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https://d.docs.live.net/d21aa91707ac96d2/Courseware/Data Specialist L3/Module 4/extra_activities/Monty Hall problem/"/>
    </mc:Choice>
  </mc:AlternateContent>
  <xr:revisionPtr revIDLastSave="0" documentId="8_{75C0782F-B182-4158-9F5C-0C67F7CA7F5B}" xr6:coauthVersionLast="47" xr6:coauthVersionMax="47" xr10:uidLastSave="{00000000-0000-0000-0000-000000000000}"/>
  <bookViews>
    <workbookView xWindow="-13530" yWindow="-16320" windowWidth="29040" windowHeight="16440" xr2:uid="{A43DD0A6-2058-439F-A219-311CBF03999A}"/>
  </bookViews>
  <sheets>
    <sheet name="Monty Hall" sheetId="1" r:id="rId1"/>
    <sheet name="Formula help" sheetId="2" r:id="rId2"/>
  </sheets>
  <definedNames>
    <definedName name="correctSymbol">"✔️"</definedName>
    <definedName name="errorsWillAppearHereStr">"If any formula errors are detected, help text will appear here."</definedName>
    <definedName name="fnDoesNotWorkStr">incorrectSymbol &amp; " This function is not included in your version of Excel"</definedName>
    <definedName name="fnWorksStr">correctSymbol &amp; " This function is included in your version of Excel"</definedName>
    <definedName name="incorrectSymbol">"✘"</definedName>
    <definedName name="infoStr">"🛈"</definedName>
    <definedName name="naStr">"N/A"</definedName>
    <definedName name="oldExcelMissingFeature">"&lt;Content cannot be displayed in this version of Excel&gt;"</definedName>
    <definedName name="shtFormulaHelpFormulaTestCell">'Formula help'!$A$2</definedName>
    <definedName name="switchStrategyStr">'Monty Hall'!$D$80</definedName>
    <definedName name="unhandledFormulaErrStr">"Unhandled formula error. Please ask your tutor for assistance."</definedName>
    <definedName name="warningStr">warningSym &amp; " Warning"</definedName>
    <definedName name="warningSym">"⚠️"</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9" i="1" l="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D92" i="2"/>
  <c r="D91" i="2"/>
  <c r="D90" i="2"/>
  <c r="D89" i="2"/>
  <c r="D88" i="2"/>
  <c r="D87" i="2"/>
  <c r="H84" i="2" a="1"/>
  <c r="H84" i="2" s="1"/>
  <c r="D79" i="2"/>
  <c r="D78" i="2"/>
  <c r="D77" i="2"/>
  <c r="D76" i="2"/>
  <c r="D75" i="2"/>
  <c r="D74" i="2"/>
  <c r="D73" i="2"/>
  <c r="H70" i="2" a="1"/>
  <c r="H70" i="2" s="1"/>
  <c r="D65" i="2"/>
  <c r="D64" i="2"/>
  <c r="D63" i="2"/>
  <c r="D62" i="2"/>
  <c r="D61" i="2"/>
  <c r="D60" i="2"/>
  <c r="H57" i="2" a="1"/>
  <c r="H57" i="2" s="1"/>
  <c r="D52" i="2"/>
  <c r="D51" i="2"/>
  <c r="D50" i="2"/>
  <c r="D49" i="2"/>
  <c r="D48" i="2"/>
  <c r="H45" i="2" a="1"/>
  <c r="H45" i="2" s="1"/>
  <c r="A2" i="2"/>
  <c r="B64" i="2"/>
  <c r="B49" i="2"/>
  <c r="B87" i="2"/>
  <c r="B91" i="2"/>
  <c r="B75" i="2"/>
  <c r="B52" i="2"/>
  <c r="B92" i="2"/>
  <c r="B90" i="2"/>
  <c r="B77" i="2"/>
  <c r="B88" i="2"/>
  <c r="B65" i="2"/>
  <c r="B48" i="2"/>
  <c r="B78" i="2"/>
  <c r="B74" i="2"/>
  <c r="B76" i="2"/>
  <c r="B73" i="2"/>
  <c r="B50" i="2"/>
  <c r="B63" i="2"/>
  <c r="B61" i="2"/>
  <c r="B89" i="2"/>
  <c r="B51" i="2"/>
  <c r="B79" i="2"/>
  <c r="B62" i="2"/>
  <c r="B60" i="2"/>
  <c r="C90" i="1" l="1"/>
  <c r="C74" i="1"/>
  <c r="D82" i="1"/>
  <c r="C64" i="1"/>
  <c r="C56" i="1"/>
  <c r="C26" i="1"/>
  <c r="B1101" i="1" l="1"/>
  <c r="B1102" i="1"/>
  <c r="B1103" i="1"/>
  <c r="B1104" i="1"/>
  <c r="B1105" i="1"/>
  <c r="B1106" i="1"/>
  <c r="B1107" i="1"/>
  <c r="B1108" i="1"/>
  <c r="C1101" i="1"/>
  <c r="C1102" i="1"/>
  <c r="C1103" i="1"/>
  <c r="C1104" i="1"/>
  <c r="C1105" i="1"/>
  <c r="C1106" i="1"/>
  <c r="C1107" i="1"/>
  <c r="C1108"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09" i="1"/>
  <c r="B109" i="1"/>
  <c r="D1108" i="1" l="1"/>
  <c r="D1093" i="1"/>
  <c r="F1093" i="1" s="1"/>
  <c r="G1093" i="1" s="1"/>
  <c r="H1093" i="1" s="1"/>
  <c r="D1085" i="1"/>
  <c r="F1085" i="1" s="1"/>
  <c r="G1085" i="1" s="1"/>
  <c r="H1085" i="1" s="1"/>
  <c r="D1077" i="1"/>
  <c r="F1077" i="1" s="1"/>
  <c r="G1077" i="1" s="1"/>
  <c r="H1077" i="1" s="1"/>
  <c r="D1069" i="1"/>
  <c r="F1069" i="1" s="1"/>
  <c r="G1069" i="1" s="1"/>
  <c r="H1069" i="1" s="1"/>
  <c r="D1061" i="1"/>
  <c r="F1061" i="1" s="1"/>
  <c r="G1061" i="1" s="1"/>
  <c r="H1061" i="1" s="1"/>
  <c r="D1053" i="1"/>
  <c r="F1053" i="1" s="1"/>
  <c r="G1053" i="1" s="1"/>
  <c r="H1053" i="1" s="1"/>
  <c r="D1045" i="1"/>
  <c r="F1045" i="1" s="1"/>
  <c r="G1045" i="1" s="1"/>
  <c r="H1045" i="1" s="1"/>
  <c r="D1037" i="1"/>
  <c r="F1037" i="1" s="1"/>
  <c r="G1037" i="1" s="1"/>
  <c r="H1037" i="1" s="1"/>
  <c r="D1029" i="1"/>
  <c r="D1021" i="1"/>
  <c r="F1021" i="1" s="1"/>
  <c r="G1021" i="1" s="1"/>
  <c r="H1021" i="1" s="1"/>
  <c r="D1013" i="1"/>
  <c r="F1013" i="1" s="1"/>
  <c r="G1013" i="1" s="1"/>
  <c r="H1013" i="1" s="1"/>
  <c r="D1005" i="1"/>
  <c r="F1005" i="1" s="1"/>
  <c r="G1005" i="1" s="1"/>
  <c r="H1005" i="1" s="1"/>
  <c r="D997" i="1"/>
  <c r="F997" i="1" s="1"/>
  <c r="G997" i="1" s="1"/>
  <c r="H997" i="1" s="1"/>
  <c r="D989" i="1"/>
  <c r="F989" i="1" s="1"/>
  <c r="G989" i="1" s="1"/>
  <c r="H989" i="1" s="1"/>
  <c r="D981" i="1"/>
  <c r="F981" i="1" s="1"/>
  <c r="G981" i="1" s="1"/>
  <c r="H981" i="1" s="1"/>
  <c r="D973" i="1"/>
  <c r="F973" i="1" s="1"/>
  <c r="G973" i="1" s="1"/>
  <c r="H973" i="1" s="1"/>
  <c r="D965" i="1"/>
  <c r="D957" i="1"/>
  <c r="F957" i="1" s="1"/>
  <c r="G957" i="1" s="1"/>
  <c r="H957" i="1" s="1"/>
  <c r="D949" i="1"/>
  <c r="F949" i="1" s="1"/>
  <c r="G949" i="1" s="1"/>
  <c r="H949" i="1" s="1"/>
  <c r="D941" i="1"/>
  <c r="F941" i="1" s="1"/>
  <c r="G941" i="1" s="1"/>
  <c r="H941" i="1" s="1"/>
  <c r="D933" i="1"/>
  <c r="F933" i="1" s="1"/>
  <c r="G933" i="1" s="1"/>
  <c r="H933" i="1" s="1"/>
  <c r="D925" i="1"/>
  <c r="F925" i="1" s="1"/>
  <c r="G925" i="1" s="1"/>
  <c r="H925" i="1" s="1"/>
  <c r="D917" i="1"/>
  <c r="F917" i="1" s="1"/>
  <c r="G917" i="1" s="1"/>
  <c r="H917" i="1" s="1"/>
  <c r="D909" i="1"/>
  <c r="F909" i="1" s="1"/>
  <c r="G909" i="1" s="1"/>
  <c r="H909" i="1" s="1"/>
  <c r="D901" i="1"/>
  <c r="D893" i="1"/>
  <c r="F893" i="1" s="1"/>
  <c r="G893" i="1" s="1"/>
  <c r="H893" i="1" s="1"/>
  <c r="D885" i="1"/>
  <c r="F885" i="1" s="1"/>
  <c r="G885" i="1" s="1"/>
  <c r="H885" i="1" s="1"/>
  <c r="D877" i="1"/>
  <c r="F877" i="1" s="1"/>
  <c r="G877" i="1" s="1"/>
  <c r="H877" i="1" s="1"/>
  <c r="D869" i="1"/>
  <c r="F869" i="1" s="1"/>
  <c r="G869" i="1" s="1"/>
  <c r="H869" i="1" s="1"/>
  <c r="D861" i="1"/>
  <c r="F861" i="1" s="1"/>
  <c r="G861" i="1" s="1"/>
  <c r="H861" i="1" s="1"/>
  <c r="D853" i="1"/>
  <c r="F853" i="1" s="1"/>
  <c r="G853" i="1" s="1"/>
  <c r="H853" i="1" s="1"/>
  <c r="D845" i="1"/>
  <c r="F845" i="1" s="1"/>
  <c r="G845" i="1" s="1"/>
  <c r="H845" i="1" s="1"/>
  <c r="D837" i="1"/>
  <c r="F837" i="1" s="1"/>
  <c r="G837" i="1" s="1"/>
  <c r="H837" i="1" s="1"/>
  <c r="D829" i="1"/>
  <c r="D821" i="1"/>
  <c r="F821" i="1" s="1"/>
  <c r="G821" i="1" s="1"/>
  <c r="H821" i="1" s="1"/>
  <c r="D813" i="1"/>
  <c r="F813" i="1" s="1"/>
  <c r="G813" i="1" s="1"/>
  <c r="H813" i="1" s="1"/>
  <c r="D805" i="1"/>
  <c r="D797" i="1"/>
  <c r="F797" i="1" s="1"/>
  <c r="G797" i="1" s="1"/>
  <c r="H797" i="1" s="1"/>
  <c r="D789" i="1"/>
  <c r="F789" i="1" s="1"/>
  <c r="G789" i="1" s="1"/>
  <c r="H789" i="1" s="1"/>
  <c r="D781" i="1"/>
  <c r="F781" i="1" s="1"/>
  <c r="G781" i="1" s="1"/>
  <c r="H781" i="1" s="1"/>
  <c r="D773" i="1"/>
  <c r="F773" i="1" s="1"/>
  <c r="G773" i="1" s="1"/>
  <c r="H773" i="1" s="1"/>
  <c r="D765" i="1"/>
  <c r="F765" i="1" s="1"/>
  <c r="G765" i="1" s="1"/>
  <c r="H765" i="1" s="1"/>
  <c r="D757" i="1"/>
  <c r="F757" i="1" s="1"/>
  <c r="G757" i="1" s="1"/>
  <c r="H757" i="1" s="1"/>
  <c r="D749" i="1"/>
  <c r="F749" i="1" s="1"/>
  <c r="G749" i="1" s="1"/>
  <c r="H749" i="1" s="1"/>
  <c r="D741" i="1"/>
  <c r="F741" i="1" s="1"/>
  <c r="G741" i="1" s="1"/>
  <c r="H741" i="1" s="1"/>
  <c r="D733" i="1"/>
  <c r="F733" i="1" s="1"/>
  <c r="G733" i="1" s="1"/>
  <c r="H733" i="1" s="1"/>
  <c r="D725" i="1"/>
  <c r="F725" i="1" s="1"/>
  <c r="G725" i="1" s="1"/>
  <c r="H725" i="1" s="1"/>
  <c r="D717" i="1"/>
  <c r="F717" i="1" s="1"/>
  <c r="G717" i="1" s="1"/>
  <c r="H717" i="1" s="1"/>
  <c r="D709" i="1"/>
  <c r="D701" i="1"/>
  <c r="F701" i="1" s="1"/>
  <c r="G701" i="1" s="1"/>
  <c r="H701" i="1" s="1"/>
  <c r="D693" i="1"/>
  <c r="F693" i="1" s="1"/>
  <c r="G693" i="1" s="1"/>
  <c r="H693" i="1" s="1"/>
  <c r="D685" i="1"/>
  <c r="F685" i="1" s="1"/>
  <c r="G685" i="1" s="1"/>
  <c r="H685" i="1" s="1"/>
  <c r="D677" i="1"/>
  <c r="F677" i="1" s="1"/>
  <c r="G677" i="1" s="1"/>
  <c r="H677" i="1" s="1"/>
  <c r="D669" i="1"/>
  <c r="F669" i="1" s="1"/>
  <c r="G669" i="1" s="1"/>
  <c r="H669" i="1" s="1"/>
  <c r="D661" i="1"/>
  <c r="F661" i="1" s="1"/>
  <c r="G661" i="1" s="1"/>
  <c r="H661" i="1" s="1"/>
  <c r="D653" i="1"/>
  <c r="F653" i="1" s="1"/>
  <c r="G653" i="1" s="1"/>
  <c r="H653" i="1" s="1"/>
  <c r="D645" i="1"/>
  <c r="F645" i="1" s="1"/>
  <c r="G645" i="1" s="1"/>
  <c r="H645" i="1" s="1"/>
  <c r="D637" i="1"/>
  <c r="D629" i="1"/>
  <c r="F629" i="1" s="1"/>
  <c r="G629" i="1" s="1"/>
  <c r="H629" i="1" s="1"/>
  <c r="D621" i="1"/>
  <c r="F621" i="1" s="1"/>
  <c r="G621" i="1" s="1"/>
  <c r="H621" i="1" s="1"/>
  <c r="D613" i="1"/>
  <c r="F613" i="1" s="1"/>
  <c r="G613" i="1" s="1"/>
  <c r="H613" i="1" s="1"/>
  <c r="D605" i="1"/>
  <c r="F605" i="1" s="1"/>
  <c r="G605" i="1" s="1"/>
  <c r="H605" i="1" s="1"/>
  <c r="D597" i="1"/>
  <c r="F597" i="1" s="1"/>
  <c r="G597" i="1" s="1"/>
  <c r="H597" i="1" s="1"/>
  <c r="D589" i="1"/>
  <c r="D581" i="1"/>
  <c r="F581" i="1" s="1"/>
  <c r="G581" i="1" s="1"/>
  <c r="H581" i="1" s="1"/>
  <c r="D573" i="1"/>
  <c r="F573" i="1" s="1"/>
  <c r="G573" i="1" s="1"/>
  <c r="H573" i="1" s="1"/>
  <c r="D565" i="1"/>
  <c r="F565" i="1" s="1"/>
  <c r="G565" i="1" s="1"/>
  <c r="H565" i="1" s="1"/>
  <c r="D557" i="1"/>
  <c r="F557" i="1" s="1"/>
  <c r="G557" i="1" s="1"/>
  <c r="H557" i="1" s="1"/>
  <c r="D549" i="1"/>
  <c r="F549" i="1" s="1"/>
  <c r="G549" i="1" s="1"/>
  <c r="H549" i="1" s="1"/>
  <c r="D541" i="1"/>
  <c r="F541" i="1" s="1"/>
  <c r="G541" i="1" s="1"/>
  <c r="H541" i="1" s="1"/>
  <c r="D533" i="1"/>
  <c r="F533" i="1" s="1"/>
  <c r="G533" i="1" s="1"/>
  <c r="H533" i="1" s="1"/>
  <c r="D525" i="1"/>
  <c r="F525" i="1" s="1"/>
  <c r="G525" i="1" s="1"/>
  <c r="H525" i="1" s="1"/>
  <c r="D517" i="1"/>
  <c r="F517" i="1" s="1"/>
  <c r="G517" i="1" s="1"/>
  <c r="H517" i="1" s="1"/>
  <c r="D509" i="1"/>
  <c r="F509" i="1" s="1"/>
  <c r="G509" i="1" s="1"/>
  <c r="H509" i="1" s="1"/>
  <c r="D501" i="1"/>
  <c r="F501" i="1" s="1"/>
  <c r="G501" i="1" s="1"/>
  <c r="H501" i="1" s="1"/>
  <c r="D493" i="1"/>
  <c r="F493" i="1" s="1"/>
  <c r="G493" i="1" s="1"/>
  <c r="H493" i="1" s="1"/>
  <c r="D485" i="1"/>
  <c r="F485" i="1" s="1"/>
  <c r="G485" i="1" s="1"/>
  <c r="H485" i="1" s="1"/>
  <c r="D477" i="1"/>
  <c r="F477" i="1" s="1"/>
  <c r="G477" i="1" s="1"/>
  <c r="H477" i="1" s="1"/>
  <c r="D469" i="1"/>
  <c r="F469" i="1" s="1"/>
  <c r="G469" i="1" s="1"/>
  <c r="H469" i="1" s="1"/>
  <c r="D461" i="1"/>
  <c r="F461" i="1" s="1"/>
  <c r="G461" i="1" s="1"/>
  <c r="H461" i="1" s="1"/>
  <c r="D453" i="1"/>
  <c r="F453" i="1" s="1"/>
  <c r="G453" i="1" s="1"/>
  <c r="H453" i="1" s="1"/>
  <c r="D445" i="1"/>
  <c r="D437" i="1"/>
  <c r="F437" i="1" s="1"/>
  <c r="G437" i="1" s="1"/>
  <c r="H437" i="1" s="1"/>
  <c r="D429" i="1"/>
  <c r="F429" i="1" s="1"/>
  <c r="G429" i="1" s="1"/>
  <c r="H429" i="1" s="1"/>
  <c r="D421" i="1"/>
  <c r="F421" i="1" s="1"/>
  <c r="G421" i="1" s="1"/>
  <c r="H421" i="1" s="1"/>
  <c r="D413" i="1"/>
  <c r="F413" i="1" s="1"/>
  <c r="G413" i="1" s="1"/>
  <c r="H413" i="1" s="1"/>
  <c r="D405" i="1"/>
  <c r="F405" i="1" s="1"/>
  <c r="G405" i="1" s="1"/>
  <c r="H405" i="1" s="1"/>
  <c r="D397" i="1"/>
  <c r="F397" i="1" s="1"/>
  <c r="G397" i="1" s="1"/>
  <c r="H397" i="1" s="1"/>
  <c r="D389" i="1"/>
  <c r="D381" i="1"/>
  <c r="F381" i="1" s="1"/>
  <c r="G381" i="1" s="1"/>
  <c r="H381" i="1" s="1"/>
  <c r="D365" i="1"/>
  <c r="F365" i="1" s="1"/>
  <c r="G365" i="1" s="1"/>
  <c r="H365" i="1" s="1"/>
  <c r="D357" i="1"/>
  <c r="F357" i="1" s="1"/>
  <c r="G357" i="1" s="1"/>
  <c r="H357" i="1" s="1"/>
  <c r="D349" i="1"/>
  <c r="F349" i="1" s="1"/>
  <c r="G349" i="1" s="1"/>
  <c r="H349" i="1" s="1"/>
  <c r="D341" i="1"/>
  <c r="F341" i="1" s="1"/>
  <c r="G341" i="1" s="1"/>
  <c r="H341" i="1" s="1"/>
  <c r="D333" i="1"/>
  <c r="F333" i="1" s="1"/>
  <c r="G333" i="1" s="1"/>
  <c r="H333" i="1" s="1"/>
  <c r="D325" i="1"/>
  <c r="F325" i="1" s="1"/>
  <c r="G325" i="1" s="1"/>
  <c r="H325" i="1" s="1"/>
  <c r="D317" i="1"/>
  <c r="F317" i="1" s="1"/>
  <c r="G317" i="1" s="1"/>
  <c r="H317" i="1" s="1"/>
  <c r="D309" i="1"/>
  <c r="F309" i="1" s="1"/>
  <c r="G309" i="1" s="1"/>
  <c r="H309" i="1" s="1"/>
  <c r="D301" i="1"/>
  <c r="F301" i="1" s="1"/>
  <c r="G301" i="1" s="1"/>
  <c r="H301" i="1" s="1"/>
  <c r="D293" i="1"/>
  <c r="F293" i="1" s="1"/>
  <c r="G293" i="1" s="1"/>
  <c r="H293" i="1" s="1"/>
  <c r="D285" i="1"/>
  <c r="F285" i="1" s="1"/>
  <c r="G285" i="1" s="1"/>
  <c r="H285" i="1" s="1"/>
  <c r="D277" i="1"/>
  <c r="F277" i="1" s="1"/>
  <c r="G277" i="1" s="1"/>
  <c r="H277" i="1" s="1"/>
  <c r="D269" i="1"/>
  <c r="F269" i="1" s="1"/>
  <c r="G269" i="1" s="1"/>
  <c r="H269" i="1" s="1"/>
  <c r="D261" i="1"/>
  <c r="F261" i="1" s="1"/>
  <c r="G261" i="1" s="1"/>
  <c r="H261" i="1" s="1"/>
  <c r="D253" i="1"/>
  <c r="F253" i="1" s="1"/>
  <c r="G253" i="1" s="1"/>
  <c r="H253" i="1" s="1"/>
  <c r="D245" i="1"/>
  <c r="F245" i="1" s="1"/>
  <c r="G245" i="1" s="1"/>
  <c r="H245" i="1" s="1"/>
  <c r="D237" i="1"/>
  <c r="F237" i="1" s="1"/>
  <c r="G237" i="1" s="1"/>
  <c r="H237" i="1" s="1"/>
  <c r="D229" i="1"/>
  <c r="F229" i="1" s="1"/>
  <c r="G229" i="1" s="1"/>
  <c r="H229" i="1" s="1"/>
  <c r="D221" i="1"/>
  <c r="F221" i="1" s="1"/>
  <c r="G221" i="1" s="1"/>
  <c r="H221" i="1" s="1"/>
  <c r="D213" i="1"/>
  <c r="F213" i="1" s="1"/>
  <c r="G213" i="1" s="1"/>
  <c r="H213" i="1" s="1"/>
  <c r="D205" i="1"/>
  <c r="F205" i="1" s="1"/>
  <c r="G205" i="1" s="1"/>
  <c r="H205" i="1" s="1"/>
  <c r="D197" i="1"/>
  <c r="F197" i="1" s="1"/>
  <c r="G197" i="1" s="1"/>
  <c r="H197" i="1" s="1"/>
  <c r="D189" i="1"/>
  <c r="F189" i="1" s="1"/>
  <c r="G189" i="1" s="1"/>
  <c r="H189" i="1" s="1"/>
  <c r="D181" i="1"/>
  <c r="D173" i="1"/>
  <c r="F173" i="1" s="1"/>
  <c r="G173" i="1" s="1"/>
  <c r="H173" i="1" s="1"/>
  <c r="D165" i="1"/>
  <c r="F165" i="1" s="1"/>
  <c r="G165" i="1" s="1"/>
  <c r="H165" i="1" s="1"/>
  <c r="D157" i="1"/>
  <c r="F157" i="1" s="1"/>
  <c r="G157" i="1" s="1"/>
  <c r="H157" i="1" s="1"/>
  <c r="D149" i="1"/>
  <c r="F149" i="1" s="1"/>
  <c r="G149" i="1" s="1"/>
  <c r="H149" i="1" s="1"/>
  <c r="D141" i="1"/>
  <c r="F141" i="1" s="1"/>
  <c r="G141" i="1" s="1"/>
  <c r="H141" i="1" s="1"/>
  <c r="D133" i="1"/>
  <c r="F133" i="1" s="1"/>
  <c r="G133" i="1" s="1"/>
  <c r="H133" i="1" s="1"/>
  <c r="D125" i="1"/>
  <c r="F125" i="1" s="1"/>
  <c r="G125" i="1" s="1"/>
  <c r="H125" i="1" s="1"/>
  <c r="D117" i="1"/>
  <c r="F117" i="1" s="1"/>
  <c r="G117" i="1" s="1"/>
  <c r="H117" i="1" s="1"/>
  <c r="D1100" i="1"/>
  <c r="F1100" i="1" s="1"/>
  <c r="G1100" i="1" s="1"/>
  <c r="H1100" i="1" s="1"/>
  <c r="D1092" i="1"/>
  <c r="F1092" i="1" s="1"/>
  <c r="G1092" i="1" s="1"/>
  <c r="H1092" i="1" s="1"/>
  <c r="D1084" i="1"/>
  <c r="F1084" i="1" s="1"/>
  <c r="G1084" i="1" s="1"/>
  <c r="H1084" i="1" s="1"/>
  <c r="D1076" i="1"/>
  <c r="F1076" i="1" s="1"/>
  <c r="G1076" i="1" s="1"/>
  <c r="H1076" i="1" s="1"/>
  <c r="D1068" i="1"/>
  <c r="F1068" i="1" s="1"/>
  <c r="G1068" i="1" s="1"/>
  <c r="H1068" i="1" s="1"/>
  <c r="D1060" i="1"/>
  <c r="F1060" i="1" s="1"/>
  <c r="G1060" i="1" s="1"/>
  <c r="H1060" i="1" s="1"/>
  <c r="D1052" i="1"/>
  <c r="F1052" i="1" s="1"/>
  <c r="G1052" i="1" s="1"/>
  <c r="H1052" i="1" s="1"/>
  <c r="D1044" i="1"/>
  <c r="F1044" i="1" s="1"/>
  <c r="G1044" i="1" s="1"/>
  <c r="H1044" i="1" s="1"/>
  <c r="D1036" i="1"/>
  <c r="F1036" i="1" s="1"/>
  <c r="G1036" i="1" s="1"/>
  <c r="H1036" i="1" s="1"/>
  <c r="D1028" i="1"/>
  <c r="F1028" i="1" s="1"/>
  <c r="G1028" i="1" s="1"/>
  <c r="H1028" i="1" s="1"/>
  <c r="D1020" i="1"/>
  <c r="F1020" i="1" s="1"/>
  <c r="G1020" i="1" s="1"/>
  <c r="H1020" i="1" s="1"/>
  <c r="D1012" i="1"/>
  <c r="F1012" i="1" s="1"/>
  <c r="G1012" i="1" s="1"/>
  <c r="H1012" i="1" s="1"/>
  <c r="D1004" i="1"/>
  <c r="F1004" i="1" s="1"/>
  <c r="G1004" i="1" s="1"/>
  <c r="H1004" i="1" s="1"/>
  <c r="D996" i="1"/>
  <c r="F996" i="1" s="1"/>
  <c r="G996" i="1" s="1"/>
  <c r="H996" i="1" s="1"/>
  <c r="D988" i="1"/>
  <c r="F988" i="1" s="1"/>
  <c r="G988" i="1" s="1"/>
  <c r="H988" i="1" s="1"/>
  <c r="D980" i="1"/>
  <c r="F980" i="1" s="1"/>
  <c r="G980" i="1" s="1"/>
  <c r="H980" i="1" s="1"/>
  <c r="D972" i="1"/>
  <c r="F972" i="1" s="1"/>
  <c r="G972" i="1" s="1"/>
  <c r="H972" i="1" s="1"/>
  <c r="D964" i="1"/>
  <c r="F964" i="1" s="1"/>
  <c r="G964" i="1" s="1"/>
  <c r="H964" i="1" s="1"/>
  <c r="D956" i="1"/>
  <c r="F956" i="1" s="1"/>
  <c r="G956" i="1" s="1"/>
  <c r="H956" i="1" s="1"/>
  <c r="D948" i="1"/>
  <c r="F948" i="1" s="1"/>
  <c r="G948" i="1" s="1"/>
  <c r="H948" i="1" s="1"/>
  <c r="D940" i="1"/>
  <c r="F940" i="1" s="1"/>
  <c r="G940" i="1" s="1"/>
  <c r="H940" i="1" s="1"/>
  <c r="D932" i="1"/>
  <c r="D924" i="1"/>
  <c r="F924" i="1" s="1"/>
  <c r="G924" i="1" s="1"/>
  <c r="H924" i="1" s="1"/>
  <c r="D916" i="1"/>
  <c r="D908" i="1"/>
  <c r="F908" i="1" s="1"/>
  <c r="G908" i="1" s="1"/>
  <c r="H908" i="1" s="1"/>
  <c r="D900" i="1"/>
  <c r="F900" i="1" s="1"/>
  <c r="G900" i="1" s="1"/>
  <c r="H900" i="1" s="1"/>
  <c r="D892" i="1"/>
  <c r="F892" i="1" s="1"/>
  <c r="G892" i="1" s="1"/>
  <c r="H892" i="1" s="1"/>
  <c r="D884" i="1"/>
  <c r="F884" i="1" s="1"/>
  <c r="G884" i="1" s="1"/>
  <c r="H884" i="1" s="1"/>
  <c r="D876" i="1"/>
  <c r="F876" i="1" s="1"/>
  <c r="G876" i="1" s="1"/>
  <c r="H876" i="1" s="1"/>
  <c r="D868" i="1"/>
  <c r="F868" i="1" s="1"/>
  <c r="G868" i="1" s="1"/>
  <c r="H868" i="1" s="1"/>
  <c r="D860" i="1"/>
  <c r="F860" i="1" s="1"/>
  <c r="G860" i="1" s="1"/>
  <c r="H860" i="1" s="1"/>
  <c r="D852" i="1"/>
  <c r="F852" i="1" s="1"/>
  <c r="G852" i="1" s="1"/>
  <c r="H852" i="1" s="1"/>
  <c r="D844" i="1"/>
  <c r="F844" i="1" s="1"/>
  <c r="G844" i="1" s="1"/>
  <c r="H844" i="1" s="1"/>
  <c r="D836" i="1"/>
  <c r="F836" i="1" s="1"/>
  <c r="G836" i="1" s="1"/>
  <c r="H836" i="1" s="1"/>
  <c r="D828" i="1"/>
  <c r="F828" i="1" s="1"/>
  <c r="G828" i="1" s="1"/>
  <c r="H828" i="1" s="1"/>
  <c r="D820" i="1"/>
  <c r="F820" i="1" s="1"/>
  <c r="G820" i="1" s="1"/>
  <c r="H820" i="1" s="1"/>
  <c r="D812" i="1"/>
  <c r="F812" i="1" s="1"/>
  <c r="G812" i="1" s="1"/>
  <c r="H812" i="1" s="1"/>
  <c r="D804" i="1"/>
  <c r="F804" i="1" s="1"/>
  <c r="G804" i="1" s="1"/>
  <c r="H804" i="1" s="1"/>
  <c r="D796" i="1"/>
  <c r="F796" i="1" s="1"/>
  <c r="G796" i="1" s="1"/>
  <c r="H796" i="1" s="1"/>
  <c r="D788" i="1"/>
  <c r="F788" i="1" s="1"/>
  <c r="G788" i="1" s="1"/>
  <c r="H788" i="1" s="1"/>
  <c r="D780" i="1"/>
  <c r="F780" i="1" s="1"/>
  <c r="G780" i="1" s="1"/>
  <c r="H780" i="1" s="1"/>
  <c r="D772" i="1"/>
  <c r="F772" i="1" s="1"/>
  <c r="G772" i="1" s="1"/>
  <c r="H772" i="1" s="1"/>
  <c r="D764" i="1"/>
  <c r="F764" i="1" s="1"/>
  <c r="G764" i="1" s="1"/>
  <c r="H764" i="1" s="1"/>
  <c r="D756" i="1"/>
  <c r="F756" i="1" s="1"/>
  <c r="G756" i="1" s="1"/>
  <c r="H756" i="1" s="1"/>
  <c r="D748" i="1"/>
  <c r="F748" i="1" s="1"/>
  <c r="G748" i="1" s="1"/>
  <c r="H748" i="1" s="1"/>
  <c r="D740" i="1"/>
  <c r="F740" i="1" s="1"/>
  <c r="G740" i="1" s="1"/>
  <c r="H740" i="1" s="1"/>
  <c r="D732" i="1"/>
  <c r="F732" i="1" s="1"/>
  <c r="G732" i="1" s="1"/>
  <c r="H732" i="1" s="1"/>
  <c r="D724" i="1"/>
  <c r="F724" i="1" s="1"/>
  <c r="G724" i="1" s="1"/>
  <c r="H724" i="1" s="1"/>
  <c r="D716" i="1"/>
  <c r="F716" i="1" s="1"/>
  <c r="G716" i="1" s="1"/>
  <c r="H716" i="1" s="1"/>
  <c r="D708" i="1"/>
  <c r="F708" i="1" s="1"/>
  <c r="G708" i="1" s="1"/>
  <c r="H708" i="1" s="1"/>
  <c r="D700" i="1"/>
  <c r="F700" i="1" s="1"/>
  <c r="G700" i="1" s="1"/>
  <c r="H700" i="1" s="1"/>
  <c r="D692" i="1"/>
  <c r="F692" i="1" s="1"/>
  <c r="G692" i="1" s="1"/>
  <c r="H692" i="1" s="1"/>
  <c r="D684" i="1"/>
  <c r="F684" i="1" s="1"/>
  <c r="G684" i="1" s="1"/>
  <c r="H684" i="1" s="1"/>
  <c r="D676" i="1"/>
  <c r="F676" i="1" s="1"/>
  <c r="G676" i="1" s="1"/>
  <c r="H676" i="1" s="1"/>
  <c r="D668" i="1"/>
  <c r="D660" i="1"/>
  <c r="F660" i="1" s="1"/>
  <c r="G660" i="1" s="1"/>
  <c r="H660" i="1" s="1"/>
  <c r="D652" i="1"/>
  <c r="F652" i="1" s="1"/>
  <c r="G652" i="1" s="1"/>
  <c r="H652" i="1" s="1"/>
  <c r="D644" i="1"/>
  <c r="F644" i="1" s="1"/>
  <c r="G644" i="1" s="1"/>
  <c r="H644" i="1" s="1"/>
  <c r="D636" i="1"/>
  <c r="F636" i="1" s="1"/>
  <c r="G636" i="1" s="1"/>
  <c r="H636" i="1" s="1"/>
  <c r="D628" i="1"/>
  <c r="F628" i="1" s="1"/>
  <c r="G628" i="1" s="1"/>
  <c r="H628" i="1" s="1"/>
  <c r="D620" i="1"/>
  <c r="F620" i="1" s="1"/>
  <c r="G620" i="1" s="1"/>
  <c r="H620" i="1" s="1"/>
  <c r="D612" i="1"/>
  <c r="F612" i="1" s="1"/>
  <c r="G612" i="1" s="1"/>
  <c r="H612" i="1" s="1"/>
  <c r="D604" i="1"/>
  <c r="F604" i="1" s="1"/>
  <c r="G604" i="1" s="1"/>
  <c r="H604" i="1" s="1"/>
  <c r="D596" i="1"/>
  <c r="F596" i="1" s="1"/>
  <c r="G596" i="1" s="1"/>
  <c r="H596" i="1" s="1"/>
  <c r="D588" i="1"/>
  <c r="F588" i="1" s="1"/>
  <c r="G588" i="1" s="1"/>
  <c r="H588" i="1" s="1"/>
  <c r="D580" i="1"/>
  <c r="F580" i="1" s="1"/>
  <c r="G580" i="1" s="1"/>
  <c r="H580" i="1" s="1"/>
  <c r="D572" i="1"/>
  <c r="F572" i="1" s="1"/>
  <c r="G572" i="1" s="1"/>
  <c r="H572" i="1" s="1"/>
  <c r="D564" i="1"/>
  <c r="F564" i="1" s="1"/>
  <c r="G564" i="1" s="1"/>
  <c r="H564" i="1" s="1"/>
  <c r="D556" i="1"/>
  <c r="F556" i="1" s="1"/>
  <c r="G556" i="1" s="1"/>
  <c r="H556" i="1" s="1"/>
  <c r="D548" i="1"/>
  <c r="F548" i="1" s="1"/>
  <c r="G548" i="1" s="1"/>
  <c r="H548" i="1" s="1"/>
  <c r="D540" i="1"/>
  <c r="F540" i="1" s="1"/>
  <c r="G540" i="1" s="1"/>
  <c r="H540" i="1" s="1"/>
  <c r="D532" i="1"/>
  <c r="F532" i="1" s="1"/>
  <c r="G532" i="1" s="1"/>
  <c r="H532" i="1" s="1"/>
  <c r="D524" i="1"/>
  <c r="F524" i="1" s="1"/>
  <c r="G524" i="1" s="1"/>
  <c r="H524" i="1" s="1"/>
  <c r="D516" i="1"/>
  <c r="F516" i="1" s="1"/>
  <c r="G516" i="1" s="1"/>
  <c r="H516" i="1" s="1"/>
  <c r="D508" i="1"/>
  <c r="F508" i="1" s="1"/>
  <c r="G508" i="1" s="1"/>
  <c r="H508" i="1" s="1"/>
  <c r="D500" i="1"/>
  <c r="F500" i="1" s="1"/>
  <c r="G500" i="1" s="1"/>
  <c r="H500" i="1" s="1"/>
  <c r="D492" i="1"/>
  <c r="F492" i="1" s="1"/>
  <c r="G492" i="1" s="1"/>
  <c r="H492" i="1" s="1"/>
  <c r="D484" i="1"/>
  <c r="F484" i="1" s="1"/>
  <c r="G484" i="1" s="1"/>
  <c r="H484" i="1" s="1"/>
  <c r="D476" i="1"/>
  <c r="F476" i="1" s="1"/>
  <c r="G476" i="1" s="1"/>
  <c r="H476" i="1" s="1"/>
  <c r="D468" i="1"/>
  <c r="F468" i="1" s="1"/>
  <c r="G468" i="1" s="1"/>
  <c r="H468" i="1" s="1"/>
  <c r="D460" i="1"/>
  <c r="F460" i="1" s="1"/>
  <c r="G460" i="1" s="1"/>
  <c r="H460" i="1" s="1"/>
  <c r="D452" i="1"/>
  <c r="F452" i="1" s="1"/>
  <c r="G452" i="1" s="1"/>
  <c r="H452" i="1" s="1"/>
  <c r="D444" i="1"/>
  <c r="F444" i="1" s="1"/>
  <c r="G444" i="1" s="1"/>
  <c r="H444" i="1" s="1"/>
  <c r="D436" i="1"/>
  <c r="F436" i="1" s="1"/>
  <c r="G436" i="1" s="1"/>
  <c r="H436" i="1" s="1"/>
  <c r="D428" i="1"/>
  <c r="F428" i="1" s="1"/>
  <c r="G428" i="1" s="1"/>
  <c r="H428" i="1" s="1"/>
  <c r="D420" i="1"/>
  <c r="F420" i="1" s="1"/>
  <c r="G420" i="1" s="1"/>
  <c r="H420" i="1" s="1"/>
  <c r="D412" i="1"/>
  <c r="F412" i="1" s="1"/>
  <c r="G412" i="1" s="1"/>
  <c r="H412" i="1" s="1"/>
  <c r="D404" i="1"/>
  <c r="F404" i="1" s="1"/>
  <c r="G404" i="1" s="1"/>
  <c r="H404" i="1" s="1"/>
  <c r="D396" i="1"/>
  <c r="F396" i="1" s="1"/>
  <c r="G396" i="1" s="1"/>
  <c r="H396" i="1" s="1"/>
  <c r="D388" i="1"/>
  <c r="F388" i="1" s="1"/>
  <c r="G388" i="1" s="1"/>
  <c r="H388" i="1" s="1"/>
  <c r="D380" i="1"/>
  <c r="F380" i="1" s="1"/>
  <c r="G380" i="1" s="1"/>
  <c r="H380" i="1" s="1"/>
  <c r="D372" i="1"/>
  <c r="F372" i="1" s="1"/>
  <c r="G372" i="1" s="1"/>
  <c r="H372" i="1" s="1"/>
  <c r="D364" i="1"/>
  <c r="F364" i="1" s="1"/>
  <c r="G364" i="1" s="1"/>
  <c r="H364" i="1" s="1"/>
  <c r="D356" i="1"/>
  <c r="F356" i="1" s="1"/>
  <c r="G356" i="1" s="1"/>
  <c r="H356" i="1" s="1"/>
  <c r="D348" i="1"/>
  <c r="F348" i="1" s="1"/>
  <c r="G348" i="1" s="1"/>
  <c r="H348" i="1" s="1"/>
  <c r="D340" i="1"/>
  <c r="D332" i="1"/>
  <c r="F332" i="1" s="1"/>
  <c r="G332" i="1" s="1"/>
  <c r="H332" i="1" s="1"/>
  <c r="D324" i="1"/>
  <c r="F324" i="1" s="1"/>
  <c r="G324" i="1" s="1"/>
  <c r="H324" i="1" s="1"/>
  <c r="D316" i="1"/>
  <c r="F316" i="1" s="1"/>
  <c r="G316" i="1" s="1"/>
  <c r="H316" i="1" s="1"/>
  <c r="D308" i="1"/>
  <c r="F308" i="1" s="1"/>
  <c r="G308" i="1" s="1"/>
  <c r="H308" i="1" s="1"/>
  <c r="D300" i="1"/>
  <c r="F300" i="1" s="1"/>
  <c r="G300" i="1" s="1"/>
  <c r="H300" i="1" s="1"/>
  <c r="D292" i="1"/>
  <c r="F292" i="1" s="1"/>
  <c r="G292" i="1" s="1"/>
  <c r="H292" i="1" s="1"/>
  <c r="D284" i="1"/>
  <c r="D276" i="1"/>
  <c r="F276" i="1" s="1"/>
  <c r="G276" i="1" s="1"/>
  <c r="H276" i="1" s="1"/>
  <c r="D268" i="1"/>
  <c r="F268" i="1" s="1"/>
  <c r="G268" i="1" s="1"/>
  <c r="H268" i="1" s="1"/>
  <c r="D260" i="1"/>
  <c r="F260" i="1" s="1"/>
  <c r="G260" i="1" s="1"/>
  <c r="H260" i="1" s="1"/>
  <c r="D252" i="1"/>
  <c r="F252" i="1" s="1"/>
  <c r="G252" i="1" s="1"/>
  <c r="H252" i="1" s="1"/>
  <c r="D244" i="1"/>
  <c r="F244" i="1" s="1"/>
  <c r="G244" i="1" s="1"/>
  <c r="H244" i="1" s="1"/>
  <c r="D236" i="1"/>
  <c r="F236" i="1" s="1"/>
  <c r="G236" i="1" s="1"/>
  <c r="H236" i="1" s="1"/>
  <c r="D228" i="1"/>
  <c r="F228" i="1" s="1"/>
  <c r="G228" i="1" s="1"/>
  <c r="H228" i="1" s="1"/>
  <c r="D220" i="1"/>
  <c r="F220" i="1" s="1"/>
  <c r="G220" i="1" s="1"/>
  <c r="H220" i="1" s="1"/>
  <c r="D212" i="1"/>
  <c r="F212" i="1" s="1"/>
  <c r="G212" i="1" s="1"/>
  <c r="H212" i="1" s="1"/>
  <c r="D204" i="1"/>
  <c r="F204" i="1" s="1"/>
  <c r="G204" i="1" s="1"/>
  <c r="H204" i="1" s="1"/>
  <c r="D196" i="1"/>
  <c r="F196" i="1" s="1"/>
  <c r="G196" i="1" s="1"/>
  <c r="H196" i="1" s="1"/>
  <c r="D188" i="1"/>
  <c r="F188" i="1" s="1"/>
  <c r="G188" i="1" s="1"/>
  <c r="H188" i="1" s="1"/>
  <c r="D180" i="1"/>
  <c r="F180" i="1" s="1"/>
  <c r="G180" i="1" s="1"/>
  <c r="H180" i="1" s="1"/>
  <c r="D172" i="1"/>
  <c r="F172" i="1" s="1"/>
  <c r="G172" i="1" s="1"/>
  <c r="H172" i="1" s="1"/>
  <c r="D164" i="1"/>
  <c r="F164" i="1" s="1"/>
  <c r="G164" i="1" s="1"/>
  <c r="H164" i="1" s="1"/>
  <c r="D156" i="1"/>
  <c r="F156" i="1" s="1"/>
  <c r="G156" i="1" s="1"/>
  <c r="H156" i="1" s="1"/>
  <c r="D148" i="1"/>
  <c r="F148" i="1" s="1"/>
  <c r="G148" i="1" s="1"/>
  <c r="H148" i="1" s="1"/>
  <c r="D140" i="1"/>
  <c r="F140" i="1" s="1"/>
  <c r="G140" i="1" s="1"/>
  <c r="H140" i="1" s="1"/>
  <c r="D132" i="1"/>
  <c r="F132" i="1" s="1"/>
  <c r="G132" i="1" s="1"/>
  <c r="H132" i="1" s="1"/>
  <c r="D124" i="1"/>
  <c r="F124" i="1" s="1"/>
  <c r="G124" i="1" s="1"/>
  <c r="H124" i="1" s="1"/>
  <c r="D116" i="1"/>
  <c r="F116" i="1" s="1"/>
  <c r="G116" i="1" s="1"/>
  <c r="H116" i="1" s="1"/>
  <c r="D1107" i="1"/>
  <c r="F1107" i="1" s="1"/>
  <c r="G1107" i="1" s="1"/>
  <c r="H1107" i="1" s="1"/>
  <c r="D1099" i="1"/>
  <c r="F1099" i="1" s="1"/>
  <c r="G1099" i="1" s="1"/>
  <c r="H1099" i="1" s="1"/>
  <c r="D1091" i="1"/>
  <c r="F1091" i="1" s="1"/>
  <c r="G1091" i="1" s="1"/>
  <c r="H1091" i="1" s="1"/>
  <c r="D1083" i="1"/>
  <c r="F1083" i="1" s="1"/>
  <c r="G1083" i="1" s="1"/>
  <c r="H1083" i="1" s="1"/>
  <c r="D1075" i="1"/>
  <c r="F1075" i="1" s="1"/>
  <c r="G1075" i="1" s="1"/>
  <c r="H1075" i="1" s="1"/>
  <c r="D1067" i="1"/>
  <c r="F1067" i="1" s="1"/>
  <c r="G1067" i="1" s="1"/>
  <c r="H1067" i="1" s="1"/>
  <c r="D109" i="1"/>
  <c r="F109" i="1" s="1"/>
  <c r="G109" i="1" s="1"/>
  <c r="H109" i="1" s="1"/>
  <c r="D1059" i="1"/>
  <c r="F1059" i="1" s="1"/>
  <c r="G1059" i="1" s="1"/>
  <c r="H1059" i="1" s="1"/>
  <c r="D1051" i="1"/>
  <c r="F1051" i="1" s="1"/>
  <c r="G1051" i="1" s="1"/>
  <c r="H1051" i="1" s="1"/>
  <c r="D1043" i="1"/>
  <c r="F1043" i="1" s="1"/>
  <c r="G1043" i="1" s="1"/>
  <c r="H1043" i="1" s="1"/>
  <c r="D1035" i="1"/>
  <c r="F1035" i="1" s="1"/>
  <c r="G1035" i="1" s="1"/>
  <c r="H1035" i="1" s="1"/>
  <c r="D1027" i="1"/>
  <c r="F1027" i="1" s="1"/>
  <c r="G1027" i="1" s="1"/>
  <c r="H1027" i="1" s="1"/>
  <c r="D1019" i="1"/>
  <c r="F1019" i="1" s="1"/>
  <c r="G1019" i="1" s="1"/>
  <c r="H1019" i="1" s="1"/>
  <c r="D1011" i="1"/>
  <c r="F1011" i="1" s="1"/>
  <c r="G1011" i="1" s="1"/>
  <c r="H1011" i="1" s="1"/>
  <c r="D1003" i="1"/>
  <c r="F1003" i="1" s="1"/>
  <c r="G1003" i="1" s="1"/>
  <c r="H1003" i="1" s="1"/>
  <c r="D995" i="1"/>
  <c r="F995" i="1" s="1"/>
  <c r="G995" i="1" s="1"/>
  <c r="H995" i="1" s="1"/>
  <c r="D987" i="1"/>
  <c r="F987" i="1" s="1"/>
  <c r="G987" i="1" s="1"/>
  <c r="H987" i="1" s="1"/>
  <c r="D979" i="1"/>
  <c r="F979" i="1" s="1"/>
  <c r="G979" i="1" s="1"/>
  <c r="H979" i="1" s="1"/>
  <c r="D971" i="1"/>
  <c r="F971" i="1" s="1"/>
  <c r="G971" i="1" s="1"/>
  <c r="H971" i="1" s="1"/>
  <c r="D963" i="1"/>
  <c r="F963" i="1" s="1"/>
  <c r="G963" i="1" s="1"/>
  <c r="H963" i="1" s="1"/>
  <c r="D955" i="1"/>
  <c r="F955" i="1" s="1"/>
  <c r="G955" i="1" s="1"/>
  <c r="H955" i="1" s="1"/>
  <c r="D947" i="1"/>
  <c r="F947" i="1" s="1"/>
  <c r="G947" i="1" s="1"/>
  <c r="H947" i="1" s="1"/>
  <c r="D939" i="1"/>
  <c r="F939" i="1" s="1"/>
  <c r="G939" i="1" s="1"/>
  <c r="H939" i="1" s="1"/>
  <c r="D931" i="1"/>
  <c r="F931" i="1" s="1"/>
  <c r="G931" i="1" s="1"/>
  <c r="H931" i="1" s="1"/>
  <c r="D923" i="1"/>
  <c r="F923" i="1" s="1"/>
  <c r="G923" i="1" s="1"/>
  <c r="H923" i="1" s="1"/>
  <c r="D915" i="1"/>
  <c r="F915" i="1" s="1"/>
  <c r="G915" i="1" s="1"/>
  <c r="H915" i="1" s="1"/>
  <c r="D907" i="1"/>
  <c r="F907" i="1" s="1"/>
  <c r="G907" i="1" s="1"/>
  <c r="H907" i="1" s="1"/>
  <c r="D899" i="1"/>
  <c r="D891" i="1"/>
  <c r="F891" i="1" s="1"/>
  <c r="G891" i="1" s="1"/>
  <c r="H891" i="1" s="1"/>
  <c r="D883" i="1"/>
  <c r="F883" i="1" s="1"/>
  <c r="G883" i="1" s="1"/>
  <c r="H883" i="1" s="1"/>
  <c r="D875" i="1"/>
  <c r="F875" i="1" s="1"/>
  <c r="G875" i="1" s="1"/>
  <c r="H875" i="1" s="1"/>
  <c r="D867" i="1"/>
  <c r="F867" i="1" s="1"/>
  <c r="G867" i="1" s="1"/>
  <c r="H867" i="1" s="1"/>
  <c r="D859" i="1"/>
  <c r="F859" i="1" s="1"/>
  <c r="G859" i="1" s="1"/>
  <c r="H859" i="1" s="1"/>
  <c r="D851" i="1"/>
  <c r="F851" i="1" s="1"/>
  <c r="G851" i="1" s="1"/>
  <c r="H851" i="1" s="1"/>
  <c r="D843" i="1"/>
  <c r="F843" i="1" s="1"/>
  <c r="G843" i="1" s="1"/>
  <c r="H843" i="1" s="1"/>
  <c r="D835" i="1"/>
  <c r="F835" i="1" s="1"/>
  <c r="G835" i="1" s="1"/>
  <c r="H835" i="1" s="1"/>
  <c r="D827" i="1"/>
  <c r="F827" i="1" s="1"/>
  <c r="G827" i="1" s="1"/>
  <c r="H827" i="1" s="1"/>
  <c r="D819" i="1"/>
  <c r="F819" i="1" s="1"/>
  <c r="G819" i="1" s="1"/>
  <c r="H819" i="1" s="1"/>
  <c r="D811" i="1"/>
  <c r="F811" i="1" s="1"/>
  <c r="G811" i="1" s="1"/>
  <c r="H811" i="1" s="1"/>
  <c r="D803" i="1"/>
  <c r="F803" i="1" s="1"/>
  <c r="G803" i="1" s="1"/>
  <c r="H803" i="1" s="1"/>
  <c r="D795" i="1"/>
  <c r="F795" i="1" s="1"/>
  <c r="G795" i="1" s="1"/>
  <c r="H795" i="1" s="1"/>
  <c r="D787" i="1"/>
  <c r="F787" i="1" s="1"/>
  <c r="G787" i="1" s="1"/>
  <c r="H787" i="1" s="1"/>
  <c r="D779" i="1"/>
  <c r="F779" i="1" s="1"/>
  <c r="G779" i="1" s="1"/>
  <c r="H779" i="1" s="1"/>
  <c r="D771" i="1"/>
  <c r="D763" i="1"/>
  <c r="F763" i="1" s="1"/>
  <c r="G763" i="1" s="1"/>
  <c r="H763" i="1" s="1"/>
  <c r="D755" i="1"/>
  <c r="F755" i="1" s="1"/>
  <c r="G755" i="1" s="1"/>
  <c r="H755" i="1" s="1"/>
  <c r="D747" i="1"/>
  <c r="F747" i="1" s="1"/>
  <c r="G747" i="1" s="1"/>
  <c r="H747" i="1" s="1"/>
  <c r="D739" i="1"/>
  <c r="F739" i="1" s="1"/>
  <c r="G739" i="1" s="1"/>
  <c r="H739" i="1" s="1"/>
  <c r="D731" i="1"/>
  <c r="F731" i="1" s="1"/>
  <c r="G731" i="1" s="1"/>
  <c r="H731" i="1" s="1"/>
  <c r="D723" i="1"/>
  <c r="F723" i="1" s="1"/>
  <c r="G723" i="1" s="1"/>
  <c r="H723" i="1" s="1"/>
  <c r="D715" i="1"/>
  <c r="F715" i="1" s="1"/>
  <c r="G715" i="1" s="1"/>
  <c r="H715" i="1" s="1"/>
  <c r="D707" i="1"/>
  <c r="F707" i="1" s="1"/>
  <c r="G707" i="1" s="1"/>
  <c r="H707" i="1" s="1"/>
  <c r="D699" i="1"/>
  <c r="F699" i="1" s="1"/>
  <c r="G699" i="1" s="1"/>
  <c r="H699" i="1" s="1"/>
  <c r="D691" i="1"/>
  <c r="F691" i="1" s="1"/>
  <c r="G691" i="1" s="1"/>
  <c r="H691" i="1" s="1"/>
  <c r="D683" i="1"/>
  <c r="F683" i="1" s="1"/>
  <c r="G683" i="1" s="1"/>
  <c r="H683" i="1" s="1"/>
  <c r="D675" i="1"/>
  <c r="F675" i="1" s="1"/>
  <c r="G675" i="1" s="1"/>
  <c r="H675" i="1" s="1"/>
  <c r="D667" i="1"/>
  <c r="F667" i="1" s="1"/>
  <c r="G667" i="1" s="1"/>
  <c r="H667" i="1" s="1"/>
  <c r="D659" i="1"/>
  <c r="F659" i="1" s="1"/>
  <c r="G659" i="1" s="1"/>
  <c r="H659" i="1" s="1"/>
  <c r="D651" i="1"/>
  <c r="F651" i="1" s="1"/>
  <c r="G651" i="1" s="1"/>
  <c r="H651" i="1" s="1"/>
  <c r="D643" i="1"/>
  <c r="F643" i="1" s="1"/>
  <c r="G643" i="1" s="1"/>
  <c r="H643" i="1" s="1"/>
  <c r="D635" i="1"/>
  <c r="F635" i="1" s="1"/>
  <c r="G635" i="1" s="1"/>
  <c r="H635" i="1" s="1"/>
  <c r="D627" i="1"/>
  <c r="F627" i="1" s="1"/>
  <c r="G627" i="1" s="1"/>
  <c r="H627" i="1" s="1"/>
  <c r="D619" i="1"/>
  <c r="F619" i="1" s="1"/>
  <c r="G619" i="1" s="1"/>
  <c r="H619" i="1" s="1"/>
  <c r="D611" i="1"/>
  <c r="F611" i="1" s="1"/>
  <c r="G611" i="1" s="1"/>
  <c r="H611" i="1" s="1"/>
  <c r="D603" i="1"/>
  <c r="F603" i="1" s="1"/>
  <c r="G603" i="1" s="1"/>
  <c r="H603" i="1" s="1"/>
  <c r="D595" i="1"/>
  <c r="F595" i="1" s="1"/>
  <c r="G595" i="1" s="1"/>
  <c r="H595" i="1" s="1"/>
  <c r="D587" i="1"/>
  <c r="F587" i="1" s="1"/>
  <c r="G587" i="1" s="1"/>
  <c r="H587" i="1" s="1"/>
  <c r="D579" i="1"/>
  <c r="F579" i="1" s="1"/>
  <c r="G579" i="1" s="1"/>
  <c r="H579" i="1" s="1"/>
  <c r="D571" i="1"/>
  <c r="F571" i="1" s="1"/>
  <c r="G571" i="1" s="1"/>
  <c r="H571" i="1" s="1"/>
  <c r="D563" i="1"/>
  <c r="F563" i="1" s="1"/>
  <c r="G563" i="1" s="1"/>
  <c r="H563" i="1" s="1"/>
  <c r="D555" i="1"/>
  <c r="F555" i="1" s="1"/>
  <c r="G555" i="1" s="1"/>
  <c r="H555" i="1" s="1"/>
  <c r="D547" i="1"/>
  <c r="F547" i="1" s="1"/>
  <c r="G547" i="1" s="1"/>
  <c r="H547" i="1" s="1"/>
  <c r="D539" i="1"/>
  <c r="F539" i="1" s="1"/>
  <c r="G539" i="1" s="1"/>
  <c r="H539" i="1" s="1"/>
  <c r="D531" i="1"/>
  <c r="F531" i="1" s="1"/>
  <c r="G531" i="1" s="1"/>
  <c r="H531" i="1" s="1"/>
  <c r="D1098" i="1"/>
  <c r="F1098" i="1" s="1"/>
  <c r="G1098" i="1" s="1"/>
  <c r="H1098" i="1" s="1"/>
  <c r="D1090" i="1"/>
  <c r="F1090" i="1" s="1"/>
  <c r="G1090" i="1" s="1"/>
  <c r="H1090" i="1" s="1"/>
  <c r="D1082" i="1"/>
  <c r="F1082" i="1" s="1"/>
  <c r="G1082" i="1" s="1"/>
  <c r="H1082" i="1" s="1"/>
  <c r="D1074" i="1"/>
  <c r="F1074" i="1" s="1"/>
  <c r="G1074" i="1" s="1"/>
  <c r="H1074" i="1" s="1"/>
  <c r="D1066" i="1"/>
  <c r="F1066" i="1" s="1"/>
  <c r="G1066" i="1" s="1"/>
  <c r="H1066" i="1" s="1"/>
  <c r="D1058" i="1"/>
  <c r="F1058" i="1" s="1"/>
  <c r="G1058" i="1" s="1"/>
  <c r="H1058" i="1" s="1"/>
  <c r="D1050" i="1"/>
  <c r="F1050" i="1" s="1"/>
  <c r="G1050" i="1" s="1"/>
  <c r="H1050" i="1" s="1"/>
  <c r="D1042" i="1"/>
  <c r="F1042" i="1" s="1"/>
  <c r="G1042" i="1" s="1"/>
  <c r="H1042" i="1" s="1"/>
  <c r="D1034" i="1"/>
  <c r="F1034" i="1" s="1"/>
  <c r="G1034" i="1" s="1"/>
  <c r="H1034" i="1" s="1"/>
  <c r="D1026" i="1"/>
  <c r="F1026" i="1" s="1"/>
  <c r="G1026" i="1" s="1"/>
  <c r="H1026" i="1" s="1"/>
  <c r="D1018" i="1"/>
  <c r="F1018" i="1" s="1"/>
  <c r="G1018" i="1" s="1"/>
  <c r="H1018" i="1" s="1"/>
  <c r="D1010" i="1"/>
  <c r="F1010" i="1" s="1"/>
  <c r="G1010" i="1" s="1"/>
  <c r="H1010" i="1" s="1"/>
  <c r="D1002" i="1"/>
  <c r="F1002" i="1" s="1"/>
  <c r="G1002" i="1" s="1"/>
  <c r="H1002" i="1" s="1"/>
  <c r="D994" i="1"/>
  <c r="F994" i="1" s="1"/>
  <c r="G994" i="1" s="1"/>
  <c r="H994" i="1" s="1"/>
  <c r="D986" i="1"/>
  <c r="F986" i="1" s="1"/>
  <c r="G986" i="1" s="1"/>
  <c r="H986" i="1" s="1"/>
  <c r="D978" i="1"/>
  <c r="F978" i="1" s="1"/>
  <c r="G978" i="1" s="1"/>
  <c r="H978" i="1" s="1"/>
  <c r="D970" i="1"/>
  <c r="F970" i="1" s="1"/>
  <c r="G970" i="1" s="1"/>
  <c r="H970" i="1" s="1"/>
  <c r="D962" i="1"/>
  <c r="F962" i="1" s="1"/>
  <c r="G962" i="1" s="1"/>
  <c r="H962" i="1" s="1"/>
  <c r="D954" i="1"/>
  <c r="F954" i="1" s="1"/>
  <c r="G954" i="1" s="1"/>
  <c r="H954" i="1" s="1"/>
  <c r="D946" i="1"/>
  <c r="F946" i="1" s="1"/>
  <c r="G946" i="1" s="1"/>
  <c r="H946" i="1" s="1"/>
  <c r="D938" i="1"/>
  <c r="F938" i="1" s="1"/>
  <c r="G938" i="1" s="1"/>
  <c r="H938" i="1" s="1"/>
  <c r="D930" i="1"/>
  <c r="F930" i="1" s="1"/>
  <c r="G930" i="1" s="1"/>
  <c r="H930" i="1" s="1"/>
  <c r="D922" i="1"/>
  <c r="F922" i="1" s="1"/>
  <c r="G922" i="1" s="1"/>
  <c r="H922" i="1" s="1"/>
  <c r="D914" i="1"/>
  <c r="F914" i="1" s="1"/>
  <c r="G914" i="1" s="1"/>
  <c r="H914" i="1" s="1"/>
  <c r="D906" i="1"/>
  <c r="F906" i="1" s="1"/>
  <c r="G906" i="1" s="1"/>
  <c r="H906" i="1" s="1"/>
  <c r="D373" i="1"/>
  <c r="F373" i="1" s="1"/>
  <c r="G373" i="1" s="1"/>
  <c r="H373" i="1" s="1"/>
  <c r="D1097" i="1"/>
  <c r="F1097" i="1" s="1"/>
  <c r="G1097" i="1" s="1"/>
  <c r="H1097" i="1" s="1"/>
  <c r="D1089" i="1"/>
  <c r="F1089" i="1" s="1"/>
  <c r="G1089" i="1" s="1"/>
  <c r="H1089" i="1" s="1"/>
  <c r="D1081" i="1"/>
  <c r="F1081" i="1" s="1"/>
  <c r="G1081" i="1" s="1"/>
  <c r="H1081" i="1" s="1"/>
  <c r="D1073" i="1"/>
  <c r="F1073" i="1" s="1"/>
  <c r="G1073" i="1" s="1"/>
  <c r="H1073" i="1" s="1"/>
  <c r="D1065" i="1"/>
  <c r="F1065" i="1" s="1"/>
  <c r="G1065" i="1" s="1"/>
  <c r="H1065" i="1" s="1"/>
  <c r="D1057" i="1"/>
  <c r="F1057" i="1" s="1"/>
  <c r="G1057" i="1" s="1"/>
  <c r="H1057" i="1" s="1"/>
  <c r="D1049" i="1"/>
  <c r="F1049" i="1" s="1"/>
  <c r="G1049" i="1" s="1"/>
  <c r="H1049" i="1" s="1"/>
  <c r="D1041" i="1"/>
  <c r="F1041" i="1" s="1"/>
  <c r="G1041" i="1" s="1"/>
  <c r="H1041" i="1" s="1"/>
  <c r="D1033" i="1"/>
  <c r="F1033" i="1" s="1"/>
  <c r="G1033" i="1" s="1"/>
  <c r="H1033" i="1" s="1"/>
  <c r="D1025" i="1"/>
  <c r="F1025" i="1" s="1"/>
  <c r="G1025" i="1" s="1"/>
  <c r="H1025" i="1" s="1"/>
  <c r="D1017" i="1"/>
  <c r="F1017" i="1" s="1"/>
  <c r="G1017" i="1" s="1"/>
  <c r="H1017" i="1" s="1"/>
  <c r="D1009" i="1"/>
  <c r="F1009" i="1" s="1"/>
  <c r="G1009" i="1" s="1"/>
  <c r="H1009" i="1" s="1"/>
  <c r="D1001" i="1"/>
  <c r="F1001" i="1" s="1"/>
  <c r="G1001" i="1" s="1"/>
  <c r="H1001" i="1" s="1"/>
  <c r="D993" i="1"/>
  <c r="F993" i="1" s="1"/>
  <c r="G993" i="1" s="1"/>
  <c r="H993" i="1" s="1"/>
  <c r="D985" i="1"/>
  <c r="F985" i="1" s="1"/>
  <c r="G985" i="1" s="1"/>
  <c r="H985" i="1" s="1"/>
  <c r="D977" i="1"/>
  <c r="F977" i="1" s="1"/>
  <c r="G977" i="1" s="1"/>
  <c r="H977" i="1" s="1"/>
  <c r="D969" i="1"/>
  <c r="F969" i="1" s="1"/>
  <c r="G969" i="1" s="1"/>
  <c r="H969" i="1" s="1"/>
  <c r="D961" i="1"/>
  <c r="F961" i="1" s="1"/>
  <c r="G961" i="1" s="1"/>
  <c r="H961" i="1" s="1"/>
  <c r="D953" i="1"/>
  <c r="F953" i="1" s="1"/>
  <c r="G953" i="1" s="1"/>
  <c r="H953" i="1" s="1"/>
  <c r="D945" i="1"/>
  <c r="F945" i="1" s="1"/>
  <c r="G945" i="1" s="1"/>
  <c r="H945" i="1" s="1"/>
  <c r="D937" i="1"/>
  <c r="F937" i="1" s="1"/>
  <c r="G937" i="1" s="1"/>
  <c r="H937" i="1" s="1"/>
  <c r="D929" i="1"/>
  <c r="F929" i="1" s="1"/>
  <c r="G929" i="1" s="1"/>
  <c r="H929" i="1" s="1"/>
  <c r="D921" i="1"/>
  <c r="F921" i="1" s="1"/>
  <c r="G921" i="1" s="1"/>
  <c r="H921" i="1" s="1"/>
  <c r="D913" i="1"/>
  <c r="D905" i="1"/>
  <c r="F905" i="1" s="1"/>
  <c r="G905" i="1" s="1"/>
  <c r="H905" i="1" s="1"/>
  <c r="D897" i="1"/>
  <c r="F897" i="1" s="1"/>
  <c r="G897" i="1" s="1"/>
  <c r="H897" i="1" s="1"/>
  <c r="D889" i="1"/>
  <c r="F889" i="1" s="1"/>
  <c r="G889" i="1" s="1"/>
  <c r="H889" i="1" s="1"/>
  <c r="D881" i="1"/>
  <c r="F881" i="1" s="1"/>
  <c r="G881" i="1" s="1"/>
  <c r="H881" i="1" s="1"/>
  <c r="D873" i="1"/>
  <c r="F873" i="1" s="1"/>
  <c r="G873" i="1" s="1"/>
  <c r="H873" i="1" s="1"/>
  <c r="D865" i="1"/>
  <c r="F865" i="1" s="1"/>
  <c r="G865" i="1" s="1"/>
  <c r="H865" i="1" s="1"/>
  <c r="D857" i="1"/>
  <c r="F857" i="1" s="1"/>
  <c r="G857" i="1" s="1"/>
  <c r="H857" i="1" s="1"/>
  <c r="D849" i="1"/>
  <c r="F849" i="1" s="1"/>
  <c r="G849" i="1" s="1"/>
  <c r="H849" i="1" s="1"/>
  <c r="D841" i="1"/>
  <c r="F841" i="1" s="1"/>
  <c r="G841" i="1" s="1"/>
  <c r="H841" i="1" s="1"/>
  <c r="D833" i="1"/>
  <c r="F833" i="1" s="1"/>
  <c r="G833" i="1" s="1"/>
  <c r="H833" i="1" s="1"/>
  <c r="D825" i="1"/>
  <c r="F825" i="1" s="1"/>
  <c r="G825" i="1" s="1"/>
  <c r="H825" i="1" s="1"/>
  <c r="D817" i="1"/>
  <c r="F817" i="1" s="1"/>
  <c r="G817" i="1" s="1"/>
  <c r="H817" i="1" s="1"/>
  <c r="D809" i="1"/>
  <c r="F809" i="1" s="1"/>
  <c r="G809" i="1" s="1"/>
  <c r="H809" i="1" s="1"/>
  <c r="D801" i="1"/>
  <c r="F801" i="1" s="1"/>
  <c r="G801" i="1" s="1"/>
  <c r="H801" i="1" s="1"/>
  <c r="D793" i="1"/>
  <c r="F793" i="1" s="1"/>
  <c r="G793" i="1" s="1"/>
  <c r="H793" i="1" s="1"/>
  <c r="D785" i="1"/>
  <c r="F785" i="1" s="1"/>
  <c r="G785" i="1" s="1"/>
  <c r="H785" i="1" s="1"/>
  <c r="D777" i="1"/>
  <c r="F777" i="1" s="1"/>
  <c r="G777" i="1" s="1"/>
  <c r="H777" i="1" s="1"/>
  <c r="D769" i="1"/>
  <c r="F769" i="1" s="1"/>
  <c r="G769" i="1" s="1"/>
  <c r="H769" i="1" s="1"/>
  <c r="D761" i="1"/>
  <c r="F761" i="1" s="1"/>
  <c r="G761" i="1" s="1"/>
  <c r="H761" i="1" s="1"/>
  <c r="D753" i="1"/>
  <c r="F753" i="1" s="1"/>
  <c r="G753" i="1" s="1"/>
  <c r="H753" i="1" s="1"/>
  <c r="D745" i="1"/>
  <c r="F745" i="1" s="1"/>
  <c r="G745" i="1" s="1"/>
  <c r="H745" i="1" s="1"/>
  <c r="D737" i="1"/>
  <c r="F737" i="1" s="1"/>
  <c r="G737" i="1" s="1"/>
  <c r="H737" i="1" s="1"/>
  <c r="D729" i="1"/>
  <c r="F729" i="1" s="1"/>
  <c r="G729" i="1" s="1"/>
  <c r="H729" i="1" s="1"/>
  <c r="D721" i="1"/>
  <c r="F721" i="1" s="1"/>
  <c r="G721" i="1" s="1"/>
  <c r="H721" i="1" s="1"/>
  <c r="D713" i="1"/>
  <c r="F713" i="1" s="1"/>
  <c r="G713" i="1" s="1"/>
  <c r="H713" i="1" s="1"/>
  <c r="D705" i="1"/>
  <c r="F705" i="1" s="1"/>
  <c r="G705" i="1" s="1"/>
  <c r="H705" i="1" s="1"/>
  <c r="D697" i="1"/>
  <c r="F697" i="1" s="1"/>
  <c r="G697" i="1" s="1"/>
  <c r="H697" i="1" s="1"/>
  <c r="D689" i="1"/>
  <c r="F689" i="1" s="1"/>
  <c r="G689" i="1" s="1"/>
  <c r="H689" i="1" s="1"/>
  <c r="D681" i="1"/>
  <c r="F681" i="1" s="1"/>
  <c r="G681" i="1" s="1"/>
  <c r="H681" i="1" s="1"/>
  <c r="D673" i="1"/>
  <c r="F673" i="1" s="1"/>
  <c r="G673" i="1" s="1"/>
  <c r="H673" i="1" s="1"/>
  <c r="D665" i="1"/>
  <c r="F665" i="1" s="1"/>
  <c r="G665" i="1" s="1"/>
  <c r="H665" i="1" s="1"/>
  <c r="D657" i="1"/>
  <c r="F657" i="1" s="1"/>
  <c r="G657" i="1" s="1"/>
  <c r="H657" i="1" s="1"/>
  <c r="D649" i="1"/>
  <c r="F649" i="1" s="1"/>
  <c r="G649" i="1" s="1"/>
  <c r="H649" i="1" s="1"/>
  <c r="D641" i="1"/>
  <c r="F641" i="1" s="1"/>
  <c r="G641" i="1" s="1"/>
  <c r="H641" i="1" s="1"/>
  <c r="D633" i="1"/>
  <c r="F633" i="1" s="1"/>
  <c r="G633" i="1" s="1"/>
  <c r="H633" i="1" s="1"/>
  <c r="D625" i="1"/>
  <c r="F625" i="1" s="1"/>
  <c r="G625" i="1" s="1"/>
  <c r="H625" i="1" s="1"/>
  <c r="D617" i="1"/>
  <c r="F617" i="1" s="1"/>
  <c r="G617" i="1" s="1"/>
  <c r="H617" i="1" s="1"/>
  <c r="D609" i="1"/>
  <c r="F609" i="1" s="1"/>
  <c r="G609" i="1" s="1"/>
  <c r="H609" i="1" s="1"/>
  <c r="D601" i="1"/>
  <c r="F601" i="1" s="1"/>
  <c r="G601" i="1" s="1"/>
  <c r="H601" i="1" s="1"/>
  <c r="D593" i="1"/>
  <c r="F593" i="1" s="1"/>
  <c r="G593" i="1" s="1"/>
  <c r="H593" i="1" s="1"/>
  <c r="D585" i="1"/>
  <c r="F585" i="1" s="1"/>
  <c r="G585" i="1" s="1"/>
  <c r="H585" i="1" s="1"/>
  <c r="D577" i="1"/>
  <c r="F577" i="1" s="1"/>
  <c r="G577" i="1" s="1"/>
  <c r="H577" i="1" s="1"/>
  <c r="D569" i="1"/>
  <c r="F569" i="1" s="1"/>
  <c r="G569" i="1" s="1"/>
  <c r="H569" i="1" s="1"/>
  <c r="D1096" i="1"/>
  <c r="F1096" i="1" s="1"/>
  <c r="G1096" i="1" s="1"/>
  <c r="H1096" i="1" s="1"/>
  <c r="D1088" i="1"/>
  <c r="F1088" i="1" s="1"/>
  <c r="G1088" i="1" s="1"/>
  <c r="H1088" i="1" s="1"/>
  <c r="D1080" i="1"/>
  <c r="F1080" i="1" s="1"/>
  <c r="G1080" i="1" s="1"/>
  <c r="H1080" i="1" s="1"/>
  <c r="D1072" i="1"/>
  <c r="F1072" i="1" s="1"/>
  <c r="G1072" i="1" s="1"/>
  <c r="H1072" i="1" s="1"/>
  <c r="D1064" i="1"/>
  <c r="F1064" i="1" s="1"/>
  <c r="G1064" i="1" s="1"/>
  <c r="H1064" i="1" s="1"/>
  <c r="D1056" i="1"/>
  <c r="F1056" i="1" s="1"/>
  <c r="G1056" i="1" s="1"/>
  <c r="H1056" i="1" s="1"/>
  <c r="D1048" i="1"/>
  <c r="F1048" i="1" s="1"/>
  <c r="G1048" i="1" s="1"/>
  <c r="H1048" i="1" s="1"/>
  <c r="D1040" i="1"/>
  <c r="F1040" i="1" s="1"/>
  <c r="G1040" i="1" s="1"/>
  <c r="H1040" i="1" s="1"/>
  <c r="D1032" i="1"/>
  <c r="F1032" i="1" s="1"/>
  <c r="G1032" i="1" s="1"/>
  <c r="H1032" i="1" s="1"/>
  <c r="D1024" i="1"/>
  <c r="F1024" i="1" s="1"/>
  <c r="G1024" i="1" s="1"/>
  <c r="H1024" i="1" s="1"/>
  <c r="D1016" i="1"/>
  <c r="F1016" i="1" s="1"/>
  <c r="G1016" i="1" s="1"/>
  <c r="H1016" i="1" s="1"/>
  <c r="D1008" i="1"/>
  <c r="F1008" i="1" s="1"/>
  <c r="G1008" i="1" s="1"/>
  <c r="H1008" i="1" s="1"/>
  <c r="D1000" i="1"/>
  <c r="F1000" i="1" s="1"/>
  <c r="G1000" i="1" s="1"/>
  <c r="H1000" i="1" s="1"/>
  <c r="D992" i="1"/>
  <c r="F992" i="1" s="1"/>
  <c r="G992" i="1" s="1"/>
  <c r="H992" i="1" s="1"/>
  <c r="D984" i="1"/>
  <c r="F984" i="1" s="1"/>
  <c r="G984" i="1" s="1"/>
  <c r="H984" i="1" s="1"/>
  <c r="D976" i="1"/>
  <c r="F976" i="1" s="1"/>
  <c r="G976" i="1" s="1"/>
  <c r="H976" i="1" s="1"/>
  <c r="D968" i="1"/>
  <c r="F968" i="1" s="1"/>
  <c r="G968" i="1" s="1"/>
  <c r="H968" i="1" s="1"/>
  <c r="D960" i="1"/>
  <c r="F960" i="1" s="1"/>
  <c r="G960" i="1" s="1"/>
  <c r="H960" i="1" s="1"/>
  <c r="D952" i="1"/>
  <c r="F952" i="1" s="1"/>
  <c r="G952" i="1" s="1"/>
  <c r="H952" i="1" s="1"/>
  <c r="D944" i="1"/>
  <c r="F944" i="1" s="1"/>
  <c r="G944" i="1" s="1"/>
  <c r="H944" i="1" s="1"/>
  <c r="D936" i="1"/>
  <c r="D928" i="1"/>
  <c r="F928" i="1" s="1"/>
  <c r="G928" i="1" s="1"/>
  <c r="H928" i="1" s="1"/>
  <c r="D920" i="1"/>
  <c r="F920" i="1" s="1"/>
  <c r="G920" i="1" s="1"/>
  <c r="H920" i="1" s="1"/>
  <c r="D912" i="1"/>
  <c r="F912" i="1" s="1"/>
  <c r="G912" i="1" s="1"/>
  <c r="H912" i="1" s="1"/>
  <c r="D904" i="1"/>
  <c r="F904" i="1" s="1"/>
  <c r="G904" i="1" s="1"/>
  <c r="H904" i="1" s="1"/>
  <c r="D896" i="1"/>
  <c r="F896" i="1" s="1"/>
  <c r="G896" i="1" s="1"/>
  <c r="H896" i="1" s="1"/>
  <c r="D888" i="1"/>
  <c r="F888" i="1" s="1"/>
  <c r="G888" i="1" s="1"/>
  <c r="H888" i="1" s="1"/>
  <c r="D880" i="1"/>
  <c r="F880" i="1" s="1"/>
  <c r="G880" i="1" s="1"/>
  <c r="H880" i="1" s="1"/>
  <c r="D872" i="1"/>
  <c r="F872" i="1" s="1"/>
  <c r="G872" i="1" s="1"/>
  <c r="H872" i="1" s="1"/>
  <c r="D864" i="1"/>
  <c r="F864" i="1" s="1"/>
  <c r="G864" i="1" s="1"/>
  <c r="H864" i="1" s="1"/>
  <c r="D856" i="1"/>
  <c r="F856" i="1" s="1"/>
  <c r="G856" i="1" s="1"/>
  <c r="H856" i="1" s="1"/>
  <c r="D848" i="1"/>
  <c r="F848" i="1" s="1"/>
  <c r="G848" i="1" s="1"/>
  <c r="H848" i="1" s="1"/>
  <c r="D840" i="1"/>
  <c r="F840" i="1" s="1"/>
  <c r="G840" i="1" s="1"/>
  <c r="H840" i="1" s="1"/>
  <c r="D832" i="1"/>
  <c r="F832" i="1" s="1"/>
  <c r="G832" i="1" s="1"/>
  <c r="H832" i="1" s="1"/>
  <c r="D824" i="1"/>
  <c r="F824" i="1" s="1"/>
  <c r="G824" i="1" s="1"/>
  <c r="H824" i="1" s="1"/>
  <c r="D816" i="1"/>
  <c r="F816" i="1" s="1"/>
  <c r="G816" i="1" s="1"/>
  <c r="H816" i="1" s="1"/>
  <c r="D808" i="1"/>
  <c r="D800" i="1"/>
  <c r="F800" i="1" s="1"/>
  <c r="G800" i="1" s="1"/>
  <c r="H800" i="1" s="1"/>
  <c r="D792" i="1"/>
  <c r="F792" i="1" s="1"/>
  <c r="G792" i="1" s="1"/>
  <c r="H792" i="1" s="1"/>
  <c r="D784" i="1"/>
  <c r="F784" i="1" s="1"/>
  <c r="G784" i="1" s="1"/>
  <c r="H784" i="1" s="1"/>
  <c r="D1095" i="1"/>
  <c r="F1095" i="1" s="1"/>
  <c r="G1095" i="1" s="1"/>
  <c r="H1095" i="1" s="1"/>
  <c r="D1087" i="1"/>
  <c r="F1087" i="1" s="1"/>
  <c r="G1087" i="1" s="1"/>
  <c r="H1087" i="1" s="1"/>
  <c r="D1079" i="1"/>
  <c r="F1079" i="1" s="1"/>
  <c r="G1079" i="1" s="1"/>
  <c r="H1079" i="1" s="1"/>
  <c r="D1071" i="1"/>
  <c r="F1071" i="1" s="1"/>
  <c r="G1071" i="1" s="1"/>
  <c r="H1071" i="1" s="1"/>
  <c r="D1063" i="1"/>
  <c r="F1063" i="1" s="1"/>
  <c r="G1063" i="1" s="1"/>
  <c r="H1063" i="1" s="1"/>
  <c r="D1055" i="1"/>
  <c r="F1055" i="1" s="1"/>
  <c r="G1055" i="1" s="1"/>
  <c r="H1055" i="1" s="1"/>
  <c r="D1047" i="1"/>
  <c r="F1047" i="1" s="1"/>
  <c r="G1047" i="1" s="1"/>
  <c r="H1047" i="1" s="1"/>
  <c r="D1039" i="1"/>
  <c r="F1039" i="1" s="1"/>
  <c r="G1039" i="1" s="1"/>
  <c r="H1039" i="1" s="1"/>
  <c r="D1031" i="1"/>
  <c r="F1031" i="1" s="1"/>
  <c r="G1031" i="1" s="1"/>
  <c r="H1031" i="1" s="1"/>
  <c r="D1023" i="1"/>
  <c r="F1023" i="1" s="1"/>
  <c r="G1023" i="1" s="1"/>
  <c r="H1023" i="1" s="1"/>
  <c r="D1015" i="1"/>
  <c r="F1015" i="1" s="1"/>
  <c r="G1015" i="1" s="1"/>
  <c r="H1015" i="1" s="1"/>
  <c r="D1007" i="1"/>
  <c r="F1007" i="1" s="1"/>
  <c r="G1007" i="1" s="1"/>
  <c r="H1007" i="1" s="1"/>
  <c r="D999" i="1"/>
  <c r="D991" i="1"/>
  <c r="F991" i="1" s="1"/>
  <c r="G991" i="1" s="1"/>
  <c r="H991" i="1" s="1"/>
  <c r="D983" i="1"/>
  <c r="F983" i="1" s="1"/>
  <c r="G983" i="1" s="1"/>
  <c r="H983" i="1" s="1"/>
  <c r="D975" i="1"/>
  <c r="F975" i="1" s="1"/>
  <c r="G975" i="1" s="1"/>
  <c r="H975" i="1" s="1"/>
  <c r="D967" i="1"/>
  <c r="F967" i="1" s="1"/>
  <c r="G967" i="1" s="1"/>
  <c r="H967" i="1" s="1"/>
  <c r="D959" i="1"/>
  <c r="F959" i="1" s="1"/>
  <c r="G959" i="1" s="1"/>
  <c r="H959" i="1" s="1"/>
  <c r="D951" i="1"/>
  <c r="F951" i="1" s="1"/>
  <c r="G951" i="1" s="1"/>
  <c r="H951" i="1" s="1"/>
  <c r="D943" i="1"/>
  <c r="F943" i="1" s="1"/>
  <c r="G943" i="1" s="1"/>
  <c r="H943" i="1" s="1"/>
  <c r="D935" i="1"/>
  <c r="F935" i="1" s="1"/>
  <c r="G935" i="1" s="1"/>
  <c r="H935" i="1" s="1"/>
  <c r="D927" i="1"/>
  <c r="F927" i="1" s="1"/>
  <c r="G927" i="1" s="1"/>
  <c r="H927" i="1" s="1"/>
  <c r="D919" i="1"/>
  <c r="F919" i="1" s="1"/>
  <c r="G919" i="1" s="1"/>
  <c r="H919" i="1" s="1"/>
  <c r="D911" i="1"/>
  <c r="F911" i="1" s="1"/>
  <c r="G911" i="1" s="1"/>
  <c r="H911" i="1" s="1"/>
  <c r="D903" i="1"/>
  <c r="F903" i="1" s="1"/>
  <c r="G903" i="1" s="1"/>
  <c r="H903" i="1" s="1"/>
  <c r="D895" i="1"/>
  <c r="F895" i="1" s="1"/>
  <c r="G895" i="1" s="1"/>
  <c r="H895" i="1" s="1"/>
  <c r="D887" i="1"/>
  <c r="F887" i="1" s="1"/>
  <c r="G887" i="1" s="1"/>
  <c r="H887" i="1" s="1"/>
  <c r="D879" i="1"/>
  <c r="F879" i="1" s="1"/>
  <c r="G879" i="1" s="1"/>
  <c r="H879" i="1" s="1"/>
  <c r="D871" i="1"/>
  <c r="F871" i="1" s="1"/>
  <c r="G871" i="1" s="1"/>
  <c r="H871" i="1" s="1"/>
  <c r="D863" i="1"/>
  <c r="F863" i="1" s="1"/>
  <c r="G863" i="1" s="1"/>
  <c r="H863" i="1" s="1"/>
  <c r="D855" i="1"/>
  <c r="F855" i="1" s="1"/>
  <c r="G855" i="1" s="1"/>
  <c r="H855" i="1" s="1"/>
  <c r="D847" i="1"/>
  <c r="F847" i="1" s="1"/>
  <c r="G847" i="1" s="1"/>
  <c r="H847" i="1" s="1"/>
  <c r="D839" i="1"/>
  <c r="F839" i="1" s="1"/>
  <c r="G839" i="1" s="1"/>
  <c r="H839" i="1" s="1"/>
  <c r="D831" i="1"/>
  <c r="F831" i="1" s="1"/>
  <c r="G831" i="1" s="1"/>
  <c r="H831" i="1" s="1"/>
  <c r="D823" i="1"/>
  <c r="F823" i="1" s="1"/>
  <c r="G823" i="1" s="1"/>
  <c r="H823" i="1" s="1"/>
  <c r="D815" i="1"/>
  <c r="F815" i="1" s="1"/>
  <c r="G815" i="1" s="1"/>
  <c r="H815" i="1" s="1"/>
  <c r="D807" i="1"/>
  <c r="F807" i="1" s="1"/>
  <c r="G807" i="1" s="1"/>
  <c r="H807" i="1" s="1"/>
  <c r="D799" i="1"/>
  <c r="F799" i="1" s="1"/>
  <c r="G799" i="1" s="1"/>
  <c r="H799" i="1" s="1"/>
  <c r="D791" i="1"/>
  <c r="F791" i="1" s="1"/>
  <c r="G791" i="1" s="1"/>
  <c r="H791" i="1" s="1"/>
  <c r="D783" i="1"/>
  <c r="F783" i="1" s="1"/>
  <c r="G783" i="1" s="1"/>
  <c r="H783" i="1" s="1"/>
  <c r="D775" i="1"/>
  <c r="F775" i="1" s="1"/>
  <c r="G775" i="1" s="1"/>
  <c r="H775" i="1" s="1"/>
  <c r="D767" i="1"/>
  <c r="F767" i="1" s="1"/>
  <c r="G767" i="1" s="1"/>
  <c r="H767" i="1" s="1"/>
  <c r="D759" i="1"/>
  <c r="F759" i="1" s="1"/>
  <c r="G759" i="1" s="1"/>
  <c r="H759" i="1" s="1"/>
  <c r="D1094" i="1"/>
  <c r="F1094" i="1" s="1"/>
  <c r="G1094" i="1" s="1"/>
  <c r="H1094" i="1" s="1"/>
  <c r="D1086" i="1"/>
  <c r="F1086" i="1" s="1"/>
  <c r="G1086" i="1" s="1"/>
  <c r="H1086" i="1" s="1"/>
  <c r="D1078" i="1"/>
  <c r="F1078" i="1" s="1"/>
  <c r="G1078" i="1" s="1"/>
  <c r="H1078" i="1" s="1"/>
  <c r="D1070" i="1"/>
  <c r="F1070" i="1" s="1"/>
  <c r="G1070" i="1" s="1"/>
  <c r="H1070" i="1" s="1"/>
  <c r="D1062" i="1"/>
  <c r="F1062" i="1" s="1"/>
  <c r="G1062" i="1" s="1"/>
  <c r="H1062" i="1" s="1"/>
  <c r="D1054" i="1"/>
  <c r="F1054" i="1" s="1"/>
  <c r="G1054" i="1" s="1"/>
  <c r="H1054" i="1" s="1"/>
  <c r="D1046" i="1"/>
  <c r="F1046" i="1" s="1"/>
  <c r="G1046" i="1" s="1"/>
  <c r="H1046" i="1" s="1"/>
  <c r="D1038" i="1"/>
  <c r="F1038" i="1" s="1"/>
  <c r="G1038" i="1" s="1"/>
  <c r="H1038" i="1" s="1"/>
  <c r="D1030" i="1"/>
  <c r="F1030" i="1" s="1"/>
  <c r="G1030" i="1" s="1"/>
  <c r="H1030" i="1" s="1"/>
  <c r="D1022" i="1"/>
  <c r="D1014" i="1"/>
  <c r="F1014" i="1" s="1"/>
  <c r="G1014" i="1" s="1"/>
  <c r="H1014" i="1" s="1"/>
  <c r="D1006" i="1"/>
  <c r="F1006" i="1" s="1"/>
  <c r="G1006" i="1" s="1"/>
  <c r="H1006" i="1" s="1"/>
  <c r="D998" i="1"/>
  <c r="F998" i="1" s="1"/>
  <c r="G998" i="1" s="1"/>
  <c r="H998" i="1" s="1"/>
  <c r="D990" i="1"/>
  <c r="F990" i="1" s="1"/>
  <c r="G990" i="1" s="1"/>
  <c r="H990" i="1" s="1"/>
  <c r="D982" i="1"/>
  <c r="F982" i="1" s="1"/>
  <c r="G982" i="1" s="1"/>
  <c r="H982" i="1" s="1"/>
  <c r="D974" i="1"/>
  <c r="F974" i="1" s="1"/>
  <c r="G974" i="1" s="1"/>
  <c r="H974" i="1" s="1"/>
  <c r="D966" i="1"/>
  <c r="F966" i="1" s="1"/>
  <c r="G966" i="1" s="1"/>
  <c r="H966" i="1" s="1"/>
  <c r="D958" i="1"/>
  <c r="D950" i="1"/>
  <c r="F950" i="1" s="1"/>
  <c r="G950" i="1" s="1"/>
  <c r="H950" i="1" s="1"/>
  <c r="D942" i="1"/>
  <c r="F942" i="1" s="1"/>
  <c r="G942" i="1" s="1"/>
  <c r="H942" i="1" s="1"/>
  <c r="D934" i="1"/>
  <c r="F934" i="1" s="1"/>
  <c r="G934" i="1" s="1"/>
  <c r="H934" i="1" s="1"/>
  <c r="D926" i="1"/>
  <c r="F926" i="1" s="1"/>
  <c r="G926" i="1" s="1"/>
  <c r="H926" i="1" s="1"/>
  <c r="D918" i="1"/>
  <c r="F918" i="1" s="1"/>
  <c r="G918" i="1" s="1"/>
  <c r="H918" i="1" s="1"/>
  <c r="D910" i="1"/>
  <c r="F910" i="1" s="1"/>
  <c r="G910" i="1" s="1"/>
  <c r="H910" i="1" s="1"/>
  <c r="D523" i="1"/>
  <c r="F523" i="1" s="1"/>
  <c r="G523" i="1" s="1"/>
  <c r="H523" i="1" s="1"/>
  <c r="D515" i="1"/>
  <c r="F515" i="1" s="1"/>
  <c r="G515" i="1" s="1"/>
  <c r="H515" i="1" s="1"/>
  <c r="D507" i="1"/>
  <c r="F507" i="1" s="1"/>
  <c r="G507" i="1" s="1"/>
  <c r="H507" i="1" s="1"/>
  <c r="D499" i="1"/>
  <c r="F499" i="1" s="1"/>
  <c r="G499" i="1" s="1"/>
  <c r="H499" i="1" s="1"/>
  <c r="D491" i="1"/>
  <c r="F491" i="1" s="1"/>
  <c r="G491" i="1" s="1"/>
  <c r="H491" i="1" s="1"/>
  <c r="D483" i="1"/>
  <c r="F483" i="1" s="1"/>
  <c r="G483" i="1" s="1"/>
  <c r="H483" i="1" s="1"/>
  <c r="D475" i="1"/>
  <c r="F475" i="1" s="1"/>
  <c r="G475" i="1" s="1"/>
  <c r="H475" i="1" s="1"/>
  <c r="D467" i="1"/>
  <c r="F467" i="1" s="1"/>
  <c r="G467" i="1" s="1"/>
  <c r="H467" i="1" s="1"/>
  <c r="D459" i="1"/>
  <c r="F459" i="1" s="1"/>
  <c r="G459" i="1" s="1"/>
  <c r="H459" i="1" s="1"/>
  <c r="D451" i="1"/>
  <c r="F451" i="1" s="1"/>
  <c r="G451" i="1" s="1"/>
  <c r="H451" i="1" s="1"/>
  <c r="D443" i="1"/>
  <c r="F443" i="1" s="1"/>
  <c r="G443" i="1" s="1"/>
  <c r="H443" i="1" s="1"/>
  <c r="D435" i="1"/>
  <c r="F435" i="1" s="1"/>
  <c r="G435" i="1" s="1"/>
  <c r="H435" i="1" s="1"/>
  <c r="D427" i="1"/>
  <c r="F427" i="1" s="1"/>
  <c r="G427" i="1" s="1"/>
  <c r="H427" i="1" s="1"/>
  <c r="D419" i="1"/>
  <c r="F419" i="1" s="1"/>
  <c r="G419" i="1" s="1"/>
  <c r="H419" i="1" s="1"/>
  <c r="D411" i="1"/>
  <c r="F411" i="1" s="1"/>
  <c r="G411" i="1" s="1"/>
  <c r="H411" i="1" s="1"/>
  <c r="D403" i="1"/>
  <c r="F403" i="1" s="1"/>
  <c r="G403" i="1" s="1"/>
  <c r="H403" i="1" s="1"/>
  <c r="D395" i="1"/>
  <c r="F395" i="1" s="1"/>
  <c r="G395" i="1" s="1"/>
  <c r="H395" i="1" s="1"/>
  <c r="D387" i="1"/>
  <c r="F387" i="1" s="1"/>
  <c r="G387" i="1" s="1"/>
  <c r="H387" i="1" s="1"/>
  <c r="D379" i="1"/>
  <c r="F379" i="1" s="1"/>
  <c r="G379" i="1" s="1"/>
  <c r="H379" i="1" s="1"/>
  <c r="D371" i="1"/>
  <c r="F371" i="1" s="1"/>
  <c r="G371" i="1" s="1"/>
  <c r="H371" i="1" s="1"/>
  <c r="D363" i="1"/>
  <c r="F363" i="1" s="1"/>
  <c r="G363" i="1" s="1"/>
  <c r="H363" i="1" s="1"/>
  <c r="D355" i="1"/>
  <c r="F355" i="1" s="1"/>
  <c r="G355" i="1" s="1"/>
  <c r="H355" i="1" s="1"/>
  <c r="D347" i="1"/>
  <c r="F347" i="1" s="1"/>
  <c r="G347" i="1" s="1"/>
  <c r="H347" i="1" s="1"/>
  <c r="D339" i="1"/>
  <c r="F339" i="1" s="1"/>
  <c r="G339" i="1" s="1"/>
  <c r="H339" i="1" s="1"/>
  <c r="D331" i="1"/>
  <c r="F331" i="1" s="1"/>
  <c r="G331" i="1" s="1"/>
  <c r="H331" i="1" s="1"/>
  <c r="D323" i="1"/>
  <c r="F323" i="1" s="1"/>
  <c r="G323" i="1" s="1"/>
  <c r="H323" i="1" s="1"/>
  <c r="D315" i="1"/>
  <c r="F315" i="1" s="1"/>
  <c r="G315" i="1" s="1"/>
  <c r="H315" i="1" s="1"/>
  <c r="D307" i="1"/>
  <c r="F307" i="1" s="1"/>
  <c r="G307" i="1" s="1"/>
  <c r="H307" i="1" s="1"/>
  <c r="D299" i="1"/>
  <c r="F299" i="1" s="1"/>
  <c r="G299" i="1" s="1"/>
  <c r="H299" i="1" s="1"/>
  <c r="D291" i="1"/>
  <c r="F291" i="1" s="1"/>
  <c r="G291" i="1" s="1"/>
  <c r="H291" i="1" s="1"/>
  <c r="D283" i="1"/>
  <c r="F283" i="1" s="1"/>
  <c r="G283" i="1" s="1"/>
  <c r="H283" i="1" s="1"/>
  <c r="D275" i="1"/>
  <c r="F275" i="1" s="1"/>
  <c r="G275" i="1" s="1"/>
  <c r="H275" i="1" s="1"/>
  <c r="D267" i="1"/>
  <c r="F267" i="1" s="1"/>
  <c r="G267" i="1" s="1"/>
  <c r="H267" i="1" s="1"/>
  <c r="D259" i="1"/>
  <c r="F259" i="1" s="1"/>
  <c r="G259" i="1" s="1"/>
  <c r="H259" i="1" s="1"/>
  <c r="D251" i="1"/>
  <c r="F251" i="1" s="1"/>
  <c r="G251" i="1" s="1"/>
  <c r="H251" i="1" s="1"/>
  <c r="D243" i="1"/>
  <c r="F243" i="1" s="1"/>
  <c r="G243" i="1" s="1"/>
  <c r="H243" i="1" s="1"/>
  <c r="D235" i="1"/>
  <c r="F235" i="1" s="1"/>
  <c r="G235" i="1" s="1"/>
  <c r="H235" i="1" s="1"/>
  <c r="D227" i="1"/>
  <c r="F227" i="1" s="1"/>
  <c r="G227" i="1" s="1"/>
  <c r="H227" i="1" s="1"/>
  <c r="D219" i="1"/>
  <c r="F219" i="1" s="1"/>
  <c r="G219" i="1" s="1"/>
  <c r="H219" i="1" s="1"/>
  <c r="D211" i="1"/>
  <c r="F211" i="1" s="1"/>
  <c r="G211" i="1" s="1"/>
  <c r="H211" i="1" s="1"/>
  <c r="D203" i="1"/>
  <c r="F203" i="1" s="1"/>
  <c r="G203" i="1" s="1"/>
  <c r="H203" i="1" s="1"/>
  <c r="D195" i="1"/>
  <c r="F195" i="1" s="1"/>
  <c r="G195" i="1" s="1"/>
  <c r="H195" i="1" s="1"/>
  <c r="D187" i="1"/>
  <c r="F187" i="1" s="1"/>
  <c r="G187" i="1" s="1"/>
  <c r="H187" i="1" s="1"/>
  <c r="D179" i="1"/>
  <c r="F179" i="1" s="1"/>
  <c r="G179" i="1" s="1"/>
  <c r="H179" i="1" s="1"/>
  <c r="D171" i="1"/>
  <c r="F171" i="1" s="1"/>
  <c r="G171" i="1" s="1"/>
  <c r="H171" i="1" s="1"/>
  <c r="D163" i="1"/>
  <c r="F163" i="1" s="1"/>
  <c r="G163" i="1" s="1"/>
  <c r="H163" i="1" s="1"/>
  <c r="D155" i="1"/>
  <c r="F155" i="1" s="1"/>
  <c r="G155" i="1" s="1"/>
  <c r="H155" i="1" s="1"/>
  <c r="D147" i="1"/>
  <c r="F147" i="1" s="1"/>
  <c r="G147" i="1" s="1"/>
  <c r="H147" i="1" s="1"/>
  <c r="D139" i="1"/>
  <c r="F139" i="1" s="1"/>
  <c r="G139" i="1" s="1"/>
  <c r="H139" i="1" s="1"/>
  <c r="D131" i="1"/>
  <c r="F131" i="1" s="1"/>
  <c r="G131" i="1" s="1"/>
  <c r="H131" i="1" s="1"/>
  <c r="D123" i="1"/>
  <c r="F123" i="1" s="1"/>
  <c r="G123" i="1" s="1"/>
  <c r="H123" i="1" s="1"/>
  <c r="D115" i="1"/>
  <c r="F115" i="1" s="1"/>
  <c r="G115" i="1" s="1"/>
  <c r="H115" i="1" s="1"/>
  <c r="D1106" i="1"/>
  <c r="F1106" i="1" s="1"/>
  <c r="G1106" i="1" s="1"/>
  <c r="H1106" i="1" s="1"/>
  <c r="D898" i="1"/>
  <c r="F898" i="1" s="1"/>
  <c r="G898" i="1" s="1"/>
  <c r="H898" i="1" s="1"/>
  <c r="D890" i="1"/>
  <c r="F890" i="1" s="1"/>
  <c r="G890" i="1" s="1"/>
  <c r="H890" i="1" s="1"/>
  <c r="D882" i="1"/>
  <c r="F882" i="1" s="1"/>
  <c r="G882" i="1" s="1"/>
  <c r="H882" i="1" s="1"/>
  <c r="D874" i="1"/>
  <c r="F874" i="1" s="1"/>
  <c r="G874" i="1" s="1"/>
  <c r="H874" i="1" s="1"/>
  <c r="D866" i="1"/>
  <c r="D858" i="1"/>
  <c r="F858" i="1" s="1"/>
  <c r="G858" i="1" s="1"/>
  <c r="H858" i="1" s="1"/>
  <c r="D850" i="1"/>
  <c r="F850" i="1" s="1"/>
  <c r="G850" i="1" s="1"/>
  <c r="H850" i="1" s="1"/>
  <c r="D842" i="1"/>
  <c r="F842" i="1" s="1"/>
  <c r="G842" i="1" s="1"/>
  <c r="H842" i="1" s="1"/>
  <c r="D834" i="1"/>
  <c r="F834" i="1" s="1"/>
  <c r="G834" i="1" s="1"/>
  <c r="H834" i="1" s="1"/>
  <c r="D826" i="1"/>
  <c r="F826" i="1" s="1"/>
  <c r="G826" i="1" s="1"/>
  <c r="H826" i="1" s="1"/>
  <c r="D818" i="1"/>
  <c r="F818" i="1" s="1"/>
  <c r="G818" i="1" s="1"/>
  <c r="H818" i="1" s="1"/>
  <c r="D810" i="1"/>
  <c r="F810" i="1" s="1"/>
  <c r="G810" i="1" s="1"/>
  <c r="H810" i="1" s="1"/>
  <c r="D802" i="1"/>
  <c r="F802" i="1" s="1"/>
  <c r="G802" i="1" s="1"/>
  <c r="H802" i="1" s="1"/>
  <c r="D794" i="1"/>
  <c r="F794" i="1" s="1"/>
  <c r="G794" i="1" s="1"/>
  <c r="H794" i="1" s="1"/>
  <c r="D786" i="1"/>
  <c r="F786" i="1" s="1"/>
  <c r="G786" i="1" s="1"/>
  <c r="H786" i="1" s="1"/>
  <c r="D778" i="1"/>
  <c r="F778" i="1" s="1"/>
  <c r="G778" i="1" s="1"/>
  <c r="H778" i="1" s="1"/>
  <c r="D770" i="1"/>
  <c r="F770" i="1" s="1"/>
  <c r="G770" i="1" s="1"/>
  <c r="H770" i="1" s="1"/>
  <c r="D762" i="1"/>
  <c r="F762" i="1" s="1"/>
  <c r="G762" i="1" s="1"/>
  <c r="H762" i="1" s="1"/>
  <c r="D754" i="1"/>
  <c r="F754" i="1" s="1"/>
  <c r="G754" i="1" s="1"/>
  <c r="H754" i="1" s="1"/>
  <c r="D746" i="1"/>
  <c r="F746" i="1" s="1"/>
  <c r="G746" i="1" s="1"/>
  <c r="H746" i="1" s="1"/>
  <c r="D738" i="1"/>
  <c r="F738" i="1" s="1"/>
  <c r="G738" i="1" s="1"/>
  <c r="H738" i="1" s="1"/>
  <c r="D730" i="1"/>
  <c r="F730" i="1" s="1"/>
  <c r="G730" i="1" s="1"/>
  <c r="H730" i="1" s="1"/>
  <c r="D722" i="1"/>
  <c r="F722" i="1" s="1"/>
  <c r="G722" i="1" s="1"/>
  <c r="H722" i="1" s="1"/>
  <c r="D714" i="1"/>
  <c r="F714" i="1" s="1"/>
  <c r="G714" i="1" s="1"/>
  <c r="H714" i="1" s="1"/>
  <c r="D706" i="1"/>
  <c r="F706" i="1" s="1"/>
  <c r="G706" i="1" s="1"/>
  <c r="H706" i="1" s="1"/>
  <c r="D698" i="1"/>
  <c r="F698" i="1" s="1"/>
  <c r="G698" i="1" s="1"/>
  <c r="H698" i="1" s="1"/>
  <c r="D690" i="1"/>
  <c r="F690" i="1" s="1"/>
  <c r="G690" i="1" s="1"/>
  <c r="H690" i="1" s="1"/>
  <c r="D682" i="1"/>
  <c r="F682" i="1" s="1"/>
  <c r="G682" i="1" s="1"/>
  <c r="H682" i="1" s="1"/>
  <c r="D674" i="1"/>
  <c r="F674" i="1" s="1"/>
  <c r="G674" i="1" s="1"/>
  <c r="H674" i="1" s="1"/>
  <c r="D666" i="1"/>
  <c r="F666" i="1" s="1"/>
  <c r="G666" i="1" s="1"/>
  <c r="H666" i="1" s="1"/>
  <c r="D658" i="1"/>
  <c r="F658" i="1" s="1"/>
  <c r="G658" i="1" s="1"/>
  <c r="H658" i="1" s="1"/>
  <c r="D650" i="1"/>
  <c r="F650" i="1" s="1"/>
  <c r="G650" i="1" s="1"/>
  <c r="H650" i="1" s="1"/>
  <c r="D642" i="1"/>
  <c r="F642" i="1" s="1"/>
  <c r="G642" i="1" s="1"/>
  <c r="H642" i="1" s="1"/>
  <c r="D634" i="1"/>
  <c r="F634" i="1" s="1"/>
  <c r="G634" i="1" s="1"/>
  <c r="H634" i="1" s="1"/>
  <c r="D626" i="1"/>
  <c r="F626" i="1" s="1"/>
  <c r="G626" i="1" s="1"/>
  <c r="H626" i="1" s="1"/>
  <c r="D618" i="1"/>
  <c r="F618" i="1" s="1"/>
  <c r="G618" i="1" s="1"/>
  <c r="H618" i="1" s="1"/>
  <c r="D610" i="1"/>
  <c r="D602" i="1"/>
  <c r="F602" i="1" s="1"/>
  <c r="G602" i="1" s="1"/>
  <c r="H602" i="1" s="1"/>
  <c r="D594" i="1"/>
  <c r="F594" i="1" s="1"/>
  <c r="G594" i="1" s="1"/>
  <c r="H594" i="1" s="1"/>
  <c r="D586" i="1"/>
  <c r="F586" i="1" s="1"/>
  <c r="G586" i="1" s="1"/>
  <c r="H586" i="1" s="1"/>
  <c r="D578" i="1"/>
  <c r="F578" i="1" s="1"/>
  <c r="G578" i="1" s="1"/>
  <c r="H578" i="1" s="1"/>
  <c r="D570" i="1"/>
  <c r="F570" i="1" s="1"/>
  <c r="G570" i="1" s="1"/>
  <c r="H570" i="1" s="1"/>
  <c r="D562" i="1"/>
  <c r="F562" i="1" s="1"/>
  <c r="G562" i="1" s="1"/>
  <c r="H562" i="1" s="1"/>
  <c r="D554" i="1"/>
  <c r="F554" i="1" s="1"/>
  <c r="G554" i="1" s="1"/>
  <c r="H554" i="1" s="1"/>
  <c r="D546" i="1"/>
  <c r="F546" i="1" s="1"/>
  <c r="G546" i="1" s="1"/>
  <c r="H546" i="1" s="1"/>
  <c r="D538" i="1"/>
  <c r="F538" i="1" s="1"/>
  <c r="G538" i="1" s="1"/>
  <c r="H538" i="1" s="1"/>
  <c r="D530" i="1"/>
  <c r="F530" i="1" s="1"/>
  <c r="G530" i="1" s="1"/>
  <c r="H530" i="1" s="1"/>
  <c r="D522" i="1"/>
  <c r="F522" i="1" s="1"/>
  <c r="G522" i="1" s="1"/>
  <c r="H522" i="1" s="1"/>
  <c r="D514" i="1"/>
  <c r="F514" i="1" s="1"/>
  <c r="G514" i="1" s="1"/>
  <c r="H514" i="1" s="1"/>
  <c r="D506" i="1"/>
  <c r="F506" i="1" s="1"/>
  <c r="G506" i="1" s="1"/>
  <c r="H506" i="1" s="1"/>
  <c r="D498" i="1"/>
  <c r="F498" i="1" s="1"/>
  <c r="G498" i="1" s="1"/>
  <c r="H498" i="1" s="1"/>
  <c r="D490" i="1"/>
  <c r="F490" i="1" s="1"/>
  <c r="G490" i="1" s="1"/>
  <c r="H490" i="1" s="1"/>
  <c r="D482" i="1"/>
  <c r="F482" i="1" s="1"/>
  <c r="G482" i="1" s="1"/>
  <c r="H482" i="1" s="1"/>
  <c r="D474" i="1"/>
  <c r="F474" i="1" s="1"/>
  <c r="G474" i="1" s="1"/>
  <c r="H474" i="1" s="1"/>
  <c r="D466" i="1"/>
  <c r="F466" i="1" s="1"/>
  <c r="G466" i="1" s="1"/>
  <c r="H466" i="1" s="1"/>
  <c r="D458" i="1"/>
  <c r="F458" i="1" s="1"/>
  <c r="G458" i="1" s="1"/>
  <c r="H458" i="1" s="1"/>
  <c r="D450" i="1"/>
  <c r="F450" i="1" s="1"/>
  <c r="G450" i="1" s="1"/>
  <c r="H450" i="1" s="1"/>
  <c r="D442" i="1"/>
  <c r="F442" i="1" s="1"/>
  <c r="G442" i="1" s="1"/>
  <c r="H442" i="1" s="1"/>
  <c r="D434" i="1"/>
  <c r="F434" i="1" s="1"/>
  <c r="G434" i="1" s="1"/>
  <c r="H434" i="1" s="1"/>
  <c r="D426" i="1"/>
  <c r="F426" i="1" s="1"/>
  <c r="G426" i="1" s="1"/>
  <c r="H426" i="1" s="1"/>
  <c r="D418" i="1"/>
  <c r="F418" i="1" s="1"/>
  <c r="G418" i="1" s="1"/>
  <c r="H418" i="1" s="1"/>
  <c r="D410" i="1"/>
  <c r="F410" i="1" s="1"/>
  <c r="G410" i="1" s="1"/>
  <c r="H410" i="1" s="1"/>
  <c r="D402" i="1"/>
  <c r="F402" i="1" s="1"/>
  <c r="G402" i="1" s="1"/>
  <c r="H402" i="1" s="1"/>
  <c r="D394" i="1"/>
  <c r="F394" i="1" s="1"/>
  <c r="G394" i="1" s="1"/>
  <c r="H394" i="1" s="1"/>
  <c r="D386" i="1"/>
  <c r="F386" i="1" s="1"/>
  <c r="G386" i="1" s="1"/>
  <c r="H386" i="1" s="1"/>
  <c r="D378" i="1"/>
  <c r="F378" i="1" s="1"/>
  <c r="G378" i="1" s="1"/>
  <c r="H378" i="1" s="1"/>
  <c r="D370" i="1"/>
  <c r="F370" i="1" s="1"/>
  <c r="G370" i="1" s="1"/>
  <c r="H370" i="1" s="1"/>
  <c r="D362" i="1"/>
  <c r="F362" i="1" s="1"/>
  <c r="G362" i="1" s="1"/>
  <c r="H362" i="1" s="1"/>
  <c r="D354" i="1"/>
  <c r="F354" i="1" s="1"/>
  <c r="G354" i="1" s="1"/>
  <c r="H354" i="1" s="1"/>
  <c r="D346" i="1"/>
  <c r="F346" i="1" s="1"/>
  <c r="G346" i="1" s="1"/>
  <c r="H346" i="1" s="1"/>
  <c r="D338" i="1"/>
  <c r="F338" i="1" s="1"/>
  <c r="G338" i="1" s="1"/>
  <c r="H338" i="1" s="1"/>
  <c r="D330" i="1"/>
  <c r="F330" i="1" s="1"/>
  <c r="G330" i="1" s="1"/>
  <c r="H330" i="1" s="1"/>
  <c r="D322" i="1"/>
  <c r="F322" i="1" s="1"/>
  <c r="G322" i="1" s="1"/>
  <c r="H322" i="1" s="1"/>
  <c r="D314" i="1"/>
  <c r="F314" i="1" s="1"/>
  <c r="G314" i="1" s="1"/>
  <c r="H314" i="1" s="1"/>
  <c r="D306" i="1"/>
  <c r="F306" i="1" s="1"/>
  <c r="G306" i="1" s="1"/>
  <c r="H306" i="1" s="1"/>
  <c r="D298" i="1"/>
  <c r="F298" i="1" s="1"/>
  <c r="G298" i="1" s="1"/>
  <c r="H298" i="1" s="1"/>
  <c r="D290" i="1"/>
  <c r="F290" i="1" s="1"/>
  <c r="G290" i="1" s="1"/>
  <c r="H290" i="1" s="1"/>
  <c r="D282" i="1"/>
  <c r="F282" i="1" s="1"/>
  <c r="G282" i="1" s="1"/>
  <c r="H282" i="1" s="1"/>
  <c r="D274" i="1"/>
  <c r="F274" i="1" s="1"/>
  <c r="G274" i="1" s="1"/>
  <c r="H274" i="1" s="1"/>
  <c r="D266" i="1"/>
  <c r="F266" i="1" s="1"/>
  <c r="G266" i="1" s="1"/>
  <c r="H266" i="1" s="1"/>
  <c r="D258" i="1"/>
  <c r="F258" i="1" s="1"/>
  <c r="G258" i="1" s="1"/>
  <c r="H258" i="1" s="1"/>
  <c r="D250" i="1"/>
  <c r="F250" i="1" s="1"/>
  <c r="G250" i="1" s="1"/>
  <c r="H250" i="1" s="1"/>
  <c r="D242" i="1"/>
  <c r="F242" i="1" s="1"/>
  <c r="G242" i="1" s="1"/>
  <c r="H242" i="1" s="1"/>
  <c r="D234" i="1"/>
  <c r="F234" i="1" s="1"/>
  <c r="G234" i="1" s="1"/>
  <c r="H234" i="1" s="1"/>
  <c r="D226" i="1"/>
  <c r="F226" i="1" s="1"/>
  <c r="G226" i="1" s="1"/>
  <c r="H226" i="1" s="1"/>
  <c r="D218" i="1"/>
  <c r="F218" i="1" s="1"/>
  <c r="G218" i="1" s="1"/>
  <c r="H218" i="1" s="1"/>
  <c r="D210" i="1"/>
  <c r="F210" i="1" s="1"/>
  <c r="G210" i="1" s="1"/>
  <c r="H210" i="1" s="1"/>
  <c r="D202" i="1"/>
  <c r="F202" i="1" s="1"/>
  <c r="G202" i="1" s="1"/>
  <c r="H202" i="1" s="1"/>
  <c r="D194" i="1"/>
  <c r="F194" i="1" s="1"/>
  <c r="G194" i="1" s="1"/>
  <c r="H194" i="1" s="1"/>
  <c r="D186" i="1"/>
  <c r="F186" i="1" s="1"/>
  <c r="G186" i="1" s="1"/>
  <c r="H186" i="1" s="1"/>
  <c r="D178" i="1"/>
  <c r="F178" i="1" s="1"/>
  <c r="G178" i="1" s="1"/>
  <c r="H178" i="1" s="1"/>
  <c r="D170" i="1"/>
  <c r="F170" i="1" s="1"/>
  <c r="G170" i="1" s="1"/>
  <c r="H170" i="1" s="1"/>
  <c r="D162" i="1"/>
  <c r="F162" i="1" s="1"/>
  <c r="G162" i="1" s="1"/>
  <c r="H162" i="1" s="1"/>
  <c r="D154" i="1"/>
  <c r="F154" i="1" s="1"/>
  <c r="G154" i="1" s="1"/>
  <c r="H154" i="1" s="1"/>
  <c r="D146" i="1"/>
  <c r="F146" i="1" s="1"/>
  <c r="G146" i="1" s="1"/>
  <c r="H146" i="1" s="1"/>
  <c r="D138" i="1"/>
  <c r="F138" i="1" s="1"/>
  <c r="G138" i="1" s="1"/>
  <c r="H138" i="1" s="1"/>
  <c r="D130" i="1"/>
  <c r="F130" i="1" s="1"/>
  <c r="G130" i="1" s="1"/>
  <c r="H130" i="1" s="1"/>
  <c r="D122" i="1"/>
  <c r="F122" i="1" s="1"/>
  <c r="G122" i="1" s="1"/>
  <c r="H122" i="1" s="1"/>
  <c r="D114" i="1"/>
  <c r="F114" i="1" s="1"/>
  <c r="G114" i="1" s="1"/>
  <c r="H114" i="1" s="1"/>
  <c r="D1105" i="1"/>
  <c r="F1105" i="1" s="1"/>
  <c r="G1105" i="1" s="1"/>
  <c r="H1105" i="1" s="1"/>
  <c r="D561" i="1"/>
  <c r="F561" i="1" s="1"/>
  <c r="G561" i="1" s="1"/>
  <c r="H561" i="1" s="1"/>
  <c r="D553" i="1"/>
  <c r="F553" i="1" s="1"/>
  <c r="G553" i="1" s="1"/>
  <c r="H553" i="1" s="1"/>
  <c r="D545" i="1"/>
  <c r="F545" i="1" s="1"/>
  <c r="G545" i="1" s="1"/>
  <c r="H545" i="1" s="1"/>
  <c r="D537" i="1"/>
  <c r="F537" i="1" s="1"/>
  <c r="G537" i="1" s="1"/>
  <c r="H537" i="1" s="1"/>
  <c r="D529" i="1"/>
  <c r="F529" i="1" s="1"/>
  <c r="G529" i="1" s="1"/>
  <c r="H529" i="1" s="1"/>
  <c r="D521" i="1"/>
  <c r="F521" i="1" s="1"/>
  <c r="G521" i="1" s="1"/>
  <c r="H521" i="1" s="1"/>
  <c r="D513" i="1"/>
  <c r="F513" i="1" s="1"/>
  <c r="G513" i="1" s="1"/>
  <c r="H513" i="1" s="1"/>
  <c r="D505" i="1"/>
  <c r="F505" i="1" s="1"/>
  <c r="G505" i="1" s="1"/>
  <c r="H505" i="1" s="1"/>
  <c r="D497" i="1"/>
  <c r="F497" i="1" s="1"/>
  <c r="G497" i="1" s="1"/>
  <c r="H497" i="1" s="1"/>
  <c r="D489" i="1"/>
  <c r="F489" i="1" s="1"/>
  <c r="G489" i="1" s="1"/>
  <c r="H489" i="1" s="1"/>
  <c r="D481" i="1"/>
  <c r="F481" i="1" s="1"/>
  <c r="G481" i="1" s="1"/>
  <c r="H481" i="1" s="1"/>
  <c r="D473" i="1"/>
  <c r="F473" i="1" s="1"/>
  <c r="G473" i="1" s="1"/>
  <c r="H473" i="1" s="1"/>
  <c r="D465" i="1"/>
  <c r="F465" i="1" s="1"/>
  <c r="G465" i="1" s="1"/>
  <c r="H465" i="1" s="1"/>
  <c r="D457" i="1"/>
  <c r="F457" i="1" s="1"/>
  <c r="G457" i="1" s="1"/>
  <c r="H457" i="1" s="1"/>
  <c r="D449" i="1"/>
  <c r="F449" i="1" s="1"/>
  <c r="G449" i="1" s="1"/>
  <c r="H449" i="1" s="1"/>
  <c r="D441" i="1"/>
  <c r="F441" i="1" s="1"/>
  <c r="G441" i="1" s="1"/>
  <c r="H441" i="1" s="1"/>
  <c r="D433" i="1"/>
  <c r="F433" i="1" s="1"/>
  <c r="G433" i="1" s="1"/>
  <c r="H433" i="1" s="1"/>
  <c r="D425" i="1"/>
  <c r="F425" i="1" s="1"/>
  <c r="G425" i="1" s="1"/>
  <c r="H425" i="1" s="1"/>
  <c r="D417" i="1"/>
  <c r="F417" i="1" s="1"/>
  <c r="G417" i="1" s="1"/>
  <c r="H417" i="1" s="1"/>
  <c r="D409" i="1"/>
  <c r="F409" i="1" s="1"/>
  <c r="G409" i="1" s="1"/>
  <c r="H409" i="1" s="1"/>
  <c r="D401" i="1"/>
  <c r="F401" i="1" s="1"/>
  <c r="G401" i="1" s="1"/>
  <c r="H401" i="1" s="1"/>
  <c r="D393" i="1"/>
  <c r="F393" i="1" s="1"/>
  <c r="G393" i="1" s="1"/>
  <c r="H393" i="1" s="1"/>
  <c r="D385" i="1"/>
  <c r="F385" i="1" s="1"/>
  <c r="G385" i="1" s="1"/>
  <c r="H385" i="1" s="1"/>
  <c r="D377" i="1"/>
  <c r="F377" i="1" s="1"/>
  <c r="G377" i="1" s="1"/>
  <c r="H377" i="1" s="1"/>
  <c r="D369" i="1"/>
  <c r="F369" i="1" s="1"/>
  <c r="G369" i="1" s="1"/>
  <c r="H369" i="1" s="1"/>
  <c r="D361" i="1"/>
  <c r="F361" i="1" s="1"/>
  <c r="G361" i="1" s="1"/>
  <c r="H361" i="1" s="1"/>
  <c r="D353" i="1"/>
  <c r="F353" i="1" s="1"/>
  <c r="G353" i="1" s="1"/>
  <c r="H353" i="1" s="1"/>
  <c r="D345" i="1"/>
  <c r="F345" i="1" s="1"/>
  <c r="G345" i="1" s="1"/>
  <c r="H345" i="1" s="1"/>
  <c r="D337" i="1"/>
  <c r="F337" i="1" s="1"/>
  <c r="G337" i="1" s="1"/>
  <c r="H337" i="1" s="1"/>
  <c r="D329" i="1"/>
  <c r="F329" i="1" s="1"/>
  <c r="G329" i="1" s="1"/>
  <c r="H329" i="1" s="1"/>
  <c r="D321" i="1"/>
  <c r="F321" i="1" s="1"/>
  <c r="G321" i="1" s="1"/>
  <c r="H321" i="1" s="1"/>
  <c r="D313" i="1"/>
  <c r="F313" i="1" s="1"/>
  <c r="G313" i="1" s="1"/>
  <c r="H313" i="1" s="1"/>
  <c r="D305" i="1"/>
  <c r="F305" i="1" s="1"/>
  <c r="G305" i="1" s="1"/>
  <c r="H305" i="1" s="1"/>
  <c r="D297" i="1"/>
  <c r="F297" i="1" s="1"/>
  <c r="G297" i="1" s="1"/>
  <c r="H297" i="1" s="1"/>
  <c r="D289" i="1"/>
  <c r="F289" i="1" s="1"/>
  <c r="G289" i="1" s="1"/>
  <c r="H289" i="1" s="1"/>
  <c r="D281" i="1"/>
  <c r="F281" i="1" s="1"/>
  <c r="G281" i="1" s="1"/>
  <c r="H281" i="1" s="1"/>
  <c r="D273" i="1"/>
  <c r="F273" i="1" s="1"/>
  <c r="G273" i="1" s="1"/>
  <c r="H273" i="1" s="1"/>
  <c r="D265" i="1"/>
  <c r="F265" i="1" s="1"/>
  <c r="G265" i="1" s="1"/>
  <c r="H265" i="1" s="1"/>
  <c r="D257" i="1"/>
  <c r="F257" i="1" s="1"/>
  <c r="G257" i="1" s="1"/>
  <c r="H257" i="1" s="1"/>
  <c r="D249" i="1"/>
  <c r="F249" i="1" s="1"/>
  <c r="G249" i="1" s="1"/>
  <c r="H249" i="1" s="1"/>
  <c r="D241" i="1"/>
  <c r="F241" i="1" s="1"/>
  <c r="G241" i="1" s="1"/>
  <c r="H241" i="1" s="1"/>
  <c r="D233" i="1"/>
  <c r="F233" i="1" s="1"/>
  <c r="G233" i="1" s="1"/>
  <c r="H233" i="1" s="1"/>
  <c r="D225" i="1"/>
  <c r="F225" i="1" s="1"/>
  <c r="G225" i="1" s="1"/>
  <c r="H225" i="1" s="1"/>
  <c r="D217" i="1"/>
  <c r="F217" i="1" s="1"/>
  <c r="G217" i="1" s="1"/>
  <c r="H217" i="1" s="1"/>
  <c r="D209" i="1"/>
  <c r="F209" i="1" s="1"/>
  <c r="G209" i="1" s="1"/>
  <c r="H209" i="1" s="1"/>
  <c r="D201" i="1"/>
  <c r="F201" i="1" s="1"/>
  <c r="G201" i="1" s="1"/>
  <c r="H201" i="1" s="1"/>
  <c r="D193" i="1"/>
  <c r="F193" i="1" s="1"/>
  <c r="G193" i="1" s="1"/>
  <c r="H193" i="1" s="1"/>
  <c r="D185" i="1"/>
  <c r="F185" i="1" s="1"/>
  <c r="G185" i="1" s="1"/>
  <c r="H185" i="1" s="1"/>
  <c r="D177" i="1"/>
  <c r="F177" i="1" s="1"/>
  <c r="G177" i="1" s="1"/>
  <c r="H177" i="1" s="1"/>
  <c r="D169" i="1"/>
  <c r="F169" i="1" s="1"/>
  <c r="G169" i="1" s="1"/>
  <c r="H169" i="1" s="1"/>
  <c r="D161" i="1"/>
  <c r="F161" i="1" s="1"/>
  <c r="G161" i="1" s="1"/>
  <c r="H161" i="1" s="1"/>
  <c r="D153" i="1"/>
  <c r="F153" i="1" s="1"/>
  <c r="G153" i="1" s="1"/>
  <c r="H153" i="1" s="1"/>
  <c r="D145" i="1"/>
  <c r="F145" i="1" s="1"/>
  <c r="G145" i="1" s="1"/>
  <c r="H145" i="1" s="1"/>
  <c r="D137" i="1"/>
  <c r="F137" i="1" s="1"/>
  <c r="G137" i="1" s="1"/>
  <c r="H137" i="1" s="1"/>
  <c r="D129" i="1"/>
  <c r="F129" i="1" s="1"/>
  <c r="G129" i="1" s="1"/>
  <c r="H129" i="1" s="1"/>
  <c r="D121" i="1"/>
  <c r="F121" i="1" s="1"/>
  <c r="G121" i="1" s="1"/>
  <c r="H121" i="1" s="1"/>
  <c r="D113" i="1"/>
  <c r="F113" i="1" s="1"/>
  <c r="G113" i="1" s="1"/>
  <c r="H113" i="1" s="1"/>
  <c r="D1104" i="1"/>
  <c r="F1104" i="1" s="1"/>
  <c r="G1104" i="1" s="1"/>
  <c r="H1104" i="1" s="1"/>
  <c r="D776" i="1"/>
  <c r="F776" i="1" s="1"/>
  <c r="G776" i="1" s="1"/>
  <c r="H776" i="1" s="1"/>
  <c r="D768" i="1"/>
  <c r="F768" i="1" s="1"/>
  <c r="G768" i="1" s="1"/>
  <c r="H768" i="1" s="1"/>
  <c r="D760" i="1"/>
  <c r="F760" i="1" s="1"/>
  <c r="G760" i="1" s="1"/>
  <c r="H760" i="1" s="1"/>
  <c r="D752" i="1"/>
  <c r="F752" i="1" s="1"/>
  <c r="G752" i="1" s="1"/>
  <c r="H752" i="1" s="1"/>
  <c r="D744" i="1"/>
  <c r="F744" i="1" s="1"/>
  <c r="G744" i="1" s="1"/>
  <c r="H744" i="1" s="1"/>
  <c r="D736" i="1"/>
  <c r="F736" i="1" s="1"/>
  <c r="G736" i="1" s="1"/>
  <c r="H736" i="1" s="1"/>
  <c r="D728" i="1"/>
  <c r="F728" i="1" s="1"/>
  <c r="G728" i="1" s="1"/>
  <c r="H728" i="1" s="1"/>
  <c r="D720" i="1"/>
  <c r="F720" i="1" s="1"/>
  <c r="G720" i="1" s="1"/>
  <c r="H720" i="1" s="1"/>
  <c r="D712" i="1"/>
  <c r="F712" i="1" s="1"/>
  <c r="G712" i="1" s="1"/>
  <c r="H712" i="1" s="1"/>
  <c r="D704" i="1"/>
  <c r="F704" i="1" s="1"/>
  <c r="G704" i="1" s="1"/>
  <c r="H704" i="1" s="1"/>
  <c r="D696" i="1"/>
  <c r="F696" i="1" s="1"/>
  <c r="G696" i="1" s="1"/>
  <c r="H696" i="1" s="1"/>
  <c r="D688" i="1"/>
  <c r="F688" i="1" s="1"/>
  <c r="G688" i="1" s="1"/>
  <c r="H688" i="1" s="1"/>
  <c r="D680" i="1"/>
  <c r="F680" i="1" s="1"/>
  <c r="G680" i="1" s="1"/>
  <c r="H680" i="1" s="1"/>
  <c r="D672" i="1"/>
  <c r="F672" i="1" s="1"/>
  <c r="G672" i="1" s="1"/>
  <c r="H672" i="1" s="1"/>
  <c r="D664" i="1"/>
  <c r="D656" i="1"/>
  <c r="F656" i="1" s="1"/>
  <c r="G656" i="1" s="1"/>
  <c r="H656" i="1" s="1"/>
  <c r="D648" i="1"/>
  <c r="F648" i="1" s="1"/>
  <c r="G648" i="1" s="1"/>
  <c r="H648" i="1" s="1"/>
  <c r="D640" i="1"/>
  <c r="F640" i="1" s="1"/>
  <c r="G640" i="1" s="1"/>
  <c r="H640" i="1" s="1"/>
  <c r="D632" i="1"/>
  <c r="F632" i="1" s="1"/>
  <c r="G632" i="1" s="1"/>
  <c r="H632" i="1" s="1"/>
  <c r="D624" i="1"/>
  <c r="F624" i="1" s="1"/>
  <c r="G624" i="1" s="1"/>
  <c r="H624" i="1" s="1"/>
  <c r="D616" i="1"/>
  <c r="F616" i="1" s="1"/>
  <c r="G616" i="1" s="1"/>
  <c r="H616" i="1" s="1"/>
  <c r="D608" i="1"/>
  <c r="F608" i="1" s="1"/>
  <c r="G608" i="1" s="1"/>
  <c r="H608" i="1" s="1"/>
  <c r="D600" i="1"/>
  <c r="D592" i="1"/>
  <c r="F592" i="1" s="1"/>
  <c r="G592" i="1" s="1"/>
  <c r="H592" i="1" s="1"/>
  <c r="D584" i="1"/>
  <c r="F584" i="1" s="1"/>
  <c r="G584" i="1" s="1"/>
  <c r="H584" i="1" s="1"/>
  <c r="D576" i="1"/>
  <c r="F576" i="1" s="1"/>
  <c r="G576" i="1" s="1"/>
  <c r="H576" i="1" s="1"/>
  <c r="D568" i="1"/>
  <c r="F568" i="1" s="1"/>
  <c r="G568" i="1" s="1"/>
  <c r="H568" i="1" s="1"/>
  <c r="D560" i="1"/>
  <c r="F560" i="1" s="1"/>
  <c r="G560" i="1" s="1"/>
  <c r="H560" i="1" s="1"/>
  <c r="D552" i="1"/>
  <c r="F552" i="1" s="1"/>
  <c r="G552" i="1" s="1"/>
  <c r="H552" i="1" s="1"/>
  <c r="D544" i="1"/>
  <c r="F544" i="1" s="1"/>
  <c r="G544" i="1" s="1"/>
  <c r="H544" i="1" s="1"/>
  <c r="D536" i="1"/>
  <c r="F536" i="1" s="1"/>
  <c r="G536" i="1" s="1"/>
  <c r="H536" i="1" s="1"/>
  <c r="D528" i="1"/>
  <c r="F528" i="1" s="1"/>
  <c r="G528" i="1" s="1"/>
  <c r="H528" i="1" s="1"/>
  <c r="D520" i="1"/>
  <c r="F520" i="1" s="1"/>
  <c r="G520" i="1" s="1"/>
  <c r="H520" i="1" s="1"/>
  <c r="D512" i="1"/>
  <c r="F512" i="1" s="1"/>
  <c r="G512" i="1" s="1"/>
  <c r="H512" i="1" s="1"/>
  <c r="D504" i="1"/>
  <c r="F504" i="1" s="1"/>
  <c r="G504" i="1" s="1"/>
  <c r="H504" i="1" s="1"/>
  <c r="D496" i="1"/>
  <c r="F496" i="1" s="1"/>
  <c r="G496" i="1" s="1"/>
  <c r="H496" i="1" s="1"/>
  <c r="D488" i="1"/>
  <c r="F488" i="1" s="1"/>
  <c r="G488" i="1" s="1"/>
  <c r="H488" i="1" s="1"/>
  <c r="D480" i="1"/>
  <c r="F480" i="1" s="1"/>
  <c r="G480" i="1" s="1"/>
  <c r="H480" i="1" s="1"/>
  <c r="D472" i="1"/>
  <c r="F472" i="1" s="1"/>
  <c r="G472" i="1" s="1"/>
  <c r="H472" i="1" s="1"/>
  <c r="D464" i="1"/>
  <c r="F464" i="1" s="1"/>
  <c r="G464" i="1" s="1"/>
  <c r="H464" i="1" s="1"/>
  <c r="D456" i="1"/>
  <c r="F456" i="1" s="1"/>
  <c r="G456" i="1" s="1"/>
  <c r="H456" i="1" s="1"/>
  <c r="D448" i="1"/>
  <c r="F448" i="1" s="1"/>
  <c r="G448" i="1" s="1"/>
  <c r="H448" i="1" s="1"/>
  <c r="D440" i="1"/>
  <c r="F440" i="1" s="1"/>
  <c r="G440" i="1" s="1"/>
  <c r="H440" i="1" s="1"/>
  <c r="D432" i="1"/>
  <c r="F432" i="1" s="1"/>
  <c r="G432" i="1" s="1"/>
  <c r="H432" i="1" s="1"/>
  <c r="D424" i="1"/>
  <c r="F424" i="1" s="1"/>
  <c r="G424" i="1" s="1"/>
  <c r="H424" i="1" s="1"/>
  <c r="D416" i="1"/>
  <c r="F416" i="1" s="1"/>
  <c r="G416" i="1" s="1"/>
  <c r="H416" i="1" s="1"/>
  <c r="D408" i="1"/>
  <c r="D400" i="1"/>
  <c r="F400" i="1" s="1"/>
  <c r="G400" i="1" s="1"/>
  <c r="H400" i="1" s="1"/>
  <c r="D392" i="1"/>
  <c r="F392" i="1" s="1"/>
  <c r="G392" i="1" s="1"/>
  <c r="H392" i="1" s="1"/>
  <c r="D384" i="1"/>
  <c r="F384" i="1" s="1"/>
  <c r="G384" i="1" s="1"/>
  <c r="H384" i="1" s="1"/>
  <c r="D376" i="1"/>
  <c r="F376" i="1" s="1"/>
  <c r="G376" i="1" s="1"/>
  <c r="H376" i="1" s="1"/>
  <c r="D368" i="1"/>
  <c r="F368" i="1" s="1"/>
  <c r="G368" i="1" s="1"/>
  <c r="H368" i="1" s="1"/>
  <c r="D360" i="1"/>
  <c r="F360" i="1" s="1"/>
  <c r="G360" i="1" s="1"/>
  <c r="H360" i="1" s="1"/>
  <c r="D352" i="1"/>
  <c r="F352" i="1" s="1"/>
  <c r="G352" i="1" s="1"/>
  <c r="H352" i="1" s="1"/>
  <c r="D344" i="1"/>
  <c r="F344" i="1" s="1"/>
  <c r="G344" i="1" s="1"/>
  <c r="H344" i="1" s="1"/>
  <c r="D336" i="1"/>
  <c r="F336" i="1" s="1"/>
  <c r="G336" i="1" s="1"/>
  <c r="H336" i="1" s="1"/>
  <c r="D328" i="1"/>
  <c r="F328" i="1" s="1"/>
  <c r="G328" i="1" s="1"/>
  <c r="H328" i="1" s="1"/>
  <c r="D320" i="1"/>
  <c r="F320" i="1" s="1"/>
  <c r="G320" i="1" s="1"/>
  <c r="H320" i="1" s="1"/>
  <c r="D312" i="1"/>
  <c r="F312" i="1" s="1"/>
  <c r="G312" i="1" s="1"/>
  <c r="H312" i="1" s="1"/>
  <c r="D304" i="1"/>
  <c r="F304" i="1" s="1"/>
  <c r="G304" i="1" s="1"/>
  <c r="H304" i="1" s="1"/>
  <c r="D296" i="1"/>
  <c r="F296" i="1" s="1"/>
  <c r="G296" i="1" s="1"/>
  <c r="H296" i="1" s="1"/>
  <c r="D288" i="1"/>
  <c r="F288" i="1" s="1"/>
  <c r="G288" i="1" s="1"/>
  <c r="H288" i="1" s="1"/>
  <c r="D280" i="1"/>
  <c r="F280" i="1" s="1"/>
  <c r="G280" i="1" s="1"/>
  <c r="H280" i="1" s="1"/>
  <c r="D272" i="1"/>
  <c r="F272" i="1" s="1"/>
  <c r="G272" i="1" s="1"/>
  <c r="H272" i="1" s="1"/>
  <c r="D264" i="1"/>
  <c r="F264" i="1" s="1"/>
  <c r="G264" i="1" s="1"/>
  <c r="H264" i="1" s="1"/>
  <c r="D256" i="1"/>
  <c r="F256" i="1" s="1"/>
  <c r="G256" i="1" s="1"/>
  <c r="H256" i="1" s="1"/>
  <c r="D248" i="1"/>
  <c r="F248" i="1" s="1"/>
  <c r="G248" i="1" s="1"/>
  <c r="H248" i="1" s="1"/>
  <c r="D240" i="1"/>
  <c r="F240" i="1" s="1"/>
  <c r="G240" i="1" s="1"/>
  <c r="H240" i="1" s="1"/>
  <c r="D232" i="1"/>
  <c r="F232" i="1" s="1"/>
  <c r="G232" i="1" s="1"/>
  <c r="H232" i="1" s="1"/>
  <c r="D224" i="1"/>
  <c r="F224" i="1" s="1"/>
  <c r="G224" i="1" s="1"/>
  <c r="H224" i="1" s="1"/>
  <c r="D216" i="1"/>
  <c r="F216" i="1" s="1"/>
  <c r="G216" i="1" s="1"/>
  <c r="H216" i="1" s="1"/>
  <c r="D208" i="1"/>
  <c r="F208" i="1" s="1"/>
  <c r="G208" i="1" s="1"/>
  <c r="H208" i="1" s="1"/>
  <c r="D200" i="1"/>
  <c r="F200" i="1" s="1"/>
  <c r="G200" i="1" s="1"/>
  <c r="H200" i="1" s="1"/>
  <c r="D192" i="1"/>
  <c r="F192" i="1" s="1"/>
  <c r="G192" i="1" s="1"/>
  <c r="H192" i="1" s="1"/>
  <c r="D184" i="1"/>
  <c r="F184" i="1" s="1"/>
  <c r="G184" i="1" s="1"/>
  <c r="H184" i="1" s="1"/>
  <c r="D176" i="1"/>
  <c r="F176" i="1" s="1"/>
  <c r="G176" i="1" s="1"/>
  <c r="H176" i="1" s="1"/>
  <c r="D168" i="1"/>
  <c r="F168" i="1" s="1"/>
  <c r="G168" i="1" s="1"/>
  <c r="H168" i="1" s="1"/>
  <c r="D160" i="1"/>
  <c r="F160" i="1" s="1"/>
  <c r="G160" i="1" s="1"/>
  <c r="H160" i="1" s="1"/>
  <c r="D152" i="1"/>
  <c r="F152" i="1" s="1"/>
  <c r="G152" i="1" s="1"/>
  <c r="H152" i="1" s="1"/>
  <c r="D144" i="1"/>
  <c r="F144" i="1" s="1"/>
  <c r="G144" i="1" s="1"/>
  <c r="H144" i="1" s="1"/>
  <c r="D136" i="1"/>
  <c r="F136" i="1" s="1"/>
  <c r="G136" i="1" s="1"/>
  <c r="H136" i="1" s="1"/>
  <c r="D128" i="1"/>
  <c r="F128" i="1" s="1"/>
  <c r="G128" i="1" s="1"/>
  <c r="H128" i="1" s="1"/>
  <c r="D120" i="1"/>
  <c r="F120" i="1" s="1"/>
  <c r="G120" i="1" s="1"/>
  <c r="H120" i="1" s="1"/>
  <c r="D112" i="1"/>
  <c r="F112" i="1" s="1"/>
  <c r="G112" i="1" s="1"/>
  <c r="H112" i="1" s="1"/>
  <c r="D1103" i="1"/>
  <c r="F1103" i="1" s="1"/>
  <c r="G1103" i="1" s="1"/>
  <c r="H1103" i="1" s="1"/>
  <c r="D751" i="1"/>
  <c r="F751" i="1" s="1"/>
  <c r="G751" i="1" s="1"/>
  <c r="H751" i="1" s="1"/>
  <c r="D743" i="1"/>
  <c r="F743" i="1" s="1"/>
  <c r="G743" i="1" s="1"/>
  <c r="H743" i="1" s="1"/>
  <c r="D735" i="1"/>
  <c r="F735" i="1" s="1"/>
  <c r="G735" i="1" s="1"/>
  <c r="H735" i="1" s="1"/>
  <c r="D727" i="1"/>
  <c r="F727" i="1" s="1"/>
  <c r="G727" i="1" s="1"/>
  <c r="H727" i="1" s="1"/>
  <c r="D719" i="1"/>
  <c r="F719" i="1" s="1"/>
  <c r="G719" i="1" s="1"/>
  <c r="H719" i="1" s="1"/>
  <c r="D711" i="1"/>
  <c r="F711" i="1" s="1"/>
  <c r="G711" i="1" s="1"/>
  <c r="H711" i="1" s="1"/>
  <c r="D703" i="1"/>
  <c r="F703" i="1" s="1"/>
  <c r="G703" i="1" s="1"/>
  <c r="H703" i="1" s="1"/>
  <c r="D695" i="1"/>
  <c r="F695" i="1" s="1"/>
  <c r="G695" i="1" s="1"/>
  <c r="H695" i="1" s="1"/>
  <c r="D687" i="1"/>
  <c r="F687" i="1" s="1"/>
  <c r="G687" i="1" s="1"/>
  <c r="H687" i="1" s="1"/>
  <c r="D679" i="1"/>
  <c r="F679" i="1" s="1"/>
  <c r="G679" i="1" s="1"/>
  <c r="H679" i="1" s="1"/>
  <c r="D671" i="1"/>
  <c r="F671" i="1" s="1"/>
  <c r="G671" i="1" s="1"/>
  <c r="H671" i="1" s="1"/>
  <c r="D663" i="1"/>
  <c r="F663" i="1" s="1"/>
  <c r="G663" i="1" s="1"/>
  <c r="H663" i="1" s="1"/>
  <c r="D655" i="1"/>
  <c r="F655" i="1" s="1"/>
  <c r="G655" i="1" s="1"/>
  <c r="H655" i="1" s="1"/>
  <c r="D647" i="1"/>
  <c r="F647" i="1" s="1"/>
  <c r="G647" i="1" s="1"/>
  <c r="H647" i="1" s="1"/>
  <c r="D639" i="1"/>
  <c r="F639" i="1" s="1"/>
  <c r="G639" i="1" s="1"/>
  <c r="H639" i="1" s="1"/>
  <c r="D631" i="1"/>
  <c r="F631" i="1" s="1"/>
  <c r="G631" i="1" s="1"/>
  <c r="H631" i="1" s="1"/>
  <c r="D623" i="1"/>
  <c r="F623" i="1" s="1"/>
  <c r="G623" i="1" s="1"/>
  <c r="H623" i="1" s="1"/>
  <c r="D615" i="1"/>
  <c r="F615" i="1" s="1"/>
  <c r="G615" i="1" s="1"/>
  <c r="H615" i="1" s="1"/>
  <c r="D607" i="1"/>
  <c r="F607" i="1" s="1"/>
  <c r="G607" i="1" s="1"/>
  <c r="H607" i="1" s="1"/>
  <c r="D599" i="1"/>
  <c r="F599" i="1" s="1"/>
  <c r="G599" i="1" s="1"/>
  <c r="H599" i="1" s="1"/>
  <c r="D591" i="1"/>
  <c r="F591" i="1" s="1"/>
  <c r="G591" i="1" s="1"/>
  <c r="H591" i="1" s="1"/>
  <c r="D583" i="1"/>
  <c r="F583" i="1" s="1"/>
  <c r="G583" i="1" s="1"/>
  <c r="H583" i="1" s="1"/>
  <c r="D575" i="1"/>
  <c r="F575" i="1" s="1"/>
  <c r="G575" i="1" s="1"/>
  <c r="H575" i="1" s="1"/>
  <c r="D567" i="1"/>
  <c r="F567" i="1" s="1"/>
  <c r="G567" i="1" s="1"/>
  <c r="H567" i="1" s="1"/>
  <c r="D559" i="1"/>
  <c r="F559" i="1" s="1"/>
  <c r="G559" i="1" s="1"/>
  <c r="H559" i="1" s="1"/>
  <c r="D551" i="1"/>
  <c r="F551" i="1" s="1"/>
  <c r="G551" i="1" s="1"/>
  <c r="H551" i="1" s="1"/>
  <c r="D543" i="1"/>
  <c r="F543" i="1" s="1"/>
  <c r="G543" i="1" s="1"/>
  <c r="H543" i="1" s="1"/>
  <c r="D535" i="1"/>
  <c r="F535" i="1" s="1"/>
  <c r="G535" i="1" s="1"/>
  <c r="H535" i="1" s="1"/>
  <c r="D527" i="1"/>
  <c r="F527" i="1" s="1"/>
  <c r="G527" i="1" s="1"/>
  <c r="H527" i="1" s="1"/>
  <c r="D519" i="1"/>
  <c r="F519" i="1" s="1"/>
  <c r="G519" i="1" s="1"/>
  <c r="H519" i="1" s="1"/>
  <c r="D511" i="1"/>
  <c r="F511" i="1" s="1"/>
  <c r="G511" i="1" s="1"/>
  <c r="H511" i="1" s="1"/>
  <c r="D503" i="1"/>
  <c r="F503" i="1" s="1"/>
  <c r="G503" i="1" s="1"/>
  <c r="H503" i="1" s="1"/>
  <c r="D495" i="1"/>
  <c r="F495" i="1" s="1"/>
  <c r="G495" i="1" s="1"/>
  <c r="H495" i="1" s="1"/>
  <c r="D487" i="1"/>
  <c r="F487" i="1" s="1"/>
  <c r="G487" i="1" s="1"/>
  <c r="H487" i="1" s="1"/>
  <c r="D479" i="1"/>
  <c r="F479" i="1" s="1"/>
  <c r="G479" i="1" s="1"/>
  <c r="H479" i="1" s="1"/>
  <c r="D471" i="1"/>
  <c r="F471" i="1" s="1"/>
  <c r="G471" i="1" s="1"/>
  <c r="H471" i="1" s="1"/>
  <c r="D463" i="1"/>
  <c r="F463" i="1" s="1"/>
  <c r="G463" i="1" s="1"/>
  <c r="H463" i="1" s="1"/>
  <c r="D455" i="1"/>
  <c r="F455" i="1" s="1"/>
  <c r="G455" i="1" s="1"/>
  <c r="H455" i="1" s="1"/>
  <c r="D447" i="1"/>
  <c r="F447" i="1" s="1"/>
  <c r="G447" i="1" s="1"/>
  <c r="H447" i="1" s="1"/>
  <c r="D439" i="1"/>
  <c r="F439" i="1" s="1"/>
  <c r="G439" i="1" s="1"/>
  <c r="H439" i="1" s="1"/>
  <c r="D431" i="1"/>
  <c r="F431" i="1" s="1"/>
  <c r="G431" i="1" s="1"/>
  <c r="H431" i="1" s="1"/>
  <c r="D423" i="1"/>
  <c r="F423" i="1" s="1"/>
  <c r="G423" i="1" s="1"/>
  <c r="H423" i="1" s="1"/>
  <c r="D415" i="1"/>
  <c r="F415" i="1" s="1"/>
  <c r="G415" i="1" s="1"/>
  <c r="H415" i="1" s="1"/>
  <c r="D407" i="1"/>
  <c r="F407" i="1" s="1"/>
  <c r="G407" i="1" s="1"/>
  <c r="H407" i="1" s="1"/>
  <c r="D399" i="1"/>
  <c r="F399" i="1" s="1"/>
  <c r="G399" i="1" s="1"/>
  <c r="H399" i="1" s="1"/>
  <c r="D391" i="1"/>
  <c r="F391" i="1" s="1"/>
  <c r="G391" i="1" s="1"/>
  <c r="H391" i="1" s="1"/>
  <c r="D383" i="1"/>
  <c r="F383" i="1" s="1"/>
  <c r="G383" i="1" s="1"/>
  <c r="H383" i="1" s="1"/>
  <c r="D375" i="1"/>
  <c r="F375" i="1" s="1"/>
  <c r="G375" i="1" s="1"/>
  <c r="H375" i="1" s="1"/>
  <c r="D367" i="1"/>
  <c r="F367" i="1" s="1"/>
  <c r="G367" i="1" s="1"/>
  <c r="H367" i="1" s="1"/>
  <c r="D359" i="1"/>
  <c r="F359" i="1" s="1"/>
  <c r="G359" i="1" s="1"/>
  <c r="H359" i="1" s="1"/>
  <c r="D351" i="1"/>
  <c r="F351" i="1" s="1"/>
  <c r="G351" i="1" s="1"/>
  <c r="H351" i="1" s="1"/>
  <c r="D343" i="1"/>
  <c r="F343" i="1" s="1"/>
  <c r="G343" i="1" s="1"/>
  <c r="H343" i="1" s="1"/>
  <c r="D335" i="1"/>
  <c r="F335" i="1" s="1"/>
  <c r="G335" i="1" s="1"/>
  <c r="H335" i="1" s="1"/>
  <c r="D327" i="1"/>
  <c r="F327" i="1" s="1"/>
  <c r="G327" i="1" s="1"/>
  <c r="H327" i="1" s="1"/>
  <c r="D319" i="1"/>
  <c r="F319" i="1" s="1"/>
  <c r="G319" i="1" s="1"/>
  <c r="H319" i="1" s="1"/>
  <c r="D311" i="1"/>
  <c r="F311" i="1" s="1"/>
  <c r="G311" i="1" s="1"/>
  <c r="H311" i="1" s="1"/>
  <c r="D303" i="1"/>
  <c r="F303" i="1" s="1"/>
  <c r="G303" i="1" s="1"/>
  <c r="H303" i="1" s="1"/>
  <c r="D295" i="1"/>
  <c r="F295" i="1" s="1"/>
  <c r="G295" i="1" s="1"/>
  <c r="H295" i="1" s="1"/>
  <c r="D287" i="1"/>
  <c r="F287" i="1" s="1"/>
  <c r="G287" i="1" s="1"/>
  <c r="H287" i="1" s="1"/>
  <c r="D279" i="1"/>
  <c r="F279" i="1" s="1"/>
  <c r="G279" i="1" s="1"/>
  <c r="H279" i="1" s="1"/>
  <c r="D271" i="1"/>
  <c r="F271" i="1" s="1"/>
  <c r="G271" i="1" s="1"/>
  <c r="H271" i="1" s="1"/>
  <c r="D263" i="1"/>
  <c r="F263" i="1" s="1"/>
  <c r="G263" i="1" s="1"/>
  <c r="H263" i="1" s="1"/>
  <c r="D255" i="1"/>
  <c r="F255" i="1" s="1"/>
  <c r="G255" i="1" s="1"/>
  <c r="H255" i="1" s="1"/>
  <c r="D247" i="1"/>
  <c r="F247" i="1" s="1"/>
  <c r="G247" i="1" s="1"/>
  <c r="H247" i="1" s="1"/>
  <c r="D239" i="1"/>
  <c r="F239" i="1" s="1"/>
  <c r="G239" i="1" s="1"/>
  <c r="H239" i="1" s="1"/>
  <c r="D231" i="1"/>
  <c r="F231" i="1" s="1"/>
  <c r="G231" i="1" s="1"/>
  <c r="H231" i="1" s="1"/>
  <c r="D223" i="1"/>
  <c r="F223" i="1" s="1"/>
  <c r="G223" i="1" s="1"/>
  <c r="H223" i="1" s="1"/>
  <c r="D215" i="1"/>
  <c r="F215" i="1" s="1"/>
  <c r="G215" i="1" s="1"/>
  <c r="H215" i="1" s="1"/>
  <c r="D207" i="1"/>
  <c r="F207" i="1" s="1"/>
  <c r="G207" i="1" s="1"/>
  <c r="H207" i="1" s="1"/>
  <c r="D199" i="1"/>
  <c r="F199" i="1" s="1"/>
  <c r="G199" i="1" s="1"/>
  <c r="H199" i="1" s="1"/>
  <c r="D191" i="1"/>
  <c r="F191" i="1" s="1"/>
  <c r="G191" i="1" s="1"/>
  <c r="H191" i="1" s="1"/>
  <c r="D183" i="1"/>
  <c r="F183" i="1" s="1"/>
  <c r="G183" i="1" s="1"/>
  <c r="H183" i="1" s="1"/>
  <c r="D175" i="1"/>
  <c r="F175" i="1" s="1"/>
  <c r="G175" i="1" s="1"/>
  <c r="H175" i="1" s="1"/>
  <c r="D167" i="1"/>
  <c r="F167" i="1" s="1"/>
  <c r="G167" i="1" s="1"/>
  <c r="H167" i="1" s="1"/>
  <c r="D159" i="1"/>
  <c r="F159" i="1" s="1"/>
  <c r="G159" i="1" s="1"/>
  <c r="H159" i="1" s="1"/>
  <c r="D151" i="1"/>
  <c r="F151" i="1" s="1"/>
  <c r="G151" i="1" s="1"/>
  <c r="H151" i="1" s="1"/>
  <c r="D143" i="1"/>
  <c r="F143" i="1" s="1"/>
  <c r="G143" i="1" s="1"/>
  <c r="H143" i="1" s="1"/>
  <c r="D135" i="1"/>
  <c r="F135" i="1" s="1"/>
  <c r="G135" i="1" s="1"/>
  <c r="H135" i="1" s="1"/>
  <c r="D127" i="1"/>
  <c r="F127" i="1" s="1"/>
  <c r="G127" i="1" s="1"/>
  <c r="H127" i="1" s="1"/>
  <c r="D119" i="1"/>
  <c r="F119" i="1" s="1"/>
  <c r="G119" i="1" s="1"/>
  <c r="H119" i="1" s="1"/>
  <c r="D111" i="1"/>
  <c r="F111" i="1" s="1"/>
  <c r="G111" i="1" s="1"/>
  <c r="H111" i="1" s="1"/>
  <c r="D1102" i="1"/>
  <c r="F1102" i="1" s="1"/>
  <c r="G1102" i="1" s="1"/>
  <c r="H1102" i="1" s="1"/>
  <c r="D902" i="1"/>
  <c r="F902" i="1" s="1"/>
  <c r="G902" i="1" s="1"/>
  <c r="H902" i="1" s="1"/>
  <c r="D894" i="1"/>
  <c r="F894" i="1" s="1"/>
  <c r="G894" i="1" s="1"/>
  <c r="H894" i="1" s="1"/>
  <c r="D886" i="1"/>
  <c r="F886" i="1" s="1"/>
  <c r="G886" i="1" s="1"/>
  <c r="H886" i="1" s="1"/>
  <c r="D878" i="1"/>
  <c r="F878" i="1" s="1"/>
  <c r="G878" i="1" s="1"/>
  <c r="H878" i="1" s="1"/>
  <c r="D870" i="1"/>
  <c r="F870" i="1" s="1"/>
  <c r="G870" i="1" s="1"/>
  <c r="H870" i="1" s="1"/>
  <c r="D862" i="1"/>
  <c r="F862" i="1" s="1"/>
  <c r="G862" i="1" s="1"/>
  <c r="H862" i="1" s="1"/>
  <c r="D854" i="1"/>
  <c r="F854" i="1" s="1"/>
  <c r="G854" i="1" s="1"/>
  <c r="H854" i="1" s="1"/>
  <c r="D846" i="1"/>
  <c r="F846" i="1" s="1"/>
  <c r="G846" i="1" s="1"/>
  <c r="H846" i="1" s="1"/>
  <c r="D838" i="1"/>
  <c r="F838" i="1" s="1"/>
  <c r="G838" i="1" s="1"/>
  <c r="H838" i="1" s="1"/>
  <c r="D830" i="1"/>
  <c r="F830" i="1" s="1"/>
  <c r="G830" i="1" s="1"/>
  <c r="H830" i="1" s="1"/>
  <c r="D822" i="1"/>
  <c r="F822" i="1" s="1"/>
  <c r="G822" i="1" s="1"/>
  <c r="H822" i="1" s="1"/>
  <c r="D814" i="1"/>
  <c r="F814" i="1" s="1"/>
  <c r="G814" i="1" s="1"/>
  <c r="H814" i="1" s="1"/>
  <c r="D806" i="1"/>
  <c r="F806" i="1" s="1"/>
  <c r="G806" i="1" s="1"/>
  <c r="H806" i="1" s="1"/>
  <c r="D798" i="1"/>
  <c r="F798" i="1" s="1"/>
  <c r="G798" i="1" s="1"/>
  <c r="H798" i="1" s="1"/>
  <c r="D790" i="1"/>
  <c r="F790" i="1" s="1"/>
  <c r="G790" i="1" s="1"/>
  <c r="H790" i="1" s="1"/>
  <c r="D782" i="1"/>
  <c r="F782" i="1" s="1"/>
  <c r="G782" i="1" s="1"/>
  <c r="H782" i="1" s="1"/>
  <c r="D774" i="1"/>
  <c r="F774" i="1" s="1"/>
  <c r="G774" i="1" s="1"/>
  <c r="H774" i="1" s="1"/>
  <c r="D766" i="1"/>
  <c r="F766" i="1" s="1"/>
  <c r="G766" i="1" s="1"/>
  <c r="H766" i="1" s="1"/>
  <c r="D758" i="1"/>
  <c r="F758" i="1" s="1"/>
  <c r="G758" i="1" s="1"/>
  <c r="H758" i="1" s="1"/>
  <c r="D750" i="1"/>
  <c r="F750" i="1" s="1"/>
  <c r="G750" i="1" s="1"/>
  <c r="H750" i="1" s="1"/>
  <c r="D742" i="1"/>
  <c r="F742" i="1" s="1"/>
  <c r="G742" i="1" s="1"/>
  <c r="H742" i="1" s="1"/>
  <c r="D734" i="1"/>
  <c r="F734" i="1" s="1"/>
  <c r="G734" i="1" s="1"/>
  <c r="H734" i="1" s="1"/>
  <c r="D726" i="1"/>
  <c r="F726" i="1" s="1"/>
  <c r="G726" i="1" s="1"/>
  <c r="H726" i="1" s="1"/>
  <c r="D718" i="1"/>
  <c r="F718" i="1" s="1"/>
  <c r="G718" i="1" s="1"/>
  <c r="H718" i="1" s="1"/>
  <c r="D710" i="1"/>
  <c r="F710" i="1" s="1"/>
  <c r="G710" i="1" s="1"/>
  <c r="H710" i="1" s="1"/>
  <c r="D702" i="1"/>
  <c r="F702" i="1" s="1"/>
  <c r="G702" i="1" s="1"/>
  <c r="H702" i="1" s="1"/>
  <c r="D694" i="1"/>
  <c r="F694" i="1" s="1"/>
  <c r="G694" i="1" s="1"/>
  <c r="H694" i="1" s="1"/>
  <c r="D686" i="1"/>
  <c r="F686" i="1" s="1"/>
  <c r="G686" i="1" s="1"/>
  <c r="H686" i="1" s="1"/>
  <c r="D678" i="1"/>
  <c r="F678" i="1" s="1"/>
  <c r="G678" i="1" s="1"/>
  <c r="H678" i="1" s="1"/>
  <c r="D670" i="1"/>
  <c r="F670" i="1" s="1"/>
  <c r="G670" i="1" s="1"/>
  <c r="H670" i="1" s="1"/>
  <c r="D662" i="1"/>
  <c r="F662" i="1" s="1"/>
  <c r="G662" i="1" s="1"/>
  <c r="H662" i="1" s="1"/>
  <c r="D654" i="1"/>
  <c r="F654" i="1" s="1"/>
  <c r="G654" i="1" s="1"/>
  <c r="H654" i="1" s="1"/>
  <c r="D646" i="1"/>
  <c r="F646" i="1" s="1"/>
  <c r="G646" i="1" s="1"/>
  <c r="H646" i="1" s="1"/>
  <c r="D638" i="1"/>
  <c r="F638" i="1" s="1"/>
  <c r="G638" i="1" s="1"/>
  <c r="H638" i="1" s="1"/>
  <c r="D630" i="1"/>
  <c r="F630" i="1" s="1"/>
  <c r="G630" i="1" s="1"/>
  <c r="H630" i="1" s="1"/>
  <c r="D622" i="1"/>
  <c r="F622" i="1" s="1"/>
  <c r="G622" i="1" s="1"/>
  <c r="H622" i="1" s="1"/>
  <c r="D614" i="1"/>
  <c r="F614" i="1" s="1"/>
  <c r="G614" i="1" s="1"/>
  <c r="H614" i="1" s="1"/>
  <c r="D606" i="1"/>
  <c r="F606" i="1" s="1"/>
  <c r="G606" i="1" s="1"/>
  <c r="H606" i="1" s="1"/>
  <c r="D598" i="1"/>
  <c r="F598" i="1" s="1"/>
  <c r="G598" i="1" s="1"/>
  <c r="H598" i="1" s="1"/>
  <c r="D590" i="1"/>
  <c r="F590" i="1" s="1"/>
  <c r="G590" i="1" s="1"/>
  <c r="H590" i="1" s="1"/>
  <c r="D582" i="1"/>
  <c r="F582" i="1" s="1"/>
  <c r="G582" i="1" s="1"/>
  <c r="H582" i="1" s="1"/>
  <c r="D574" i="1"/>
  <c r="F574" i="1" s="1"/>
  <c r="G574" i="1" s="1"/>
  <c r="H574" i="1" s="1"/>
  <c r="D566" i="1"/>
  <c r="F566" i="1" s="1"/>
  <c r="G566" i="1" s="1"/>
  <c r="H566" i="1" s="1"/>
  <c r="D558" i="1"/>
  <c r="F558" i="1" s="1"/>
  <c r="G558" i="1" s="1"/>
  <c r="H558" i="1" s="1"/>
  <c r="D550" i="1"/>
  <c r="F550" i="1" s="1"/>
  <c r="G550" i="1" s="1"/>
  <c r="H550" i="1" s="1"/>
  <c r="D542" i="1"/>
  <c r="F542" i="1" s="1"/>
  <c r="G542" i="1" s="1"/>
  <c r="H542" i="1" s="1"/>
  <c r="D534" i="1"/>
  <c r="F534" i="1" s="1"/>
  <c r="G534" i="1" s="1"/>
  <c r="H534" i="1" s="1"/>
  <c r="D526" i="1"/>
  <c r="F526" i="1" s="1"/>
  <c r="G526" i="1" s="1"/>
  <c r="H526" i="1" s="1"/>
  <c r="D518" i="1"/>
  <c r="F518" i="1" s="1"/>
  <c r="G518" i="1" s="1"/>
  <c r="H518" i="1" s="1"/>
  <c r="D510" i="1"/>
  <c r="F510" i="1" s="1"/>
  <c r="G510" i="1" s="1"/>
  <c r="H510" i="1" s="1"/>
  <c r="D502" i="1"/>
  <c r="F502" i="1" s="1"/>
  <c r="G502" i="1" s="1"/>
  <c r="H502" i="1" s="1"/>
  <c r="D494" i="1"/>
  <c r="F494" i="1" s="1"/>
  <c r="G494" i="1" s="1"/>
  <c r="H494" i="1" s="1"/>
  <c r="D486" i="1"/>
  <c r="F486" i="1" s="1"/>
  <c r="G486" i="1" s="1"/>
  <c r="H486" i="1" s="1"/>
  <c r="D478" i="1"/>
  <c r="F478" i="1" s="1"/>
  <c r="G478" i="1" s="1"/>
  <c r="H478" i="1" s="1"/>
  <c r="D470" i="1"/>
  <c r="F470" i="1" s="1"/>
  <c r="G470" i="1" s="1"/>
  <c r="H470" i="1" s="1"/>
  <c r="D462" i="1"/>
  <c r="F462" i="1" s="1"/>
  <c r="G462" i="1" s="1"/>
  <c r="H462" i="1" s="1"/>
  <c r="D454" i="1"/>
  <c r="F454" i="1" s="1"/>
  <c r="G454" i="1" s="1"/>
  <c r="H454" i="1" s="1"/>
  <c r="D446" i="1"/>
  <c r="F446" i="1" s="1"/>
  <c r="G446" i="1" s="1"/>
  <c r="H446" i="1" s="1"/>
  <c r="D438" i="1"/>
  <c r="F438" i="1" s="1"/>
  <c r="G438" i="1" s="1"/>
  <c r="H438" i="1" s="1"/>
  <c r="D430" i="1"/>
  <c r="F430" i="1" s="1"/>
  <c r="G430" i="1" s="1"/>
  <c r="H430" i="1" s="1"/>
  <c r="D422" i="1"/>
  <c r="F422" i="1" s="1"/>
  <c r="G422" i="1" s="1"/>
  <c r="H422" i="1" s="1"/>
  <c r="D414" i="1"/>
  <c r="F414" i="1" s="1"/>
  <c r="G414" i="1" s="1"/>
  <c r="H414" i="1" s="1"/>
  <c r="D406" i="1"/>
  <c r="F406" i="1" s="1"/>
  <c r="G406" i="1" s="1"/>
  <c r="H406" i="1" s="1"/>
  <c r="D398" i="1"/>
  <c r="F398" i="1" s="1"/>
  <c r="G398" i="1" s="1"/>
  <c r="H398" i="1" s="1"/>
  <c r="D390" i="1"/>
  <c r="F390" i="1" s="1"/>
  <c r="G390" i="1" s="1"/>
  <c r="H390" i="1" s="1"/>
  <c r="D382" i="1"/>
  <c r="F382" i="1" s="1"/>
  <c r="G382" i="1" s="1"/>
  <c r="H382" i="1" s="1"/>
  <c r="D374" i="1"/>
  <c r="F374" i="1" s="1"/>
  <c r="G374" i="1" s="1"/>
  <c r="H374" i="1" s="1"/>
  <c r="D366" i="1"/>
  <c r="F366" i="1" s="1"/>
  <c r="G366" i="1" s="1"/>
  <c r="H366" i="1" s="1"/>
  <c r="D358" i="1"/>
  <c r="F358" i="1" s="1"/>
  <c r="G358" i="1" s="1"/>
  <c r="H358" i="1" s="1"/>
  <c r="D350" i="1"/>
  <c r="F350" i="1" s="1"/>
  <c r="G350" i="1" s="1"/>
  <c r="H350" i="1" s="1"/>
  <c r="D342" i="1"/>
  <c r="F342" i="1" s="1"/>
  <c r="G342" i="1" s="1"/>
  <c r="H342" i="1" s="1"/>
  <c r="D334" i="1"/>
  <c r="F334" i="1" s="1"/>
  <c r="G334" i="1" s="1"/>
  <c r="H334" i="1" s="1"/>
  <c r="D326" i="1"/>
  <c r="F326" i="1" s="1"/>
  <c r="G326" i="1" s="1"/>
  <c r="H326" i="1" s="1"/>
  <c r="D318" i="1"/>
  <c r="F318" i="1" s="1"/>
  <c r="G318" i="1" s="1"/>
  <c r="H318" i="1" s="1"/>
  <c r="D310" i="1"/>
  <c r="F310" i="1" s="1"/>
  <c r="G310" i="1" s="1"/>
  <c r="H310" i="1" s="1"/>
  <c r="D302" i="1"/>
  <c r="F302" i="1" s="1"/>
  <c r="G302" i="1" s="1"/>
  <c r="H302" i="1" s="1"/>
  <c r="D294" i="1"/>
  <c r="F294" i="1" s="1"/>
  <c r="G294" i="1" s="1"/>
  <c r="H294" i="1" s="1"/>
  <c r="D286" i="1"/>
  <c r="F286" i="1" s="1"/>
  <c r="G286" i="1" s="1"/>
  <c r="H286" i="1" s="1"/>
  <c r="D278" i="1"/>
  <c r="F278" i="1" s="1"/>
  <c r="G278" i="1" s="1"/>
  <c r="H278" i="1" s="1"/>
  <c r="D270" i="1"/>
  <c r="F270" i="1" s="1"/>
  <c r="G270" i="1" s="1"/>
  <c r="H270" i="1" s="1"/>
  <c r="D262" i="1"/>
  <c r="F262" i="1" s="1"/>
  <c r="G262" i="1" s="1"/>
  <c r="H262" i="1" s="1"/>
  <c r="D254" i="1"/>
  <c r="F254" i="1" s="1"/>
  <c r="G254" i="1" s="1"/>
  <c r="H254" i="1" s="1"/>
  <c r="D246" i="1"/>
  <c r="F246" i="1" s="1"/>
  <c r="G246" i="1" s="1"/>
  <c r="H246" i="1" s="1"/>
  <c r="D238" i="1"/>
  <c r="F238" i="1" s="1"/>
  <c r="G238" i="1" s="1"/>
  <c r="H238" i="1" s="1"/>
  <c r="D230" i="1"/>
  <c r="F230" i="1" s="1"/>
  <c r="G230" i="1" s="1"/>
  <c r="H230" i="1" s="1"/>
  <c r="D222" i="1"/>
  <c r="F222" i="1" s="1"/>
  <c r="G222" i="1" s="1"/>
  <c r="H222" i="1" s="1"/>
  <c r="D214" i="1"/>
  <c r="F214" i="1" s="1"/>
  <c r="G214" i="1" s="1"/>
  <c r="H214" i="1" s="1"/>
  <c r="D206" i="1"/>
  <c r="F206" i="1" s="1"/>
  <c r="G206" i="1" s="1"/>
  <c r="H206" i="1" s="1"/>
  <c r="D198" i="1"/>
  <c r="F198" i="1" s="1"/>
  <c r="G198" i="1" s="1"/>
  <c r="H198" i="1" s="1"/>
  <c r="D190" i="1"/>
  <c r="F190" i="1" s="1"/>
  <c r="G190" i="1" s="1"/>
  <c r="H190" i="1" s="1"/>
  <c r="D182" i="1"/>
  <c r="F182" i="1" s="1"/>
  <c r="G182" i="1" s="1"/>
  <c r="H182" i="1" s="1"/>
  <c r="D174" i="1"/>
  <c r="F174" i="1" s="1"/>
  <c r="G174" i="1" s="1"/>
  <c r="H174" i="1" s="1"/>
  <c r="D166" i="1"/>
  <c r="F166" i="1" s="1"/>
  <c r="G166" i="1" s="1"/>
  <c r="H166" i="1" s="1"/>
  <c r="D158" i="1"/>
  <c r="F158" i="1" s="1"/>
  <c r="G158" i="1" s="1"/>
  <c r="H158" i="1" s="1"/>
  <c r="D150" i="1"/>
  <c r="F150" i="1" s="1"/>
  <c r="G150" i="1" s="1"/>
  <c r="H150" i="1" s="1"/>
  <c r="D142" i="1"/>
  <c r="F142" i="1" s="1"/>
  <c r="G142" i="1" s="1"/>
  <c r="H142" i="1" s="1"/>
  <c r="D134" i="1"/>
  <c r="F134" i="1" s="1"/>
  <c r="G134" i="1" s="1"/>
  <c r="H134" i="1" s="1"/>
  <c r="D126" i="1"/>
  <c r="F126" i="1" s="1"/>
  <c r="G126" i="1" s="1"/>
  <c r="H126" i="1" s="1"/>
  <c r="D118" i="1"/>
  <c r="F118" i="1" s="1"/>
  <c r="G118" i="1" s="1"/>
  <c r="H118" i="1" s="1"/>
  <c r="D110" i="1"/>
  <c r="F110" i="1" s="1"/>
  <c r="G110" i="1" s="1"/>
  <c r="H110" i="1" s="1"/>
  <c r="D1101" i="1"/>
  <c r="F1101" i="1" s="1"/>
  <c r="G1101" i="1" s="1"/>
  <c r="H1101" i="1" s="1"/>
  <c r="F936" i="1"/>
  <c r="G936" i="1" s="1"/>
  <c r="H936" i="1" s="1"/>
  <c r="F916" i="1"/>
  <c r="G916" i="1" s="1"/>
  <c r="H916" i="1" s="1"/>
  <c r="F808" i="1"/>
  <c r="G808" i="1" s="1"/>
  <c r="H808" i="1" s="1"/>
  <c r="F668" i="1"/>
  <c r="G668" i="1" s="1"/>
  <c r="H668" i="1" s="1"/>
  <c r="F600" i="1"/>
  <c r="G600" i="1" s="1"/>
  <c r="H600" i="1" s="1"/>
  <c r="F932" i="1"/>
  <c r="G932" i="1" s="1"/>
  <c r="H932" i="1" s="1"/>
  <c r="F664" i="1"/>
  <c r="G664" i="1" s="1"/>
  <c r="H664" i="1" s="1"/>
  <c r="F340" i="1"/>
  <c r="G340" i="1" s="1"/>
  <c r="H340" i="1" s="1"/>
  <c r="F284" i="1"/>
  <c r="G284" i="1" s="1"/>
  <c r="H284" i="1" s="1"/>
  <c r="F1022" i="1"/>
  <c r="G1022" i="1" s="1"/>
  <c r="H1022" i="1" s="1"/>
  <c r="F958" i="1"/>
  <c r="G958" i="1" s="1"/>
  <c r="H958" i="1" s="1"/>
  <c r="F999" i="1"/>
  <c r="G999" i="1" s="1"/>
  <c r="H999" i="1" s="1"/>
  <c r="F899" i="1"/>
  <c r="G899" i="1" s="1"/>
  <c r="H899" i="1" s="1"/>
  <c r="F771" i="1"/>
  <c r="G771" i="1" s="1"/>
  <c r="H771" i="1" s="1"/>
  <c r="F1029" i="1"/>
  <c r="G1029" i="1" s="1"/>
  <c r="H1029" i="1" s="1"/>
  <c r="F965" i="1"/>
  <c r="G965" i="1" s="1"/>
  <c r="H965" i="1" s="1"/>
  <c r="F913" i="1"/>
  <c r="G913" i="1" s="1"/>
  <c r="H913" i="1" s="1"/>
  <c r="F901" i="1"/>
  <c r="G901" i="1" s="1"/>
  <c r="H901" i="1" s="1"/>
  <c r="F829" i="1"/>
  <c r="G829" i="1" s="1"/>
  <c r="H829" i="1" s="1"/>
  <c r="F805" i="1"/>
  <c r="G805" i="1" s="1"/>
  <c r="H805" i="1" s="1"/>
  <c r="F709" i="1"/>
  <c r="G709" i="1" s="1"/>
  <c r="H709" i="1" s="1"/>
  <c r="F408" i="1"/>
  <c r="G408" i="1" s="1"/>
  <c r="H408" i="1" s="1"/>
  <c r="F637" i="1"/>
  <c r="G637" i="1" s="1"/>
  <c r="H637" i="1" s="1"/>
  <c r="F589" i="1"/>
  <c r="G589" i="1" s="1"/>
  <c r="H589" i="1" s="1"/>
  <c r="F445" i="1"/>
  <c r="G445" i="1" s="1"/>
  <c r="H445" i="1" s="1"/>
  <c r="F389" i="1"/>
  <c r="G389" i="1" s="1"/>
  <c r="H389" i="1" s="1"/>
  <c r="F1108" i="1"/>
  <c r="G1108" i="1" s="1"/>
  <c r="H1108" i="1" s="1"/>
  <c r="F181" i="1"/>
  <c r="G181" i="1" s="1"/>
  <c r="H181" i="1" s="1"/>
  <c r="F866" i="1"/>
  <c r="G866" i="1" s="1"/>
  <c r="H866" i="1" s="1"/>
  <c r="F610" i="1"/>
  <c r="G610" i="1" s="1"/>
  <c r="H610" i="1" s="1"/>
  <c r="D84" i="1" l="1" a="1"/>
  <c r="D84" i="1" s="1"/>
  <c r="D8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<sst xmlns="http://schemas.openxmlformats.org/spreadsheetml/2006/main" count="69" uniqueCount="62">
  <si>
    <t>Switch strategy</t>
  </si>
  <si>
    <t>Switch</t>
  </si>
  <si>
    <t>Win</t>
  </si>
  <si>
    <t>The Monty Hall Problem</t>
  </si>
  <si>
    <t>Door with car</t>
  </si>
  <si>
    <t>Door you pick</t>
  </si>
  <si>
    <t>Door host opens</t>
  </si>
  <si>
    <t>Unopened door</t>
  </si>
  <si>
    <t>Final door choice</t>
  </si>
  <si>
    <r>
      <t xml:space="preserve">Suppose you're on a game show, and you're given the choice of three doors. Behind one door is a car; behind the others, goats. You pick a door, say No. 1, and the host, who knows what's behind the doors, opens another door, say No. 3, which has a goat. He then says to you, "Do you want to pick door No. 2?" </t>
    </r>
    <r>
      <rPr>
        <b/>
        <i/>
        <sz val="11"/>
        <color theme="1"/>
        <rFont val="Calibri"/>
        <family val="2"/>
        <scheme val="minor"/>
      </rPr>
      <t>Is it to your advantage to switch your choice?</t>
    </r>
  </si>
  <si>
    <t>Source: https://en.wikipedia.org/wiki/Monty_Hall_problem</t>
  </si>
  <si>
    <t>What is the best strategy: stick with your original door or switch to the other door—or does it make no difference? Why?</t>
  </si>
  <si>
    <t>Best strategy and explanation</t>
  </si>
  <si>
    <t>Q1.1 †</t>
  </si>
  <si>
    <t>Despite its simple premise, The Monty Hall problem is famously counterintuitive, and it has been the subject of much debate. Many people cannot solve the problem. An embarrassing number of accomplished mathematicians have failed to accept the solution, even when shown an airtight proof!</t>
  </si>
  <si>
    <r>
      <t xml:space="preserve">Before you continue, you may wish to attempt to solve the Monty Hall problem using logic. </t>
    </r>
    <r>
      <rPr>
        <b/>
        <sz val="11"/>
        <color theme="1"/>
        <rFont val="Calibri"/>
        <family val="2"/>
        <scheme val="minor"/>
      </rPr>
      <t>This is an optional question.</t>
    </r>
  </si>
  <si>
    <t>Source: https://www.mikealche.com/</t>
  </si>
  <si>
    <t>This should make us worried that perhaps our brains are not cut out to solve this kind of problem.</t>
  </si>
  <si>
    <t>What other truths might we be blind to because the "obvious" answer is actually wrong? Could such blindness lead to expensive mistakes in the workplace?</t>
  </si>
  <si>
    <t>1.  We place the car behind a random door: 1, 2, or 3.</t>
  </si>
  <si>
    <t>4.  We either stick with our initial door or switch doors, according to our chosen strategy.</t>
  </si>
  <si>
    <r>
      <t xml:space="preserve">We will now solve the Monty Hall problem using a </t>
    </r>
    <r>
      <rPr>
        <b/>
        <sz val="11"/>
        <color theme="1"/>
        <rFont val="Calibri"/>
        <family val="2"/>
        <scheme val="minor"/>
      </rPr>
      <t>Monte Carlo simulation</t>
    </r>
    <r>
      <rPr>
        <sz val="11"/>
        <color theme="1"/>
        <rFont val="Calibri"/>
        <family val="2"/>
        <scheme val="minor"/>
      </rPr>
      <t>. The method works as follows.</t>
    </r>
  </si>
  <si>
    <t>E1.2</t>
  </si>
  <si>
    <t>Examine the table and make sure you understand what each column represents. For example, the first column, "Door with car", represents the number of the door that contains the car. You may wish to re-read the problem statement on row 11.</t>
  </si>
  <si>
    <t>A suitable Monte Carlo simulation has been set up in the table below. (Scroll down.) Each row of the table simulates a round of the game with freshly drawn random numbers.</t>
  </si>
  <si>
    <r>
      <t xml:space="preserve">Note: you do </t>
    </r>
    <r>
      <rPr>
        <b/>
        <sz val="11"/>
        <color theme="1"/>
        <rFont val="Calibri"/>
        <family val="2"/>
        <scheme val="minor"/>
      </rPr>
      <t>not</t>
    </r>
    <r>
      <rPr>
        <sz val="11"/>
        <color theme="1"/>
        <rFont val="Calibri"/>
        <family val="2"/>
        <scheme val="minor"/>
      </rPr>
      <t xml:space="preserve"> need to inspect the table formulas.</t>
    </r>
  </si>
  <si>
    <t>E1.3</t>
  </si>
  <si>
    <t>Complete the table by inputting formulas into the "Final door choice" and "Win" columns.</t>
  </si>
  <si>
    <r>
      <t xml:space="preserve">"Final door choice" should contain a number 1–3. You will need to use the </t>
    </r>
    <r>
      <rPr>
        <b/>
        <sz val="11"/>
        <color theme="1"/>
        <rFont val="Calibri"/>
        <family val="2"/>
        <scheme val="minor"/>
      </rPr>
      <t>IF()</t>
    </r>
    <r>
      <rPr>
        <sz val="11"/>
        <color theme="1"/>
        <rFont val="Calibri"/>
        <family val="2"/>
        <scheme val="minor"/>
      </rPr>
      <t xml:space="preserve"> function.</t>
    </r>
  </si>
  <si>
    <t>"Win" should return Boolean value TRUE if the door we settle on contains the car, and FALSE otherwise.</t>
  </si>
  <si>
    <t>Number of games played</t>
  </si>
  <si>
    <t>Number of wins</t>
  </si>
  <si>
    <t>Win %</t>
  </si>
  <si>
    <t>Input formulas for "Number of wins" and "Win %" below.</t>
  </si>
  <si>
    <t>The "Number of wins" cell should count the total number of instances of TRUE in the "Win" column.</t>
  </si>
  <si>
    <t>Q1.4</t>
  </si>
  <si>
    <t>"Switch" win %</t>
  </si>
  <si>
    <t>"Don't switch" win %</t>
  </si>
  <si>
    <t>"Coin flip" win %</t>
  </si>
  <si>
    <t>5.  Simulate many rounds of the game by repeating 1–4. How often did we win the car?</t>
  </si>
  <si>
    <t>(For higher precision, you may wish to increase the number of rows in the table.)</t>
  </si>
  <si>
    <t>Experiment with the different switch strategies: "Switch", "Don't switch", and "Coin flip". What is the approximate win % of each strategy? Is this what you expected?</t>
  </si>
  <si>
    <t>3.  The host opens one of the doors we did not choose, revealing a goat. (N.B. the host always reveals a goat.)</t>
  </si>
  <si>
    <t>2.  We randomly choose an initial door: 1, 2, or 3. This door is not opened.</t>
  </si>
  <si>
    <t>Q1.5</t>
  </si>
  <si>
    <t>Getting quick help on formula functions</t>
  </si>
  <si>
    <t>To get help on any formula function, start typing a formula in any cell. Excel will offer autocomplete suggestions.</t>
  </si>
  <si>
    <t>Use the arrow keys or mouse to select the function you want from the suggestions list and press Tab. Excel will show you the list of parameters expected by that function. Optional parameters are shown in square brackets.</t>
  </si>
  <si>
    <r>
      <t xml:space="preserve">While in formula editing mode, as shown above, press </t>
    </r>
    <r>
      <rPr>
        <b/>
        <sz val="11"/>
        <color theme="1"/>
        <rFont val="Calibri"/>
        <family val="2"/>
        <scheme val="minor"/>
      </rPr>
      <t>F1</t>
    </r>
    <r>
      <rPr>
        <sz val="11"/>
        <color theme="1"/>
        <rFont val="Calibri"/>
        <family val="2"/>
        <scheme val="minor"/>
      </rPr>
      <t xml:space="preserve"> to call up in-depth contextual help. In modern version of Excel, a help panel will appear on the right-hand side of the screen.</t>
    </r>
  </si>
  <si>
    <t>Recommended formula functions</t>
  </si>
  <si>
    <t>You are likely to need some of the following formulas during this activity.</t>
  </si>
  <si>
    <r>
      <rPr>
        <b/>
        <sz val="11"/>
        <color theme="1"/>
        <rFont val="Calibri"/>
        <family val="2"/>
        <scheme val="minor"/>
      </rPr>
      <t>IF()</t>
    </r>
    <r>
      <rPr>
        <sz val="11"/>
        <color theme="1"/>
        <rFont val="Calibri"/>
        <family val="2"/>
        <scheme val="minor"/>
      </rPr>
      <t xml:space="preserve"> returns one value if a condition is TRUE, and a different value if the condition is FALSE. Note: </t>
    </r>
    <r>
      <rPr>
        <b/>
        <sz val="11"/>
        <color theme="1"/>
        <rFont val="Calibri"/>
        <family val="2"/>
        <scheme val="minor"/>
      </rPr>
      <t>IF()</t>
    </r>
    <r>
      <rPr>
        <sz val="11"/>
        <color theme="1"/>
        <rFont val="Calibri"/>
        <family val="2"/>
        <scheme val="minor"/>
      </rPr>
      <t xml:space="preserve"> statements can be nested.</t>
    </r>
  </si>
  <si>
    <t>=IF(logical_test, [value_if_true], [value_if_false])</t>
  </si>
  <si>
    <t>Formula</t>
  </si>
  <si>
    <t>Output</t>
  </si>
  <si>
    <r>
      <rPr>
        <b/>
        <sz val="11"/>
        <color theme="1"/>
        <rFont val="Calibri"/>
        <family val="2"/>
        <scheme val="minor"/>
      </rPr>
      <t>AND()</t>
    </r>
    <r>
      <rPr>
        <sz val="11"/>
        <color theme="1"/>
        <rFont val="Calibri"/>
        <family val="2"/>
        <scheme val="minor"/>
      </rPr>
      <t xml:space="preserve"> performs the logical AND operation. It returns TRUE if </t>
    </r>
    <r>
      <rPr>
        <b/>
        <sz val="11"/>
        <color theme="1"/>
        <rFont val="Calibri"/>
        <family val="2"/>
        <scheme val="minor"/>
      </rPr>
      <t>all</t>
    </r>
    <r>
      <rPr>
        <sz val="11"/>
        <color theme="1"/>
        <rFont val="Calibri"/>
        <family val="2"/>
        <scheme val="minor"/>
      </rPr>
      <t xml:space="preserve"> of its input arguments are TRUE, and FALSE otherwise.</t>
    </r>
  </si>
  <si>
    <t>=AND(logical1, [logical2], ...)</t>
  </si>
  <si>
    <r>
      <rPr>
        <b/>
        <sz val="11"/>
        <color theme="1"/>
        <rFont val="Calibri"/>
        <family val="2"/>
        <scheme val="minor"/>
      </rPr>
      <t>OR()</t>
    </r>
    <r>
      <rPr>
        <sz val="11"/>
        <color theme="1"/>
        <rFont val="Calibri"/>
        <family val="2"/>
        <scheme val="minor"/>
      </rPr>
      <t xml:space="preserve"> performs the logical OR operation. It returns TRUE if </t>
    </r>
    <r>
      <rPr>
        <b/>
        <sz val="11"/>
        <color theme="1"/>
        <rFont val="Calibri"/>
        <family val="2"/>
        <scheme val="minor"/>
      </rPr>
      <t>any</t>
    </r>
    <r>
      <rPr>
        <sz val="11"/>
        <color theme="1"/>
        <rFont val="Calibri"/>
        <family val="2"/>
        <scheme val="minor"/>
      </rPr>
      <t xml:space="preserve"> of its input arguments is TRUE, and FALSE otherwise.</t>
    </r>
  </si>
  <si>
    <t>=OR(logical1, [logical2], ...)</t>
  </si>
  <si>
    <r>
      <rPr>
        <b/>
        <sz val="11"/>
        <color theme="1"/>
        <rFont val="Calibri"/>
        <family val="2"/>
        <scheme val="minor"/>
      </rPr>
      <t>NOT()</t>
    </r>
    <r>
      <rPr>
        <sz val="11"/>
        <color theme="1"/>
        <rFont val="Calibri"/>
        <family val="2"/>
        <scheme val="minor"/>
      </rPr>
      <t xml:space="preserve"> performs the logical NOT operation. It returns TRUE if its argument is FALSE, and FALSE if its argument is TRUE.</t>
    </r>
  </si>
  <si>
    <t>=NOT(logical)</t>
  </si>
  <si>
    <t>The best strategy is to switch doors.
1/3 chance of intially choosing the car by chance. We then switch to a guaranteed goat = LOSE.
2/3 chance of initially choosing a goat by chance. Host eliminates the one remaining goat. We then switch to a guaranteed car = WIN.
Therefore, we have a 2/3 chance of success under the switch strategy vs. only a 1/3 chance under the stick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</si>
</sst>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ifficulty:&quot;\ \ @"/>
    <numFmt numFmtId="165" formatCode=";;;"/>
  </numFmts>
  <fonts count="16" x14ac:knownFonts="1">
    <font>
      <sz val="11"/>
      <color theme="1"/>
      <name val="Calibri"/>
      <family val="2"/>
      <scheme val="minor"/>
    </font>
    <font>
      <b/>
      <sz val="11"/>
      <color theme="1"/>
      <name val="Calibri"/>
      <family val="2"/>
      <scheme val="minor"/>
    </font>
    <font>
      <u/>
      <sz val="11"/>
      <color theme="10"/>
      <name val="Calibri"/>
      <family val="2"/>
      <scheme val="minor"/>
    </font>
    <font>
      <b/>
      <sz val="28"/>
      <color theme="1"/>
      <name val="Calibri"/>
      <family val="2"/>
      <scheme val="minor"/>
    </font>
    <font>
      <i/>
      <sz val="11"/>
      <color theme="1"/>
      <name val="Calibri"/>
      <family val="2"/>
      <scheme val="minor"/>
    </font>
    <font>
      <b/>
      <i/>
      <sz val="11"/>
      <color theme="1"/>
      <name val="Calibri"/>
      <family val="2"/>
      <scheme val="minor"/>
    </font>
    <font>
      <i/>
      <sz val="10"/>
      <color theme="0" tint="-0.249977111117893"/>
      <name val="Calibri"/>
      <family val="2"/>
      <scheme val="minor"/>
    </font>
    <font>
      <b/>
      <sz val="14"/>
      <color theme="1"/>
      <name val="Calibri"/>
      <family val="2"/>
      <scheme val="minor"/>
    </font>
    <font>
      <sz val="11"/>
      <color rgb="FF305496"/>
      <name val="Calibri"/>
      <family val="2"/>
      <scheme val="minor"/>
    </font>
    <font>
      <b/>
      <sz val="14"/>
      <color rgb="FF2B002E"/>
      <name val="Calibri"/>
      <family val="2"/>
      <scheme val="minor"/>
    </font>
    <font>
      <sz val="11"/>
      <color rgb="FF2B002E"/>
      <name val="Calibri"/>
      <family val="2"/>
      <scheme val="minor"/>
    </font>
    <font>
      <b/>
      <sz val="12"/>
      <color theme="1" tint="4.9989318521683403E-2"/>
      <name val="Calibri"/>
      <family val="2"/>
      <scheme val="minor"/>
    </font>
    <font>
      <b/>
      <sz val="11"/>
      <color theme="0"/>
      <name val="Calibri"/>
      <family val="2"/>
      <scheme val="minor"/>
    </font>
    <font>
      <b/>
      <sz val="16"/>
      <color rgb="FFC9FFFF"/>
      <name val="Calibri"/>
      <family val="2"/>
      <scheme val="minor"/>
    </font>
    <font>
      <b/>
      <sz val="16"/>
      <color rgb="FF004050"/>
      <name val="Calibri"/>
      <family val="2"/>
      <scheme val="minor"/>
    </font>
    <font>
      <b/>
      <sz val="11"/>
      <color theme="1"/>
      <name val="Consolas"/>
      <family val="3"/>
    </font>
  </fonts>
  <fills count="12">
    <fill>
      <patternFill patternType="none"/>
    </fill>
    <fill>
      <patternFill patternType="gray125"/>
    </fill>
    <fill>
      <patternFill patternType="solid">
        <fgColor rgb="FFDEE9EC"/>
        <bgColor indexed="64"/>
      </patternFill>
    </fill>
    <fill>
      <patternFill patternType="solid">
        <fgColor rgb="FFD9E1F2"/>
        <bgColor indexed="64"/>
      </patternFill>
    </fill>
    <fill>
      <patternFill patternType="solid">
        <fgColor theme="4" tint="0.79998168889431442"/>
        <bgColor indexed="64"/>
      </patternFill>
    </fill>
    <fill>
      <patternFill patternType="solid">
        <fgColor rgb="FFF8D237"/>
        <bgColor indexed="64"/>
      </patternFill>
    </fill>
    <fill>
      <patternFill patternType="solid">
        <fgColor rgb="FFE4D6FE"/>
        <bgColor indexed="64"/>
      </patternFill>
    </fill>
    <fill>
      <patternFill patternType="solid">
        <fgColor theme="5"/>
        <bgColor indexed="64"/>
      </patternFill>
    </fill>
    <fill>
      <patternFill patternType="solid">
        <fgColor rgb="FFE4E4E4"/>
        <bgColor indexed="64"/>
      </patternFill>
    </fill>
    <fill>
      <patternFill patternType="solid">
        <fgColor rgb="FF004050"/>
        <bgColor indexed="64"/>
      </patternFill>
    </fill>
    <fill>
      <patternFill patternType="solid">
        <fgColor rgb="FF217EA7"/>
        <bgColor indexed="64"/>
      </patternFill>
    </fill>
    <fill>
      <patternFill patternType="solid">
        <fgColor rgb="FF305496"/>
        <bgColor indexed="64"/>
      </patternFill>
    </fill>
  </fills>
  <borders count="45">
    <border>
      <left/>
      <right/>
      <top/>
      <bottom/>
      <diagonal/>
    </border>
    <border>
      <left/>
      <right/>
      <top style="thick">
        <color rgb="FF217EA7"/>
      </top>
      <bottom style="thick">
        <color rgb="FF217EA7"/>
      </bottom>
      <diagonal/>
    </border>
    <border>
      <left style="medium">
        <color rgb="FF305496"/>
      </left>
      <right style="medium">
        <color rgb="FF305496"/>
      </right>
      <top style="medium">
        <color rgb="FF305496"/>
      </top>
      <bottom style="medium">
        <color rgb="FF305496"/>
      </bottom>
      <diagonal/>
    </border>
    <border>
      <left style="thick">
        <color rgb="FFF3622C"/>
      </left>
      <right/>
      <top style="thick">
        <color rgb="FFF3622C"/>
      </top>
      <bottom style="thick">
        <color rgb="FFF3622C"/>
      </bottom>
      <diagonal/>
    </border>
    <border>
      <left/>
      <right style="thick">
        <color rgb="FFF3622C"/>
      </right>
      <top style="thick">
        <color rgb="FFF3622C"/>
      </top>
      <bottom style="thick">
        <color rgb="FFF3622C"/>
      </bottom>
      <diagonal/>
    </border>
    <border>
      <left style="medium">
        <color rgb="FF305496"/>
      </left>
      <right/>
      <top/>
      <bottom/>
      <diagonal/>
    </border>
    <border>
      <left/>
      <right style="medium">
        <color rgb="FF305496"/>
      </right>
      <top/>
      <bottom/>
      <diagonal/>
    </border>
    <border>
      <left style="medium">
        <color rgb="FF305496"/>
      </left>
      <right/>
      <top/>
      <bottom style="medium">
        <color rgb="FF305496"/>
      </bottom>
      <diagonal/>
    </border>
    <border>
      <left/>
      <right/>
      <top/>
      <bottom style="medium">
        <color rgb="FF305496"/>
      </bottom>
      <diagonal/>
    </border>
    <border>
      <left/>
      <right style="medium">
        <color rgb="FF305496"/>
      </right>
      <top/>
      <bottom style="medium">
        <color rgb="FF305496"/>
      </bottom>
      <diagonal/>
    </border>
    <border>
      <left style="medium">
        <color rgb="FF305496"/>
      </left>
      <right/>
      <top style="medium">
        <color rgb="FF305496"/>
      </top>
      <bottom/>
      <diagonal/>
    </border>
    <border>
      <left/>
      <right/>
      <top style="medium">
        <color rgb="FF305496"/>
      </top>
      <bottom/>
      <diagonal/>
    </border>
    <border>
      <left/>
      <right style="medium">
        <color rgb="FF305496"/>
      </right>
      <top style="medium">
        <color rgb="FF305496"/>
      </top>
      <bottom/>
      <diagonal/>
    </border>
    <border>
      <left style="thick">
        <color rgb="FFF3622C"/>
      </left>
      <right/>
      <top style="thick">
        <color rgb="FFF3622C"/>
      </top>
      <bottom/>
      <diagonal/>
    </border>
    <border>
      <left/>
      <right/>
      <top style="thick">
        <color rgb="FFF3622C"/>
      </top>
      <bottom/>
      <diagonal/>
    </border>
    <border>
      <left/>
      <right style="thick">
        <color rgb="FFF3622C"/>
      </right>
      <top style="thick">
        <color rgb="FFF3622C"/>
      </top>
      <bottom/>
      <diagonal/>
    </border>
    <border>
      <left style="thick">
        <color rgb="FFF3622C"/>
      </left>
      <right/>
      <top/>
      <bottom/>
      <diagonal/>
    </border>
    <border>
      <left/>
      <right style="thick">
        <color rgb="FFF3622C"/>
      </right>
      <top/>
      <bottom/>
      <diagonal/>
    </border>
    <border>
      <left style="thick">
        <color rgb="FFF3622C"/>
      </left>
      <right/>
      <top/>
      <bottom style="thick">
        <color rgb="FFF3622C"/>
      </bottom>
      <diagonal/>
    </border>
    <border>
      <left/>
      <right/>
      <top/>
      <bottom style="thick">
        <color rgb="FFF3622C"/>
      </bottom>
      <diagonal/>
    </border>
    <border>
      <left/>
      <right style="thick">
        <color rgb="FFF3622C"/>
      </right>
      <top/>
      <bottom style="thick">
        <color rgb="FFF3622C"/>
      </bottom>
      <diagonal/>
    </border>
    <border>
      <left style="medium">
        <color rgb="FF430048"/>
      </left>
      <right/>
      <top style="medium">
        <color rgb="FF430048"/>
      </top>
      <bottom/>
      <diagonal/>
    </border>
    <border>
      <left/>
      <right/>
      <top style="medium">
        <color rgb="FF430048"/>
      </top>
      <bottom/>
      <diagonal/>
    </border>
    <border>
      <left/>
      <right style="medium">
        <color rgb="FF430048"/>
      </right>
      <top style="medium">
        <color rgb="FF430048"/>
      </top>
      <bottom/>
      <diagonal/>
    </border>
    <border>
      <left style="medium">
        <color rgb="FF430048"/>
      </left>
      <right/>
      <top/>
      <bottom/>
      <diagonal/>
    </border>
    <border>
      <left/>
      <right style="medium">
        <color rgb="FF430048"/>
      </right>
      <top/>
      <bottom/>
      <diagonal/>
    </border>
    <border>
      <left style="medium">
        <color rgb="FF430048"/>
      </left>
      <right/>
      <top/>
      <bottom style="medium">
        <color rgb="FF430048"/>
      </bottom>
      <diagonal/>
    </border>
    <border>
      <left/>
      <right/>
      <top/>
      <bottom style="medium">
        <color rgb="FF430048"/>
      </bottom>
      <diagonal/>
    </border>
    <border>
      <left/>
      <right style="medium">
        <color rgb="FF430048"/>
      </right>
      <top/>
      <bottom style="medium">
        <color rgb="FF430048"/>
      </bottom>
      <diagonal/>
    </border>
    <border>
      <left style="medium">
        <color rgb="FF430048"/>
      </left>
      <right style="medium">
        <color rgb="FF430048"/>
      </right>
      <top style="medium">
        <color rgb="FF430048"/>
      </top>
      <bottom style="medium">
        <color rgb="FF430048"/>
      </bottom>
      <diagonal/>
    </border>
    <border>
      <left style="thick">
        <color rgb="FFF3622C"/>
      </left>
      <right style="thick">
        <color rgb="FFF3622C"/>
      </right>
      <top style="thick">
        <color rgb="FFF3622C"/>
      </top>
      <bottom style="thick">
        <color rgb="FFF3622C"/>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style="medium">
        <color rgb="FF217346"/>
      </left>
      <right/>
      <top style="medium">
        <color rgb="FF217346"/>
      </top>
      <bottom style="medium">
        <color rgb="FF217346"/>
      </bottom>
      <diagonal/>
    </border>
    <border>
      <left/>
      <right/>
      <top style="medium">
        <color rgb="FF217346"/>
      </top>
      <bottom style="medium">
        <color rgb="FF217346"/>
      </bottom>
      <diagonal/>
    </border>
    <border>
      <left/>
      <right style="medium">
        <color rgb="FF217346"/>
      </right>
      <top style="medium">
        <color rgb="FF217346"/>
      </top>
      <bottom style="medium">
        <color rgb="FF217346"/>
      </bottom>
      <diagonal/>
    </border>
    <border>
      <left style="thin">
        <color rgb="FF305496"/>
      </left>
      <right/>
      <top style="thin">
        <color rgb="FF305496"/>
      </top>
      <bottom style="thin">
        <color rgb="FF305496"/>
      </bottom>
      <diagonal/>
    </border>
    <border>
      <left/>
      <right/>
      <top style="thin">
        <color rgb="FF305496"/>
      </top>
      <bottom style="thin">
        <color rgb="FF305496"/>
      </bottom>
      <diagonal/>
    </border>
    <border>
      <left/>
      <right style="thin">
        <color rgb="FF305496"/>
      </right>
      <top style="thin">
        <color rgb="FF305496"/>
      </top>
      <bottom style="thin">
        <color rgb="FF305496"/>
      </bottom>
      <diagonal/>
    </border>
    <border>
      <left style="thin">
        <color rgb="FF305496"/>
      </left>
      <right/>
      <top style="thin">
        <color rgb="FF305496"/>
      </top>
      <bottom/>
      <diagonal/>
    </border>
    <border>
      <left/>
      <right/>
      <top style="thin">
        <color rgb="FF305496"/>
      </top>
      <bottom/>
      <diagonal/>
    </border>
    <border>
      <left/>
      <right style="thin">
        <color rgb="FF305496"/>
      </right>
      <top/>
      <bottom/>
      <diagonal/>
    </border>
    <border>
      <left style="thin">
        <color rgb="FF305496"/>
      </left>
      <right/>
      <top/>
      <bottom/>
      <diagonal/>
    </border>
    <border>
      <left style="thin">
        <color rgb="FF305496"/>
      </left>
      <right/>
      <top/>
      <bottom style="thin">
        <color rgb="FF305496"/>
      </bottom>
      <diagonal/>
    </border>
    <border>
      <left/>
      <right/>
      <top/>
      <bottom style="thin">
        <color rgb="FF305496"/>
      </bottom>
      <diagonal/>
    </border>
    <border>
      <left/>
      <right style="thin">
        <color rgb="FF305496"/>
      </right>
      <top/>
      <bottom style="thin">
        <color rgb="FF305496"/>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3" fillId="0" borderId="0" xfId="0" applyFont="1"/>
    <xf numFmtId="0" fontId="0" fillId="0" borderId="0" xfId="0" applyAlignment="1">
      <alignment wrapText="1"/>
    </xf>
    <xf numFmtId="0" fontId="0" fillId="0" borderId="0" xfId="0" applyAlignment="1">
      <alignment horizontal="left" wrapText="1"/>
    </xf>
    <xf numFmtId="0" fontId="0" fillId="0" borderId="0" xfId="0" applyAlignment="1" applyProtection="1">
      <alignment horizontal="left" vertical="center" wrapText="1"/>
      <protection hidden="1"/>
    </xf>
    <xf numFmtId="0" fontId="6" fillId="0" borderId="0" xfId="0" applyFont="1" applyAlignment="1">
      <alignment horizontal="right"/>
    </xf>
    <xf numFmtId="0" fontId="7" fillId="3" borderId="2" xfId="0" applyFont="1" applyFill="1" applyBorder="1" applyProtection="1">
      <protection hidden="1"/>
    </xf>
    <xf numFmtId="164" fontId="8" fillId="0" borderId="0" xfId="0" applyNumberFormat="1" applyFont="1" applyProtection="1">
      <protection hidden="1"/>
    </xf>
    <xf numFmtId="0" fontId="0" fillId="0" borderId="0" xfId="0" applyProtection="1">
      <protection hidden="1"/>
    </xf>
    <xf numFmtId="165" fontId="0" fillId="0" borderId="0" xfId="0" applyNumberFormat="1" applyProtection="1">
      <protection hidden="1"/>
    </xf>
    <xf numFmtId="0" fontId="1" fillId="0" borderId="0" xfId="0" applyFont="1" applyProtection="1">
      <protection hidden="1"/>
    </xf>
    <xf numFmtId="3" fontId="0" fillId="0" borderId="0" xfId="0" applyNumberFormat="1" applyProtection="1">
      <protection hidden="1"/>
    </xf>
    <xf numFmtId="0" fontId="9" fillId="6" borderId="29" xfId="0" applyFont="1" applyFill="1" applyBorder="1" applyProtection="1">
      <protection hidden="1"/>
    </xf>
    <xf numFmtId="164" fontId="10" fillId="0" borderId="0" xfId="0" applyNumberFormat="1" applyFont="1" applyProtection="1">
      <protection hidden="1"/>
    </xf>
    <xf numFmtId="0" fontId="2" fillId="0" borderId="0" xfId="1" applyAlignment="1" applyProtection="1">
      <protection hidden="1"/>
    </xf>
    <xf numFmtId="0" fontId="0" fillId="0" borderId="0" xfId="0" applyAlignment="1">
      <alignment horizontal="left" indent="2"/>
    </xf>
    <xf numFmtId="0" fontId="0" fillId="7" borderId="0" xfId="0" applyFill="1" applyAlignment="1">
      <alignment wrapText="1"/>
    </xf>
    <xf numFmtId="3" fontId="11" fillId="5" borderId="30" xfId="0" applyNumberFormat="1" applyFont="1" applyFill="1" applyBorder="1" applyAlignment="1" applyProtection="1">
      <alignment vertical="top" wrapText="1" shrinkToFit="1"/>
      <protection locked="0" hidden="1"/>
    </xf>
    <xf numFmtId="10" fontId="11" fillId="5" borderId="30" xfId="0" applyNumberFormat="1" applyFont="1" applyFill="1" applyBorder="1" applyAlignment="1" applyProtection="1">
      <alignment vertical="top" wrapText="1" shrinkToFit="1"/>
      <protection locked="0" hidden="1"/>
    </xf>
    <xf numFmtId="3" fontId="11" fillId="8" borderId="31" xfId="0" applyNumberFormat="1" applyFont="1" applyFill="1" applyBorder="1" applyAlignment="1" applyProtection="1">
      <alignment vertical="top" wrapText="1" shrinkToFit="1"/>
      <protection locked="0" hidden="1"/>
    </xf>
    <xf numFmtId="3" fontId="11" fillId="8" borderId="31" xfId="0" applyNumberFormat="1" applyFont="1" applyFill="1" applyBorder="1" applyAlignment="1" applyProtection="1">
      <alignment horizontal="center" vertical="top" wrapText="1" shrinkToFit="1"/>
      <protection locked="0" hidden="1"/>
    </xf>
    <xf numFmtId="0" fontId="12" fillId="11" borderId="37" xfId="0" applyFont="1" applyFill="1" applyBorder="1" applyProtection="1">
      <protection hidden="1"/>
    </xf>
    <xf numFmtId="0" fontId="0" fillId="4" borderId="40" xfId="0" applyFill="1" applyBorder="1" applyProtection="1">
      <protection hidden="1"/>
    </xf>
    <xf numFmtId="0" fontId="0" fillId="4" borderId="44" xfId="0" applyFill="1" applyBorder="1" applyProtection="1">
      <protection hidden="1"/>
    </xf>
    <xf numFmtId="10" fontId="11" fillId="5" borderId="3" xfId="0" applyNumberFormat="1" applyFont="1" applyFill="1" applyBorder="1" applyAlignment="1" applyProtection="1">
      <alignment horizontal="left" vertical="top" wrapText="1" shrinkToFit="1"/>
      <protection locked="0" hidden="1"/>
    </xf>
    <xf numFmtId="0" fontId="11" fillId="5" borderId="4" xfId="0" applyFont="1" applyFill="1" applyBorder="1" applyAlignment="1" applyProtection="1">
      <alignment horizontal="left" vertical="top" wrapText="1" shrinkToFit="1"/>
      <protection locked="0" hidden="1"/>
    </xf>
    <xf numFmtId="0" fontId="0" fillId="4" borderId="10" xfId="0" applyFill="1" applyBorder="1" applyAlignment="1" applyProtection="1">
      <alignment horizontal="left" vertical="top" wrapText="1"/>
      <protection hidden="1"/>
    </xf>
    <xf numFmtId="0" fontId="0" fillId="4" borderId="11" xfId="0" applyFill="1" applyBorder="1" applyAlignment="1" applyProtection="1">
      <alignment horizontal="left" vertical="top" wrapText="1"/>
      <protection hidden="1"/>
    </xf>
    <xf numFmtId="0" fontId="0" fillId="4" borderId="12" xfId="0" applyFill="1" applyBorder="1" applyAlignment="1" applyProtection="1">
      <alignment horizontal="left" vertical="top" wrapText="1"/>
      <protection hidden="1"/>
    </xf>
    <xf numFmtId="0" fontId="0" fillId="4" borderId="5" xfId="0" applyFill="1" applyBorder="1" applyAlignment="1" applyProtection="1">
      <alignment horizontal="left" vertical="top" wrapText="1"/>
      <protection hidden="1"/>
    </xf>
    <xf numFmtId="0" fontId="0" fillId="4" borderId="0" xfId="0" applyFill="1" applyAlignment="1" applyProtection="1">
      <alignment horizontal="left" vertical="top" wrapText="1"/>
      <protection hidden="1"/>
    </xf>
    <xf numFmtId="0" fontId="0" fillId="4" borderId="6" xfId="0" applyFill="1" applyBorder="1" applyAlignment="1" applyProtection="1">
      <alignment horizontal="left" vertical="top" wrapText="1"/>
      <protection hidden="1"/>
    </xf>
    <xf numFmtId="0" fontId="0" fillId="4" borderId="7" xfId="0" applyFill="1" applyBorder="1" applyAlignment="1" applyProtection="1">
      <alignment horizontal="left" vertical="top" wrapText="1"/>
      <protection hidden="1"/>
    </xf>
    <xf numFmtId="0" fontId="0" fillId="4" borderId="8" xfId="0" applyFill="1" applyBorder="1" applyAlignment="1" applyProtection="1">
      <alignment horizontal="left" vertical="top" wrapText="1"/>
      <protection hidden="1"/>
    </xf>
    <xf numFmtId="0" fontId="0" fillId="4" borderId="9" xfId="0" applyFill="1" applyBorder="1" applyAlignment="1" applyProtection="1">
      <alignment horizontal="left" vertical="top" wrapText="1"/>
      <protection hidden="1"/>
    </xf>
    <xf numFmtId="0" fontId="11" fillId="5" borderId="13" xfId="0" applyFont="1" applyFill="1" applyBorder="1" applyAlignment="1" applyProtection="1">
      <alignment horizontal="left" vertical="top" wrapText="1" shrinkToFit="1"/>
      <protection locked="0" hidden="1"/>
    </xf>
    <xf numFmtId="0" fontId="11" fillId="5" borderId="14" xfId="0" applyFont="1" applyFill="1" applyBorder="1" applyAlignment="1" applyProtection="1">
      <alignment horizontal="left" vertical="top" wrapText="1" shrinkToFit="1"/>
      <protection locked="0" hidden="1"/>
    </xf>
    <xf numFmtId="0" fontId="11" fillId="5" borderId="15" xfId="0" applyFont="1" applyFill="1" applyBorder="1" applyAlignment="1" applyProtection="1">
      <alignment horizontal="left" vertical="top" wrapText="1" shrinkToFit="1"/>
      <protection locked="0" hidden="1"/>
    </xf>
    <xf numFmtId="0" fontId="11" fillId="5" borderId="16" xfId="0" applyFont="1" applyFill="1" applyBorder="1" applyAlignment="1" applyProtection="1">
      <alignment horizontal="left" vertical="top" wrapText="1" shrinkToFit="1"/>
      <protection locked="0" hidden="1"/>
    </xf>
    <xf numFmtId="0" fontId="11" fillId="5" borderId="0" xfId="0" applyFont="1" applyFill="1" applyAlignment="1" applyProtection="1">
      <alignment horizontal="left" vertical="top" wrapText="1" shrinkToFit="1"/>
      <protection locked="0" hidden="1"/>
    </xf>
    <xf numFmtId="0" fontId="11" fillId="5" borderId="17" xfId="0" applyFont="1" applyFill="1" applyBorder="1" applyAlignment="1" applyProtection="1">
      <alignment horizontal="left" vertical="top" wrapText="1" shrinkToFit="1"/>
      <protection locked="0" hidden="1"/>
    </xf>
    <xf numFmtId="0" fontId="11" fillId="5" borderId="18" xfId="0" applyFont="1" applyFill="1" applyBorder="1" applyAlignment="1" applyProtection="1">
      <alignment horizontal="left" vertical="top" wrapText="1" shrinkToFit="1"/>
      <protection locked="0" hidden="1"/>
    </xf>
    <xf numFmtId="0" fontId="11" fillId="5" borderId="19" xfId="0" applyFont="1" applyFill="1" applyBorder="1" applyAlignment="1" applyProtection="1">
      <alignment horizontal="left" vertical="top" wrapText="1" shrinkToFit="1"/>
      <protection locked="0" hidden="1"/>
    </xf>
    <xf numFmtId="0" fontId="11" fillId="5" borderId="20" xfId="0" applyFont="1" applyFill="1" applyBorder="1" applyAlignment="1" applyProtection="1">
      <alignment horizontal="left" vertical="top" wrapText="1" shrinkToFit="1"/>
      <protection locked="0" hidden="1"/>
    </xf>
    <xf numFmtId="0" fontId="0" fillId="0" borderId="0" xfId="0" applyAlignment="1">
      <alignment horizontal="left" vertical="top" wrapText="1"/>
    </xf>
    <xf numFmtId="0" fontId="0" fillId="6" borderId="21" xfId="0" applyFill="1" applyBorder="1" applyAlignment="1" applyProtection="1">
      <alignment horizontal="left" vertical="top" wrapText="1"/>
      <protection hidden="1"/>
    </xf>
    <xf numFmtId="0" fontId="0" fillId="6" borderId="22" xfId="0" applyFill="1" applyBorder="1" applyAlignment="1" applyProtection="1">
      <alignment horizontal="left" vertical="top" wrapText="1"/>
      <protection hidden="1"/>
    </xf>
    <xf numFmtId="0" fontId="0" fillId="6" borderId="23" xfId="0" applyFill="1" applyBorder="1" applyAlignment="1" applyProtection="1">
      <alignment horizontal="left" vertical="top" wrapText="1"/>
      <protection hidden="1"/>
    </xf>
    <xf numFmtId="0" fontId="0" fillId="6" borderId="24" xfId="0" applyFill="1" applyBorder="1" applyAlignment="1" applyProtection="1">
      <alignment horizontal="left" vertical="top" wrapText="1"/>
      <protection hidden="1"/>
    </xf>
    <xf numFmtId="0" fontId="0" fillId="6" borderId="0" xfId="0" applyFill="1" applyAlignment="1" applyProtection="1">
      <alignment horizontal="left" vertical="top" wrapText="1"/>
      <protection hidden="1"/>
    </xf>
    <xf numFmtId="0" fontId="0" fillId="6" borderId="25" xfId="0" applyFill="1" applyBorder="1" applyAlignment="1" applyProtection="1">
      <alignment horizontal="left" vertical="top" wrapText="1"/>
      <protection hidden="1"/>
    </xf>
    <xf numFmtId="0" fontId="4" fillId="2" borderId="1" xfId="0" applyFont="1" applyFill="1" applyBorder="1" applyAlignment="1" applyProtection="1">
      <alignment horizontal="left" vertical="center" wrapText="1" indent="2"/>
      <protection hidden="1"/>
    </xf>
    <xf numFmtId="0" fontId="0" fillId="6" borderId="26" xfId="0" applyFill="1" applyBorder="1" applyAlignment="1" applyProtection="1">
      <alignment horizontal="left" vertical="top" wrapText="1"/>
      <protection hidden="1"/>
    </xf>
    <xf numFmtId="0" fontId="0" fillId="6" borderId="27" xfId="0" applyFill="1" applyBorder="1" applyAlignment="1" applyProtection="1">
      <alignment horizontal="left" vertical="top" wrapText="1"/>
      <protection hidden="1"/>
    </xf>
    <xf numFmtId="0" fontId="0" fillId="6" borderId="28" xfId="0" applyFill="1" applyBorder="1" applyAlignment="1" applyProtection="1">
      <alignment horizontal="left" vertical="top" wrapText="1"/>
      <protection hidden="1"/>
    </xf>
    <xf numFmtId="0" fontId="13" fillId="9" borderId="0" xfId="0" applyFont="1" applyFill="1" applyAlignment="1" applyProtection="1">
      <alignment horizontal="left"/>
      <protection hidden="1"/>
    </xf>
    <xf numFmtId="0" fontId="14" fillId="10" borderId="0" xfId="0" applyFont="1" applyFill="1" applyAlignment="1">
      <alignment horizontal="left"/>
    </xf>
    <xf numFmtId="0" fontId="0" fillId="0" borderId="41" xfId="0" quotePrefix="1" applyBorder="1" applyAlignment="1" applyProtection="1">
      <alignment horizontal="left" indent="1"/>
      <protection hidden="1"/>
    </xf>
    <xf numFmtId="0" fontId="0" fillId="0" borderId="0" xfId="0" quotePrefix="1" applyAlignment="1" applyProtection="1">
      <alignment horizontal="left" indent="1"/>
      <protection hidden="1"/>
    </xf>
    <xf numFmtId="0" fontId="15" fillId="0" borderId="32" xfId="0" quotePrefix="1" applyFont="1" applyBorder="1" applyAlignment="1" applyProtection="1">
      <alignment horizontal="left" indent="1"/>
      <protection hidden="1"/>
    </xf>
    <xf numFmtId="0" fontId="15" fillId="0" borderId="33" xfId="0" quotePrefix="1" applyFont="1" applyBorder="1" applyAlignment="1" applyProtection="1">
      <alignment horizontal="left" indent="1"/>
      <protection hidden="1"/>
    </xf>
    <xf numFmtId="0" fontId="15" fillId="0" borderId="34" xfId="0" quotePrefix="1" applyFont="1" applyBorder="1" applyAlignment="1" applyProtection="1">
      <alignment horizontal="left" indent="1"/>
      <protection hidden="1"/>
    </xf>
    <xf numFmtId="0" fontId="12" fillId="11" borderId="35" xfId="0" quotePrefix="1" applyFont="1" applyFill="1" applyBorder="1" applyAlignment="1" applyProtection="1">
      <alignment horizontal="left"/>
      <protection hidden="1"/>
    </xf>
    <xf numFmtId="0" fontId="12" fillId="11" borderId="36" xfId="0" quotePrefix="1" applyFont="1" applyFill="1" applyBorder="1" applyAlignment="1" applyProtection="1">
      <alignment horizontal="left"/>
      <protection hidden="1"/>
    </xf>
    <xf numFmtId="0" fontId="0" fillId="0" borderId="38" xfId="0" quotePrefix="1" applyBorder="1" applyAlignment="1" applyProtection="1">
      <alignment horizontal="left" indent="1"/>
      <protection hidden="1"/>
    </xf>
    <xf numFmtId="0" fontId="0" fillId="0" borderId="39" xfId="0" quotePrefix="1" applyBorder="1" applyAlignment="1" applyProtection="1">
      <alignment horizontal="left" indent="1"/>
      <protection hidden="1"/>
    </xf>
    <xf numFmtId="0" fontId="0" fillId="0" borderId="42" xfId="0" quotePrefix="1" applyBorder="1" applyAlignment="1" applyProtection="1">
      <alignment horizontal="left" indent="1"/>
      <protection hidden="1"/>
    </xf>
    <xf numFmtId="0" fontId="0" fillId="0" borderId="43" xfId="0" quotePrefix="1" applyBorder="1" applyAlignment="1" applyProtection="1">
      <alignment horizontal="left" indent="1"/>
      <protection hidden="1"/>
    </xf>
  </cellXfs>
  <cellStyles count="2">
    <cellStyle name="Hyperlink" xfId="1" builtinId="8"/>
    <cellStyle name="Normal" xfId="0" builtinId="0"/>
  </cellStyles>
  <dxfs count="46">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i val="0"/>
        <color rgb="FF00AC2D"/>
      </font>
    </dxf>
    <dxf>
      <font>
        <b/>
        <i val="0"/>
        <color rgb="FFC00000"/>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i val="0"/>
        <color rgb="FF00AC2D"/>
      </font>
    </dxf>
    <dxf>
      <font>
        <b/>
        <i val="0"/>
        <color rgb="FFC00000"/>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i val="0"/>
        <color rgb="FF00AC2D"/>
      </font>
    </dxf>
    <dxf>
      <font>
        <b/>
        <i val="0"/>
        <color rgb="FFC00000"/>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i val="0"/>
        <color rgb="FF00AC2D"/>
      </font>
    </dxf>
    <dxf>
      <font>
        <b/>
        <i val="0"/>
        <color rgb="FFC00000"/>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ill>
        <patternFill>
          <bgColor rgb="FFFCE4D6"/>
        </patternFill>
      </fill>
      <border>
        <top style="thin">
          <color rgb="FFFFCCCC"/>
        </top>
        <bottom style="thin">
          <color rgb="FFFFCCCC"/>
        </bottom>
        <vertical/>
        <horizontal/>
      </border>
    </dxf>
    <dxf>
      <fill>
        <patternFill>
          <bgColor rgb="FFFCE4D6"/>
        </patternFill>
      </fill>
      <border>
        <top style="thin">
          <color rgb="FFFFCCCC"/>
        </top>
        <bottom style="thin">
          <color rgb="FFFFCCCC"/>
        </bottom>
        <vertical/>
        <horizontal/>
      </border>
    </dxf>
    <dxf>
      <numFmt numFmtId="0" formatCode="General"/>
    </dxf>
    <dxf>
      <fill>
        <patternFill>
          <bgColor rgb="FFFCE4D6"/>
        </patternFill>
      </fill>
      <border>
        <top style="thin">
          <color rgb="FFFFCCCC"/>
        </top>
        <bottom style="thin">
          <color rgb="FFFFCCCC"/>
        </bottom>
        <vertical/>
        <horizontal/>
      </border>
    </dxf>
    <dxf>
      <numFmt numFmtId="0" formatCode="General"/>
    </dxf>
    <dxf>
      <numFmt numFmtId="0" formatCode="General"/>
    </dxf>
    <dxf>
      <numFmt numFmtId="0" formatCode="General"/>
    </dxf>
    <dxf>
      <alignment horizontal="general" vertical="bottom" textRotation="0" wrapText="1" indent="0" justifyLastLine="0" shrinkToFit="0" readingOrder="0"/>
    </dxf>
  </dxfs>
  <tableStyles count="0" defaultTableStyle="TableStyleMedium2" defaultPivotStyle="PivotStyleLight16"/>
  <colors>
    <mruColors>
      <color rgb="FFE4E4E4"/>
      <color rgb="FFFCE4D6"/>
      <color rgb="FFFFCCCC"/>
      <color rgb="FFF4B084"/>
      <color rgb="FFE4D6FE"/>
      <color rgb="FF4300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897978</xdr:colOff>
      <xdr:row>4</xdr:row>
      <xdr:rowOff>98732</xdr:rowOff>
    </xdr:to>
    <xdr:pic>
      <xdr:nvPicPr>
        <xdr:cNvPr id="2" name="Picture 29">
          <a:extLst>
            <a:ext uri="{FF2B5EF4-FFF2-40B4-BE49-F238E27FC236}">
              <a16:creationId xmlns:a16="http://schemas.microsoft.com/office/drawing/2014/main" id="{AE903F86-B3A1-423F-AD97-4E53D2F485E5}"/>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621" t="-13750" r="-1"/>
        <a:stretch/>
      </xdr:blipFill>
      <xdr:spPr bwMode="auto">
        <a:xfrm>
          <a:off x="0" y="0"/>
          <a:ext cx="1198836" cy="8664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211538</xdr:colOff>
      <xdr:row>11</xdr:row>
      <xdr:rowOff>74544</xdr:rowOff>
    </xdr:from>
    <xdr:to>
      <xdr:col>5</xdr:col>
      <xdr:colOff>477712</xdr:colOff>
      <xdr:row>23</xdr:row>
      <xdr:rowOff>56736</xdr:rowOff>
    </xdr:to>
    <xdr:pic>
      <xdr:nvPicPr>
        <xdr:cNvPr id="5" name="Picture 4">
          <a:extLst>
            <a:ext uri="{FF2B5EF4-FFF2-40B4-BE49-F238E27FC236}">
              <a16:creationId xmlns:a16="http://schemas.microsoft.com/office/drawing/2014/main" id="{05C48621-F507-440B-9960-5FBE7C28FAEB}"/>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16338" y="2676230"/>
          <a:ext cx="4208435" cy="2152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xdr:row>
      <xdr:rowOff>0</xdr:rowOff>
    </xdr:from>
    <xdr:to>
      <xdr:col>6</xdr:col>
      <xdr:colOff>936308</xdr:colOff>
      <xdr:row>79</xdr:row>
      <xdr:rowOff>210212</xdr:rowOff>
    </xdr:to>
    <xdr:sp macro="" textlink="">
      <xdr:nvSpPr>
        <xdr:cNvPr id="6" name="Speech Bubble: Rectangle 5">
          <a:extLst>
            <a:ext uri="{FF2B5EF4-FFF2-40B4-BE49-F238E27FC236}">
              <a16:creationId xmlns:a16="http://schemas.microsoft.com/office/drawing/2014/main" id="{611C95B7-57E8-408E-B1D3-2D7E66FB72D9}"/>
            </a:ext>
          </a:extLst>
        </xdr:cNvPr>
        <xdr:cNvSpPr/>
      </xdr:nvSpPr>
      <xdr:spPr>
        <a:xfrm>
          <a:off x="4435078" y="14882813"/>
          <a:ext cx="2089547" cy="198782"/>
        </a:xfrm>
        <a:prstGeom prst="wedgeRectCallout">
          <a:avLst>
            <a:gd name="adj1" fmla="val -65428"/>
            <a:gd name="adj2" fmla="val 5124"/>
          </a:avLst>
        </a:prstGeom>
        <a:solidFill>
          <a:srgbClr val="F8D237"/>
        </a:solidFill>
        <a:ln w="28575">
          <a:solidFill>
            <a:srgbClr val="F3622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ysClr val="windowText" lastClr="000000"/>
              </a:solidFill>
              <a:effectLst/>
              <a:latin typeface="Arial" panose="020B0604020202020204" pitchFamily="34" charset="0"/>
              <a:ea typeface="+mn-ea"/>
              <a:cs typeface="Arial" panose="020B0604020202020204" pitchFamily="34" charset="0"/>
            </a:rPr>
            <a:t>Click to</a:t>
          </a:r>
          <a:r>
            <a:rPr lang="en-GB" sz="1200" b="1" baseline="0">
              <a:solidFill>
                <a:sysClr val="windowText" lastClr="000000"/>
              </a:solidFill>
              <a:effectLst/>
              <a:latin typeface="Arial" panose="020B0604020202020204" pitchFamily="34" charset="0"/>
              <a:ea typeface="+mn-ea"/>
              <a:cs typeface="Arial" panose="020B0604020202020204" pitchFamily="34" charset="0"/>
            </a:rPr>
            <a:t> change strategy.</a:t>
          </a:r>
          <a:endParaRPr lang="en-GB" sz="1200" b="1">
            <a:solidFill>
              <a:sysClr val="windowText" lastClr="000000"/>
            </a:solidFill>
            <a:effectLst/>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586806</xdr:colOff>
      <xdr:row>4</xdr:row>
      <xdr:rowOff>93345</xdr:rowOff>
    </xdr:to>
    <xdr:pic>
      <xdr:nvPicPr>
        <xdr:cNvPr id="2" name="Picture 1">
          <a:extLst>
            <a:ext uri="{FF2B5EF4-FFF2-40B4-BE49-F238E27FC236}">
              <a16:creationId xmlns:a16="http://schemas.microsoft.com/office/drawing/2014/main" id="{1A90B40F-F584-453D-8207-DDF21FDF112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650" t="-13750" r="1"/>
        <a:stretch/>
      </xdr:blipFill>
      <xdr:spPr>
        <a:xfrm>
          <a:off x="0" y="0"/>
          <a:ext cx="1219266" cy="826770"/>
        </a:xfrm>
        <a:prstGeom prst="rect">
          <a:avLst/>
        </a:prstGeom>
      </xdr:spPr>
    </xdr:pic>
    <xdr:clientData/>
  </xdr:twoCellAnchor>
  <xdr:twoCellAnchor editAs="oneCell">
    <xdr:from>
      <xdr:col>1</xdr:col>
      <xdr:colOff>0</xdr:colOff>
      <xdr:row>14</xdr:row>
      <xdr:rowOff>0</xdr:rowOff>
    </xdr:from>
    <xdr:to>
      <xdr:col>9</xdr:col>
      <xdr:colOff>304800</xdr:colOff>
      <xdr:row>34</xdr:row>
      <xdr:rowOff>76200</xdr:rowOff>
    </xdr:to>
    <xdr:pic>
      <xdr:nvPicPr>
        <xdr:cNvPr id="3" name="Picture 2">
          <a:extLst>
            <a:ext uri="{FF2B5EF4-FFF2-40B4-BE49-F238E27FC236}">
              <a16:creationId xmlns:a16="http://schemas.microsoft.com/office/drawing/2014/main" id="{FCDBDA8A-DE48-4B1C-BBA2-6A351E1EE3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8650" y="6029325"/>
          <a:ext cx="6848475" cy="3695700"/>
        </a:xfrm>
        <a:prstGeom prst="rect">
          <a:avLst/>
        </a:prstGeom>
      </xdr:spPr>
    </xdr:pic>
    <xdr:clientData/>
  </xdr:twoCellAnchor>
  <xdr:twoCellAnchor editAs="oneCell">
    <xdr:from>
      <xdr:col>9</xdr:col>
      <xdr:colOff>0</xdr:colOff>
      <xdr:row>14</xdr:row>
      <xdr:rowOff>0</xdr:rowOff>
    </xdr:from>
    <xdr:to>
      <xdr:col>19</xdr:col>
      <xdr:colOff>571500</xdr:colOff>
      <xdr:row>34</xdr:row>
      <xdr:rowOff>76200</xdr:rowOff>
    </xdr:to>
    <xdr:pic>
      <xdr:nvPicPr>
        <xdr:cNvPr id="4" name="Picture 3">
          <a:extLst>
            <a:ext uri="{FF2B5EF4-FFF2-40B4-BE49-F238E27FC236}">
              <a16:creationId xmlns:a16="http://schemas.microsoft.com/office/drawing/2014/main" id="{E05EB575-CCF8-4A9C-8131-2DC46BBCAF0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72325" y="6029325"/>
          <a:ext cx="6858000" cy="36957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70C4EB-215C-48CB-BD5B-18A2417DA4AC}" name="tblMontyHallMC" displayName="tblMontyHallMC" ref="B108:H1108" totalsRowShown="0" headerRowDxfId="45">
  <autoFilter ref="B108:H1108" xr:uid="{8270C4EB-215C-48CB-BD5B-18A2417DA4AC}"/>
  <tableColumns count="7">
    <tableColumn id="1" xr3:uid="{6A50C88C-2F44-46FE-B4D0-A758D96C7228}" name="Door with car">
      <calculatedColumnFormula>RANDBETWEEN(1, 3)</calculatedColumnFormula>
    </tableColumn>
    <tableColumn id="2" xr3:uid="{56504A6D-16E6-4A54-92B2-9D8769A6F1E7}" name="Door you pick">
      <calculatedColumnFormula>RANDBETWEEN(1, 3)</calculatedColumnFormula>
    </tableColumn>
    <tableColumn id="3" xr3:uid="{351BEA4C-BD92-47D9-8D8D-3C04B72F5F00}" name="Door host opens" dataDxfId="43">
      <calculatedColumnFormula>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calculatedColumnFormula>
    </tableColumn>
    <tableColumn id="4" xr3:uid="{A21BCA0D-5FF1-4C63-8924-22673EDF2F0C}" name="Switch" dataDxfId="44">
      <calculatedColumnFormula>IF(switchStrategyStr = "Switch",
    TRUE,
    IF(switchStrategyStr = "Coin flip",
        RAND() &gt;= 0.5,
        FALSE
    )
)</calculatedColumnFormula>
    </tableColumn>
    <tableColumn id="6" xr3:uid="{27E718E3-9FBF-46D6-AE26-8DCC48D2E98F}" name="Unopened door">
      <calculatedColumnFormula>IF(tblMontyHallMC[[#This Row],[Door you pick]] + tblMontyHallMC[[#This Row],[Door host opens]] = 3, 3, MAX(tblMontyHallMC[[#This Row],[Door you pick]], tblMontyHallMC[[#This Row],[Door host opens]]) - MIN(tblMontyHallMC[[#This Row],[Door you pick]], tblMontyHallMC[[#This Row],[Door host opens]]))</calculatedColumnFormula>
    </tableColumn>
    <tableColumn id="8" xr3:uid="{EA414D02-F826-49CF-8626-A918C8AC63FF}" name="Final door choice" dataDxfId="42">
      <calculatedColumnFormula>IF(tblMontyHallMC[[#This Row],[Switch]],
    tblMontyHallMC[[#This Row],[Unopened door]],
    tblMontyHallMC[[#This Row],[Door you pick]]
)</calculatedColumnFormula>
    </tableColumn>
    <tableColumn id="5" xr3:uid="{95C36613-1E60-4E68-954A-64359B7C939D}" name="Win" dataDxfId="40">
      <calculatedColumnFormula>tblMontyHallMC[[#This Row],[Final door choice]] = tblMontyHallMC[[#This Row],[Door with car]]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0D402-8BD5-48F9-AED4-C278BF451888}">
  <sheetPr codeName="Sheet1"/>
  <dimension ref="B8:Z1108"/>
  <sheetViews>
    <sheetView showGridLines="0" tabSelected="1" zoomScale="130" zoomScaleNormal="130" workbookViewId="0"/>
  </sheetViews>
  <sheetFormatPr defaultRowHeight="14.4" x14ac:dyDescent="0.3"/>
  <cols>
    <col min="1" max="1" width="4.44140625" customWidth="1"/>
    <col min="2" max="2" width="15" bestFit="1" customWidth="1"/>
    <col min="3" max="3" width="15.44140625" bestFit="1" customWidth="1"/>
    <col min="4" max="4" width="17.88671875" bestFit="1" customWidth="1"/>
    <col min="5" max="5" width="9.109375" bestFit="1" customWidth="1"/>
    <col min="6" max="6" width="17.44140625" bestFit="1" customWidth="1"/>
    <col min="7" max="7" width="18.44140625" bestFit="1" customWidth="1"/>
    <col min="8" max="8" width="7" bestFit="1" customWidth="1"/>
    <col min="10" max="12" width="10.5546875" customWidth="1"/>
  </cols>
  <sheetData>
    <row r="8" spans="2:26" ht="36.6" x14ac:dyDescent="0.7">
      <c r="B8" s="1" t="s">
        <v>3</v>
      </c>
    </row>
    <row r="10" spans="2:26" ht="15" thickBot="1" x14ac:dyDescent="0.35"/>
    <row r="11" spans="2:26" s="4" customFormat="1" ht="39.9" customHeight="1" thickTop="1" thickBot="1" x14ac:dyDescent="0.35">
      <c r="B11" s="51" t="s">
        <v>9</v>
      </c>
      <c r="C11" s="51"/>
      <c r="D11" s="51"/>
      <c r="E11" s="51"/>
      <c r="F11" s="51"/>
      <c r="G11" s="51"/>
      <c r="H11" s="51"/>
      <c r="I11" s="51"/>
      <c r="J11" s="51"/>
      <c r="K11" s="51"/>
      <c r="L11" s="51"/>
      <c r="M11" s="51"/>
      <c r="N11" s="51"/>
      <c r="O11" s="51"/>
      <c r="P11" s="3"/>
      <c r="Q11" s="3"/>
      <c r="R11" s="3"/>
      <c r="S11" s="3"/>
      <c r="T11" s="3"/>
      <c r="U11" s="3"/>
      <c r="V11" s="3"/>
      <c r="W11" s="3"/>
      <c r="X11" s="3"/>
      <c r="Y11" s="3"/>
      <c r="Z11" s="3"/>
    </row>
    <row r="12" spans="2:26" ht="15" thickTop="1" x14ac:dyDescent="0.3">
      <c r="O12" s="5" t="s">
        <v>10</v>
      </c>
    </row>
    <row r="23" spans="2:13" x14ac:dyDescent="0.3">
      <c r="E23" s="5" t="s">
        <v>16</v>
      </c>
    </row>
    <row r="25" spans="2:13" ht="15" thickBot="1" x14ac:dyDescent="0.35"/>
    <row r="26" spans="2:13" s="8" customFormat="1" ht="18.600000000000001" thickBot="1" x14ac:dyDescent="0.4">
      <c r="B26" s="12" t="s">
        <v>13</v>
      </c>
      <c r="C26" s="13" t="str">
        <f>REPT("★", MIN(B27, 5)) &amp; REPT("☆", 5 - MIN(B27, 5)) &amp; IF(B27 &gt; 5, "+", "")</f>
        <v>★★★★★</v>
      </c>
      <c r="H26" s="14"/>
    </row>
    <row r="27" spans="2:13" s="8" customFormat="1" ht="6.9" customHeight="1" thickBot="1" x14ac:dyDescent="0.35">
      <c r="B27" s="9">
        <v>5</v>
      </c>
    </row>
    <row r="28" spans="2:13" s="8" customFormat="1" ht="15" customHeight="1" x14ac:dyDescent="0.3">
      <c r="B28" s="45" t="s">
        <v>15</v>
      </c>
      <c r="C28" s="46"/>
      <c r="D28" s="46"/>
      <c r="E28" s="46"/>
      <c r="F28" s="46"/>
      <c r="G28" s="46"/>
      <c r="H28" s="46"/>
      <c r="I28" s="46"/>
      <c r="J28" s="46"/>
      <c r="K28" s="46"/>
      <c r="L28" s="46"/>
      <c r="M28" s="47"/>
    </row>
    <row r="29" spans="2:13" s="8" customFormat="1" ht="6.9" customHeight="1" x14ac:dyDescent="0.3">
      <c r="B29" s="48"/>
      <c r="C29" s="49"/>
      <c r="D29" s="49"/>
      <c r="E29" s="49"/>
      <c r="F29" s="49"/>
      <c r="G29" s="49"/>
      <c r="H29" s="49"/>
      <c r="I29" s="49"/>
      <c r="J29" s="49"/>
      <c r="K29" s="49"/>
      <c r="L29" s="49"/>
      <c r="M29" s="50"/>
    </row>
    <row r="30" spans="2:13" s="8" customFormat="1" ht="15" customHeight="1" thickBot="1" x14ac:dyDescent="0.35">
      <c r="B30" s="52" t="s">
        <v>11</v>
      </c>
      <c r="C30" s="53"/>
      <c r="D30" s="53"/>
      <c r="E30" s="53"/>
      <c r="F30" s="53"/>
      <c r="G30" s="53"/>
      <c r="H30" s="53"/>
      <c r="I30" s="53"/>
      <c r="J30" s="53"/>
      <c r="K30" s="53"/>
      <c r="L30" s="53"/>
      <c r="M30" s="54"/>
    </row>
    <row r="31" spans="2:13" s="8" customFormat="1" ht="6.9" customHeight="1" x14ac:dyDescent="0.3"/>
    <row r="32" spans="2:13" s="8" customFormat="1" ht="15" customHeight="1" thickBot="1" x14ac:dyDescent="0.35">
      <c r="B32" s="10" t="s">
        <v>12</v>
      </c>
      <c r="E32"/>
    </row>
    <row r="33" spans="2:15" s="8" customFormat="1" ht="15.75" customHeight="1" thickTop="1" x14ac:dyDescent="0.3">
      <c r="B33" s="35" t="s">
        <v>61</v>
      </c>
      <c r="C33" s="36"/>
      <c r="D33" s="36"/>
      <c r="E33" s="36"/>
      <c r="F33" s="36"/>
      <c r="G33" s="36"/>
      <c r="H33" s="36"/>
      <c r="I33" s="36"/>
      <c r="J33" s="36"/>
      <c r="K33" s="36"/>
      <c r="L33" s="36"/>
      <c r="M33" s="37"/>
    </row>
    <row r="34" spans="2:15" s="8" customFormat="1" ht="15.75" customHeight="1" x14ac:dyDescent="0.3">
      <c r="B34" s="38"/>
      <c r="C34" s="39"/>
      <c r="D34" s="39"/>
      <c r="E34" s="39"/>
      <c r="F34" s="39"/>
      <c r="G34" s="39"/>
      <c r="H34" s="39"/>
      <c r="I34" s="39"/>
      <c r="J34" s="39"/>
      <c r="K34" s="39"/>
      <c r="L34" s="39"/>
      <c r="M34" s="40"/>
    </row>
    <row r="35" spans="2:15" s="8" customFormat="1" ht="15.75" customHeight="1" x14ac:dyDescent="0.3">
      <c r="B35" s="38"/>
      <c r="C35" s="39"/>
      <c r="D35" s="39"/>
      <c r="E35" s="39"/>
      <c r="F35" s="39"/>
      <c r="G35" s="39"/>
      <c r="H35" s="39"/>
      <c r="I35" s="39"/>
      <c r="J35" s="39"/>
      <c r="K35" s="39"/>
      <c r="L35" s="39"/>
      <c r="M35" s="40"/>
    </row>
    <row r="36" spans="2:15" s="8" customFormat="1" ht="15.75" customHeight="1" thickBot="1" x14ac:dyDescent="0.35">
      <c r="B36" s="41"/>
      <c r="C36" s="42"/>
      <c r="D36" s="42"/>
      <c r="E36" s="42"/>
      <c r="F36" s="42"/>
      <c r="G36" s="42"/>
      <c r="H36" s="42"/>
      <c r="I36" s="42"/>
      <c r="J36" s="42"/>
      <c r="K36" s="42"/>
      <c r="L36" s="42"/>
      <c r="M36" s="43"/>
    </row>
    <row r="37" spans="2:15" ht="15" thickTop="1" x14ac:dyDescent="0.3"/>
    <row r="39" spans="2:15" ht="30" customHeight="1" x14ac:dyDescent="0.3">
      <c r="B39" s="44" t="s">
        <v>14</v>
      </c>
      <c r="C39" s="44"/>
      <c r="D39" s="44"/>
      <c r="E39" s="44"/>
      <c r="F39" s="44"/>
      <c r="G39" s="44"/>
      <c r="H39" s="44"/>
      <c r="I39" s="44"/>
      <c r="J39" s="44"/>
      <c r="K39" s="44"/>
      <c r="L39" s="44"/>
      <c r="M39" s="44"/>
      <c r="N39" s="44"/>
      <c r="O39" s="44"/>
    </row>
    <row r="40" spans="2:15" ht="6.9" customHeight="1" x14ac:dyDescent="0.3"/>
    <row r="41" spans="2:15" x14ac:dyDescent="0.3">
      <c r="B41" t="s">
        <v>17</v>
      </c>
    </row>
    <row r="42" spans="2:15" ht="6.9" customHeight="1" x14ac:dyDescent="0.3"/>
    <row r="43" spans="2:15" x14ac:dyDescent="0.3">
      <c r="B43" t="s">
        <v>18</v>
      </c>
    </row>
    <row r="44" spans="2:15" ht="6.9" customHeight="1" x14ac:dyDescent="0.3"/>
    <row r="45" spans="2:15" x14ac:dyDescent="0.3">
      <c r="B45" t="s">
        <v>21</v>
      </c>
    </row>
    <row r="46" spans="2:15" x14ac:dyDescent="0.3">
      <c r="B46" s="15" t="s">
        <v>19</v>
      </c>
    </row>
    <row r="47" spans="2:15" x14ac:dyDescent="0.3">
      <c r="B47" s="15" t="s">
        <v>43</v>
      </c>
    </row>
    <row r="48" spans="2:15" x14ac:dyDescent="0.3">
      <c r="B48" s="15" t="s">
        <v>42</v>
      </c>
    </row>
    <row r="49" spans="2:13" x14ac:dyDescent="0.3">
      <c r="B49" s="15" t="s">
        <v>20</v>
      </c>
    </row>
    <row r="50" spans="2:13" x14ac:dyDescent="0.3">
      <c r="B50" s="15" t="s">
        <v>39</v>
      </c>
    </row>
    <row r="52" spans="2:13" x14ac:dyDescent="0.3">
      <c r="B52" t="s">
        <v>24</v>
      </c>
    </row>
    <row r="55" spans="2:13" ht="15" thickBot="1" x14ac:dyDescent="0.35"/>
    <row r="56" spans="2:13" s="8" customFormat="1" ht="18.600000000000001" thickBot="1" x14ac:dyDescent="0.4">
      <c r="B56" s="6" t="s">
        <v>22</v>
      </c>
      <c r="C56" s="7" t="str">
        <f>REPT("★", MIN(B57, 5)) &amp; REPT("☆", 5 - MIN(B57, 5)) &amp; IF(B57 &gt; 5, "+", "")</f>
        <v>★☆☆☆☆</v>
      </c>
      <c r="E56"/>
      <c r="F56"/>
      <c r="G56"/>
      <c r="H56"/>
    </row>
    <row r="57" spans="2:13" s="8" customFormat="1" ht="6.9" customHeight="1" thickBot="1" x14ac:dyDescent="0.35">
      <c r="B57" s="9">
        <v>1</v>
      </c>
    </row>
    <row r="58" spans="2:13" s="8" customFormat="1" ht="30" customHeight="1" x14ac:dyDescent="0.3">
      <c r="B58" s="26" t="s">
        <v>23</v>
      </c>
      <c r="C58" s="27"/>
      <c r="D58" s="27"/>
      <c r="E58" s="27"/>
      <c r="F58" s="27"/>
      <c r="G58" s="27"/>
      <c r="H58" s="27"/>
      <c r="I58" s="27"/>
      <c r="J58" s="27"/>
      <c r="K58" s="27"/>
      <c r="L58" s="27"/>
      <c r="M58" s="28"/>
    </row>
    <row r="59" spans="2:13" s="8" customFormat="1" ht="6.9" customHeight="1" x14ac:dyDescent="0.3">
      <c r="B59" s="29"/>
      <c r="C59" s="30"/>
      <c r="D59" s="30"/>
      <c r="E59" s="30"/>
      <c r="F59" s="30"/>
      <c r="G59" s="30"/>
      <c r="H59" s="30"/>
      <c r="I59" s="30"/>
      <c r="J59" s="30"/>
      <c r="K59" s="30"/>
      <c r="L59" s="30"/>
      <c r="M59" s="31"/>
    </row>
    <row r="60" spans="2:13" s="8" customFormat="1" ht="15" customHeight="1" thickBot="1" x14ac:dyDescent="0.35">
      <c r="B60" s="32" t="s">
        <v>25</v>
      </c>
      <c r="C60" s="33"/>
      <c r="D60" s="33"/>
      <c r="E60" s="33"/>
      <c r="F60" s="33"/>
      <c r="G60" s="33"/>
      <c r="H60" s="33"/>
      <c r="I60" s="33"/>
      <c r="J60" s="33"/>
      <c r="K60" s="33"/>
      <c r="L60" s="33"/>
      <c r="M60" s="34"/>
    </row>
    <row r="63" spans="2:13" ht="15" thickBot="1" x14ac:dyDescent="0.35"/>
    <row r="64" spans="2:13" s="8" customFormat="1" ht="18.600000000000001" thickBot="1" x14ac:dyDescent="0.4">
      <c r="B64" s="6" t="s">
        <v>26</v>
      </c>
      <c r="C64" s="7" t="str">
        <f>REPT("★", MIN(B65, 5)) &amp; REPT("☆", 5 - MIN(B65, 5)) &amp; IF(B65 &gt; 5, "+", "")</f>
        <v>★★★☆☆</v>
      </c>
      <c r="E64"/>
      <c r="F64"/>
      <c r="G64"/>
      <c r="H64"/>
    </row>
    <row r="65" spans="2:13" s="8" customFormat="1" ht="6.9" customHeight="1" thickBot="1" x14ac:dyDescent="0.35">
      <c r="B65" s="9">
        <v>3</v>
      </c>
    </row>
    <row r="66" spans="2:13" s="8" customFormat="1" ht="15" customHeight="1" x14ac:dyDescent="0.3">
      <c r="B66" s="26" t="s">
        <v>27</v>
      </c>
      <c r="C66" s="27"/>
      <c r="D66" s="27"/>
      <c r="E66" s="27"/>
      <c r="F66" s="27"/>
      <c r="G66" s="27"/>
      <c r="H66" s="27"/>
      <c r="I66" s="27"/>
      <c r="J66" s="27"/>
      <c r="K66" s="27"/>
      <c r="L66" s="27"/>
      <c r="M66" s="28"/>
    </row>
    <row r="67" spans="2:13" s="8" customFormat="1" ht="6.9" customHeight="1" x14ac:dyDescent="0.3">
      <c r="B67" s="29"/>
      <c r="C67" s="30"/>
      <c r="D67" s="30"/>
      <c r="E67" s="30"/>
      <c r="F67" s="30"/>
      <c r="G67" s="30"/>
      <c r="H67" s="30"/>
      <c r="I67" s="30"/>
      <c r="J67" s="30"/>
      <c r="K67" s="30"/>
      <c r="L67" s="30"/>
      <c r="M67" s="31"/>
    </row>
    <row r="68" spans="2:13" s="8" customFormat="1" ht="15" customHeight="1" x14ac:dyDescent="0.3">
      <c r="B68" s="29" t="s">
        <v>28</v>
      </c>
      <c r="C68" s="30"/>
      <c r="D68" s="30"/>
      <c r="E68" s="30"/>
      <c r="F68" s="30"/>
      <c r="G68" s="30"/>
      <c r="H68" s="30"/>
      <c r="I68" s="30"/>
      <c r="J68" s="30"/>
      <c r="K68" s="30"/>
      <c r="L68" s="30"/>
      <c r="M68" s="31"/>
    </row>
    <row r="69" spans="2:13" s="8" customFormat="1" ht="6.9" customHeight="1" x14ac:dyDescent="0.3">
      <c r="B69" s="29"/>
      <c r="C69" s="30"/>
      <c r="D69" s="30"/>
      <c r="E69" s="30"/>
      <c r="F69" s="30"/>
      <c r="G69" s="30"/>
      <c r="H69" s="30"/>
      <c r="I69" s="30"/>
      <c r="J69" s="30"/>
      <c r="K69" s="30"/>
      <c r="L69" s="30"/>
      <c r="M69" s="31"/>
    </row>
    <row r="70" spans="2:13" s="8" customFormat="1" ht="15" customHeight="1" thickBot="1" x14ac:dyDescent="0.35">
      <c r="B70" s="32" t="s">
        <v>29</v>
      </c>
      <c r="C70" s="33"/>
      <c r="D70" s="33"/>
      <c r="E70" s="33"/>
      <c r="F70" s="33"/>
      <c r="G70" s="33"/>
      <c r="H70" s="33"/>
      <c r="I70" s="33"/>
      <c r="J70" s="33"/>
      <c r="K70" s="33"/>
      <c r="L70" s="33"/>
      <c r="M70" s="34"/>
    </row>
    <row r="73" spans="2:13" ht="15" thickBot="1" x14ac:dyDescent="0.35"/>
    <row r="74" spans="2:13" s="8" customFormat="1" ht="18.600000000000001" thickBot="1" x14ac:dyDescent="0.4">
      <c r="B74" s="6" t="s">
        <v>35</v>
      </c>
      <c r="C74" s="7" t="str">
        <f>REPT("★", MIN(B75, 5)) &amp; REPT("☆", 5 - MIN(B75, 5)) &amp; IF(B75 &gt; 5, "+", "")</f>
        <v>★★☆☆☆</v>
      </c>
      <c r="E74"/>
      <c r="F74"/>
      <c r="G74"/>
      <c r="H74"/>
    </row>
    <row r="75" spans="2:13" s="8" customFormat="1" ht="6.9" customHeight="1" thickBot="1" x14ac:dyDescent="0.35">
      <c r="B75" s="9">
        <v>2</v>
      </c>
    </row>
    <row r="76" spans="2:13" s="8" customFormat="1" ht="15" customHeight="1" x14ac:dyDescent="0.3">
      <c r="B76" s="26" t="s">
        <v>33</v>
      </c>
      <c r="C76" s="27"/>
      <c r="D76" s="27"/>
      <c r="E76" s="27"/>
      <c r="F76" s="27"/>
      <c r="G76" s="27"/>
      <c r="H76" s="27"/>
      <c r="I76" s="27"/>
      <c r="J76" s="27"/>
      <c r="K76" s="27"/>
      <c r="L76" s="27"/>
      <c r="M76" s="28"/>
    </row>
    <row r="77" spans="2:13" s="8" customFormat="1" ht="6.9" customHeight="1" x14ac:dyDescent="0.3">
      <c r="B77" s="29"/>
      <c r="C77" s="30"/>
      <c r="D77" s="30"/>
      <c r="E77" s="30"/>
      <c r="F77" s="30"/>
      <c r="G77" s="30"/>
      <c r="H77" s="30"/>
      <c r="I77" s="30"/>
      <c r="J77" s="30"/>
      <c r="K77" s="30"/>
      <c r="L77" s="30"/>
      <c r="M77" s="31"/>
    </row>
    <row r="78" spans="2:13" s="8" customFormat="1" ht="15" customHeight="1" thickBot="1" x14ac:dyDescent="0.35">
      <c r="B78" s="32" t="s">
        <v>34</v>
      </c>
      <c r="C78" s="33"/>
      <c r="D78" s="33"/>
      <c r="E78" s="33"/>
      <c r="F78" s="33"/>
      <c r="G78" s="33"/>
      <c r="H78" s="33"/>
      <c r="I78" s="33"/>
      <c r="J78" s="33"/>
      <c r="K78" s="33"/>
      <c r="L78" s="33"/>
      <c r="M78" s="34"/>
    </row>
    <row r="79" spans="2:13" ht="15" thickBot="1" x14ac:dyDescent="0.35"/>
    <row r="80" spans="2:13" ht="16.8" thickTop="1" thickBot="1" x14ac:dyDescent="0.35">
      <c r="B80" t="s">
        <v>0</v>
      </c>
      <c r="D80" s="20" t="s">
        <v>1</v>
      </c>
    </row>
    <row r="81" spans="2:13" ht="6.9" customHeight="1" thickTop="1" thickBot="1" x14ac:dyDescent="0.35"/>
    <row r="82" spans="2:13" ht="16.8" thickTop="1" thickBot="1" x14ac:dyDescent="0.35">
      <c r="B82" t="s">
        <v>30</v>
      </c>
      <c r="D82" s="19">
        <f>ROWS(tblMontyHallMC[])</f>
        <v>1000</v>
      </c>
    </row>
    <row r="83" spans="2:13" ht="6.9" customHeight="1" thickTop="1" thickBot="1" x14ac:dyDescent="0.35"/>
    <row r="84" spans="2:13" ht="16.8" thickTop="1" thickBot="1" x14ac:dyDescent="0.35">
      <c r="B84" t="s">
        <v>31</v>
      </c>
      <c r="D84" s="17" cm="1">
        <f t="array" aca="1" ref="D84" ca="1">SUM(--tblMontyHallMC[Win])</f>
        <v>640</v>
      </c>
    </row>
    <row r="85" spans="2:13" ht="6.9" customHeight="1" thickTop="1" thickBot="1" x14ac:dyDescent="0.35"/>
    <row r="86" spans="2:13" ht="16.8" thickTop="1" thickBot="1" x14ac:dyDescent="0.35">
      <c r="B86" t="s">
        <v>32</v>
      </c>
      <c r="D86" s="18">
        <f ca="1">D84 / D82</f>
        <v>0.64</v>
      </c>
    </row>
    <row r="87" spans="2:13" ht="15" thickTop="1" x14ac:dyDescent="0.3"/>
    <row r="89" spans="2:13" ht="15" thickBot="1" x14ac:dyDescent="0.35"/>
    <row r="90" spans="2:13" s="8" customFormat="1" ht="18.600000000000001" thickBot="1" x14ac:dyDescent="0.4">
      <c r="B90" s="6" t="s">
        <v>44</v>
      </c>
      <c r="C90" s="7" t="str">
        <f>REPT("★", MIN(B91, 5)) &amp; REPT("☆", 5 - MIN(B91, 5)) &amp; IF(B91 &gt; 5, "+", "")</f>
        <v>★☆☆☆☆</v>
      </c>
      <c r="E90"/>
      <c r="F90"/>
      <c r="G90"/>
      <c r="H90"/>
    </row>
    <row r="91" spans="2:13" s="8" customFormat="1" ht="6.9" customHeight="1" thickBot="1" x14ac:dyDescent="0.35">
      <c r="B91" s="9">
        <v>1</v>
      </c>
    </row>
    <row r="92" spans="2:13" s="8" customFormat="1" ht="15" customHeight="1" x14ac:dyDescent="0.3">
      <c r="B92" s="26" t="s">
        <v>41</v>
      </c>
      <c r="C92" s="27"/>
      <c r="D92" s="27"/>
      <c r="E92" s="27"/>
      <c r="F92" s="27"/>
      <c r="G92" s="27"/>
      <c r="H92" s="27"/>
      <c r="I92" s="27"/>
      <c r="J92" s="27"/>
      <c r="K92" s="27"/>
      <c r="L92" s="27"/>
      <c r="M92" s="28"/>
    </row>
    <row r="93" spans="2:13" s="8" customFormat="1" ht="6.9" customHeight="1" x14ac:dyDescent="0.3">
      <c r="B93" s="29"/>
      <c r="C93" s="30"/>
      <c r="D93" s="30"/>
      <c r="E93" s="30"/>
      <c r="F93" s="30"/>
      <c r="G93" s="30"/>
      <c r="H93" s="30"/>
      <c r="I93" s="30"/>
      <c r="J93" s="30"/>
      <c r="K93" s="30"/>
      <c r="L93" s="30"/>
      <c r="M93" s="31"/>
    </row>
    <row r="94" spans="2:13" s="8" customFormat="1" ht="15" customHeight="1" thickBot="1" x14ac:dyDescent="0.35">
      <c r="B94" s="32" t="s">
        <v>40</v>
      </c>
      <c r="C94" s="33"/>
      <c r="D94" s="33"/>
      <c r="E94" s="33"/>
      <c r="F94" s="33"/>
      <c r="G94" s="33"/>
      <c r="H94" s="33"/>
      <c r="I94" s="33"/>
      <c r="J94" s="33"/>
      <c r="K94" s="33"/>
      <c r="L94" s="33"/>
      <c r="M94" s="34"/>
    </row>
    <row r="96" spans="2:13" s="8" customFormat="1" ht="15" customHeight="1" thickBot="1" x14ac:dyDescent="0.35">
      <c r="B96" s="10" t="s">
        <v>37</v>
      </c>
      <c r="E96"/>
    </row>
    <row r="97" spans="2:8" s="8" customFormat="1" ht="15.75" customHeight="1" thickTop="1" thickBot="1" x14ac:dyDescent="0.35">
      <c r="B97" s="24">
        <v>0.33333333300000001</v>
      </c>
      <c r="C97" s="25"/>
      <c r="D97"/>
      <c r="E97"/>
      <c r="G97" s="11"/>
    </row>
    <row r="98" spans="2:8" ht="6.9" customHeight="1" thickTop="1" x14ac:dyDescent="0.3"/>
    <row r="99" spans="2:8" s="8" customFormat="1" ht="15" customHeight="1" thickBot="1" x14ac:dyDescent="0.35">
      <c r="B99" s="10" t="s">
        <v>36</v>
      </c>
      <c r="E99"/>
    </row>
    <row r="100" spans="2:8" s="8" customFormat="1" ht="15.75" customHeight="1" thickTop="1" thickBot="1" x14ac:dyDescent="0.35">
      <c r="B100" s="24">
        <v>0.66666666600000002</v>
      </c>
      <c r="C100" s="25"/>
      <c r="D100"/>
      <c r="E100"/>
      <c r="G100" s="11"/>
    </row>
    <row r="101" spans="2:8" ht="6.9" customHeight="1" thickTop="1" x14ac:dyDescent="0.3"/>
    <row r="102" spans="2:8" s="8" customFormat="1" ht="15" customHeight="1" thickBot="1" x14ac:dyDescent="0.35">
      <c r="B102" s="10" t="s">
        <v>38</v>
      </c>
      <c r="E102"/>
    </row>
    <row r="103" spans="2:8" s="8" customFormat="1" ht="15.75" customHeight="1" thickTop="1" thickBot="1" x14ac:dyDescent="0.35">
      <c r="B103" s="24">
        <v>0.5</v>
      </c>
      <c r="C103" s="25"/>
      <c r="D103"/>
      <c r="E103"/>
      <c r="G103" s="11"/>
    </row>
    <row r="104" spans="2:8" ht="6.9" customHeight="1" thickTop="1" x14ac:dyDescent="0.3"/>
    <row r="108" spans="2:8" ht="15" customHeight="1" x14ac:dyDescent="0.3">
      <c r="B108" s="2" t="s">
        <v>4</v>
      </c>
      <c r="C108" s="2" t="s">
        <v>5</v>
      </c>
      <c r="D108" s="2" t="s">
        <v>6</v>
      </c>
      <c r="E108" s="2" t="s">
        <v>1</v>
      </c>
      <c r="F108" s="2" t="s">
        <v>7</v>
      </c>
      <c r="G108" s="16" t="s">
        <v>8</v>
      </c>
      <c r="H108" s="16" t="s">
        <v>2</v>
      </c>
    </row>
    <row r="109" spans="2:8" x14ac:dyDescent="0.3">
      <c r="B109">
        <f ca="1">RANDBETWEEN(1, 3)</f>
        <v>3</v>
      </c>
      <c r="C109">
        <f ca="1">RANDBETWEEN(1, 3)</f>
        <v>3</v>
      </c>
      <c r="D10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9" t="b">
        <f ca="1">IF(switchStrategyStr = "Switch",
    TRUE,
    IF(switchStrategyStr = "Coin flip",
        RAND() &gt;= 0.5,
        FALSE
    )
)</f>
        <v>1</v>
      </c>
      <c r="F109">
        <f ca="1">IF(tblMontyHallMC[[#This Row],[Door you pick]] + tblMontyHallMC[[#This Row],[Door host opens]] = 3, 3, MAX(tblMontyHallMC[[#This Row],[Door you pick]], tblMontyHallMC[[#This Row],[Door host opens]]) - MIN(tblMontyHallMC[[#This Row],[Door you pick]], tblMontyHallMC[[#This Row],[Door host opens]]))</f>
        <v>1</v>
      </c>
      <c r="G109">
        <f ca="1">IF(tblMontyHallMC[[#This Row],[Switch]],
    tblMontyHallMC[[#This Row],[Unopened door]],
    tblMontyHallMC[[#This Row],[Door you pick]]
)</f>
        <v>1</v>
      </c>
      <c r="H109" t="b">
        <f ca="1">tblMontyHallMC[[#This Row],[Final door choice]] = tblMontyHallMC[[#This Row],[Door with car]]</f>
        <v>0</v>
      </c>
    </row>
    <row r="110" spans="2:8" x14ac:dyDescent="0.3">
      <c r="B110">
        <f t="shared" ref="B110:B173" ca="1" si="0">RANDBETWEEN(1, 3)</f>
        <v>3</v>
      </c>
      <c r="C110">
        <f t="shared" ref="C110:C173" ca="1" si="1">RANDBETWEEN(1, 3)</f>
        <v>3</v>
      </c>
      <c r="D11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10" t="b">
        <f ca="1">IF(switchStrategyStr = "Switch",
    TRUE,
    IF(switchStrategyStr = "Coin flip",
        RAND() &gt;= 0.5,
        FALSE
    )
)</f>
        <v>1</v>
      </c>
      <c r="F110">
        <f ca="1">IF(tblMontyHallMC[[#This Row],[Door you pick]] + tblMontyHallMC[[#This Row],[Door host opens]] = 3, 3, MAX(tblMontyHallMC[[#This Row],[Door you pick]], tblMontyHallMC[[#This Row],[Door host opens]]) - MIN(tblMontyHallMC[[#This Row],[Door you pick]], tblMontyHallMC[[#This Row],[Door host opens]]))</f>
        <v>1</v>
      </c>
      <c r="G110">
        <f ca="1">IF(tblMontyHallMC[[#This Row],[Switch]],
    tblMontyHallMC[[#This Row],[Unopened door]],
    tblMontyHallMC[[#This Row],[Door you pick]]
)</f>
        <v>1</v>
      </c>
      <c r="H110" t="b">
        <f ca="1">tblMontyHallMC[[#This Row],[Final door choice]] = tblMontyHallMC[[#This Row],[Door with car]]</f>
        <v>0</v>
      </c>
    </row>
    <row r="111" spans="2:8" x14ac:dyDescent="0.3">
      <c r="B111">
        <f t="shared" ca="1" si="0"/>
        <v>1</v>
      </c>
      <c r="C111">
        <f t="shared" ca="1" si="1"/>
        <v>1</v>
      </c>
      <c r="D11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11" t="b">
        <f ca="1">IF(switchStrategyStr = "Switch",
    TRUE,
    IF(switchStrategyStr = "Coin flip",
        RAND() &gt;= 0.5,
        FALSE
    )
)</f>
        <v>1</v>
      </c>
      <c r="F111">
        <f ca="1">IF(tblMontyHallMC[[#This Row],[Door you pick]] + tblMontyHallMC[[#This Row],[Door host opens]] = 3, 3, MAX(tblMontyHallMC[[#This Row],[Door you pick]], tblMontyHallMC[[#This Row],[Door host opens]]) - MIN(tblMontyHallMC[[#This Row],[Door you pick]], tblMontyHallMC[[#This Row],[Door host opens]]))</f>
        <v>3</v>
      </c>
      <c r="G111">
        <f ca="1">IF(tblMontyHallMC[[#This Row],[Switch]],
    tblMontyHallMC[[#This Row],[Unopened door]],
    tblMontyHallMC[[#This Row],[Door you pick]]
)</f>
        <v>3</v>
      </c>
      <c r="H111" t="b">
        <f ca="1">tblMontyHallMC[[#This Row],[Final door choice]] = tblMontyHallMC[[#This Row],[Door with car]]</f>
        <v>0</v>
      </c>
    </row>
    <row r="112" spans="2:8" x14ac:dyDescent="0.3">
      <c r="B112">
        <f t="shared" ca="1" si="0"/>
        <v>2</v>
      </c>
      <c r="C112">
        <f t="shared" ca="1" si="1"/>
        <v>3</v>
      </c>
      <c r="D11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12" t="b">
        <f ca="1">IF(switchStrategyStr = "Switch",
    TRUE,
    IF(switchStrategyStr = "Coin flip",
        RAND() &gt;= 0.5,
        FALSE
    )
)</f>
        <v>1</v>
      </c>
      <c r="F112">
        <f ca="1">IF(tblMontyHallMC[[#This Row],[Door you pick]] + tblMontyHallMC[[#This Row],[Door host opens]] = 3, 3, MAX(tblMontyHallMC[[#This Row],[Door you pick]], tblMontyHallMC[[#This Row],[Door host opens]]) - MIN(tblMontyHallMC[[#This Row],[Door you pick]], tblMontyHallMC[[#This Row],[Door host opens]]))</f>
        <v>2</v>
      </c>
      <c r="G112">
        <f ca="1">IF(tblMontyHallMC[[#This Row],[Switch]],
    tblMontyHallMC[[#This Row],[Unopened door]],
    tblMontyHallMC[[#This Row],[Door you pick]]
)</f>
        <v>2</v>
      </c>
      <c r="H112" t="b">
        <f ca="1">tblMontyHallMC[[#This Row],[Final door choice]] = tblMontyHallMC[[#This Row],[Door with car]]</f>
        <v>1</v>
      </c>
    </row>
    <row r="113" spans="2:8" x14ac:dyDescent="0.3">
      <c r="B113">
        <f t="shared" ca="1" si="0"/>
        <v>1</v>
      </c>
      <c r="C113">
        <f t="shared" ca="1" si="1"/>
        <v>3</v>
      </c>
      <c r="D11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13" t="b">
        <f ca="1">IF(switchStrategyStr = "Switch",
    TRUE,
    IF(switchStrategyStr = "Coin flip",
        RAND() &gt;= 0.5,
        FALSE
    )
)</f>
        <v>1</v>
      </c>
      <c r="F113">
        <f ca="1">IF(tblMontyHallMC[[#This Row],[Door you pick]] + tblMontyHallMC[[#This Row],[Door host opens]] = 3, 3, MAX(tblMontyHallMC[[#This Row],[Door you pick]], tblMontyHallMC[[#This Row],[Door host opens]]) - MIN(tblMontyHallMC[[#This Row],[Door you pick]], tblMontyHallMC[[#This Row],[Door host opens]]))</f>
        <v>1</v>
      </c>
      <c r="G113">
        <f ca="1">IF(tblMontyHallMC[[#This Row],[Switch]],
    tblMontyHallMC[[#This Row],[Unopened door]],
    tblMontyHallMC[[#This Row],[Door you pick]]
)</f>
        <v>1</v>
      </c>
      <c r="H113" t="b">
        <f ca="1">tblMontyHallMC[[#This Row],[Final door choice]] = tblMontyHallMC[[#This Row],[Door with car]]</f>
        <v>1</v>
      </c>
    </row>
    <row r="114" spans="2:8" x14ac:dyDescent="0.3">
      <c r="B114">
        <f t="shared" ca="1" si="0"/>
        <v>2</v>
      </c>
      <c r="C114">
        <f t="shared" ca="1" si="1"/>
        <v>1</v>
      </c>
      <c r="D11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14" t="b">
        <f ca="1">IF(switchStrategyStr = "Switch",
    TRUE,
    IF(switchStrategyStr = "Coin flip",
        RAND() &gt;= 0.5,
        FALSE
    )
)</f>
        <v>1</v>
      </c>
      <c r="F114">
        <f ca="1">IF(tblMontyHallMC[[#This Row],[Door you pick]] + tblMontyHallMC[[#This Row],[Door host opens]] = 3, 3, MAX(tblMontyHallMC[[#This Row],[Door you pick]], tblMontyHallMC[[#This Row],[Door host opens]]) - MIN(tblMontyHallMC[[#This Row],[Door you pick]], tblMontyHallMC[[#This Row],[Door host opens]]))</f>
        <v>2</v>
      </c>
      <c r="G114">
        <f ca="1">IF(tblMontyHallMC[[#This Row],[Switch]],
    tblMontyHallMC[[#This Row],[Unopened door]],
    tblMontyHallMC[[#This Row],[Door you pick]]
)</f>
        <v>2</v>
      </c>
      <c r="H114" t="b">
        <f ca="1">tblMontyHallMC[[#This Row],[Final door choice]] = tblMontyHallMC[[#This Row],[Door with car]]</f>
        <v>1</v>
      </c>
    </row>
    <row r="115" spans="2:8" x14ac:dyDescent="0.3">
      <c r="B115">
        <f t="shared" ca="1" si="0"/>
        <v>1</v>
      </c>
      <c r="C115">
        <f t="shared" ca="1" si="1"/>
        <v>2</v>
      </c>
      <c r="D11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15" t="b">
        <f ca="1">IF(switchStrategyStr = "Switch",
    TRUE,
    IF(switchStrategyStr = "Coin flip",
        RAND() &gt;= 0.5,
        FALSE
    )
)</f>
        <v>1</v>
      </c>
      <c r="F115">
        <f ca="1">IF(tblMontyHallMC[[#This Row],[Door you pick]] + tblMontyHallMC[[#This Row],[Door host opens]] = 3, 3, MAX(tblMontyHallMC[[#This Row],[Door you pick]], tblMontyHallMC[[#This Row],[Door host opens]]) - MIN(tblMontyHallMC[[#This Row],[Door you pick]], tblMontyHallMC[[#This Row],[Door host opens]]))</f>
        <v>1</v>
      </c>
      <c r="G115">
        <f ca="1">IF(tblMontyHallMC[[#This Row],[Switch]],
    tblMontyHallMC[[#This Row],[Unopened door]],
    tblMontyHallMC[[#This Row],[Door you pick]]
)</f>
        <v>1</v>
      </c>
      <c r="H115" t="b">
        <f ca="1">tblMontyHallMC[[#This Row],[Final door choice]] = tblMontyHallMC[[#This Row],[Door with car]]</f>
        <v>1</v>
      </c>
    </row>
    <row r="116" spans="2:8" x14ac:dyDescent="0.3">
      <c r="B116">
        <f t="shared" ca="1" si="0"/>
        <v>1</v>
      </c>
      <c r="C116">
        <f t="shared" ca="1" si="1"/>
        <v>3</v>
      </c>
      <c r="D11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16" t="b">
        <f ca="1">IF(switchStrategyStr = "Switch",
    TRUE,
    IF(switchStrategyStr = "Coin flip",
        RAND() &gt;= 0.5,
        FALSE
    )
)</f>
        <v>1</v>
      </c>
      <c r="F116">
        <f ca="1">IF(tblMontyHallMC[[#This Row],[Door you pick]] + tblMontyHallMC[[#This Row],[Door host opens]] = 3, 3, MAX(tblMontyHallMC[[#This Row],[Door you pick]], tblMontyHallMC[[#This Row],[Door host opens]]) - MIN(tblMontyHallMC[[#This Row],[Door you pick]], tblMontyHallMC[[#This Row],[Door host opens]]))</f>
        <v>1</v>
      </c>
      <c r="G116">
        <f ca="1">IF(tblMontyHallMC[[#This Row],[Switch]],
    tblMontyHallMC[[#This Row],[Unopened door]],
    tblMontyHallMC[[#This Row],[Door you pick]]
)</f>
        <v>1</v>
      </c>
      <c r="H116" t="b">
        <f ca="1">tblMontyHallMC[[#This Row],[Final door choice]] = tblMontyHallMC[[#This Row],[Door with car]]</f>
        <v>1</v>
      </c>
    </row>
    <row r="117" spans="2:8" x14ac:dyDescent="0.3">
      <c r="B117">
        <f t="shared" ca="1" si="0"/>
        <v>3</v>
      </c>
      <c r="C117">
        <f t="shared" ca="1" si="1"/>
        <v>1</v>
      </c>
      <c r="D11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17" t="b">
        <f ca="1">IF(switchStrategyStr = "Switch",
    TRUE,
    IF(switchStrategyStr = "Coin flip",
        RAND() &gt;= 0.5,
        FALSE
    )
)</f>
        <v>1</v>
      </c>
      <c r="F117">
        <f ca="1">IF(tblMontyHallMC[[#This Row],[Door you pick]] + tblMontyHallMC[[#This Row],[Door host opens]] = 3, 3, MAX(tblMontyHallMC[[#This Row],[Door you pick]], tblMontyHallMC[[#This Row],[Door host opens]]) - MIN(tblMontyHallMC[[#This Row],[Door you pick]], tblMontyHallMC[[#This Row],[Door host opens]]))</f>
        <v>3</v>
      </c>
      <c r="G117">
        <f ca="1">IF(tblMontyHallMC[[#This Row],[Switch]],
    tblMontyHallMC[[#This Row],[Unopened door]],
    tblMontyHallMC[[#This Row],[Door you pick]]
)</f>
        <v>3</v>
      </c>
      <c r="H117" t="b">
        <f ca="1">tblMontyHallMC[[#This Row],[Final door choice]] = tblMontyHallMC[[#This Row],[Door with car]]</f>
        <v>1</v>
      </c>
    </row>
    <row r="118" spans="2:8" x14ac:dyDescent="0.3">
      <c r="B118">
        <f t="shared" ca="1" si="0"/>
        <v>1</v>
      </c>
      <c r="C118">
        <f t="shared" ca="1" si="1"/>
        <v>1</v>
      </c>
      <c r="D11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18" t="b">
        <f ca="1">IF(switchStrategyStr = "Switch",
    TRUE,
    IF(switchStrategyStr = "Coin flip",
        RAND() &gt;= 0.5,
        FALSE
    )
)</f>
        <v>1</v>
      </c>
      <c r="F118">
        <f ca="1">IF(tblMontyHallMC[[#This Row],[Door you pick]] + tblMontyHallMC[[#This Row],[Door host opens]] = 3, 3, MAX(tblMontyHallMC[[#This Row],[Door you pick]], tblMontyHallMC[[#This Row],[Door host opens]]) - MIN(tblMontyHallMC[[#This Row],[Door you pick]], tblMontyHallMC[[#This Row],[Door host opens]]))</f>
        <v>2</v>
      </c>
      <c r="G118">
        <f ca="1">IF(tblMontyHallMC[[#This Row],[Switch]],
    tblMontyHallMC[[#This Row],[Unopened door]],
    tblMontyHallMC[[#This Row],[Door you pick]]
)</f>
        <v>2</v>
      </c>
      <c r="H118" t="b">
        <f ca="1">tblMontyHallMC[[#This Row],[Final door choice]] = tblMontyHallMC[[#This Row],[Door with car]]</f>
        <v>0</v>
      </c>
    </row>
    <row r="119" spans="2:8" x14ac:dyDescent="0.3">
      <c r="B119">
        <f t="shared" ca="1" si="0"/>
        <v>2</v>
      </c>
      <c r="C119">
        <f t="shared" ca="1" si="1"/>
        <v>2</v>
      </c>
      <c r="D11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19" t="b">
        <f ca="1">IF(switchStrategyStr = "Switch",
    TRUE,
    IF(switchStrategyStr = "Coin flip",
        RAND() &gt;= 0.5,
        FALSE
    )
)</f>
        <v>1</v>
      </c>
      <c r="F119">
        <f ca="1">IF(tblMontyHallMC[[#This Row],[Door you pick]] + tblMontyHallMC[[#This Row],[Door host opens]] = 3, 3, MAX(tblMontyHallMC[[#This Row],[Door you pick]], tblMontyHallMC[[#This Row],[Door host opens]]) - MIN(tblMontyHallMC[[#This Row],[Door you pick]], tblMontyHallMC[[#This Row],[Door host opens]]))</f>
        <v>1</v>
      </c>
      <c r="G119">
        <f ca="1">IF(tblMontyHallMC[[#This Row],[Switch]],
    tblMontyHallMC[[#This Row],[Unopened door]],
    tblMontyHallMC[[#This Row],[Door you pick]]
)</f>
        <v>1</v>
      </c>
      <c r="H119" t="b">
        <f ca="1">tblMontyHallMC[[#This Row],[Final door choice]] = tblMontyHallMC[[#This Row],[Door with car]]</f>
        <v>0</v>
      </c>
    </row>
    <row r="120" spans="2:8" x14ac:dyDescent="0.3">
      <c r="B120">
        <f t="shared" ca="1" si="0"/>
        <v>1</v>
      </c>
      <c r="C120">
        <f t="shared" ca="1" si="1"/>
        <v>2</v>
      </c>
      <c r="D12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20" t="b">
        <f ca="1">IF(switchStrategyStr = "Switch",
    TRUE,
    IF(switchStrategyStr = "Coin flip",
        RAND() &gt;= 0.5,
        FALSE
    )
)</f>
        <v>1</v>
      </c>
      <c r="F120">
        <f ca="1">IF(tblMontyHallMC[[#This Row],[Door you pick]] + tblMontyHallMC[[#This Row],[Door host opens]] = 3, 3, MAX(tblMontyHallMC[[#This Row],[Door you pick]], tblMontyHallMC[[#This Row],[Door host opens]]) - MIN(tblMontyHallMC[[#This Row],[Door you pick]], tblMontyHallMC[[#This Row],[Door host opens]]))</f>
        <v>1</v>
      </c>
      <c r="G120">
        <f ca="1">IF(tblMontyHallMC[[#This Row],[Switch]],
    tblMontyHallMC[[#This Row],[Unopened door]],
    tblMontyHallMC[[#This Row],[Door you pick]]
)</f>
        <v>1</v>
      </c>
      <c r="H120" t="b">
        <f ca="1">tblMontyHallMC[[#This Row],[Final door choice]] = tblMontyHallMC[[#This Row],[Door with car]]</f>
        <v>1</v>
      </c>
    </row>
    <row r="121" spans="2:8" x14ac:dyDescent="0.3">
      <c r="B121">
        <f t="shared" ca="1" si="0"/>
        <v>1</v>
      </c>
      <c r="C121">
        <f t="shared" ca="1" si="1"/>
        <v>1</v>
      </c>
      <c r="D12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21" t="b">
        <f ca="1">IF(switchStrategyStr = "Switch",
    TRUE,
    IF(switchStrategyStr = "Coin flip",
        RAND() &gt;= 0.5,
        FALSE
    )
)</f>
        <v>1</v>
      </c>
      <c r="F121">
        <f ca="1">IF(tblMontyHallMC[[#This Row],[Door you pick]] + tblMontyHallMC[[#This Row],[Door host opens]] = 3, 3, MAX(tblMontyHallMC[[#This Row],[Door you pick]], tblMontyHallMC[[#This Row],[Door host opens]]) - MIN(tblMontyHallMC[[#This Row],[Door you pick]], tblMontyHallMC[[#This Row],[Door host opens]]))</f>
        <v>2</v>
      </c>
      <c r="G121">
        <f ca="1">IF(tblMontyHallMC[[#This Row],[Switch]],
    tblMontyHallMC[[#This Row],[Unopened door]],
    tblMontyHallMC[[#This Row],[Door you pick]]
)</f>
        <v>2</v>
      </c>
      <c r="H121" t="b">
        <f ca="1">tblMontyHallMC[[#This Row],[Final door choice]] = tblMontyHallMC[[#This Row],[Door with car]]</f>
        <v>0</v>
      </c>
    </row>
    <row r="122" spans="2:8" x14ac:dyDescent="0.3">
      <c r="B122">
        <f t="shared" ca="1" si="0"/>
        <v>3</v>
      </c>
      <c r="C122">
        <f t="shared" ca="1" si="1"/>
        <v>2</v>
      </c>
      <c r="D12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22" t="b">
        <f ca="1">IF(switchStrategyStr = "Switch",
    TRUE,
    IF(switchStrategyStr = "Coin flip",
        RAND() &gt;= 0.5,
        FALSE
    )
)</f>
        <v>1</v>
      </c>
      <c r="F122">
        <f ca="1">IF(tblMontyHallMC[[#This Row],[Door you pick]] + tblMontyHallMC[[#This Row],[Door host opens]] = 3, 3, MAX(tblMontyHallMC[[#This Row],[Door you pick]], tblMontyHallMC[[#This Row],[Door host opens]]) - MIN(tblMontyHallMC[[#This Row],[Door you pick]], tblMontyHallMC[[#This Row],[Door host opens]]))</f>
        <v>3</v>
      </c>
      <c r="G122">
        <f ca="1">IF(tblMontyHallMC[[#This Row],[Switch]],
    tblMontyHallMC[[#This Row],[Unopened door]],
    tblMontyHallMC[[#This Row],[Door you pick]]
)</f>
        <v>3</v>
      </c>
      <c r="H122" t="b">
        <f ca="1">tblMontyHallMC[[#This Row],[Final door choice]] = tblMontyHallMC[[#This Row],[Door with car]]</f>
        <v>1</v>
      </c>
    </row>
    <row r="123" spans="2:8" x14ac:dyDescent="0.3">
      <c r="B123">
        <f t="shared" ca="1" si="0"/>
        <v>1</v>
      </c>
      <c r="C123">
        <f t="shared" ca="1" si="1"/>
        <v>3</v>
      </c>
      <c r="D12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23" t="b">
        <f ca="1">IF(switchStrategyStr = "Switch",
    TRUE,
    IF(switchStrategyStr = "Coin flip",
        RAND() &gt;= 0.5,
        FALSE
    )
)</f>
        <v>1</v>
      </c>
      <c r="F123">
        <f ca="1">IF(tblMontyHallMC[[#This Row],[Door you pick]] + tblMontyHallMC[[#This Row],[Door host opens]] = 3, 3, MAX(tblMontyHallMC[[#This Row],[Door you pick]], tblMontyHallMC[[#This Row],[Door host opens]]) - MIN(tblMontyHallMC[[#This Row],[Door you pick]], tblMontyHallMC[[#This Row],[Door host opens]]))</f>
        <v>1</v>
      </c>
      <c r="G123">
        <f ca="1">IF(tblMontyHallMC[[#This Row],[Switch]],
    tblMontyHallMC[[#This Row],[Unopened door]],
    tblMontyHallMC[[#This Row],[Door you pick]]
)</f>
        <v>1</v>
      </c>
      <c r="H123" t="b">
        <f ca="1">tblMontyHallMC[[#This Row],[Final door choice]] = tblMontyHallMC[[#This Row],[Door with car]]</f>
        <v>1</v>
      </c>
    </row>
    <row r="124" spans="2:8" x14ac:dyDescent="0.3">
      <c r="B124">
        <f t="shared" ca="1" si="0"/>
        <v>2</v>
      </c>
      <c r="C124">
        <f t="shared" ca="1" si="1"/>
        <v>3</v>
      </c>
      <c r="D12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24" t="b">
        <f ca="1">IF(switchStrategyStr = "Switch",
    TRUE,
    IF(switchStrategyStr = "Coin flip",
        RAND() &gt;= 0.5,
        FALSE
    )
)</f>
        <v>1</v>
      </c>
      <c r="F124">
        <f ca="1">IF(tblMontyHallMC[[#This Row],[Door you pick]] + tblMontyHallMC[[#This Row],[Door host opens]] = 3, 3, MAX(tblMontyHallMC[[#This Row],[Door you pick]], tblMontyHallMC[[#This Row],[Door host opens]]) - MIN(tblMontyHallMC[[#This Row],[Door you pick]], tblMontyHallMC[[#This Row],[Door host opens]]))</f>
        <v>2</v>
      </c>
      <c r="G124">
        <f ca="1">IF(tblMontyHallMC[[#This Row],[Switch]],
    tblMontyHallMC[[#This Row],[Unopened door]],
    tblMontyHallMC[[#This Row],[Door you pick]]
)</f>
        <v>2</v>
      </c>
      <c r="H124" t="b">
        <f ca="1">tblMontyHallMC[[#This Row],[Final door choice]] = tblMontyHallMC[[#This Row],[Door with car]]</f>
        <v>1</v>
      </c>
    </row>
    <row r="125" spans="2:8" x14ac:dyDescent="0.3">
      <c r="B125">
        <f t="shared" ca="1" si="0"/>
        <v>3</v>
      </c>
      <c r="C125">
        <f t="shared" ca="1" si="1"/>
        <v>2</v>
      </c>
      <c r="D12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25" t="b">
        <f ca="1">IF(switchStrategyStr = "Switch",
    TRUE,
    IF(switchStrategyStr = "Coin flip",
        RAND() &gt;= 0.5,
        FALSE
    )
)</f>
        <v>1</v>
      </c>
      <c r="F125">
        <f ca="1">IF(tblMontyHallMC[[#This Row],[Door you pick]] + tblMontyHallMC[[#This Row],[Door host opens]] = 3, 3, MAX(tblMontyHallMC[[#This Row],[Door you pick]], tblMontyHallMC[[#This Row],[Door host opens]]) - MIN(tblMontyHallMC[[#This Row],[Door you pick]], tblMontyHallMC[[#This Row],[Door host opens]]))</f>
        <v>3</v>
      </c>
      <c r="G125">
        <f ca="1">IF(tblMontyHallMC[[#This Row],[Switch]],
    tblMontyHallMC[[#This Row],[Unopened door]],
    tblMontyHallMC[[#This Row],[Door you pick]]
)</f>
        <v>3</v>
      </c>
      <c r="H125" t="b">
        <f ca="1">tblMontyHallMC[[#This Row],[Final door choice]] = tblMontyHallMC[[#This Row],[Door with car]]</f>
        <v>1</v>
      </c>
    </row>
    <row r="126" spans="2:8" x14ac:dyDescent="0.3">
      <c r="B126">
        <f t="shared" ca="1" si="0"/>
        <v>1</v>
      </c>
      <c r="C126">
        <f t="shared" ca="1" si="1"/>
        <v>1</v>
      </c>
      <c r="D12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26" t="b">
        <f ca="1">IF(switchStrategyStr = "Switch",
    TRUE,
    IF(switchStrategyStr = "Coin flip",
        RAND() &gt;= 0.5,
        FALSE
    )
)</f>
        <v>1</v>
      </c>
      <c r="F126">
        <f ca="1">IF(tblMontyHallMC[[#This Row],[Door you pick]] + tblMontyHallMC[[#This Row],[Door host opens]] = 3, 3, MAX(tblMontyHallMC[[#This Row],[Door you pick]], tblMontyHallMC[[#This Row],[Door host opens]]) - MIN(tblMontyHallMC[[#This Row],[Door you pick]], tblMontyHallMC[[#This Row],[Door host opens]]))</f>
        <v>2</v>
      </c>
      <c r="G126">
        <f ca="1">IF(tblMontyHallMC[[#This Row],[Switch]],
    tblMontyHallMC[[#This Row],[Unopened door]],
    tblMontyHallMC[[#This Row],[Door you pick]]
)</f>
        <v>2</v>
      </c>
      <c r="H126" t="b">
        <f ca="1">tblMontyHallMC[[#This Row],[Final door choice]] = tblMontyHallMC[[#This Row],[Door with car]]</f>
        <v>0</v>
      </c>
    </row>
    <row r="127" spans="2:8" x14ac:dyDescent="0.3">
      <c r="B127">
        <f t="shared" ca="1" si="0"/>
        <v>1</v>
      </c>
      <c r="C127">
        <f t="shared" ca="1" si="1"/>
        <v>1</v>
      </c>
      <c r="D12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27" t="b">
        <f ca="1">IF(switchStrategyStr = "Switch",
    TRUE,
    IF(switchStrategyStr = "Coin flip",
        RAND() &gt;= 0.5,
        FALSE
    )
)</f>
        <v>1</v>
      </c>
      <c r="F127">
        <f ca="1">IF(tblMontyHallMC[[#This Row],[Door you pick]] + tblMontyHallMC[[#This Row],[Door host opens]] = 3, 3, MAX(tblMontyHallMC[[#This Row],[Door you pick]], tblMontyHallMC[[#This Row],[Door host opens]]) - MIN(tblMontyHallMC[[#This Row],[Door you pick]], tblMontyHallMC[[#This Row],[Door host opens]]))</f>
        <v>3</v>
      </c>
      <c r="G127">
        <f ca="1">IF(tblMontyHallMC[[#This Row],[Switch]],
    tblMontyHallMC[[#This Row],[Unopened door]],
    tblMontyHallMC[[#This Row],[Door you pick]]
)</f>
        <v>3</v>
      </c>
      <c r="H127" t="b">
        <f ca="1">tblMontyHallMC[[#This Row],[Final door choice]] = tblMontyHallMC[[#This Row],[Door with car]]</f>
        <v>0</v>
      </c>
    </row>
    <row r="128" spans="2:8" x14ac:dyDescent="0.3">
      <c r="B128">
        <f t="shared" ca="1" si="0"/>
        <v>1</v>
      </c>
      <c r="C128">
        <f t="shared" ca="1" si="1"/>
        <v>2</v>
      </c>
      <c r="D12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28" t="b">
        <f ca="1">IF(switchStrategyStr = "Switch",
    TRUE,
    IF(switchStrategyStr = "Coin flip",
        RAND() &gt;= 0.5,
        FALSE
    )
)</f>
        <v>1</v>
      </c>
      <c r="F128">
        <f ca="1">IF(tblMontyHallMC[[#This Row],[Door you pick]] + tblMontyHallMC[[#This Row],[Door host opens]] = 3, 3, MAX(tblMontyHallMC[[#This Row],[Door you pick]], tblMontyHallMC[[#This Row],[Door host opens]]) - MIN(tblMontyHallMC[[#This Row],[Door you pick]], tblMontyHallMC[[#This Row],[Door host opens]]))</f>
        <v>1</v>
      </c>
      <c r="G128">
        <f ca="1">IF(tblMontyHallMC[[#This Row],[Switch]],
    tblMontyHallMC[[#This Row],[Unopened door]],
    tblMontyHallMC[[#This Row],[Door you pick]]
)</f>
        <v>1</v>
      </c>
      <c r="H128" t="b">
        <f ca="1">tblMontyHallMC[[#This Row],[Final door choice]] = tblMontyHallMC[[#This Row],[Door with car]]</f>
        <v>1</v>
      </c>
    </row>
    <row r="129" spans="2:8" x14ac:dyDescent="0.3">
      <c r="B129">
        <f t="shared" ca="1" si="0"/>
        <v>2</v>
      </c>
      <c r="C129">
        <f t="shared" ca="1" si="1"/>
        <v>2</v>
      </c>
      <c r="D12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29" t="b">
        <f ca="1">IF(switchStrategyStr = "Switch",
    TRUE,
    IF(switchStrategyStr = "Coin flip",
        RAND() &gt;= 0.5,
        FALSE
    )
)</f>
        <v>1</v>
      </c>
      <c r="F129">
        <f ca="1">IF(tblMontyHallMC[[#This Row],[Door you pick]] + tblMontyHallMC[[#This Row],[Door host opens]] = 3, 3, MAX(tblMontyHallMC[[#This Row],[Door you pick]], tblMontyHallMC[[#This Row],[Door host opens]]) - MIN(tblMontyHallMC[[#This Row],[Door you pick]], tblMontyHallMC[[#This Row],[Door host opens]]))</f>
        <v>3</v>
      </c>
      <c r="G129">
        <f ca="1">IF(tblMontyHallMC[[#This Row],[Switch]],
    tblMontyHallMC[[#This Row],[Unopened door]],
    tblMontyHallMC[[#This Row],[Door you pick]]
)</f>
        <v>3</v>
      </c>
      <c r="H129" t="b">
        <f ca="1">tblMontyHallMC[[#This Row],[Final door choice]] = tblMontyHallMC[[#This Row],[Door with car]]</f>
        <v>0</v>
      </c>
    </row>
    <row r="130" spans="2:8" x14ac:dyDescent="0.3">
      <c r="B130">
        <f t="shared" ca="1" si="0"/>
        <v>1</v>
      </c>
      <c r="C130">
        <f t="shared" ca="1" si="1"/>
        <v>3</v>
      </c>
      <c r="D13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30" t="b">
        <f ca="1">IF(switchStrategyStr = "Switch",
    TRUE,
    IF(switchStrategyStr = "Coin flip",
        RAND() &gt;= 0.5,
        FALSE
    )
)</f>
        <v>1</v>
      </c>
      <c r="F130">
        <f ca="1">IF(tblMontyHallMC[[#This Row],[Door you pick]] + tblMontyHallMC[[#This Row],[Door host opens]] = 3, 3, MAX(tblMontyHallMC[[#This Row],[Door you pick]], tblMontyHallMC[[#This Row],[Door host opens]]) - MIN(tblMontyHallMC[[#This Row],[Door you pick]], tblMontyHallMC[[#This Row],[Door host opens]]))</f>
        <v>1</v>
      </c>
      <c r="G130">
        <f ca="1">IF(tblMontyHallMC[[#This Row],[Switch]],
    tblMontyHallMC[[#This Row],[Unopened door]],
    tblMontyHallMC[[#This Row],[Door you pick]]
)</f>
        <v>1</v>
      </c>
      <c r="H130" t="b">
        <f ca="1">tblMontyHallMC[[#This Row],[Final door choice]] = tblMontyHallMC[[#This Row],[Door with car]]</f>
        <v>1</v>
      </c>
    </row>
    <row r="131" spans="2:8" x14ac:dyDescent="0.3">
      <c r="B131">
        <f t="shared" ca="1" si="0"/>
        <v>1</v>
      </c>
      <c r="C131">
        <f t="shared" ca="1" si="1"/>
        <v>2</v>
      </c>
      <c r="D13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31" t="b">
        <f ca="1">IF(switchStrategyStr = "Switch",
    TRUE,
    IF(switchStrategyStr = "Coin flip",
        RAND() &gt;= 0.5,
        FALSE
    )
)</f>
        <v>1</v>
      </c>
      <c r="F131">
        <f ca="1">IF(tblMontyHallMC[[#This Row],[Door you pick]] + tblMontyHallMC[[#This Row],[Door host opens]] = 3, 3, MAX(tblMontyHallMC[[#This Row],[Door you pick]], tblMontyHallMC[[#This Row],[Door host opens]]) - MIN(tblMontyHallMC[[#This Row],[Door you pick]], tblMontyHallMC[[#This Row],[Door host opens]]))</f>
        <v>1</v>
      </c>
      <c r="G131">
        <f ca="1">IF(tblMontyHallMC[[#This Row],[Switch]],
    tblMontyHallMC[[#This Row],[Unopened door]],
    tblMontyHallMC[[#This Row],[Door you pick]]
)</f>
        <v>1</v>
      </c>
      <c r="H131" t="b">
        <f ca="1">tblMontyHallMC[[#This Row],[Final door choice]] = tblMontyHallMC[[#This Row],[Door with car]]</f>
        <v>1</v>
      </c>
    </row>
    <row r="132" spans="2:8" x14ac:dyDescent="0.3">
      <c r="B132">
        <f t="shared" ca="1" si="0"/>
        <v>3</v>
      </c>
      <c r="C132">
        <f t="shared" ca="1" si="1"/>
        <v>1</v>
      </c>
      <c r="D13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32" t="b">
        <f ca="1">IF(switchStrategyStr = "Switch",
    TRUE,
    IF(switchStrategyStr = "Coin flip",
        RAND() &gt;= 0.5,
        FALSE
    )
)</f>
        <v>1</v>
      </c>
      <c r="F132">
        <f ca="1">IF(tblMontyHallMC[[#This Row],[Door you pick]] + tblMontyHallMC[[#This Row],[Door host opens]] = 3, 3, MAX(tblMontyHallMC[[#This Row],[Door you pick]], tblMontyHallMC[[#This Row],[Door host opens]]) - MIN(tblMontyHallMC[[#This Row],[Door you pick]], tblMontyHallMC[[#This Row],[Door host opens]]))</f>
        <v>3</v>
      </c>
      <c r="G132">
        <f ca="1">IF(tblMontyHallMC[[#This Row],[Switch]],
    tblMontyHallMC[[#This Row],[Unopened door]],
    tblMontyHallMC[[#This Row],[Door you pick]]
)</f>
        <v>3</v>
      </c>
      <c r="H132" t="b">
        <f ca="1">tblMontyHallMC[[#This Row],[Final door choice]] = tblMontyHallMC[[#This Row],[Door with car]]</f>
        <v>1</v>
      </c>
    </row>
    <row r="133" spans="2:8" x14ac:dyDescent="0.3">
      <c r="B133">
        <f t="shared" ca="1" si="0"/>
        <v>3</v>
      </c>
      <c r="C133">
        <f t="shared" ca="1" si="1"/>
        <v>2</v>
      </c>
      <c r="D13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33" t="b">
        <f ca="1">IF(switchStrategyStr = "Switch",
    TRUE,
    IF(switchStrategyStr = "Coin flip",
        RAND() &gt;= 0.5,
        FALSE
    )
)</f>
        <v>1</v>
      </c>
      <c r="F133">
        <f ca="1">IF(tblMontyHallMC[[#This Row],[Door you pick]] + tblMontyHallMC[[#This Row],[Door host opens]] = 3, 3, MAX(tblMontyHallMC[[#This Row],[Door you pick]], tblMontyHallMC[[#This Row],[Door host opens]]) - MIN(tblMontyHallMC[[#This Row],[Door you pick]], tblMontyHallMC[[#This Row],[Door host opens]]))</f>
        <v>3</v>
      </c>
      <c r="G133">
        <f ca="1">IF(tblMontyHallMC[[#This Row],[Switch]],
    tblMontyHallMC[[#This Row],[Unopened door]],
    tblMontyHallMC[[#This Row],[Door you pick]]
)</f>
        <v>3</v>
      </c>
      <c r="H133" t="b">
        <f ca="1">tblMontyHallMC[[#This Row],[Final door choice]] = tblMontyHallMC[[#This Row],[Door with car]]</f>
        <v>1</v>
      </c>
    </row>
    <row r="134" spans="2:8" x14ac:dyDescent="0.3">
      <c r="B134">
        <f t="shared" ca="1" si="0"/>
        <v>3</v>
      </c>
      <c r="C134">
        <f t="shared" ca="1" si="1"/>
        <v>2</v>
      </c>
      <c r="D13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34" t="b">
        <f ca="1">IF(switchStrategyStr = "Switch",
    TRUE,
    IF(switchStrategyStr = "Coin flip",
        RAND() &gt;= 0.5,
        FALSE
    )
)</f>
        <v>1</v>
      </c>
      <c r="F134">
        <f ca="1">IF(tblMontyHallMC[[#This Row],[Door you pick]] + tblMontyHallMC[[#This Row],[Door host opens]] = 3, 3, MAX(tblMontyHallMC[[#This Row],[Door you pick]], tblMontyHallMC[[#This Row],[Door host opens]]) - MIN(tblMontyHallMC[[#This Row],[Door you pick]], tblMontyHallMC[[#This Row],[Door host opens]]))</f>
        <v>3</v>
      </c>
      <c r="G134">
        <f ca="1">IF(tblMontyHallMC[[#This Row],[Switch]],
    tblMontyHallMC[[#This Row],[Unopened door]],
    tblMontyHallMC[[#This Row],[Door you pick]]
)</f>
        <v>3</v>
      </c>
      <c r="H134" t="b">
        <f ca="1">tblMontyHallMC[[#This Row],[Final door choice]] = tblMontyHallMC[[#This Row],[Door with car]]</f>
        <v>1</v>
      </c>
    </row>
    <row r="135" spans="2:8" x14ac:dyDescent="0.3">
      <c r="B135">
        <f t="shared" ca="1" si="0"/>
        <v>2</v>
      </c>
      <c r="C135">
        <f t="shared" ca="1" si="1"/>
        <v>3</v>
      </c>
      <c r="D13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35" t="b">
        <f ca="1">IF(switchStrategyStr = "Switch",
    TRUE,
    IF(switchStrategyStr = "Coin flip",
        RAND() &gt;= 0.5,
        FALSE
    )
)</f>
        <v>1</v>
      </c>
      <c r="F135">
        <f ca="1">IF(tblMontyHallMC[[#This Row],[Door you pick]] + tblMontyHallMC[[#This Row],[Door host opens]] = 3, 3, MAX(tblMontyHallMC[[#This Row],[Door you pick]], tblMontyHallMC[[#This Row],[Door host opens]]) - MIN(tblMontyHallMC[[#This Row],[Door you pick]], tblMontyHallMC[[#This Row],[Door host opens]]))</f>
        <v>2</v>
      </c>
      <c r="G135">
        <f ca="1">IF(tblMontyHallMC[[#This Row],[Switch]],
    tblMontyHallMC[[#This Row],[Unopened door]],
    tblMontyHallMC[[#This Row],[Door you pick]]
)</f>
        <v>2</v>
      </c>
      <c r="H135" t="b">
        <f ca="1">tblMontyHallMC[[#This Row],[Final door choice]] = tblMontyHallMC[[#This Row],[Door with car]]</f>
        <v>1</v>
      </c>
    </row>
    <row r="136" spans="2:8" x14ac:dyDescent="0.3">
      <c r="B136">
        <f t="shared" ca="1" si="0"/>
        <v>3</v>
      </c>
      <c r="C136">
        <f t="shared" ca="1" si="1"/>
        <v>2</v>
      </c>
      <c r="D13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36" t="b">
        <f ca="1">IF(switchStrategyStr = "Switch",
    TRUE,
    IF(switchStrategyStr = "Coin flip",
        RAND() &gt;= 0.5,
        FALSE
    )
)</f>
        <v>1</v>
      </c>
      <c r="F136">
        <f ca="1">IF(tblMontyHallMC[[#This Row],[Door you pick]] + tblMontyHallMC[[#This Row],[Door host opens]] = 3, 3, MAX(tblMontyHallMC[[#This Row],[Door you pick]], tblMontyHallMC[[#This Row],[Door host opens]]) - MIN(tblMontyHallMC[[#This Row],[Door you pick]], tblMontyHallMC[[#This Row],[Door host opens]]))</f>
        <v>3</v>
      </c>
      <c r="G136">
        <f ca="1">IF(tblMontyHallMC[[#This Row],[Switch]],
    tblMontyHallMC[[#This Row],[Unopened door]],
    tblMontyHallMC[[#This Row],[Door you pick]]
)</f>
        <v>3</v>
      </c>
      <c r="H136" t="b">
        <f ca="1">tblMontyHallMC[[#This Row],[Final door choice]] = tblMontyHallMC[[#This Row],[Door with car]]</f>
        <v>1</v>
      </c>
    </row>
    <row r="137" spans="2:8" x14ac:dyDescent="0.3">
      <c r="B137">
        <f t="shared" ca="1" si="0"/>
        <v>3</v>
      </c>
      <c r="C137">
        <f t="shared" ca="1" si="1"/>
        <v>1</v>
      </c>
      <c r="D13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37" t="b">
        <f ca="1">IF(switchStrategyStr = "Switch",
    TRUE,
    IF(switchStrategyStr = "Coin flip",
        RAND() &gt;= 0.5,
        FALSE
    )
)</f>
        <v>1</v>
      </c>
      <c r="F137">
        <f ca="1">IF(tblMontyHallMC[[#This Row],[Door you pick]] + tblMontyHallMC[[#This Row],[Door host opens]] = 3, 3, MAX(tblMontyHallMC[[#This Row],[Door you pick]], tblMontyHallMC[[#This Row],[Door host opens]]) - MIN(tblMontyHallMC[[#This Row],[Door you pick]], tblMontyHallMC[[#This Row],[Door host opens]]))</f>
        <v>3</v>
      </c>
      <c r="G137">
        <f ca="1">IF(tblMontyHallMC[[#This Row],[Switch]],
    tblMontyHallMC[[#This Row],[Unopened door]],
    tblMontyHallMC[[#This Row],[Door you pick]]
)</f>
        <v>3</v>
      </c>
      <c r="H137" t="b">
        <f ca="1">tblMontyHallMC[[#This Row],[Final door choice]] = tblMontyHallMC[[#This Row],[Door with car]]</f>
        <v>1</v>
      </c>
    </row>
    <row r="138" spans="2:8" x14ac:dyDescent="0.3">
      <c r="B138">
        <f t="shared" ca="1" si="0"/>
        <v>1</v>
      </c>
      <c r="C138">
        <f t="shared" ca="1" si="1"/>
        <v>2</v>
      </c>
      <c r="D13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38" t="b">
        <f ca="1">IF(switchStrategyStr = "Switch",
    TRUE,
    IF(switchStrategyStr = "Coin flip",
        RAND() &gt;= 0.5,
        FALSE
    )
)</f>
        <v>1</v>
      </c>
      <c r="F138">
        <f ca="1">IF(tblMontyHallMC[[#This Row],[Door you pick]] + tblMontyHallMC[[#This Row],[Door host opens]] = 3, 3, MAX(tblMontyHallMC[[#This Row],[Door you pick]], tblMontyHallMC[[#This Row],[Door host opens]]) - MIN(tblMontyHallMC[[#This Row],[Door you pick]], tblMontyHallMC[[#This Row],[Door host opens]]))</f>
        <v>1</v>
      </c>
      <c r="G138">
        <f ca="1">IF(tblMontyHallMC[[#This Row],[Switch]],
    tblMontyHallMC[[#This Row],[Unopened door]],
    tblMontyHallMC[[#This Row],[Door you pick]]
)</f>
        <v>1</v>
      </c>
      <c r="H138" t="b">
        <f ca="1">tblMontyHallMC[[#This Row],[Final door choice]] = tblMontyHallMC[[#This Row],[Door with car]]</f>
        <v>1</v>
      </c>
    </row>
    <row r="139" spans="2:8" x14ac:dyDescent="0.3">
      <c r="B139">
        <f t="shared" ca="1" si="0"/>
        <v>2</v>
      </c>
      <c r="C139">
        <f t="shared" ca="1" si="1"/>
        <v>2</v>
      </c>
      <c r="D13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39" t="b">
        <f ca="1">IF(switchStrategyStr = "Switch",
    TRUE,
    IF(switchStrategyStr = "Coin flip",
        RAND() &gt;= 0.5,
        FALSE
    )
)</f>
        <v>1</v>
      </c>
      <c r="F139">
        <f ca="1">IF(tblMontyHallMC[[#This Row],[Door you pick]] + tblMontyHallMC[[#This Row],[Door host opens]] = 3, 3, MAX(tblMontyHallMC[[#This Row],[Door you pick]], tblMontyHallMC[[#This Row],[Door host opens]]) - MIN(tblMontyHallMC[[#This Row],[Door you pick]], tblMontyHallMC[[#This Row],[Door host opens]]))</f>
        <v>3</v>
      </c>
      <c r="G139">
        <f ca="1">IF(tblMontyHallMC[[#This Row],[Switch]],
    tblMontyHallMC[[#This Row],[Unopened door]],
    tblMontyHallMC[[#This Row],[Door you pick]]
)</f>
        <v>3</v>
      </c>
      <c r="H139" t="b">
        <f ca="1">tblMontyHallMC[[#This Row],[Final door choice]] = tblMontyHallMC[[#This Row],[Door with car]]</f>
        <v>0</v>
      </c>
    </row>
    <row r="140" spans="2:8" x14ac:dyDescent="0.3">
      <c r="B140">
        <f t="shared" ca="1" si="0"/>
        <v>2</v>
      </c>
      <c r="C140">
        <f t="shared" ca="1" si="1"/>
        <v>1</v>
      </c>
      <c r="D14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40" t="b">
        <f ca="1">IF(switchStrategyStr = "Switch",
    TRUE,
    IF(switchStrategyStr = "Coin flip",
        RAND() &gt;= 0.5,
        FALSE
    )
)</f>
        <v>1</v>
      </c>
      <c r="F140">
        <f ca="1">IF(tblMontyHallMC[[#This Row],[Door you pick]] + tblMontyHallMC[[#This Row],[Door host opens]] = 3, 3, MAX(tblMontyHallMC[[#This Row],[Door you pick]], tblMontyHallMC[[#This Row],[Door host opens]]) - MIN(tblMontyHallMC[[#This Row],[Door you pick]], tblMontyHallMC[[#This Row],[Door host opens]]))</f>
        <v>2</v>
      </c>
      <c r="G140">
        <f ca="1">IF(tblMontyHallMC[[#This Row],[Switch]],
    tblMontyHallMC[[#This Row],[Unopened door]],
    tblMontyHallMC[[#This Row],[Door you pick]]
)</f>
        <v>2</v>
      </c>
      <c r="H140" t="b">
        <f ca="1">tblMontyHallMC[[#This Row],[Final door choice]] = tblMontyHallMC[[#This Row],[Door with car]]</f>
        <v>1</v>
      </c>
    </row>
    <row r="141" spans="2:8" x14ac:dyDescent="0.3">
      <c r="B141">
        <f t="shared" ca="1" si="0"/>
        <v>3</v>
      </c>
      <c r="C141">
        <f t="shared" ca="1" si="1"/>
        <v>3</v>
      </c>
      <c r="D14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41" t="b">
        <f ca="1">IF(switchStrategyStr = "Switch",
    TRUE,
    IF(switchStrategyStr = "Coin flip",
        RAND() &gt;= 0.5,
        FALSE
    )
)</f>
        <v>1</v>
      </c>
      <c r="F141">
        <f ca="1">IF(tblMontyHallMC[[#This Row],[Door you pick]] + tblMontyHallMC[[#This Row],[Door host opens]] = 3, 3, MAX(tblMontyHallMC[[#This Row],[Door you pick]], tblMontyHallMC[[#This Row],[Door host opens]]) - MIN(tblMontyHallMC[[#This Row],[Door you pick]], tblMontyHallMC[[#This Row],[Door host opens]]))</f>
        <v>1</v>
      </c>
      <c r="G141">
        <f ca="1">IF(tblMontyHallMC[[#This Row],[Switch]],
    tblMontyHallMC[[#This Row],[Unopened door]],
    tblMontyHallMC[[#This Row],[Door you pick]]
)</f>
        <v>1</v>
      </c>
      <c r="H141" t="b">
        <f ca="1">tblMontyHallMC[[#This Row],[Final door choice]] = tblMontyHallMC[[#This Row],[Door with car]]</f>
        <v>0</v>
      </c>
    </row>
    <row r="142" spans="2:8" x14ac:dyDescent="0.3">
      <c r="B142">
        <f t="shared" ca="1" si="0"/>
        <v>1</v>
      </c>
      <c r="C142">
        <f t="shared" ca="1" si="1"/>
        <v>2</v>
      </c>
      <c r="D14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42" t="b">
        <f ca="1">IF(switchStrategyStr = "Switch",
    TRUE,
    IF(switchStrategyStr = "Coin flip",
        RAND() &gt;= 0.5,
        FALSE
    )
)</f>
        <v>1</v>
      </c>
      <c r="F142">
        <f ca="1">IF(tblMontyHallMC[[#This Row],[Door you pick]] + tblMontyHallMC[[#This Row],[Door host opens]] = 3, 3, MAX(tblMontyHallMC[[#This Row],[Door you pick]], tblMontyHallMC[[#This Row],[Door host opens]]) - MIN(tblMontyHallMC[[#This Row],[Door you pick]], tblMontyHallMC[[#This Row],[Door host opens]]))</f>
        <v>1</v>
      </c>
      <c r="G142">
        <f ca="1">IF(tblMontyHallMC[[#This Row],[Switch]],
    tblMontyHallMC[[#This Row],[Unopened door]],
    tblMontyHallMC[[#This Row],[Door you pick]]
)</f>
        <v>1</v>
      </c>
      <c r="H142" t="b">
        <f ca="1">tblMontyHallMC[[#This Row],[Final door choice]] = tblMontyHallMC[[#This Row],[Door with car]]</f>
        <v>1</v>
      </c>
    </row>
    <row r="143" spans="2:8" x14ac:dyDescent="0.3">
      <c r="B143">
        <f t="shared" ca="1" si="0"/>
        <v>1</v>
      </c>
      <c r="C143">
        <f t="shared" ca="1" si="1"/>
        <v>1</v>
      </c>
      <c r="D14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43" t="b">
        <f ca="1">IF(switchStrategyStr = "Switch",
    TRUE,
    IF(switchStrategyStr = "Coin flip",
        RAND() &gt;= 0.5,
        FALSE
    )
)</f>
        <v>1</v>
      </c>
      <c r="F143">
        <f ca="1">IF(tblMontyHallMC[[#This Row],[Door you pick]] + tblMontyHallMC[[#This Row],[Door host opens]] = 3, 3, MAX(tblMontyHallMC[[#This Row],[Door you pick]], tblMontyHallMC[[#This Row],[Door host opens]]) - MIN(tblMontyHallMC[[#This Row],[Door you pick]], tblMontyHallMC[[#This Row],[Door host opens]]))</f>
        <v>2</v>
      </c>
      <c r="G143">
        <f ca="1">IF(tblMontyHallMC[[#This Row],[Switch]],
    tblMontyHallMC[[#This Row],[Unopened door]],
    tblMontyHallMC[[#This Row],[Door you pick]]
)</f>
        <v>2</v>
      </c>
      <c r="H143" t="b">
        <f ca="1">tblMontyHallMC[[#This Row],[Final door choice]] = tblMontyHallMC[[#This Row],[Door with car]]</f>
        <v>0</v>
      </c>
    </row>
    <row r="144" spans="2:8" x14ac:dyDescent="0.3">
      <c r="B144">
        <f t="shared" ca="1" si="0"/>
        <v>2</v>
      </c>
      <c r="C144">
        <f t="shared" ca="1" si="1"/>
        <v>1</v>
      </c>
      <c r="D14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44" t="b">
        <f ca="1">IF(switchStrategyStr = "Switch",
    TRUE,
    IF(switchStrategyStr = "Coin flip",
        RAND() &gt;= 0.5,
        FALSE
    )
)</f>
        <v>1</v>
      </c>
      <c r="F144">
        <f ca="1">IF(tblMontyHallMC[[#This Row],[Door you pick]] + tblMontyHallMC[[#This Row],[Door host opens]] = 3, 3, MAX(tblMontyHallMC[[#This Row],[Door you pick]], tblMontyHallMC[[#This Row],[Door host opens]]) - MIN(tblMontyHallMC[[#This Row],[Door you pick]], tblMontyHallMC[[#This Row],[Door host opens]]))</f>
        <v>2</v>
      </c>
      <c r="G144">
        <f ca="1">IF(tblMontyHallMC[[#This Row],[Switch]],
    tblMontyHallMC[[#This Row],[Unopened door]],
    tblMontyHallMC[[#This Row],[Door you pick]]
)</f>
        <v>2</v>
      </c>
      <c r="H144" t="b">
        <f ca="1">tblMontyHallMC[[#This Row],[Final door choice]] = tblMontyHallMC[[#This Row],[Door with car]]</f>
        <v>1</v>
      </c>
    </row>
    <row r="145" spans="2:8" x14ac:dyDescent="0.3">
      <c r="B145">
        <f t="shared" ca="1" si="0"/>
        <v>3</v>
      </c>
      <c r="C145">
        <f t="shared" ca="1" si="1"/>
        <v>3</v>
      </c>
      <c r="D14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45" t="b">
        <f ca="1">IF(switchStrategyStr = "Switch",
    TRUE,
    IF(switchStrategyStr = "Coin flip",
        RAND() &gt;= 0.5,
        FALSE
    )
)</f>
        <v>1</v>
      </c>
      <c r="F145">
        <f ca="1">IF(tblMontyHallMC[[#This Row],[Door you pick]] + tblMontyHallMC[[#This Row],[Door host opens]] = 3, 3, MAX(tblMontyHallMC[[#This Row],[Door you pick]], tblMontyHallMC[[#This Row],[Door host opens]]) - MIN(tblMontyHallMC[[#This Row],[Door you pick]], tblMontyHallMC[[#This Row],[Door host opens]]))</f>
        <v>1</v>
      </c>
      <c r="G145">
        <f ca="1">IF(tblMontyHallMC[[#This Row],[Switch]],
    tblMontyHallMC[[#This Row],[Unopened door]],
    tblMontyHallMC[[#This Row],[Door you pick]]
)</f>
        <v>1</v>
      </c>
      <c r="H145" t="b">
        <f ca="1">tblMontyHallMC[[#This Row],[Final door choice]] = tblMontyHallMC[[#This Row],[Door with car]]</f>
        <v>0</v>
      </c>
    </row>
    <row r="146" spans="2:8" x14ac:dyDescent="0.3">
      <c r="B146">
        <f t="shared" ca="1" si="0"/>
        <v>1</v>
      </c>
      <c r="C146">
        <f t="shared" ca="1" si="1"/>
        <v>3</v>
      </c>
      <c r="D14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46" t="b">
        <f ca="1">IF(switchStrategyStr = "Switch",
    TRUE,
    IF(switchStrategyStr = "Coin flip",
        RAND() &gt;= 0.5,
        FALSE
    )
)</f>
        <v>1</v>
      </c>
      <c r="F146">
        <f ca="1">IF(tblMontyHallMC[[#This Row],[Door you pick]] + tblMontyHallMC[[#This Row],[Door host opens]] = 3, 3, MAX(tblMontyHallMC[[#This Row],[Door you pick]], tblMontyHallMC[[#This Row],[Door host opens]]) - MIN(tblMontyHallMC[[#This Row],[Door you pick]], tblMontyHallMC[[#This Row],[Door host opens]]))</f>
        <v>1</v>
      </c>
      <c r="G146">
        <f ca="1">IF(tblMontyHallMC[[#This Row],[Switch]],
    tblMontyHallMC[[#This Row],[Unopened door]],
    tblMontyHallMC[[#This Row],[Door you pick]]
)</f>
        <v>1</v>
      </c>
      <c r="H146" t="b">
        <f ca="1">tblMontyHallMC[[#This Row],[Final door choice]] = tblMontyHallMC[[#This Row],[Door with car]]</f>
        <v>1</v>
      </c>
    </row>
    <row r="147" spans="2:8" x14ac:dyDescent="0.3">
      <c r="B147">
        <f t="shared" ca="1" si="0"/>
        <v>1</v>
      </c>
      <c r="C147">
        <f t="shared" ca="1" si="1"/>
        <v>1</v>
      </c>
      <c r="D14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47" t="b">
        <f ca="1">IF(switchStrategyStr = "Switch",
    TRUE,
    IF(switchStrategyStr = "Coin flip",
        RAND() &gt;= 0.5,
        FALSE
    )
)</f>
        <v>1</v>
      </c>
      <c r="F147">
        <f ca="1">IF(tblMontyHallMC[[#This Row],[Door you pick]] + tblMontyHallMC[[#This Row],[Door host opens]] = 3, 3, MAX(tblMontyHallMC[[#This Row],[Door you pick]], tblMontyHallMC[[#This Row],[Door host opens]]) - MIN(tblMontyHallMC[[#This Row],[Door you pick]], tblMontyHallMC[[#This Row],[Door host opens]]))</f>
        <v>2</v>
      </c>
      <c r="G147">
        <f ca="1">IF(tblMontyHallMC[[#This Row],[Switch]],
    tblMontyHallMC[[#This Row],[Unopened door]],
    tblMontyHallMC[[#This Row],[Door you pick]]
)</f>
        <v>2</v>
      </c>
      <c r="H147" t="b">
        <f ca="1">tblMontyHallMC[[#This Row],[Final door choice]] = tblMontyHallMC[[#This Row],[Door with car]]</f>
        <v>0</v>
      </c>
    </row>
    <row r="148" spans="2:8" x14ac:dyDescent="0.3">
      <c r="B148">
        <f t="shared" ca="1" si="0"/>
        <v>2</v>
      </c>
      <c r="C148">
        <f t="shared" ca="1" si="1"/>
        <v>3</v>
      </c>
      <c r="D14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48" t="b">
        <f ca="1">IF(switchStrategyStr = "Switch",
    TRUE,
    IF(switchStrategyStr = "Coin flip",
        RAND() &gt;= 0.5,
        FALSE
    )
)</f>
        <v>1</v>
      </c>
      <c r="F148">
        <f ca="1">IF(tblMontyHallMC[[#This Row],[Door you pick]] + tblMontyHallMC[[#This Row],[Door host opens]] = 3, 3, MAX(tblMontyHallMC[[#This Row],[Door you pick]], tblMontyHallMC[[#This Row],[Door host opens]]) - MIN(tblMontyHallMC[[#This Row],[Door you pick]], tblMontyHallMC[[#This Row],[Door host opens]]))</f>
        <v>2</v>
      </c>
      <c r="G148">
        <f ca="1">IF(tblMontyHallMC[[#This Row],[Switch]],
    tblMontyHallMC[[#This Row],[Unopened door]],
    tblMontyHallMC[[#This Row],[Door you pick]]
)</f>
        <v>2</v>
      </c>
      <c r="H148" t="b">
        <f ca="1">tblMontyHallMC[[#This Row],[Final door choice]] = tblMontyHallMC[[#This Row],[Door with car]]</f>
        <v>1</v>
      </c>
    </row>
    <row r="149" spans="2:8" x14ac:dyDescent="0.3">
      <c r="B149">
        <f t="shared" ca="1" si="0"/>
        <v>1</v>
      </c>
      <c r="C149">
        <f t="shared" ca="1" si="1"/>
        <v>2</v>
      </c>
      <c r="D14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49" t="b">
        <f ca="1">IF(switchStrategyStr = "Switch",
    TRUE,
    IF(switchStrategyStr = "Coin flip",
        RAND() &gt;= 0.5,
        FALSE
    )
)</f>
        <v>1</v>
      </c>
      <c r="F149">
        <f ca="1">IF(tblMontyHallMC[[#This Row],[Door you pick]] + tblMontyHallMC[[#This Row],[Door host opens]] = 3, 3, MAX(tblMontyHallMC[[#This Row],[Door you pick]], tblMontyHallMC[[#This Row],[Door host opens]]) - MIN(tblMontyHallMC[[#This Row],[Door you pick]], tblMontyHallMC[[#This Row],[Door host opens]]))</f>
        <v>1</v>
      </c>
      <c r="G149">
        <f ca="1">IF(tblMontyHallMC[[#This Row],[Switch]],
    tblMontyHallMC[[#This Row],[Unopened door]],
    tblMontyHallMC[[#This Row],[Door you pick]]
)</f>
        <v>1</v>
      </c>
      <c r="H149" t="b">
        <f ca="1">tblMontyHallMC[[#This Row],[Final door choice]] = tblMontyHallMC[[#This Row],[Door with car]]</f>
        <v>1</v>
      </c>
    </row>
    <row r="150" spans="2:8" x14ac:dyDescent="0.3">
      <c r="B150">
        <f t="shared" ca="1" si="0"/>
        <v>2</v>
      </c>
      <c r="C150">
        <f t="shared" ca="1" si="1"/>
        <v>2</v>
      </c>
      <c r="D15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50" t="b">
        <f ca="1">IF(switchStrategyStr = "Switch",
    TRUE,
    IF(switchStrategyStr = "Coin flip",
        RAND() &gt;= 0.5,
        FALSE
    )
)</f>
        <v>1</v>
      </c>
      <c r="F150">
        <f ca="1">IF(tblMontyHallMC[[#This Row],[Door you pick]] + tblMontyHallMC[[#This Row],[Door host opens]] = 3, 3, MAX(tblMontyHallMC[[#This Row],[Door you pick]], tblMontyHallMC[[#This Row],[Door host opens]]) - MIN(tblMontyHallMC[[#This Row],[Door you pick]], tblMontyHallMC[[#This Row],[Door host opens]]))</f>
        <v>3</v>
      </c>
      <c r="G150">
        <f ca="1">IF(tblMontyHallMC[[#This Row],[Switch]],
    tblMontyHallMC[[#This Row],[Unopened door]],
    tblMontyHallMC[[#This Row],[Door you pick]]
)</f>
        <v>3</v>
      </c>
      <c r="H150" t="b">
        <f ca="1">tblMontyHallMC[[#This Row],[Final door choice]] = tblMontyHallMC[[#This Row],[Door with car]]</f>
        <v>0</v>
      </c>
    </row>
    <row r="151" spans="2:8" x14ac:dyDescent="0.3">
      <c r="B151">
        <f t="shared" ca="1" si="0"/>
        <v>3</v>
      </c>
      <c r="C151">
        <f t="shared" ca="1" si="1"/>
        <v>2</v>
      </c>
      <c r="D15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51" t="b">
        <f ca="1">IF(switchStrategyStr = "Switch",
    TRUE,
    IF(switchStrategyStr = "Coin flip",
        RAND() &gt;= 0.5,
        FALSE
    )
)</f>
        <v>1</v>
      </c>
      <c r="F151">
        <f ca="1">IF(tblMontyHallMC[[#This Row],[Door you pick]] + tblMontyHallMC[[#This Row],[Door host opens]] = 3, 3, MAX(tblMontyHallMC[[#This Row],[Door you pick]], tblMontyHallMC[[#This Row],[Door host opens]]) - MIN(tblMontyHallMC[[#This Row],[Door you pick]], tblMontyHallMC[[#This Row],[Door host opens]]))</f>
        <v>3</v>
      </c>
      <c r="G151">
        <f ca="1">IF(tblMontyHallMC[[#This Row],[Switch]],
    tblMontyHallMC[[#This Row],[Unopened door]],
    tblMontyHallMC[[#This Row],[Door you pick]]
)</f>
        <v>3</v>
      </c>
      <c r="H151" t="b">
        <f ca="1">tblMontyHallMC[[#This Row],[Final door choice]] = tblMontyHallMC[[#This Row],[Door with car]]</f>
        <v>1</v>
      </c>
    </row>
    <row r="152" spans="2:8" x14ac:dyDescent="0.3">
      <c r="B152">
        <f t="shared" ca="1" si="0"/>
        <v>2</v>
      </c>
      <c r="C152">
        <f t="shared" ca="1" si="1"/>
        <v>1</v>
      </c>
      <c r="D15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52" t="b">
        <f ca="1">IF(switchStrategyStr = "Switch",
    TRUE,
    IF(switchStrategyStr = "Coin flip",
        RAND() &gt;= 0.5,
        FALSE
    )
)</f>
        <v>1</v>
      </c>
      <c r="F152">
        <f ca="1">IF(tblMontyHallMC[[#This Row],[Door you pick]] + tblMontyHallMC[[#This Row],[Door host opens]] = 3, 3, MAX(tblMontyHallMC[[#This Row],[Door you pick]], tblMontyHallMC[[#This Row],[Door host opens]]) - MIN(tblMontyHallMC[[#This Row],[Door you pick]], tblMontyHallMC[[#This Row],[Door host opens]]))</f>
        <v>2</v>
      </c>
      <c r="G152">
        <f ca="1">IF(tblMontyHallMC[[#This Row],[Switch]],
    tblMontyHallMC[[#This Row],[Unopened door]],
    tblMontyHallMC[[#This Row],[Door you pick]]
)</f>
        <v>2</v>
      </c>
      <c r="H152" t="b">
        <f ca="1">tblMontyHallMC[[#This Row],[Final door choice]] = tblMontyHallMC[[#This Row],[Door with car]]</f>
        <v>1</v>
      </c>
    </row>
    <row r="153" spans="2:8" x14ac:dyDescent="0.3">
      <c r="B153">
        <f t="shared" ca="1" si="0"/>
        <v>3</v>
      </c>
      <c r="C153">
        <f t="shared" ca="1" si="1"/>
        <v>1</v>
      </c>
      <c r="D15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53" t="b">
        <f ca="1">IF(switchStrategyStr = "Switch",
    TRUE,
    IF(switchStrategyStr = "Coin flip",
        RAND() &gt;= 0.5,
        FALSE
    )
)</f>
        <v>1</v>
      </c>
      <c r="F153">
        <f ca="1">IF(tblMontyHallMC[[#This Row],[Door you pick]] + tblMontyHallMC[[#This Row],[Door host opens]] = 3, 3, MAX(tblMontyHallMC[[#This Row],[Door you pick]], tblMontyHallMC[[#This Row],[Door host opens]]) - MIN(tblMontyHallMC[[#This Row],[Door you pick]], tblMontyHallMC[[#This Row],[Door host opens]]))</f>
        <v>3</v>
      </c>
      <c r="G153">
        <f ca="1">IF(tblMontyHallMC[[#This Row],[Switch]],
    tblMontyHallMC[[#This Row],[Unopened door]],
    tblMontyHallMC[[#This Row],[Door you pick]]
)</f>
        <v>3</v>
      </c>
      <c r="H153" t="b">
        <f ca="1">tblMontyHallMC[[#This Row],[Final door choice]] = tblMontyHallMC[[#This Row],[Door with car]]</f>
        <v>1</v>
      </c>
    </row>
    <row r="154" spans="2:8" x14ac:dyDescent="0.3">
      <c r="B154">
        <f t="shared" ca="1" si="0"/>
        <v>1</v>
      </c>
      <c r="C154">
        <f t="shared" ca="1" si="1"/>
        <v>2</v>
      </c>
      <c r="D15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54" t="b">
        <f ca="1">IF(switchStrategyStr = "Switch",
    TRUE,
    IF(switchStrategyStr = "Coin flip",
        RAND() &gt;= 0.5,
        FALSE
    )
)</f>
        <v>1</v>
      </c>
      <c r="F154">
        <f ca="1">IF(tblMontyHallMC[[#This Row],[Door you pick]] + tblMontyHallMC[[#This Row],[Door host opens]] = 3, 3, MAX(tblMontyHallMC[[#This Row],[Door you pick]], tblMontyHallMC[[#This Row],[Door host opens]]) - MIN(tblMontyHallMC[[#This Row],[Door you pick]], tblMontyHallMC[[#This Row],[Door host opens]]))</f>
        <v>1</v>
      </c>
      <c r="G154">
        <f ca="1">IF(tblMontyHallMC[[#This Row],[Switch]],
    tblMontyHallMC[[#This Row],[Unopened door]],
    tblMontyHallMC[[#This Row],[Door you pick]]
)</f>
        <v>1</v>
      </c>
      <c r="H154" t="b">
        <f ca="1">tblMontyHallMC[[#This Row],[Final door choice]] = tblMontyHallMC[[#This Row],[Door with car]]</f>
        <v>1</v>
      </c>
    </row>
    <row r="155" spans="2:8" x14ac:dyDescent="0.3">
      <c r="B155">
        <f t="shared" ca="1" si="0"/>
        <v>2</v>
      </c>
      <c r="C155">
        <f t="shared" ca="1" si="1"/>
        <v>2</v>
      </c>
      <c r="D15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55" t="b">
        <f ca="1">IF(switchStrategyStr = "Switch",
    TRUE,
    IF(switchStrategyStr = "Coin flip",
        RAND() &gt;= 0.5,
        FALSE
    )
)</f>
        <v>1</v>
      </c>
      <c r="F155">
        <f ca="1">IF(tblMontyHallMC[[#This Row],[Door you pick]] + tblMontyHallMC[[#This Row],[Door host opens]] = 3, 3, MAX(tblMontyHallMC[[#This Row],[Door you pick]], tblMontyHallMC[[#This Row],[Door host opens]]) - MIN(tblMontyHallMC[[#This Row],[Door you pick]], tblMontyHallMC[[#This Row],[Door host opens]]))</f>
        <v>1</v>
      </c>
      <c r="G155">
        <f ca="1">IF(tblMontyHallMC[[#This Row],[Switch]],
    tblMontyHallMC[[#This Row],[Unopened door]],
    tblMontyHallMC[[#This Row],[Door you pick]]
)</f>
        <v>1</v>
      </c>
      <c r="H155" t="b">
        <f ca="1">tblMontyHallMC[[#This Row],[Final door choice]] = tblMontyHallMC[[#This Row],[Door with car]]</f>
        <v>0</v>
      </c>
    </row>
    <row r="156" spans="2:8" x14ac:dyDescent="0.3">
      <c r="B156">
        <f t="shared" ca="1" si="0"/>
        <v>2</v>
      </c>
      <c r="C156">
        <f t="shared" ca="1" si="1"/>
        <v>1</v>
      </c>
      <c r="D15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56" t="b">
        <f ca="1">IF(switchStrategyStr = "Switch",
    TRUE,
    IF(switchStrategyStr = "Coin flip",
        RAND() &gt;= 0.5,
        FALSE
    )
)</f>
        <v>1</v>
      </c>
      <c r="F156">
        <f ca="1">IF(tblMontyHallMC[[#This Row],[Door you pick]] + tblMontyHallMC[[#This Row],[Door host opens]] = 3, 3, MAX(tblMontyHallMC[[#This Row],[Door you pick]], tblMontyHallMC[[#This Row],[Door host opens]]) - MIN(tblMontyHallMC[[#This Row],[Door you pick]], tblMontyHallMC[[#This Row],[Door host opens]]))</f>
        <v>2</v>
      </c>
      <c r="G156">
        <f ca="1">IF(tblMontyHallMC[[#This Row],[Switch]],
    tblMontyHallMC[[#This Row],[Unopened door]],
    tblMontyHallMC[[#This Row],[Door you pick]]
)</f>
        <v>2</v>
      </c>
      <c r="H156" t="b">
        <f ca="1">tblMontyHallMC[[#This Row],[Final door choice]] = tblMontyHallMC[[#This Row],[Door with car]]</f>
        <v>1</v>
      </c>
    </row>
    <row r="157" spans="2:8" x14ac:dyDescent="0.3">
      <c r="B157">
        <f t="shared" ca="1" si="0"/>
        <v>3</v>
      </c>
      <c r="C157">
        <f t="shared" ca="1" si="1"/>
        <v>1</v>
      </c>
      <c r="D15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57" t="b">
        <f ca="1">IF(switchStrategyStr = "Switch",
    TRUE,
    IF(switchStrategyStr = "Coin flip",
        RAND() &gt;= 0.5,
        FALSE
    )
)</f>
        <v>1</v>
      </c>
      <c r="F157">
        <f ca="1">IF(tblMontyHallMC[[#This Row],[Door you pick]] + tblMontyHallMC[[#This Row],[Door host opens]] = 3, 3, MAX(tblMontyHallMC[[#This Row],[Door you pick]], tblMontyHallMC[[#This Row],[Door host opens]]) - MIN(tblMontyHallMC[[#This Row],[Door you pick]], tblMontyHallMC[[#This Row],[Door host opens]]))</f>
        <v>3</v>
      </c>
      <c r="G157">
        <f ca="1">IF(tblMontyHallMC[[#This Row],[Switch]],
    tblMontyHallMC[[#This Row],[Unopened door]],
    tblMontyHallMC[[#This Row],[Door you pick]]
)</f>
        <v>3</v>
      </c>
      <c r="H157" t="b">
        <f ca="1">tblMontyHallMC[[#This Row],[Final door choice]] = tblMontyHallMC[[#This Row],[Door with car]]</f>
        <v>1</v>
      </c>
    </row>
    <row r="158" spans="2:8" x14ac:dyDescent="0.3">
      <c r="B158">
        <f t="shared" ca="1" si="0"/>
        <v>2</v>
      </c>
      <c r="C158">
        <f t="shared" ca="1" si="1"/>
        <v>3</v>
      </c>
      <c r="D15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58" t="b">
        <f ca="1">IF(switchStrategyStr = "Switch",
    TRUE,
    IF(switchStrategyStr = "Coin flip",
        RAND() &gt;= 0.5,
        FALSE
    )
)</f>
        <v>1</v>
      </c>
      <c r="F158">
        <f ca="1">IF(tblMontyHallMC[[#This Row],[Door you pick]] + tblMontyHallMC[[#This Row],[Door host opens]] = 3, 3, MAX(tblMontyHallMC[[#This Row],[Door you pick]], tblMontyHallMC[[#This Row],[Door host opens]]) - MIN(tblMontyHallMC[[#This Row],[Door you pick]], tblMontyHallMC[[#This Row],[Door host opens]]))</f>
        <v>2</v>
      </c>
      <c r="G158">
        <f ca="1">IF(tblMontyHallMC[[#This Row],[Switch]],
    tblMontyHallMC[[#This Row],[Unopened door]],
    tblMontyHallMC[[#This Row],[Door you pick]]
)</f>
        <v>2</v>
      </c>
      <c r="H158" t="b">
        <f ca="1">tblMontyHallMC[[#This Row],[Final door choice]] = tblMontyHallMC[[#This Row],[Door with car]]</f>
        <v>1</v>
      </c>
    </row>
    <row r="159" spans="2:8" x14ac:dyDescent="0.3">
      <c r="B159">
        <f t="shared" ca="1" si="0"/>
        <v>3</v>
      </c>
      <c r="C159">
        <f t="shared" ca="1" si="1"/>
        <v>2</v>
      </c>
      <c r="D15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59" t="b">
        <f ca="1">IF(switchStrategyStr = "Switch",
    TRUE,
    IF(switchStrategyStr = "Coin flip",
        RAND() &gt;= 0.5,
        FALSE
    )
)</f>
        <v>1</v>
      </c>
      <c r="F159">
        <f ca="1">IF(tblMontyHallMC[[#This Row],[Door you pick]] + tblMontyHallMC[[#This Row],[Door host opens]] = 3, 3, MAX(tblMontyHallMC[[#This Row],[Door you pick]], tblMontyHallMC[[#This Row],[Door host opens]]) - MIN(tblMontyHallMC[[#This Row],[Door you pick]], tblMontyHallMC[[#This Row],[Door host opens]]))</f>
        <v>3</v>
      </c>
      <c r="G159">
        <f ca="1">IF(tblMontyHallMC[[#This Row],[Switch]],
    tblMontyHallMC[[#This Row],[Unopened door]],
    tblMontyHallMC[[#This Row],[Door you pick]]
)</f>
        <v>3</v>
      </c>
      <c r="H159" t="b">
        <f ca="1">tblMontyHallMC[[#This Row],[Final door choice]] = tblMontyHallMC[[#This Row],[Door with car]]</f>
        <v>1</v>
      </c>
    </row>
    <row r="160" spans="2:8" x14ac:dyDescent="0.3">
      <c r="B160">
        <f t="shared" ca="1" si="0"/>
        <v>3</v>
      </c>
      <c r="C160">
        <f t="shared" ca="1" si="1"/>
        <v>3</v>
      </c>
      <c r="D16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60" t="b">
        <f ca="1">IF(switchStrategyStr = "Switch",
    TRUE,
    IF(switchStrategyStr = "Coin flip",
        RAND() &gt;= 0.5,
        FALSE
    )
)</f>
        <v>1</v>
      </c>
      <c r="F160">
        <f ca="1">IF(tblMontyHallMC[[#This Row],[Door you pick]] + tblMontyHallMC[[#This Row],[Door host opens]] = 3, 3, MAX(tblMontyHallMC[[#This Row],[Door you pick]], tblMontyHallMC[[#This Row],[Door host opens]]) - MIN(tblMontyHallMC[[#This Row],[Door you pick]], tblMontyHallMC[[#This Row],[Door host opens]]))</f>
        <v>2</v>
      </c>
      <c r="G160">
        <f ca="1">IF(tblMontyHallMC[[#This Row],[Switch]],
    tblMontyHallMC[[#This Row],[Unopened door]],
    tblMontyHallMC[[#This Row],[Door you pick]]
)</f>
        <v>2</v>
      </c>
      <c r="H160" t="b">
        <f ca="1">tblMontyHallMC[[#This Row],[Final door choice]] = tblMontyHallMC[[#This Row],[Door with car]]</f>
        <v>0</v>
      </c>
    </row>
    <row r="161" spans="2:8" x14ac:dyDescent="0.3">
      <c r="B161">
        <f t="shared" ca="1" si="0"/>
        <v>1</v>
      </c>
      <c r="C161">
        <f t="shared" ca="1" si="1"/>
        <v>2</v>
      </c>
      <c r="D16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61" t="b">
        <f ca="1">IF(switchStrategyStr = "Switch",
    TRUE,
    IF(switchStrategyStr = "Coin flip",
        RAND() &gt;= 0.5,
        FALSE
    )
)</f>
        <v>1</v>
      </c>
      <c r="F161">
        <f ca="1">IF(tblMontyHallMC[[#This Row],[Door you pick]] + tblMontyHallMC[[#This Row],[Door host opens]] = 3, 3, MAX(tblMontyHallMC[[#This Row],[Door you pick]], tblMontyHallMC[[#This Row],[Door host opens]]) - MIN(tblMontyHallMC[[#This Row],[Door you pick]], tblMontyHallMC[[#This Row],[Door host opens]]))</f>
        <v>1</v>
      </c>
      <c r="G161">
        <f ca="1">IF(tblMontyHallMC[[#This Row],[Switch]],
    tblMontyHallMC[[#This Row],[Unopened door]],
    tblMontyHallMC[[#This Row],[Door you pick]]
)</f>
        <v>1</v>
      </c>
      <c r="H161" t="b">
        <f ca="1">tblMontyHallMC[[#This Row],[Final door choice]] = tblMontyHallMC[[#This Row],[Door with car]]</f>
        <v>1</v>
      </c>
    </row>
    <row r="162" spans="2:8" x14ac:dyDescent="0.3">
      <c r="B162">
        <f t="shared" ca="1" si="0"/>
        <v>2</v>
      </c>
      <c r="C162">
        <f t="shared" ca="1" si="1"/>
        <v>3</v>
      </c>
      <c r="D16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62" t="b">
        <f ca="1">IF(switchStrategyStr = "Switch",
    TRUE,
    IF(switchStrategyStr = "Coin flip",
        RAND() &gt;= 0.5,
        FALSE
    )
)</f>
        <v>1</v>
      </c>
      <c r="F162">
        <f ca="1">IF(tblMontyHallMC[[#This Row],[Door you pick]] + tblMontyHallMC[[#This Row],[Door host opens]] = 3, 3, MAX(tblMontyHallMC[[#This Row],[Door you pick]], tblMontyHallMC[[#This Row],[Door host opens]]) - MIN(tblMontyHallMC[[#This Row],[Door you pick]], tblMontyHallMC[[#This Row],[Door host opens]]))</f>
        <v>2</v>
      </c>
      <c r="G162">
        <f ca="1">IF(tblMontyHallMC[[#This Row],[Switch]],
    tblMontyHallMC[[#This Row],[Unopened door]],
    tblMontyHallMC[[#This Row],[Door you pick]]
)</f>
        <v>2</v>
      </c>
      <c r="H162" t="b">
        <f ca="1">tblMontyHallMC[[#This Row],[Final door choice]] = tblMontyHallMC[[#This Row],[Door with car]]</f>
        <v>1</v>
      </c>
    </row>
    <row r="163" spans="2:8" x14ac:dyDescent="0.3">
      <c r="B163">
        <f t="shared" ca="1" si="0"/>
        <v>2</v>
      </c>
      <c r="C163">
        <f t="shared" ca="1" si="1"/>
        <v>1</v>
      </c>
      <c r="D16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63" t="b">
        <f ca="1">IF(switchStrategyStr = "Switch",
    TRUE,
    IF(switchStrategyStr = "Coin flip",
        RAND() &gt;= 0.5,
        FALSE
    )
)</f>
        <v>1</v>
      </c>
      <c r="F163">
        <f ca="1">IF(tblMontyHallMC[[#This Row],[Door you pick]] + tblMontyHallMC[[#This Row],[Door host opens]] = 3, 3, MAX(tblMontyHallMC[[#This Row],[Door you pick]], tblMontyHallMC[[#This Row],[Door host opens]]) - MIN(tblMontyHallMC[[#This Row],[Door you pick]], tblMontyHallMC[[#This Row],[Door host opens]]))</f>
        <v>2</v>
      </c>
      <c r="G163">
        <f ca="1">IF(tblMontyHallMC[[#This Row],[Switch]],
    tblMontyHallMC[[#This Row],[Unopened door]],
    tblMontyHallMC[[#This Row],[Door you pick]]
)</f>
        <v>2</v>
      </c>
      <c r="H163" t="b">
        <f ca="1">tblMontyHallMC[[#This Row],[Final door choice]] = tblMontyHallMC[[#This Row],[Door with car]]</f>
        <v>1</v>
      </c>
    </row>
    <row r="164" spans="2:8" x14ac:dyDescent="0.3">
      <c r="B164">
        <f t="shared" ca="1" si="0"/>
        <v>3</v>
      </c>
      <c r="C164">
        <f t="shared" ca="1" si="1"/>
        <v>3</v>
      </c>
      <c r="D16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64" t="b">
        <f ca="1">IF(switchStrategyStr = "Switch",
    TRUE,
    IF(switchStrategyStr = "Coin flip",
        RAND() &gt;= 0.5,
        FALSE
    )
)</f>
        <v>1</v>
      </c>
      <c r="F164">
        <f ca="1">IF(tblMontyHallMC[[#This Row],[Door you pick]] + tblMontyHallMC[[#This Row],[Door host opens]] = 3, 3, MAX(tblMontyHallMC[[#This Row],[Door you pick]], tblMontyHallMC[[#This Row],[Door host opens]]) - MIN(tblMontyHallMC[[#This Row],[Door you pick]], tblMontyHallMC[[#This Row],[Door host opens]]))</f>
        <v>1</v>
      </c>
      <c r="G164">
        <f ca="1">IF(tblMontyHallMC[[#This Row],[Switch]],
    tblMontyHallMC[[#This Row],[Unopened door]],
    tblMontyHallMC[[#This Row],[Door you pick]]
)</f>
        <v>1</v>
      </c>
      <c r="H164" t="b">
        <f ca="1">tblMontyHallMC[[#This Row],[Final door choice]] = tblMontyHallMC[[#This Row],[Door with car]]</f>
        <v>0</v>
      </c>
    </row>
    <row r="165" spans="2:8" x14ac:dyDescent="0.3">
      <c r="B165">
        <f t="shared" ca="1" si="0"/>
        <v>1</v>
      </c>
      <c r="C165">
        <f t="shared" ca="1" si="1"/>
        <v>1</v>
      </c>
      <c r="D16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65" t="b">
        <f ca="1">IF(switchStrategyStr = "Switch",
    TRUE,
    IF(switchStrategyStr = "Coin flip",
        RAND() &gt;= 0.5,
        FALSE
    )
)</f>
        <v>1</v>
      </c>
      <c r="F165">
        <f ca="1">IF(tblMontyHallMC[[#This Row],[Door you pick]] + tblMontyHallMC[[#This Row],[Door host opens]] = 3, 3, MAX(tblMontyHallMC[[#This Row],[Door you pick]], tblMontyHallMC[[#This Row],[Door host opens]]) - MIN(tblMontyHallMC[[#This Row],[Door you pick]], tblMontyHallMC[[#This Row],[Door host opens]]))</f>
        <v>3</v>
      </c>
      <c r="G165">
        <f ca="1">IF(tblMontyHallMC[[#This Row],[Switch]],
    tblMontyHallMC[[#This Row],[Unopened door]],
    tblMontyHallMC[[#This Row],[Door you pick]]
)</f>
        <v>3</v>
      </c>
      <c r="H165" t="b">
        <f ca="1">tblMontyHallMC[[#This Row],[Final door choice]] = tblMontyHallMC[[#This Row],[Door with car]]</f>
        <v>0</v>
      </c>
    </row>
    <row r="166" spans="2:8" x14ac:dyDescent="0.3">
      <c r="B166">
        <f t="shared" ca="1" si="0"/>
        <v>3</v>
      </c>
      <c r="C166">
        <f t="shared" ca="1" si="1"/>
        <v>2</v>
      </c>
      <c r="D16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66" t="b">
        <f ca="1">IF(switchStrategyStr = "Switch",
    TRUE,
    IF(switchStrategyStr = "Coin flip",
        RAND() &gt;= 0.5,
        FALSE
    )
)</f>
        <v>1</v>
      </c>
      <c r="F166">
        <f ca="1">IF(tblMontyHallMC[[#This Row],[Door you pick]] + tblMontyHallMC[[#This Row],[Door host opens]] = 3, 3, MAX(tblMontyHallMC[[#This Row],[Door you pick]], tblMontyHallMC[[#This Row],[Door host opens]]) - MIN(tblMontyHallMC[[#This Row],[Door you pick]], tblMontyHallMC[[#This Row],[Door host opens]]))</f>
        <v>3</v>
      </c>
      <c r="G166">
        <f ca="1">IF(tblMontyHallMC[[#This Row],[Switch]],
    tblMontyHallMC[[#This Row],[Unopened door]],
    tblMontyHallMC[[#This Row],[Door you pick]]
)</f>
        <v>3</v>
      </c>
      <c r="H166" t="b">
        <f ca="1">tblMontyHallMC[[#This Row],[Final door choice]] = tblMontyHallMC[[#This Row],[Door with car]]</f>
        <v>1</v>
      </c>
    </row>
    <row r="167" spans="2:8" x14ac:dyDescent="0.3">
      <c r="B167">
        <f t="shared" ca="1" si="0"/>
        <v>2</v>
      </c>
      <c r="C167">
        <f t="shared" ca="1" si="1"/>
        <v>3</v>
      </c>
      <c r="D16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67" t="b">
        <f ca="1">IF(switchStrategyStr = "Switch",
    TRUE,
    IF(switchStrategyStr = "Coin flip",
        RAND() &gt;= 0.5,
        FALSE
    )
)</f>
        <v>1</v>
      </c>
      <c r="F167">
        <f ca="1">IF(tblMontyHallMC[[#This Row],[Door you pick]] + tblMontyHallMC[[#This Row],[Door host opens]] = 3, 3, MAX(tblMontyHallMC[[#This Row],[Door you pick]], tblMontyHallMC[[#This Row],[Door host opens]]) - MIN(tblMontyHallMC[[#This Row],[Door you pick]], tblMontyHallMC[[#This Row],[Door host opens]]))</f>
        <v>2</v>
      </c>
      <c r="G167">
        <f ca="1">IF(tblMontyHallMC[[#This Row],[Switch]],
    tblMontyHallMC[[#This Row],[Unopened door]],
    tblMontyHallMC[[#This Row],[Door you pick]]
)</f>
        <v>2</v>
      </c>
      <c r="H167" t="b">
        <f ca="1">tblMontyHallMC[[#This Row],[Final door choice]] = tblMontyHallMC[[#This Row],[Door with car]]</f>
        <v>1</v>
      </c>
    </row>
    <row r="168" spans="2:8" x14ac:dyDescent="0.3">
      <c r="B168">
        <f t="shared" ca="1" si="0"/>
        <v>1</v>
      </c>
      <c r="C168">
        <f t="shared" ca="1" si="1"/>
        <v>3</v>
      </c>
      <c r="D16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68" t="b">
        <f ca="1">IF(switchStrategyStr = "Switch",
    TRUE,
    IF(switchStrategyStr = "Coin flip",
        RAND() &gt;= 0.5,
        FALSE
    )
)</f>
        <v>1</v>
      </c>
      <c r="F168">
        <f ca="1">IF(tblMontyHallMC[[#This Row],[Door you pick]] + tblMontyHallMC[[#This Row],[Door host opens]] = 3, 3, MAX(tblMontyHallMC[[#This Row],[Door you pick]], tblMontyHallMC[[#This Row],[Door host opens]]) - MIN(tblMontyHallMC[[#This Row],[Door you pick]], tblMontyHallMC[[#This Row],[Door host opens]]))</f>
        <v>1</v>
      </c>
      <c r="G168">
        <f ca="1">IF(tblMontyHallMC[[#This Row],[Switch]],
    tblMontyHallMC[[#This Row],[Unopened door]],
    tblMontyHallMC[[#This Row],[Door you pick]]
)</f>
        <v>1</v>
      </c>
      <c r="H168" t="b">
        <f ca="1">tblMontyHallMC[[#This Row],[Final door choice]] = tblMontyHallMC[[#This Row],[Door with car]]</f>
        <v>1</v>
      </c>
    </row>
    <row r="169" spans="2:8" x14ac:dyDescent="0.3">
      <c r="B169">
        <f t="shared" ca="1" si="0"/>
        <v>3</v>
      </c>
      <c r="C169">
        <f t="shared" ca="1" si="1"/>
        <v>2</v>
      </c>
      <c r="D16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69" t="b">
        <f ca="1">IF(switchStrategyStr = "Switch",
    TRUE,
    IF(switchStrategyStr = "Coin flip",
        RAND() &gt;= 0.5,
        FALSE
    )
)</f>
        <v>1</v>
      </c>
      <c r="F169">
        <f ca="1">IF(tblMontyHallMC[[#This Row],[Door you pick]] + tblMontyHallMC[[#This Row],[Door host opens]] = 3, 3, MAX(tblMontyHallMC[[#This Row],[Door you pick]], tblMontyHallMC[[#This Row],[Door host opens]]) - MIN(tblMontyHallMC[[#This Row],[Door you pick]], tblMontyHallMC[[#This Row],[Door host opens]]))</f>
        <v>3</v>
      </c>
      <c r="G169">
        <f ca="1">IF(tblMontyHallMC[[#This Row],[Switch]],
    tblMontyHallMC[[#This Row],[Unopened door]],
    tblMontyHallMC[[#This Row],[Door you pick]]
)</f>
        <v>3</v>
      </c>
      <c r="H169" t="b">
        <f ca="1">tblMontyHallMC[[#This Row],[Final door choice]] = tblMontyHallMC[[#This Row],[Door with car]]</f>
        <v>1</v>
      </c>
    </row>
    <row r="170" spans="2:8" x14ac:dyDescent="0.3">
      <c r="B170">
        <f t="shared" ca="1" si="0"/>
        <v>1</v>
      </c>
      <c r="C170">
        <f t="shared" ca="1" si="1"/>
        <v>1</v>
      </c>
      <c r="D17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70" t="b">
        <f ca="1">IF(switchStrategyStr = "Switch",
    TRUE,
    IF(switchStrategyStr = "Coin flip",
        RAND() &gt;= 0.5,
        FALSE
    )
)</f>
        <v>1</v>
      </c>
      <c r="F170">
        <f ca="1">IF(tblMontyHallMC[[#This Row],[Door you pick]] + tblMontyHallMC[[#This Row],[Door host opens]] = 3, 3, MAX(tblMontyHallMC[[#This Row],[Door you pick]], tblMontyHallMC[[#This Row],[Door host opens]]) - MIN(tblMontyHallMC[[#This Row],[Door you pick]], tblMontyHallMC[[#This Row],[Door host opens]]))</f>
        <v>2</v>
      </c>
      <c r="G170">
        <f ca="1">IF(tblMontyHallMC[[#This Row],[Switch]],
    tblMontyHallMC[[#This Row],[Unopened door]],
    tblMontyHallMC[[#This Row],[Door you pick]]
)</f>
        <v>2</v>
      </c>
      <c r="H170" t="b">
        <f ca="1">tblMontyHallMC[[#This Row],[Final door choice]] = tblMontyHallMC[[#This Row],[Door with car]]</f>
        <v>0</v>
      </c>
    </row>
    <row r="171" spans="2:8" x14ac:dyDescent="0.3">
      <c r="B171">
        <f t="shared" ca="1" si="0"/>
        <v>3</v>
      </c>
      <c r="C171">
        <f t="shared" ca="1" si="1"/>
        <v>1</v>
      </c>
      <c r="D17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71" t="b">
        <f ca="1">IF(switchStrategyStr = "Switch",
    TRUE,
    IF(switchStrategyStr = "Coin flip",
        RAND() &gt;= 0.5,
        FALSE
    )
)</f>
        <v>1</v>
      </c>
      <c r="F171">
        <f ca="1">IF(tblMontyHallMC[[#This Row],[Door you pick]] + tblMontyHallMC[[#This Row],[Door host opens]] = 3, 3, MAX(tblMontyHallMC[[#This Row],[Door you pick]], tblMontyHallMC[[#This Row],[Door host opens]]) - MIN(tblMontyHallMC[[#This Row],[Door you pick]], tblMontyHallMC[[#This Row],[Door host opens]]))</f>
        <v>3</v>
      </c>
      <c r="G171">
        <f ca="1">IF(tblMontyHallMC[[#This Row],[Switch]],
    tblMontyHallMC[[#This Row],[Unopened door]],
    tblMontyHallMC[[#This Row],[Door you pick]]
)</f>
        <v>3</v>
      </c>
      <c r="H171" t="b">
        <f ca="1">tblMontyHallMC[[#This Row],[Final door choice]] = tblMontyHallMC[[#This Row],[Door with car]]</f>
        <v>1</v>
      </c>
    </row>
    <row r="172" spans="2:8" x14ac:dyDescent="0.3">
      <c r="B172">
        <f t="shared" ca="1" si="0"/>
        <v>2</v>
      </c>
      <c r="C172">
        <f t="shared" ca="1" si="1"/>
        <v>1</v>
      </c>
      <c r="D17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72" t="b">
        <f ca="1">IF(switchStrategyStr = "Switch",
    TRUE,
    IF(switchStrategyStr = "Coin flip",
        RAND() &gt;= 0.5,
        FALSE
    )
)</f>
        <v>1</v>
      </c>
      <c r="F172">
        <f ca="1">IF(tblMontyHallMC[[#This Row],[Door you pick]] + tblMontyHallMC[[#This Row],[Door host opens]] = 3, 3, MAX(tblMontyHallMC[[#This Row],[Door you pick]], tblMontyHallMC[[#This Row],[Door host opens]]) - MIN(tblMontyHallMC[[#This Row],[Door you pick]], tblMontyHallMC[[#This Row],[Door host opens]]))</f>
        <v>2</v>
      </c>
      <c r="G172">
        <f ca="1">IF(tblMontyHallMC[[#This Row],[Switch]],
    tblMontyHallMC[[#This Row],[Unopened door]],
    tblMontyHallMC[[#This Row],[Door you pick]]
)</f>
        <v>2</v>
      </c>
      <c r="H172" t="b">
        <f ca="1">tblMontyHallMC[[#This Row],[Final door choice]] = tblMontyHallMC[[#This Row],[Door with car]]</f>
        <v>1</v>
      </c>
    </row>
    <row r="173" spans="2:8" x14ac:dyDescent="0.3">
      <c r="B173">
        <f t="shared" ca="1" si="0"/>
        <v>1</v>
      </c>
      <c r="C173">
        <f t="shared" ca="1" si="1"/>
        <v>3</v>
      </c>
      <c r="D17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73" t="b">
        <f ca="1">IF(switchStrategyStr = "Switch",
    TRUE,
    IF(switchStrategyStr = "Coin flip",
        RAND() &gt;= 0.5,
        FALSE
    )
)</f>
        <v>1</v>
      </c>
      <c r="F173">
        <f ca="1">IF(tblMontyHallMC[[#This Row],[Door you pick]] + tblMontyHallMC[[#This Row],[Door host opens]] = 3, 3, MAX(tblMontyHallMC[[#This Row],[Door you pick]], tblMontyHallMC[[#This Row],[Door host opens]]) - MIN(tblMontyHallMC[[#This Row],[Door you pick]], tblMontyHallMC[[#This Row],[Door host opens]]))</f>
        <v>1</v>
      </c>
      <c r="G173">
        <f ca="1">IF(tblMontyHallMC[[#This Row],[Switch]],
    tblMontyHallMC[[#This Row],[Unopened door]],
    tblMontyHallMC[[#This Row],[Door you pick]]
)</f>
        <v>1</v>
      </c>
      <c r="H173" t="b">
        <f ca="1">tblMontyHallMC[[#This Row],[Final door choice]] = tblMontyHallMC[[#This Row],[Door with car]]</f>
        <v>1</v>
      </c>
    </row>
    <row r="174" spans="2:8" x14ac:dyDescent="0.3">
      <c r="B174">
        <f t="shared" ref="B174:B237" ca="1" si="2">RANDBETWEEN(1, 3)</f>
        <v>1</v>
      </c>
      <c r="C174">
        <f t="shared" ref="C174:C237" ca="1" si="3">RANDBETWEEN(1, 3)</f>
        <v>2</v>
      </c>
      <c r="D17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74" t="b">
        <f ca="1">IF(switchStrategyStr = "Switch",
    TRUE,
    IF(switchStrategyStr = "Coin flip",
        RAND() &gt;= 0.5,
        FALSE
    )
)</f>
        <v>1</v>
      </c>
      <c r="F174">
        <f ca="1">IF(tblMontyHallMC[[#This Row],[Door you pick]] + tblMontyHallMC[[#This Row],[Door host opens]] = 3, 3, MAX(tblMontyHallMC[[#This Row],[Door you pick]], tblMontyHallMC[[#This Row],[Door host opens]]) - MIN(tblMontyHallMC[[#This Row],[Door you pick]], tblMontyHallMC[[#This Row],[Door host opens]]))</f>
        <v>1</v>
      </c>
      <c r="G174">
        <f ca="1">IF(tblMontyHallMC[[#This Row],[Switch]],
    tblMontyHallMC[[#This Row],[Unopened door]],
    tblMontyHallMC[[#This Row],[Door you pick]]
)</f>
        <v>1</v>
      </c>
      <c r="H174" t="b">
        <f ca="1">tblMontyHallMC[[#This Row],[Final door choice]] = tblMontyHallMC[[#This Row],[Door with car]]</f>
        <v>1</v>
      </c>
    </row>
    <row r="175" spans="2:8" x14ac:dyDescent="0.3">
      <c r="B175">
        <f t="shared" ca="1" si="2"/>
        <v>1</v>
      </c>
      <c r="C175">
        <f t="shared" ca="1" si="3"/>
        <v>1</v>
      </c>
      <c r="D17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75" t="b">
        <f ca="1">IF(switchStrategyStr = "Switch",
    TRUE,
    IF(switchStrategyStr = "Coin flip",
        RAND() &gt;= 0.5,
        FALSE
    )
)</f>
        <v>1</v>
      </c>
      <c r="F175">
        <f ca="1">IF(tblMontyHallMC[[#This Row],[Door you pick]] + tblMontyHallMC[[#This Row],[Door host opens]] = 3, 3, MAX(tblMontyHallMC[[#This Row],[Door you pick]], tblMontyHallMC[[#This Row],[Door host opens]]) - MIN(tblMontyHallMC[[#This Row],[Door you pick]], tblMontyHallMC[[#This Row],[Door host opens]]))</f>
        <v>2</v>
      </c>
      <c r="G175">
        <f ca="1">IF(tblMontyHallMC[[#This Row],[Switch]],
    tblMontyHallMC[[#This Row],[Unopened door]],
    tblMontyHallMC[[#This Row],[Door you pick]]
)</f>
        <v>2</v>
      </c>
      <c r="H175" t="b">
        <f ca="1">tblMontyHallMC[[#This Row],[Final door choice]] = tblMontyHallMC[[#This Row],[Door with car]]</f>
        <v>0</v>
      </c>
    </row>
    <row r="176" spans="2:8" x14ac:dyDescent="0.3">
      <c r="B176">
        <f t="shared" ca="1" si="2"/>
        <v>2</v>
      </c>
      <c r="C176">
        <f t="shared" ca="1" si="3"/>
        <v>3</v>
      </c>
      <c r="D17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76" t="b">
        <f ca="1">IF(switchStrategyStr = "Switch",
    TRUE,
    IF(switchStrategyStr = "Coin flip",
        RAND() &gt;= 0.5,
        FALSE
    )
)</f>
        <v>1</v>
      </c>
      <c r="F176">
        <f ca="1">IF(tblMontyHallMC[[#This Row],[Door you pick]] + tblMontyHallMC[[#This Row],[Door host opens]] = 3, 3, MAX(tblMontyHallMC[[#This Row],[Door you pick]], tblMontyHallMC[[#This Row],[Door host opens]]) - MIN(tblMontyHallMC[[#This Row],[Door you pick]], tblMontyHallMC[[#This Row],[Door host opens]]))</f>
        <v>2</v>
      </c>
      <c r="G176">
        <f ca="1">IF(tblMontyHallMC[[#This Row],[Switch]],
    tblMontyHallMC[[#This Row],[Unopened door]],
    tblMontyHallMC[[#This Row],[Door you pick]]
)</f>
        <v>2</v>
      </c>
      <c r="H176" t="b">
        <f ca="1">tblMontyHallMC[[#This Row],[Final door choice]] = tblMontyHallMC[[#This Row],[Door with car]]</f>
        <v>1</v>
      </c>
    </row>
    <row r="177" spans="2:8" x14ac:dyDescent="0.3">
      <c r="B177">
        <f t="shared" ca="1" si="2"/>
        <v>1</v>
      </c>
      <c r="C177">
        <f t="shared" ca="1" si="3"/>
        <v>2</v>
      </c>
      <c r="D17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77" t="b">
        <f ca="1">IF(switchStrategyStr = "Switch",
    TRUE,
    IF(switchStrategyStr = "Coin flip",
        RAND() &gt;= 0.5,
        FALSE
    )
)</f>
        <v>1</v>
      </c>
      <c r="F177">
        <f ca="1">IF(tblMontyHallMC[[#This Row],[Door you pick]] + tblMontyHallMC[[#This Row],[Door host opens]] = 3, 3, MAX(tblMontyHallMC[[#This Row],[Door you pick]], tblMontyHallMC[[#This Row],[Door host opens]]) - MIN(tblMontyHallMC[[#This Row],[Door you pick]], tblMontyHallMC[[#This Row],[Door host opens]]))</f>
        <v>1</v>
      </c>
      <c r="G177">
        <f ca="1">IF(tblMontyHallMC[[#This Row],[Switch]],
    tblMontyHallMC[[#This Row],[Unopened door]],
    tblMontyHallMC[[#This Row],[Door you pick]]
)</f>
        <v>1</v>
      </c>
      <c r="H177" t="b">
        <f ca="1">tblMontyHallMC[[#This Row],[Final door choice]] = tblMontyHallMC[[#This Row],[Door with car]]</f>
        <v>1</v>
      </c>
    </row>
    <row r="178" spans="2:8" x14ac:dyDescent="0.3">
      <c r="B178">
        <f t="shared" ca="1" si="2"/>
        <v>2</v>
      </c>
      <c r="C178">
        <f t="shared" ca="1" si="3"/>
        <v>2</v>
      </c>
      <c r="D17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78" t="b">
        <f ca="1">IF(switchStrategyStr = "Switch",
    TRUE,
    IF(switchStrategyStr = "Coin flip",
        RAND() &gt;= 0.5,
        FALSE
    )
)</f>
        <v>1</v>
      </c>
      <c r="F178">
        <f ca="1">IF(tblMontyHallMC[[#This Row],[Door you pick]] + tblMontyHallMC[[#This Row],[Door host opens]] = 3, 3, MAX(tblMontyHallMC[[#This Row],[Door you pick]], tblMontyHallMC[[#This Row],[Door host opens]]) - MIN(tblMontyHallMC[[#This Row],[Door you pick]], tblMontyHallMC[[#This Row],[Door host opens]]))</f>
        <v>3</v>
      </c>
      <c r="G178">
        <f ca="1">IF(tblMontyHallMC[[#This Row],[Switch]],
    tblMontyHallMC[[#This Row],[Unopened door]],
    tblMontyHallMC[[#This Row],[Door you pick]]
)</f>
        <v>3</v>
      </c>
      <c r="H178" t="b">
        <f ca="1">tblMontyHallMC[[#This Row],[Final door choice]] = tblMontyHallMC[[#This Row],[Door with car]]</f>
        <v>0</v>
      </c>
    </row>
    <row r="179" spans="2:8" x14ac:dyDescent="0.3">
      <c r="B179">
        <f t="shared" ca="1" si="2"/>
        <v>1</v>
      </c>
      <c r="C179">
        <f t="shared" ca="1" si="3"/>
        <v>2</v>
      </c>
      <c r="D17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79" t="b">
        <f ca="1">IF(switchStrategyStr = "Switch",
    TRUE,
    IF(switchStrategyStr = "Coin flip",
        RAND() &gt;= 0.5,
        FALSE
    )
)</f>
        <v>1</v>
      </c>
      <c r="F179">
        <f ca="1">IF(tblMontyHallMC[[#This Row],[Door you pick]] + tblMontyHallMC[[#This Row],[Door host opens]] = 3, 3, MAX(tblMontyHallMC[[#This Row],[Door you pick]], tblMontyHallMC[[#This Row],[Door host opens]]) - MIN(tblMontyHallMC[[#This Row],[Door you pick]], tblMontyHallMC[[#This Row],[Door host opens]]))</f>
        <v>1</v>
      </c>
      <c r="G179">
        <f ca="1">IF(tblMontyHallMC[[#This Row],[Switch]],
    tblMontyHallMC[[#This Row],[Unopened door]],
    tblMontyHallMC[[#This Row],[Door you pick]]
)</f>
        <v>1</v>
      </c>
      <c r="H179" t="b">
        <f ca="1">tblMontyHallMC[[#This Row],[Final door choice]] = tblMontyHallMC[[#This Row],[Door with car]]</f>
        <v>1</v>
      </c>
    </row>
    <row r="180" spans="2:8" x14ac:dyDescent="0.3">
      <c r="B180">
        <f t="shared" ca="1" si="2"/>
        <v>3</v>
      </c>
      <c r="C180">
        <f t="shared" ca="1" si="3"/>
        <v>1</v>
      </c>
      <c r="D18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80" t="b">
        <f ca="1">IF(switchStrategyStr = "Switch",
    TRUE,
    IF(switchStrategyStr = "Coin flip",
        RAND() &gt;= 0.5,
        FALSE
    )
)</f>
        <v>1</v>
      </c>
      <c r="F180">
        <f ca="1">IF(tblMontyHallMC[[#This Row],[Door you pick]] + tblMontyHallMC[[#This Row],[Door host opens]] = 3, 3, MAX(tblMontyHallMC[[#This Row],[Door you pick]], tblMontyHallMC[[#This Row],[Door host opens]]) - MIN(tblMontyHallMC[[#This Row],[Door you pick]], tblMontyHallMC[[#This Row],[Door host opens]]))</f>
        <v>3</v>
      </c>
      <c r="G180">
        <f ca="1">IF(tblMontyHallMC[[#This Row],[Switch]],
    tblMontyHallMC[[#This Row],[Unopened door]],
    tblMontyHallMC[[#This Row],[Door you pick]]
)</f>
        <v>3</v>
      </c>
      <c r="H180" t="b">
        <f ca="1">tblMontyHallMC[[#This Row],[Final door choice]] = tblMontyHallMC[[#This Row],[Door with car]]</f>
        <v>1</v>
      </c>
    </row>
    <row r="181" spans="2:8" x14ac:dyDescent="0.3">
      <c r="B181">
        <f t="shared" ca="1" si="2"/>
        <v>3</v>
      </c>
      <c r="C181">
        <f t="shared" ca="1" si="3"/>
        <v>1</v>
      </c>
      <c r="D18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81" t="b">
        <f ca="1">IF(switchStrategyStr = "Switch",
    TRUE,
    IF(switchStrategyStr = "Coin flip",
        RAND() &gt;= 0.5,
        FALSE
    )
)</f>
        <v>1</v>
      </c>
      <c r="F181">
        <f ca="1">IF(tblMontyHallMC[[#This Row],[Door you pick]] + tblMontyHallMC[[#This Row],[Door host opens]] = 3, 3, MAX(tblMontyHallMC[[#This Row],[Door you pick]], tblMontyHallMC[[#This Row],[Door host opens]]) - MIN(tblMontyHallMC[[#This Row],[Door you pick]], tblMontyHallMC[[#This Row],[Door host opens]]))</f>
        <v>3</v>
      </c>
      <c r="G181">
        <f ca="1">IF(tblMontyHallMC[[#This Row],[Switch]],
    tblMontyHallMC[[#This Row],[Unopened door]],
    tblMontyHallMC[[#This Row],[Door you pick]]
)</f>
        <v>3</v>
      </c>
      <c r="H181" t="b">
        <f ca="1">tblMontyHallMC[[#This Row],[Final door choice]] = tblMontyHallMC[[#This Row],[Door with car]]</f>
        <v>1</v>
      </c>
    </row>
    <row r="182" spans="2:8" x14ac:dyDescent="0.3">
      <c r="B182">
        <f t="shared" ca="1" si="2"/>
        <v>3</v>
      </c>
      <c r="C182">
        <f t="shared" ca="1" si="3"/>
        <v>2</v>
      </c>
      <c r="D18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82" t="b">
        <f ca="1">IF(switchStrategyStr = "Switch",
    TRUE,
    IF(switchStrategyStr = "Coin flip",
        RAND() &gt;= 0.5,
        FALSE
    )
)</f>
        <v>1</v>
      </c>
      <c r="F182">
        <f ca="1">IF(tblMontyHallMC[[#This Row],[Door you pick]] + tblMontyHallMC[[#This Row],[Door host opens]] = 3, 3, MAX(tblMontyHallMC[[#This Row],[Door you pick]], tblMontyHallMC[[#This Row],[Door host opens]]) - MIN(tblMontyHallMC[[#This Row],[Door you pick]], tblMontyHallMC[[#This Row],[Door host opens]]))</f>
        <v>3</v>
      </c>
      <c r="G182">
        <f ca="1">IF(tblMontyHallMC[[#This Row],[Switch]],
    tblMontyHallMC[[#This Row],[Unopened door]],
    tblMontyHallMC[[#This Row],[Door you pick]]
)</f>
        <v>3</v>
      </c>
      <c r="H182" t="b">
        <f ca="1">tblMontyHallMC[[#This Row],[Final door choice]] = tblMontyHallMC[[#This Row],[Door with car]]</f>
        <v>1</v>
      </c>
    </row>
    <row r="183" spans="2:8" x14ac:dyDescent="0.3">
      <c r="B183">
        <f t="shared" ca="1" si="2"/>
        <v>3</v>
      </c>
      <c r="C183">
        <f t="shared" ca="1" si="3"/>
        <v>1</v>
      </c>
      <c r="D18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83" t="b">
        <f ca="1">IF(switchStrategyStr = "Switch",
    TRUE,
    IF(switchStrategyStr = "Coin flip",
        RAND() &gt;= 0.5,
        FALSE
    )
)</f>
        <v>1</v>
      </c>
      <c r="F183">
        <f ca="1">IF(tblMontyHallMC[[#This Row],[Door you pick]] + tblMontyHallMC[[#This Row],[Door host opens]] = 3, 3, MAX(tblMontyHallMC[[#This Row],[Door you pick]], tblMontyHallMC[[#This Row],[Door host opens]]) - MIN(tblMontyHallMC[[#This Row],[Door you pick]], tblMontyHallMC[[#This Row],[Door host opens]]))</f>
        <v>3</v>
      </c>
      <c r="G183">
        <f ca="1">IF(tblMontyHallMC[[#This Row],[Switch]],
    tblMontyHallMC[[#This Row],[Unopened door]],
    tblMontyHallMC[[#This Row],[Door you pick]]
)</f>
        <v>3</v>
      </c>
      <c r="H183" t="b">
        <f ca="1">tblMontyHallMC[[#This Row],[Final door choice]] = tblMontyHallMC[[#This Row],[Door with car]]</f>
        <v>1</v>
      </c>
    </row>
    <row r="184" spans="2:8" x14ac:dyDescent="0.3">
      <c r="B184">
        <f t="shared" ca="1" si="2"/>
        <v>1</v>
      </c>
      <c r="C184">
        <f t="shared" ca="1" si="3"/>
        <v>1</v>
      </c>
      <c r="D18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84" t="b">
        <f ca="1">IF(switchStrategyStr = "Switch",
    TRUE,
    IF(switchStrategyStr = "Coin flip",
        RAND() &gt;= 0.5,
        FALSE
    )
)</f>
        <v>1</v>
      </c>
      <c r="F184">
        <f ca="1">IF(tblMontyHallMC[[#This Row],[Door you pick]] + tblMontyHallMC[[#This Row],[Door host opens]] = 3, 3, MAX(tblMontyHallMC[[#This Row],[Door you pick]], tblMontyHallMC[[#This Row],[Door host opens]]) - MIN(tblMontyHallMC[[#This Row],[Door you pick]], tblMontyHallMC[[#This Row],[Door host opens]]))</f>
        <v>3</v>
      </c>
      <c r="G184">
        <f ca="1">IF(tblMontyHallMC[[#This Row],[Switch]],
    tblMontyHallMC[[#This Row],[Unopened door]],
    tblMontyHallMC[[#This Row],[Door you pick]]
)</f>
        <v>3</v>
      </c>
      <c r="H184" t="b">
        <f ca="1">tblMontyHallMC[[#This Row],[Final door choice]] = tblMontyHallMC[[#This Row],[Door with car]]</f>
        <v>0</v>
      </c>
    </row>
    <row r="185" spans="2:8" x14ac:dyDescent="0.3">
      <c r="B185">
        <f t="shared" ca="1" si="2"/>
        <v>3</v>
      </c>
      <c r="C185">
        <f t="shared" ca="1" si="3"/>
        <v>3</v>
      </c>
      <c r="D18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85" t="b">
        <f ca="1">IF(switchStrategyStr = "Switch",
    TRUE,
    IF(switchStrategyStr = "Coin flip",
        RAND() &gt;= 0.5,
        FALSE
    )
)</f>
        <v>1</v>
      </c>
      <c r="F185">
        <f ca="1">IF(tblMontyHallMC[[#This Row],[Door you pick]] + tblMontyHallMC[[#This Row],[Door host opens]] = 3, 3, MAX(tblMontyHallMC[[#This Row],[Door you pick]], tblMontyHallMC[[#This Row],[Door host opens]]) - MIN(tblMontyHallMC[[#This Row],[Door you pick]], tblMontyHallMC[[#This Row],[Door host opens]]))</f>
        <v>1</v>
      </c>
      <c r="G185">
        <f ca="1">IF(tblMontyHallMC[[#This Row],[Switch]],
    tblMontyHallMC[[#This Row],[Unopened door]],
    tblMontyHallMC[[#This Row],[Door you pick]]
)</f>
        <v>1</v>
      </c>
      <c r="H185" t="b">
        <f ca="1">tblMontyHallMC[[#This Row],[Final door choice]] = tblMontyHallMC[[#This Row],[Door with car]]</f>
        <v>0</v>
      </c>
    </row>
    <row r="186" spans="2:8" x14ac:dyDescent="0.3">
      <c r="B186">
        <f t="shared" ca="1" si="2"/>
        <v>2</v>
      </c>
      <c r="C186">
        <f t="shared" ca="1" si="3"/>
        <v>3</v>
      </c>
      <c r="D18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86" t="b">
        <f ca="1">IF(switchStrategyStr = "Switch",
    TRUE,
    IF(switchStrategyStr = "Coin flip",
        RAND() &gt;= 0.5,
        FALSE
    )
)</f>
        <v>1</v>
      </c>
      <c r="F186">
        <f ca="1">IF(tblMontyHallMC[[#This Row],[Door you pick]] + tblMontyHallMC[[#This Row],[Door host opens]] = 3, 3, MAX(tblMontyHallMC[[#This Row],[Door you pick]], tblMontyHallMC[[#This Row],[Door host opens]]) - MIN(tblMontyHallMC[[#This Row],[Door you pick]], tblMontyHallMC[[#This Row],[Door host opens]]))</f>
        <v>2</v>
      </c>
      <c r="G186">
        <f ca="1">IF(tblMontyHallMC[[#This Row],[Switch]],
    tblMontyHallMC[[#This Row],[Unopened door]],
    tblMontyHallMC[[#This Row],[Door you pick]]
)</f>
        <v>2</v>
      </c>
      <c r="H186" t="b">
        <f ca="1">tblMontyHallMC[[#This Row],[Final door choice]] = tblMontyHallMC[[#This Row],[Door with car]]</f>
        <v>1</v>
      </c>
    </row>
    <row r="187" spans="2:8" x14ac:dyDescent="0.3">
      <c r="B187">
        <f t="shared" ca="1" si="2"/>
        <v>1</v>
      </c>
      <c r="C187">
        <f t="shared" ca="1" si="3"/>
        <v>1</v>
      </c>
      <c r="D18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87" t="b">
        <f ca="1">IF(switchStrategyStr = "Switch",
    TRUE,
    IF(switchStrategyStr = "Coin flip",
        RAND() &gt;= 0.5,
        FALSE
    )
)</f>
        <v>1</v>
      </c>
      <c r="F187">
        <f ca="1">IF(tblMontyHallMC[[#This Row],[Door you pick]] + tblMontyHallMC[[#This Row],[Door host opens]] = 3, 3, MAX(tblMontyHallMC[[#This Row],[Door you pick]], tblMontyHallMC[[#This Row],[Door host opens]]) - MIN(tblMontyHallMC[[#This Row],[Door you pick]], tblMontyHallMC[[#This Row],[Door host opens]]))</f>
        <v>2</v>
      </c>
      <c r="G187">
        <f ca="1">IF(tblMontyHallMC[[#This Row],[Switch]],
    tblMontyHallMC[[#This Row],[Unopened door]],
    tblMontyHallMC[[#This Row],[Door you pick]]
)</f>
        <v>2</v>
      </c>
      <c r="H187" t="b">
        <f ca="1">tblMontyHallMC[[#This Row],[Final door choice]] = tblMontyHallMC[[#This Row],[Door with car]]</f>
        <v>0</v>
      </c>
    </row>
    <row r="188" spans="2:8" x14ac:dyDescent="0.3">
      <c r="B188">
        <f t="shared" ca="1" si="2"/>
        <v>1</v>
      </c>
      <c r="C188">
        <f t="shared" ca="1" si="3"/>
        <v>3</v>
      </c>
      <c r="D18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88" t="b">
        <f ca="1">IF(switchStrategyStr = "Switch",
    TRUE,
    IF(switchStrategyStr = "Coin flip",
        RAND() &gt;= 0.5,
        FALSE
    )
)</f>
        <v>1</v>
      </c>
      <c r="F188">
        <f ca="1">IF(tblMontyHallMC[[#This Row],[Door you pick]] + tblMontyHallMC[[#This Row],[Door host opens]] = 3, 3, MAX(tblMontyHallMC[[#This Row],[Door you pick]], tblMontyHallMC[[#This Row],[Door host opens]]) - MIN(tblMontyHallMC[[#This Row],[Door you pick]], tblMontyHallMC[[#This Row],[Door host opens]]))</f>
        <v>1</v>
      </c>
      <c r="G188">
        <f ca="1">IF(tblMontyHallMC[[#This Row],[Switch]],
    tblMontyHallMC[[#This Row],[Unopened door]],
    tblMontyHallMC[[#This Row],[Door you pick]]
)</f>
        <v>1</v>
      </c>
      <c r="H188" t="b">
        <f ca="1">tblMontyHallMC[[#This Row],[Final door choice]] = tblMontyHallMC[[#This Row],[Door with car]]</f>
        <v>1</v>
      </c>
    </row>
    <row r="189" spans="2:8" x14ac:dyDescent="0.3">
      <c r="B189">
        <f t="shared" ca="1" si="2"/>
        <v>3</v>
      </c>
      <c r="C189">
        <f t="shared" ca="1" si="3"/>
        <v>1</v>
      </c>
      <c r="D18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89" t="b">
        <f ca="1">IF(switchStrategyStr = "Switch",
    TRUE,
    IF(switchStrategyStr = "Coin flip",
        RAND() &gt;= 0.5,
        FALSE
    )
)</f>
        <v>1</v>
      </c>
      <c r="F189">
        <f ca="1">IF(tblMontyHallMC[[#This Row],[Door you pick]] + tblMontyHallMC[[#This Row],[Door host opens]] = 3, 3, MAX(tblMontyHallMC[[#This Row],[Door you pick]], tblMontyHallMC[[#This Row],[Door host opens]]) - MIN(tblMontyHallMC[[#This Row],[Door you pick]], tblMontyHallMC[[#This Row],[Door host opens]]))</f>
        <v>3</v>
      </c>
      <c r="G189">
        <f ca="1">IF(tblMontyHallMC[[#This Row],[Switch]],
    tblMontyHallMC[[#This Row],[Unopened door]],
    tblMontyHallMC[[#This Row],[Door you pick]]
)</f>
        <v>3</v>
      </c>
      <c r="H189" t="b">
        <f ca="1">tblMontyHallMC[[#This Row],[Final door choice]] = tblMontyHallMC[[#This Row],[Door with car]]</f>
        <v>1</v>
      </c>
    </row>
    <row r="190" spans="2:8" x14ac:dyDescent="0.3">
      <c r="B190">
        <f t="shared" ca="1" si="2"/>
        <v>3</v>
      </c>
      <c r="C190">
        <f t="shared" ca="1" si="3"/>
        <v>3</v>
      </c>
      <c r="D19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90" t="b">
        <f ca="1">IF(switchStrategyStr = "Switch",
    TRUE,
    IF(switchStrategyStr = "Coin flip",
        RAND() &gt;= 0.5,
        FALSE
    )
)</f>
        <v>1</v>
      </c>
      <c r="F190">
        <f ca="1">IF(tblMontyHallMC[[#This Row],[Door you pick]] + tblMontyHallMC[[#This Row],[Door host opens]] = 3, 3, MAX(tblMontyHallMC[[#This Row],[Door you pick]], tblMontyHallMC[[#This Row],[Door host opens]]) - MIN(tblMontyHallMC[[#This Row],[Door you pick]], tblMontyHallMC[[#This Row],[Door host opens]]))</f>
        <v>1</v>
      </c>
      <c r="G190">
        <f ca="1">IF(tblMontyHallMC[[#This Row],[Switch]],
    tblMontyHallMC[[#This Row],[Unopened door]],
    tblMontyHallMC[[#This Row],[Door you pick]]
)</f>
        <v>1</v>
      </c>
      <c r="H190" t="b">
        <f ca="1">tblMontyHallMC[[#This Row],[Final door choice]] = tblMontyHallMC[[#This Row],[Door with car]]</f>
        <v>0</v>
      </c>
    </row>
    <row r="191" spans="2:8" x14ac:dyDescent="0.3">
      <c r="B191">
        <f t="shared" ca="1" si="2"/>
        <v>2</v>
      </c>
      <c r="C191">
        <f t="shared" ca="1" si="3"/>
        <v>1</v>
      </c>
      <c r="D19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91" t="b">
        <f ca="1">IF(switchStrategyStr = "Switch",
    TRUE,
    IF(switchStrategyStr = "Coin flip",
        RAND() &gt;= 0.5,
        FALSE
    )
)</f>
        <v>1</v>
      </c>
      <c r="F191">
        <f ca="1">IF(tblMontyHallMC[[#This Row],[Door you pick]] + tblMontyHallMC[[#This Row],[Door host opens]] = 3, 3, MAX(tblMontyHallMC[[#This Row],[Door you pick]], tblMontyHallMC[[#This Row],[Door host opens]]) - MIN(tblMontyHallMC[[#This Row],[Door you pick]], tblMontyHallMC[[#This Row],[Door host opens]]))</f>
        <v>2</v>
      </c>
      <c r="G191">
        <f ca="1">IF(tblMontyHallMC[[#This Row],[Switch]],
    tblMontyHallMC[[#This Row],[Unopened door]],
    tblMontyHallMC[[#This Row],[Door you pick]]
)</f>
        <v>2</v>
      </c>
      <c r="H191" t="b">
        <f ca="1">tblMontyHallMC[[#This Row],[Final door choice]] = tblMontyHallMC[[#This Row],[Door with car]]</f>
        <v>1</v>
      </c>
    </row>
    <row r="192" spans="2:8" x14ac:dyDescent="0.3">
      <c r="B192">
        <f t="shared" ca="1" si="2"/>
        <v>2</v>
      </c>
      <c r="C192">
        <f t="shared" ca="1" si="3"/>
        <v>3</v>
      </c>
      <c r="D19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92" t="b">
        <f ca="1">IF(switchStrategyStr = "Switch",
    TRUE,
    IF(switchStrategyStr = "Coin flip",
        RAND() &gt;= 0.5,
        FALSE
    )
)</f>
        <v>1</v>
      </c>
      <c r="F192">
        <f ca="1">IF(tblMontyHallMC[[#This Row],[Door you pick]] + tblMontyHallMC[[#This Row],[Door host opens]] = 3, 3, MAX(tblMontyHallMC[[#This Row],[Door you pick]], tblMontyHallMC[[#This Row],[Door host opens]]) - MIN(tblMontyHallMC[[#This Row],[Door you pick]], tblMontyHallMC[[#This Row],[Door host opens]]))</f>
        <v>2</v>
      </c>
      <c r="G192">
        <f ca="1">IF(tblMontyHallMC[[#This Row],[Switch]],
    tblMontyHallMC[[#This Row],[Unopened door]],
    tblMontyHallMC[[#This Row],[Door you pick]]
)</f>
        <v>2</v>
      </c>
      <c r="H192" t="b">
        <f ca="1">tblMontyHallMC[[#This Row],[Final door choice]] = tblMontyHallMC[[#This Row],[Door with car]]</f>
        <v>1</v>
      </c>
    </row>
    <row r="193" spans="2:8" x14ac:dyDescent="0.3">
      <c r="B193">
        <f t="shared" ca="1" si="2"/>
        <v>3</v>
      </c>
      <c r="C193">
        <f t="shared" ca="1" si="3"/>
        <v>2</v>
      </c>
      <c r="D19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93" t="b">
        <f ca="1">IF(switchStrategyStr = "Switch",
    TRUE,
    IF(switchStrategyStr = "Coin flip",
        RAND() &gt;= 0.5,
        FALSE
    )
)</f>
        <v>1</v>
      </c>
      <c r="F193">
        <f ca="1">IF(tblMontyHallMC[[#This Row],[Door you pick]] + tblMontyHallMC[[#This Row],[Door host opens]] = 3, 3, MAX(tblMontyHallMC[[#This Row],[Door you pick]], tblMontyHallMC[[#This Row],[Door host opens]]) - MIN(tblMontyHallMC[[#This Row],[Door you pick]], tblMontyHallMC[[#This Row],[Door host opens]]))</f>
        <v>3</v>
      </c>
      <c r="G193">
        <f ca="1">IF(tblMontyHallMC[[#This Row],[Switch]],
    tblMontyHallMC[[#This Row],[Unopened door]],
    tblMontyHallMC[[#This Row],[Door you pick]]
)</f>
        <v>3</v>
      </c>
      <c r="H193" t="b">
        <f ca="1">tblMontyHallMC[[#This Row],[Final door choice]] = tblMontyHallMC[[#This Row],[Door with car]]</f>
        <v>1</v>
      </c>
    </row>
    <row r="194" spans="2:8" x14ac:dyDescent="0.3">
      <c r="B194">
        <f t="shared" ca="1" si="2"/>
        <v>1</v>
      </c>
      <c r="C194">
        <f t="shared" ca="1" si="3"/>
        <v>2</v>
      </c>
      <c r="D19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94" t="b">
        <f ca="1">IF(switchStrategyStr = "Switch",
    TRUE,
    IF(switchStrategyStr = "Coin flip",
        RAND() &gt;= 0.5,
        FALSE
    )
)</f>
        <v>1</v>
      </c>
      <c r="F194">
        <f ca="1">IF(tblMontyHallMC[[#This Row],[Door you pick]] + tblMontyHallMC[[#This Row],[Door host opens]] = 3, 3, MAX(tblMontyHallMC[[#This Row],[Door you pick]], tblMontyHallMC[[#This Row],[Door host opens]]) - MIN(tblMontyHallMC[[#This Row],[Door you pick]], tblMontyHallMC[[#This Row],[Door host opens]]))</f>
        <v>1</v>
      </c>
      <c r="G194">
        <f ca="1">IF(tblMontyHallMC[[#This Row],[Switch]],
    tblMontyHallMC[[#This Row],[Unopened door]],
    tblMontyHallMC[[#This Row],[Door you pick]]
)</f>
        <v>1</v>
      </c>
      <c r="H194" t="b">
        <f ca="1">tblMontyHallMC[[#This Row],[Final door choice]] = tblMontyHallMC[[#This Row],[Door with car]]</f>
        <v>1</v>
      </c>
    </row>
    <row r="195" spans="2:8" x14ac:dyDescent="0.3">
      <c r="B195">
        <f t="shared" ca="1" si="2"/>
        <v>1</v>
      </c>
      <c r="C195">
        <f t="shared" ca="1" si="3"/>
        <v>3</v>
      </c>
      <c r="D19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95" t="b">
        <f ca="1">IF(switchStrategyStr = "Switch",
    TRUE,
    IF(switchStrategyStr = "Coin flip",
        RAND() &gt;= 0.5,
        FALSE
    )
)</f>
        <v>1</v>
      </c>
      <c r="F195">
        <f ca="1">IF(tblMontyHallMC[[#This Row],[Door you pick]] + tblMontyHallMC[[#This Row],[Door host opens]] = 3, 3, MAX(tblMontyHallMC[[#This Row],[Door you pick]], tblMontyHallMC[[#This Row],[Door host opens]]) - MIN(tblMontyHallMC[[#This Row],[Door you pick]], tblMontyHallMC[[#This Row],[Door host opens]]))</f>
        <v>1</v>
      </c>
      <c r="G195">
        <f ca="1">IF(tblMontyHallMC[[#This Row],[Switch]],
    tblMontyHallMC[[#This Row],[Unopened door]],
    tblMontyHallMC[[#This Row],[Door you pick]]
)</f>
        <v>1</v>
      </c>
      <c r="H195" t="b">
        <f ca="1">tblMontyHallMC[[#This Row],[Final door choice]] = tblMontyHallMC[[#This Row],[Door with car]]</f>
        <v>1</v>
      </c>
    </row>
    <row r="196" spans="2:8" x14ac:dyDescent="0.3">
      <c r="B196">
        <f t="shared" ca="1" si="2"/>
        <v>1</v>
      </c>
      <c r="C196">
        <f t="shared" ca="1" si="3"/>
        <v>2</v>
      </c>
      <c r="D19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96" t="b">
        <f ca="1">IF(switchStrategyStr = "Switch",
    TRUE,
    IF(switchStrategyStr = "Coin flip",
        RAND() &gt;= 0.5,
        FALSE
    )
)</f>
        <v>1</v>
      </c>
      <c r="F196">
        <f ca="1">IF(tblMontyHallMC[[#This Row],[Door you pick]] + tblMontyHallMC[[#This Row],[Door host opens]] = 3, 3, MAX(tblMontyHallMC[[#This Row],[Door you pick]], tblMontyHallMC[[#This Row],[Door host opens]]) - MIN(tblMontyHallMC[[#This Row],[Door you pick]], tblMontyHallMC[[#This Row],[Door host opens]]))</f>
        <v>1</v>
      </c>
      <c r="G196">
        <f ca="1">IF(tblMontyHallMC[[#This Row],[Switch]],
    tblMontyHallMC[[#This Row],[Unopened door]],
    tblMontyHallMC[[#This Row],[Door you pick]]
)</f>
        <v>1</v>
      </c>
      <c r="H196" t="b">
        <f ca="1">tblMontyHallMC[[#This Row],[Final door choice]] = tblMontyHallMC[[#This Row],[Door with car]]</f>
        <v>1</v>
      </c>
    </row>
    <row r="197" spans="2:8" x14ac:dyDescent="0.3">
      <c r="B197">
        <f t="shared" ca="1" si="2"/>
        <v>1</v>
      </c>
      <c r="C197">
        <f t="shared" ca="1" si="3"/>
        <v>2</v>
      </c>
      <c r="D19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97" t="b">
        <f ca="1">IF(switchStrategyStr = "Switch",
    TRUE,
    IF(switchStrategyStr = "Coin flip",
        RAND() &gt;= 0.5,
        FALSE
    )
)</f>
        <v>1</v>
      </c>
      <c r="F197">
        <f ca="1">IF(tblMontyHallMC[[#This Row],[Door you pick]] + tblMontyHallMC[[#This Row],[Door host opens]] = 3, 3, MAX(tblMontyHallMC[[#This Row],[Door you pick]], tblMontyHallMC[[#This Row],[Door host opens]]) - MIN(tblMontyHallMC[[#This Row],[Door you pick]], tblMontyHallMC[[#This Row],[Door host opens]]))</f>
        <v>1</v>
      </c>
      <c r="G197">
        <f ca="1">IF(tblMontyHallMC[[#This Row],[Switch]],
    tblMontyHallMC[[#This Row],[Unopened door]],
    tblMontyHallMC[[#This Row],[Door you pick]]
)</f>
        <v>1</v>
      </c>
      <c r="H197" t="b">
        <f ca="1">tblMontyHallMC[[#This Row],[Final door choice]] = tblMontyHallMC[[#This Row],[Door with car]]</f>
        <v>1</v>
      </c>
    </row>
    <row r="198" spans="2:8" x14ac:dyDescent="0.3">
      <c r="B198">
        <f t="shared" ca="1" si="2"/>
        <v>1</v>
      </c>
      <c r="C198">
        <f t="shared" ca="1" si="3"/>
        <v>3</v>
      </c>
      <c r="D19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98" t="b">
        <f ca="1">IF(switchStrategyStr = "Switch",
    TRUE,
    IF(switchStrategyStr = "Coin flip",
        RAND() &gt;= 0.5,
        FALSE
    )
)</f>
        <v>1</v>
      </c>
      <c r="F198">
        <f ca="1">IF(tblMontyHallMC[[#This Row],[Door you pick]] + tblMontyHallMC[[#This Row],[Door host opens]] = 3, 3, MAX(tblMontyHallMC[[#This Row],[Door you pick]], tblMontyHallMC[[#This Row],[Door host opens]]) - MIN(tblMontyHallMC[[#This Row],[Door you pick]], tblMontyHallMC[[#This Row],[Door host opens]]))</f>
        <v>1</v>
      </c>
      <c r="G198">
        <f ca="1">IF(tblMontyHallMC[[#This Row],[Switch]],
    tblMontyHallMC[[#This Row],[Unopened door]],
    tblMontyHallMC[[#This Row],[Door you pick]]
)</f>
        <v>1</v>
      </c>
      <c r="H198" t="b">
        <f ca="1">tblMontyHallMC[[#This Row],[Final door choice]] = tblMontyHallMC[[#This Row],[Door with car]]</f>
        <v>1</v>
      </c>
    </row>
    <row r="199" spans="2:8" x14ac:dyDescent="0.3">
      <c r="B199">
        <f t="shared" ca="1" si="2"/>
        <v>2</v>
      </c>
      <c r="C199">
        <f t="shared" ca="1" si="3"/>
        <v>2</v>
      </c>
      <c r="D19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99" t="b">
        <f ca="1">IF(switchStrategyStr = "Switch",
    TRUE,
    IF(switchStrategyStr = "Coin flip",
        RAND() &gt;= 0.5,
        FALSE
    )
)</f>
        <v>1</v>
      </c>
      <c r="F199">
        <f ca="1">IF(tblMontyHallMC[[#This Row],[Door you pick]] + tblMontyHallMC[[#This Row],[Door host opens]] = 3, 3, MAX(tblMontyHallMC[[#This Row],[Door you pick]], tblMontyHallMC[[#This Row],[Door host opens]]) - MIN(tblMontyHallMC[[#This Row],[Door you pick]], tblMontyHallMC[[#This Row],[Door host opens]]))</f>
        <v>1</v>
      </c>
      <c r="G199">
        <f ca="1">IF(tblMontyHallMC[[#This Row],[Switch]],
    tblMontyHallMC[[#This Row],[Unopened door]],
    tblMontyHallMC[[#This Row],[Door you pick]]
)</f>
        <v>1</v>
      </c>
      <c r="H199" t="b">
        <f ca="1">tblMontyHallMC[[#This Row],[Final door choice]] = tblMontyHallMC[[#This Row],[Door with car]]</f>
        <v>0</v>
      </c>
    </row>
    <row r="200" spans="2:8" x14ac:dyDescent="0.3">
      <c r="B200">
        <f t="shared" ca="1" si="2"/>
        <v>2</v>
      </c>
      <c r="C200">
        <f t="shared" ca="1" si="3"/>
        <v>1</v>
      </c>
      <c r="D20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00" t="b">
        <f ca="1">IF(switchStrategyStr = "Switch",
    TRUE,
    IF(switchStrategyStr = "Coin flip",
        RAND() &gt;= 0.5,
        FALSE
    )
)</f>
        <v>1</v>
      </c>
      <c r="F200">
        <f ca="1">IF(tblMontyHallMC[[#This Row],[Door you pick]] + tblMontyHallMC[[#This Row],[Door host opens]] = 3, 3, MAX(tblMontyHallMC[[#This Row],[Door you pick]], tblMontyHallMC[[#This Row],[Door host opens]]) - MIN(tblMontyHallMC[[#This Row],[Door you pick]], tblMontyHallMC[[#This Row],[Door host opens]]))</f>
        <v>2</v>
      </c>
      <c r="G200">
        <f ca="1">IF(tblMontyHallMC[[#This Row],[Switch]],
    tblMontyHallMC[[#This Row],[Unopened door]],
    tblMontyHallMC[[#This Row],[Door you pick]]
)</f>
        <v>2</v>
      </c>
      <c r="H200" t="b">
        <f ca="1">tblMontyHallMC[[#This Row],[Final door choice]] = tblMontyHallMC[[#This Row],[Door with car]]</f>
        <v>1</v>
      </c>
    </row>
    <row r="201" spans="2:8" x14ac:dyDescent="0.3">
      <c r="B201">
        <f t="shared" ca="1" si="2"/>
        <v>2</v>
      </c>
      <c r="C201">
        <f t="shared" ca="1" si="3"/>
        <v>2</v>
      </c>
      <c r="D20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01" t="b">
        <f ca="1">IF(switchStrategyStr = "Switch",
    TRUE,
    IF(switchStrategyStr = "Coin flip",
        RAND() &gt;= 0.5,
        FALSE
    )
)</f>
        <v>1</v>
      </c>
      <c r="F201">
        <f ca="1">IF(tblMontyHallMC[[#This Row],[Door you pick]] + tblMontyHallMC[[#This Row],[Door host opens]] = 3, 3, MAX(tblMontyHallMC[[#This Row],[Door you pick]], tblMontyHallMC[[#This Row],[Door host opens]]) - MIN(tblMontyHallMC[[#This Row],[Door you pick]], tblMontyHallMC[[#This Row],[Door host opens]]))</f>
        <v>3</v>
      </c>
      <c r="G201">
        <f ca="1">IF(tblMontyHallMC[[#This Row],[Switch]],
    tblMontyHallMC[[#This Row],[Unopened door]],
    tblMontyHallMC[[#This Row],[Door you pick]]
)</f>
        <v>3</v>
      </c>
      <c r="H201" t="b">
        <f ca="1">tblMontyHallMC[[#This Row],[Final door choice]] = tblMontyHallMC[[#This Row],[Door with car]]</f>
        <v>0</v>
      </c>
    </row>
    <row r="202" spans="2:8" x14ac:dyDescent="0.3">
      <c r="B202">
        <f t="shared" ca="1" si="2"/>
        <v>1</v>
      </c>
      <c r="C202">
        <f t="shared" ca="1" si="3"/>
        <v>2</v>
      </c>
      <c r="D20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02" t="b">
        <f ca="1">IF(switchStrategyStr = "Switch",
    TRUE,
    IF(switchStrategyStr = "Coin flip",
        RAND() &gt;= 0.5,
        FALSE
    )
)</f>
        <v>1</v>
      </c>
      <c r="F202">
        <f ca="1">IF(tblMontyHallMC[[#This Row],[Door you pick]] + tblMontyHallMC[[#This Row],[Door host opens]] = 3, 3, MAX(tblMontyHallMC[[#This Row],[Door you pick]], tblMontyHallMC[[#This Row],[Door host opens]]) - MIN(tblMontyHallMC[[#This Row],[Door you pick]], tblMontyHallMC[[#This Row],[Door host opens]]))</f>
        <v>1</v>
      </c>
      <c r="G202">
        <f ca="1">IF(tblMontyHallMC[[#This Row],[Switch]],
    tblMontyHallMC[[#This Row],[Unopened door]],
    tblMontyHallMC[[#This Row],[Door you pick]]
)</f>
        <v>1</v>
      </c>
      <c r="H202" t="b">
        <f ca="1">tblMontyHallMC[[#This Row],[Final door choice]] = tblMontyHallMC[[#This Row],[Door with car]]</f>
        <v>1</v>
      </c>
    </row>
    <row r="203" spans="2:8" x14ac:dyDescent="0.3">
      <c r="B203">
        <f t="shared" ca="1" si="2"/>
        <v>2</v>
      </c>
      <c r="C203">
        <f t="shared" ca="1" si="3"/>
        <v>2</v>
      </c>
      <c r="D20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03" t="b">
        <f ca="1">IF(switchStrategyStr = "Switch",
    TRUE,
    IF(switchStrategyStr = "Coin flip",
        RAND() &gt;= 0.5,
        FALSE
    )
)</f>
        <v>1</v>
      </c>
      <c r="F203">
        <f ca="1">IF(tblMontyHallMC[[#This Row],[Door you pick]] + tblMontyHallMC[[#This Row],[Door host opens]] = 3, 3, MAX(tblMontyHallMC[[#This Row],[Door you pick]], tblMontyHallMC[[#This Row],[Door host opens]]) - MIN(tblMontyHallMC[[#This Row],[Door you pick]], tblMontyHallMC[[#This Row],[Door host opens]]))</f>
        <v>3</v>
      </c>
      <c r="G203">
        <f ca="1">IF(tblMontyHallMC[[#This Row],[Switch]],
    tblMontyHallMC[[#This Row],[Unopened door]],
    tblMontyHallMC[[#This Row],[Door you pick]]
)</f>
        <v>3</v>
      </c>
      <c r="H203" t="b">
        <f ca="1">tblMontyHallMC[[#This Row],[Final door choice]] = tblMontyHallMC[[#This Row],[Door with car]]</f>
        <v>0</v>
      </c>
    </row>
    <row r="204" spans="2:8" x14ac:dyDescent="0.3">
      <c r="B204">
        <f t="shared" ca="1" si="2"/>
        <v>3</v>
      </c>
      <c r="C204">
        <f t="shared" ca="1" si="3"/>
        <v>1</v>
      </c>
      <c r="D20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04" t="b">
        <f ca="1">IF(switchStrategyStr = "Switch",
    TRUE,
    IF(switchStrategyStr = "Coin flip",
        RAND() &gt;= 0.5,
        FALSE
    )
)</f>
        <v>1</v>
      </c>
      <c r="F204">
        <f ca="1">IF(tblMontyHallMC[[#This Row],[Door you pick]] + tblMontyHallMC[[#This Row],[Door host opens]] = 3, 3, MAX(tblMontyHallMC[[#This Row],[Door you pick]], tblMontyHallMC[[#This Row],[Door host opens]]) - MIN(tblMontyHallMC[[#This Row],[Door you pick]], tblMontyHallMC[[#This Row],[Door host opens]]))</f>
        <v>3</v>
      </c>
      <c r="G204">
        <f ca="1">IF(tblMontyHallMC[[#This Row],[Switch]],
    tblMontyHallMC[[#This Row],[Unopened door]],
    tblMontyHallMC[[#This Row],[Door you pick]]
)</f>
        <v>3</v>
      </c>
      <c r="H204" t="b">
        <f ca="1">tblMontyHallMC[[#This Row],[Final door choice]] = tblMontyHallMC[[#This Row],[Door with car]]</f>
        <v>1</v>
      </c>
    </row>
    <row r="205" spans="2:8" x14ac:dyDescent="0.3">
      <c r="B205">
        <f t="shared" ca="1" si="2"/>
        <v>3</v>
      </c>
      <c r="C205">
        <f t="shared" ca="1" si="3"/>
        <v>3</v>
      </c>
      <c r="D20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05" t="b">
        <f ca="1">IF(switchStrategyStr = "Switch",
    TRUE,
    IF(switchStrategyStr = "Coin flip",
        RAND() &gt;= 0.5,
        FALSE
    )
)</f>
        <v>1</v>
      </c>
      <c r="F205">
        <f ca="1">IF(tblMontyHallMC[[#This Row],[Door you pick]] + tblMontyHallMC[[#This Row],[Door host opens]] = 3, 3, MAX(tblMontyHallMC[[#This Row],[Door you pick]], tblMontyHallMC[[#This Row],[Door host opens]]) - MIN(tblMontyHallMC[[#This Row],[Door you pick]], tblMontyHallMC[[#This Row],[Door host opens]]))</f>
        <v>2</v>
      </c>
      <c r="G205">
        <f ca="1">IF(tblMontyHallMC[[#This Row],[Switch]],
    tblMontyHallMC[[#This Row],[Unopened door]],
    tblMontyHallMC[[#This Row],[Door you pick]]
)</f>
        <v>2</v>
      </c>
      <c r="H205" t="b">
        <f ca="1">tblMontyHallMC[[#This Row],[Final door choice]] = tblMontyHallMC[[#This Row],[Door with car]]</f>
        <v>0</v>
      </c>
    </row>
    <row r="206" spans="2:8" x14ac:dyDescent="0.3">
      <c r="B206">
        <f t="shared" ca="1" si="2"/>
        <v>2</v>
      </c>
      <c r="C206">
        <f t="shared" ca="1" si="3"/>
        <v>1</v>
      </c>
      <c r="D20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06" t="b">
        <f ca="1">IF(switchStrategyStr = "Switch",
    TRUE,
    IF(switchStrategyStr = "Coin flip",
        RAND() &gt;= 0.5,
        FALSE
    )
)</f>
        <v>1</v>
      </c>
      <c r="F206">
        <f ca="1">IF(tblMontyHallMC[[#This Row],[Door you pick]] + tblMontyHallMC[[#This Row],[Door host opens]] = 3, 3, MAX(tblMontyHallMC[[#This Row],[Door you pick]], tblMontyHallMC[[#This Row],[Door host opens]]) - MIN(tblMontyHallMC[[#This Row],[Door you pick]], tblMontyHallMC[[#This Row],[Door host opens]]))</f>
        <v>2</v>
      </c>
      <c r="G206">
        <f ca="1">IF(tblMontyHallMC[[#This Row],[Switch]],
    tblMontyHallMC[[#This Row],[Unopened door]],
    tblMontyHallMC[[#This Row],[Door you pick]]
)</f>
        <v>2</v>
      </c>
      <c r="H206" t="b">
        <f ca="1">tblMontyHallMC[[#This Row],[Final door choice]] = tblMontyHallMC[[#This Row],[Door with car]]</f>
        <v>1</v>
      </c>
    </row>
    <row r="207" spans="2:8" x14ac:dyDescent="0.3">
      <c r="B207">
        <f t="shared" ca="1" si="2"/>
        <v>2</v>
      </c>
      <c r="C207">
        <f t="shared" ca="1" si="3"/>
        <v>1</v>
      </c>
      <c r="D20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07" t="b">
        <f ca="1">IF(switchStrategyStr = "Switch",
    TRUE,
    IF(switchStrategyStr = "Coin flip",
        RAND() &gt;= 0.5,
        FALSE
    )
)</f>
        <v>1</v>
      </c>
      <c r="F207">
        <f ca="1">IF(tblMontyHallMC[[#This Row],[Door you pick]] + tblMontyHallMC[[#This Row],[Door host opens]] = 3, 3, MAX(tblMontyHallMC[[#This Row],[Door you pick]], tblMontyHallMC[[#This Row],[Door host opens]]) - MIN(tblMontyHallMC[[#This Row],[Door you pick]], tblMontyHallMC[[#This Row],[Door host opens]]))</f>
        <v>2</v>
      </c>
      <c r="G207">
        <f ca="1">IF(tblMontyHallMC[[#This Row],[Switch]],
    tblMontyHallMC[[#This Row],[Unopened door]],
    tblMontyHallMC[[#This Row],[Door you pick]]
)</f>
        <v>2</v>
      </c>
      <c r="H207" t="b">
        <f ca="1">tblMontyHallMC[[#This Row],[Final door choice]] = tblMontyHallMC[[#This Row],[Door with car]]</f>
        <v>1</v>
      </c>
    </row>
    <row r="208" spans="2:8" x14ac:dyDescent="0.3">
      <c r="B208">
        <f t="shared" ca="1" si="2"/>
        <v>2</v>
      </c>
      <c r="C208">
        <f t="shared" ca="1" si="3"/>
        <v>2</v>
      </c>
      <c r="D20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08" t="b">
        <f ca="1">IF(switchStrategyStr = "Switch",
    TRUE,
    IF(switchStrategyStr = "Coin flip",
        RAND() &gt;= 0.5,
        FALSE
    )
)</f>
        <v>1</v>
      </c>
      <c r="F208">
        <f ca="1">IF(tblMontyHallMC[[#This Row],[Door you pick]] + tblMontyHallMC[[#This Row],[Door host opens]] = 3, 3, MAX(tblMontyHallMC[[#This Row],[Door you pick]], tblMontyHallMC[[#This Row],[Door host opens]]) - MIN(tblMontyHallMC[[#This Row],[Door you pick]], tblMontyHallMC[[#This Row],[Door host opens]]))</f>
        <v>1</v>
      </c>
      <c r="G208">
        <f ca="1">IF(tblMontyHallMC[[#This Row],[Switch]],
    tblMontyHallMC[[#This Row],[Unopened door]],
    tblMontyHallMC[[#This Row],[Door you pick]]
)</f>
        <v>1</v>
      </c>
      <c r="H208" t="b">
        <f ca="1">tblMontyHallMC[[#This Row],[Final door choice]] = tblMontyHallMC[[#This Row],[Door with car]]</f>
        <v>0</v>
      </c>
    </row>
    <row r="209" spans="2:8" x14ac:dyDescent="0.3">
      <c r="B209">
        <f t="shared" ca="1" si="2"/>
        <v>2</v>
      </c>
      <c r="C209">
        <f t="shared" ca="1" si="3"/>
        <v>3</v>
      </c>
      <c r="D20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09" t="b">
        <f ca="1">IF(switchStrategyStr = "Switch",
    TRUE,
    IF(switchStrategyStr = "Coin flip",
        RAND() &gt;= 0.5,
        FALSE
    )
)</f>
        <v>1</v>
      </c>
      <c r="F209">
        <f ca="1">IF(tblMontyHallMC[[#This Row],[Door you pick]] + tblMontyHallMC[[#This Row],[Door host opens]] = 3, 3, MAX(tblMontyHallMC[[#This Row],[Door you pick]], tblMontyHallMC[[#This Row],[Door host opens]]) - MIN(tblMontyHallMC[[#This Row],[Door you pick]], tblMontyHallMC[[#This Row],[Door host opens]]))</f>
        <v>2</v>
      </c>
      <c r="G209">
        <f ca="1">IF(tblMontyHallMC[[#This Row],[Switch]],
    tblMontyHallMC[[#This Row],[Unopened door]],
    tblMontyHallMC[[#This Row],[Door you pick]]
)</f>
        <v>2</v>
      </c>
      <c r="H209" t="b">
        <f ca="1">tblMontyHallMC[[#This Row],[Final door choice]] = tblMontyHallMC[[#This Row],[Door with car]]</f>
        <v>1</v>
      </c>
    </row>
    <row r="210" spans="2:8" x14ac:dyDescent="0.3">
      <c r="B210">
        <f t="shared" ca="1" si="2"/>
        <v>3</v>
      </c>
      <c r="C210">
        <f t="shared" ca="1" si="3"/>
        <v>2</v>
      </c>
      <c r="D21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10" t="b">
        <f ca="1">IF(switchStrategyStr = "Switch",
    TRUE,
    IF(switchStrategyStr = "Coin flip",
        RAND() &gt;= 0.5,
        FALSE
    )
)</f>
        <v>1</v>
      </c>
      <c r="F210">
        <f ca="1">IF(tblMontyHallMC[[#This Row],[Door you pick]] + tblMontyHallMC[[#This Row],[Door host opens]] = 3, 3, MAX(tblMontyHallMC[[#This Row],[Door you pick]], tblMontyHallMC[[#This Row],[Door host opens]]) - MIN(tblMontyHallMC[[#This Row],[Door you pick]], tblMontyHallMC[[#This Row],[Door host opens]]))</f>
        <v>3</v>
      </c>
      <c r="G210">
        <f ca="1">IF(tblMontyHallMC[[#This Row],[Switch]],
    tblMontyHallMC[[#This Row],[Unopened door]],
    tblMontyHallMC[[#This Row],[Door you pick]]
)</f>
        <v>3</v>
      </c>
      <c r="H210" t="b">
        <f ca="1">tblMontyHallMC[[#This Row],[Final door choice]] = tblMontyHallMC[[#This Row],[Door with car]]</f>
        <v>1</v>
      </c>
    </row>
    <row r="211" spans="2:8" x14ac:dyDescent="0.3">
      <c r="B211">
        <f t="shared" ca="1" si="2"/>
        <v>3</v>
      </c>
      <c r="C211">
        <f t="shared" ca="1" si="3"/>
        <v>2</v>
      </c>
      <c r="D21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11" t="b">
        <f ca="1">IF(switchStrategyStr = "Switch",
    TRUE,
    IF(switchStrategyStr = "Coin flip",
        RAND() &gt;= 0.5,
        FALSE
    )
)</f>
        <v>1</v>
      </c>
      <c r="F211">
        <f ca="1">IF(tblMontyHallMC[[#This Row],[Door you pick]] + tblMontyHallMC[[#This Row],[Door host opens]] = 3, 3, MAX(tblMontyHallMC[[#This Row],[Door you pick]], tblMontyHallMC[[#This Row],[Door host opens]]) - MIN(tblMontyHallMC[[#This Row],[Door you pick]], tblMontyHallMC[[#This Row],[Door host opens]]))</f>
        <v>3</v>
      </c>
      <c r="G211">
        <f ca="1">IF(tblMontyHallMC[[#This Row],[Switch]],
    tblMontyHallMC[[#This Row],[Unopened door]],
    tblMontyHallMC[[#This Row],[Door you pick]]
)</f>
        <v>3</v>
      </c>
      <c r="H211" t="b">
        <f ca="1">tblMontyHallMC[[#This Row],[Final door choice]] = tblMontyHallMC[[#This Row],[Door with car]]</f>
        <v>1</v>
      </c>
    </row>
    <row r="212" spans="2:8" x14ac:dyDescent="0.3">
      <c r="B212">
        <f t="shared" ca="1" si="2"/>
        <v>3</v>
      </c>
      <c r="C212">
        <f t="shared" ca="1" si="3"/>
        <v>2</v>
      </c>
      <c r="D21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12" t="b">
        <f ca="1">IF(switchStrategyStr = "Switch",
    TRUE,
    IF(switchStrategyStr = "Coin flip",
        RAND() &gt;= 0.5,
        FALSE
    )
)</f>
        <v>1</v>
      </c>
      <c r="F212">
        <f ca="1">IF(tblMontyHallMC[[#This Row],[Door you pick]] + tblMontyHallMC[[#This Row],[Door host opens]] = 3, 3, MAX(tblMontyHallMC[[#This Row],[Door you pick]], tblMontyHallMC[[#This Row],[Door host opens]]) - MIN(tblMontyHallMC[[#This Row],[Door you pick]], tblMontyHallMC[[#This Row],[Door host opens]]))</f>
        <v>3</v>
      </c>
      <c r="G212">
        <f ca="1">IF(tblMontyHallMC[[#This Row],[Switch]],
    tblMontyHallMC[[#This Row],[Unopened door]],
    tblMontyHallMC[[#This Row],[Door you pick]]
)</f>
        <v>3</v>
      </c>
      <c r="H212" t="b">
        <f ca="1">tblMontyHallMC[[#This Row],[Final door choice]] = tblMontyHallMC[[#This Row],[Door with car]]</f>
        <v>1</v>
      </c>
    </row>
    <row r="213" spans="2:8" x14ac:dyDescent="0.3">
      <c r="B213">
        <f t="shared" ca="1" si="2"/>
        <v>2</v>
      </c>
      <c r="C213">
        <f t="shared" ca="1" si="3"/>
        <v>1</v>
      </c>
      <c r="D21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13" t="b">
        <f ca="1">IF(switchStrategyStr = "Switch",
    TRUE,
    IF(switchStrategyStr = "Coin flip",
        RAND() &gt;= 0.5,
        FALSE
    )
)</f>
        <v>1</v>
      </c>
      <c r="F213">
        <f ca="1">IF(tblMontyHallMC[[#This Row],[Door you pick]] + tblMontyHallMC[[#This Row],[Door host opens]] = 3, 3, MAX(tblMontyHallMC[[#This Row],[Door you pick]], tblMontyHallMC[[#This Row],[Door host opens]]) - MIN(tblMontyHallMC[[#This Row],[Door you pick]], tblMontyHallMC[[#This Row],[Door host opens]]))</f>
        <v>2</v>
      </c>
      <c r="G213">
        <f ca="1">IF(tblMontyHallMC[[#This Row],[Switch]],
    tblMontyHallMC[[#This Row],[Unopened door]],
    tblMontyHallMC[[#This Row],[Door you pick]]
)</f>
        <v>2</v>
      </c>
      <c r="H213" t="b">
        <f ca="1">tblMontyHallMC[[#This Row],[Final door choice]] = tblMontyHallMC[[#This Row],[Door with car]]</f>
        <v>1</v>
      </c>
    </row>
    <row r="214" spans="2:8" x14ac:dyDescent="0.3">
      <c r="B214">
        <f t="shared" ca="1" si="2"/>
        <v>3</v>
      </c>
      <c r="C214">
        <f t="shared" ca="1" si="3"/>
        <v>3</v>
      </c>
      <c r="D21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14" t="b">
        <f ca="1">IF(switchStrategyStr = "Switch",
    TRUE,
    IF(switchStrategyStr = "Coin flip",
        RAND() &gt;= 0.5,
        FALSE
    )
)</f>
        <v>1</v>
      </c>
      <c r="F214">
        <f ca="1">IF(tblMontyHallMC[[#This Row],[Door you pick]] + tblMontyHallMC[[#This Row],[Door host opens]] = 3, 3, MAX(tblMontyHallMC[[#This Row],[Door you pick]], tblMontyHallMC[[#This Row],[Door host opens]]) - MIN(tblMontyHallMC[[#This Row],[Door you pick]], tblMontyHallMC[[#This Row],[Door host opens]]))</f>
        <v>2</v>
      </c>
      <c r="G214">
        <f ca="1">IF(tblMontyHallMC[[#This Row],[Switch]],
    tblMontyHallMC[[#This Row],[Unopened door]],
    tblMontyHallMC[[#This Row],[Door you pick]]
)</f>
        <v>2</v>
      </c>
      <c r="H214" t="b">
        <f ca="1">tblMontyHallMC[[#This Row],[Final door choice]] = tblMontyHallMC[[#This Row],[Door with car]]</f>
        <v>0</v>
      </c>
    </row>
    <row r="215" spans="2:8" x14ac:dyDescent="0.3">
      <c r="B215">
        <f t="shared" ca="1" si="2"/>
        <v>3</v>
      </c>
      <c r="C215">
        <f t="shared" ca="1" si="3"/>
        <v>3</v>
      </c>
      <c r="D21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15" t="b">
        <f ca="1">IF(switchStrategyStr = "Switch",
    TRUE,
    IF(switchStrategyStr = "Coin flip",
        RAND() &gt;= 0.5,
        FALSE
    )
)</f>
        <v>1</v>
      </c>
      <c r="F215">
        <f ca="1">IF(tblMontyHallMC[[#This Row],[Door you pick]] + tblMontyHallMC[[#This Row],[Door host opens]] = 3, 3, MAX(tblMontyHallMC[[#This Row],[Door you pick]], tblMontyHallMC[[#This Row],[Door host opens]]) - MIN(tblMontyHallMC[[#This Row],[Door you pick]], tblMontyHallMC[[#This Row],[Door host opens]]))</f>
        <v>1</v>
      </c>
      <c r="G215">
        <f ca="1">IF(tblMontyHallMC[[#This Row],[Switch]],
    tblMontyHallMC[[#This Row],[Unopened door]],
    tblMontyHallMC[[#This Row],[Door you pick]]
)</f>
        <v>1</v>
      </c>
      <c r="H215" t="b">
        <f ca="1">tblMontyHallMC[[#This Row],[Final door choice]] = tblMontyHallMC[[#This Row],[Door with car]]</f>
        <v>0</v>
      </c>
    </row>
    <row r="216" spans="2:8" x14ac:dyDescent="0.3">
      <c r="B216">
        <f t="shared" ca="1" si="2"/>
        <v>1</v>
      </c>
      <c r="C216">
        <f t="shared" ca="1" si="3"/>
        <v>2</v>
      </c>
      <c r="D21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16" t="b">
        <f ca="1">IF(switchStrategyStr = "Switch",
    TRUE,
    IF(switchStrategyStr = "Coin flip",
        RAND() &gt;= 0.5,
        FALSE
    )
)</f>
        <v>1</v>
      </c>
      <c r="F216">
        <f ca="1">IF(tblMontyHallMC[[#This Row],[Door you pick]] + tblMontyHallMC[[#This Row],[Door host opens]] = 3, 3, MAX(tblMontyHallMC[[#This Row],[Door you pick]], tblMontyHallMC[[#This Row],[Door host opens]]) - MIN(tblMontyHallMC[[#This Row],[Door you pick]], tblMontyHallMC[[#This Row],[Door host opens]]))</f>
        <v>1</v>
      </c>
      <c r="G216">
        <f ca="1">IF(tblMontyHallMC[[#This Row],[Switch]],
    tblMontyHallMC[[#This Row],[Unopened door]],
    tblMontyHallMC[[#This Row],[Door you pick]]
)</f>
        <v>1</v>
      </c>
      <c r="H216" t="b">
        <f ca="1">tblMontyHallMC[[#This Row],[Final door choice]] = tblMontyHallMC[[#This Row],[Door with car]]</f>
        <v>1</v>
      </c>
    </row>
    <row r="217" spans="2:8" x14ac:dyDescent="0.3">
      <c r="B217">
        <f t="shared" ca="1" si="2"/>
        <v>1</v>
      </c>
      <c r="C217">
        <f t="shared" ca="1" si="3"/>
        <v>1</v>
      </c>
      <c r="D21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17" t="b">
        <f ca="1">IF(switchStrategyStr = "Switch",
    TRUE,
    IF(switchStrategyStr = "Coin flip",
        RAND() &gt;= 0.5,
        FALSE
    )
)</f>
        <v>1</v>
      </c>
      <c r="F217">
        <f ca="1">IF(tblMontyHallMC[[#This Row],[Door you pick]] + tblMontyHallMC[[#This Row],[Door host opens]] = 3, 3, MAX(tblMontyHallMC[[#This Row],[Door you pick]], tblMontyHallMC[[#This Row],[Door host opens]]) - MIN(tblMontyHallMC[[#This Row],[Door you pick]], tblMontyHallMC[[#This Row],[Door host opens]]))</f>
        <v>3</v>
      </c>
      <c r="G217">
        <f ca="1">IF(tblMontyHallMC[[#This Row],[Switch]],
    tblMontyHallMC[[#This Row],[Unopened door]],
    tblMontyHallMC[[#This Row],[Door you pick]]
)</f>
        <v>3</v>
      </c>
      <c r="H217" t="b">
        <f ca="1">tblMontyHallMC[[#This Row],[Final door choice]] = tblMontyHallMC[[#This Row],[Door with car]]</f>
        <v>0</v>
      </c>
    </row>
    <row r="218" spans="2:8" x14ac:dyDescent="0.3">
      <c r="B218">
        <f t="shared" ca="1" si="2"/>
        <v>2</v>
      </c>
      <c r="C218">
        <f t="shared" ca="1" si="3"/>
        <v>3</v>
      </c>
      <c r="D21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18" t="b">
        <f ca="1">IF(switchStrategyStr = "Switch",
    TRUE,
    IF(switchStrategyStr = "Coin flip",
        RAND() &gt;= 0.5,
        FALSE
    )
)</f>
        <v>1</v>
      </c>
      <c r="F218">
        <f ca="1">IF(tblMontyHallMC[[#This Row],[Door you pick]] + tblMontyHallMC[[#This Row],[Door host opens]] = 3, 3, MAX(tblMontyHallMC[[#This Row],[Door you pick]], tblMontyHallMC[[#This Row],[Door host opens]]) - MIN(tblMontyHallMC[[#This Row],[Door you pick]], tblMontyHallMC[[#This Row],[Door host opens]]))</f>
        <v>2</v>
      </c>
      <c r="G218">
        <f ca="1">IF(tblMontyHallMC[[#This Row],[Switch]],
    tblMontyHallMC[[#This Row],[Unopened door]],
    tblMontyHallMC[[#This Row],[Door you pick]]
)</f>
        <v>2</v>
      </c>
      <c r="H218" t="b">
        <f ca="1">tblMontyHallMC[[#This Row],[Final door choice]] = tblMontyHallMC[[#This Row],[Door with car]]</f>
        <v>1</v>
      </c>
    </row>
    <row r="219" spans="2:8" x14ac:dyDescent="0.3">
      <c r="B219">
        <f t="shared" ca="1" si="2"/>
        <v>2</v>
      </c>
      <c r="C219">
        <f t="shared" ca="1" si="3"/>
        <v>1</v>
      </c>
      <c r="D21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19" t="b">
        <f ca="1">IF(switchStrategyStr = "Switch",
    TRUE,
    IF(switchStrategyStr = "Coin flip",
        RAND() &gt;= 0.5,
        FALSE
    )
)</f>
        <v>1</v>
      </c>
      <c r="F219">
        <f ca="1">IF(tblMontyHallMC[[#This Row],[Door you pick]] + tblMontyHallMC[[#This Row],[Door host opens]] = 3, 3, MAX(tblMontyHallMC[[#This Row],[Door you pick]], tblMontyHallMC[[#This Row],[Door host opens]]) - MIN(tblMontyHallMC[[#This Row],[Door you pick]], tblMontyHallMC[[#This Row],[Door host opens]]))</f>
        <v>2</v>
      </c>
      <c r="G219">
        <f ca="1">IF(tblMontyHallMC[[#This Row],[Switch]],
    tblMontyHallMC[[#This Row],[Unopened door]],
    tblMontyHallMC[[#This Row],[Door you pick]]
)</f>
        <v>2</v>
      </c>
      <c r="H219" t="b">
        <f ca="1">tblMontyHallMC[[#This Row],[Final door choice]] = tblMontyHallMC[[#This Row],[Door with car]]</f>
        <v>1</v>
      </c>
    </row>
    <row r="220" spans="2:8" x14ac:dyDescent="0.3">
      <c r="B220">
        <f t="shared" ca="1" si="2"/>
        <v>3</v>
      </c>
      <c r="C220">
        <f t="shared" ca="1" si="3"/>
        <v>3</v>
      </c>
      <c r="D22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20" t="b">
        <f ca="1">IF(switchStrategyStr = "Switch",
    TRUE,
    IF(switchStrategyStr = "Coin flip",
        RAND() &gt;= 0.5,
        FALSE
    )
)</f>
        <v>1</v>
      </c>
      <c r="F220">
        <f ca="1">IF(tblMontyHallMC[[#This Row],[Door you pick]] + tblMontyHallMC[[#This Row],[Door host opens]] = 3, 3, MAX(tblMontyHallMC[[#This Row],[Door you pick]], tblMontyHallMC[[#This Row],[Door host opens]]) - MIN(tblMontyHallMC[[#This Row],[Door you pick]], tblMontyHallMC[[#This Row],[Door host opens]]))</f>
        <v>1</v>
      </c>
      <c r="G220">
        <f ca="1">IF(tblMontyHallMC[[#This Row],[Switch]],
    tblMontyHallMC[[#This Row],[Unopened door]],
    tblMontyHallMC[[#This Row],[Door you pick]]
)</f>
        <v>1</v>
      </c>
      <c r="H220" t="b">
        <f ca="1">tblMontyHallMC[[#This Row],[Final door choice]] = tblMontyHallMC[[#This Row],[Door with car]]</f>
        <v>0</v>
      </c>
    </row>
    <row r="221" spans="2:8" x14ac:dyDescent="0.3">
      <c r="B221">
        <f t="shared" ca="1" si="2"/>
        <v>3</v>
      </c>
      <c r="C221">
        <f t="shared" ca="1" si="3"/>
        <v>3</v>
      </c>
      <c r="D22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21" t="b">
        <f ca="1">IF(switchStrategyStr = "Switch",
    TRUE,
    IF(switchStrategyStr = "Coin flip",
        RAND() &gt;= 0.5,
        FALSE
    )
)</f>
        <v>1</v>
      </c>
      <c r="F221">
        <f ca="1">IF(tblMontyHallMC[[#This Row],[Door you pick]] + tblMontyHallMC[[#This Row],[Door host opens]] = 3, 3, MAX(tblMontyHallMC[[#This Row],[Door you pick]], tblMontyHallMC[[#This Row],[Door host opens]]) - MIN(tblMontyHallMC[[#This Row],[Door you pick]], tblMontyHallMC[[#This Row],[Door host opens]]))</f>
        <v>2</v>
      </c>
      <c r="G221">
        <f ca="1">IF(tblMontyHallMC[[#This Row],[Switch]],
    tblMontyHallMC[[#This Row],[Unopened door]],
    tblMontyHallMC[[#This Row],[Door you pick]]
)</f>
        <v>2</v>
      </c>
      <c r="H221" t="b">
        <f ca="1">tblMontyHallMC[[#This Row],[Final door choice]] = tblMontyHallMC[[#This Row],[Door with car]]</f>
        <v>0</v>
      </c>
    </row>
    <row r="222" spans="2:8" x14ac:dyDescent="0.3">
      <c r="B222">
        <f t="shared" ca="1" si="2"/>
        <v>3</v>
      </c>
      <c r="C222">
        <f t="shared" ca="1" si="3"/>
        <v>2</v>
      </c>
      <c r="D22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22" t="b">
        <f ca="1">IF(switchStrategyStr = "Switch",
    TRUE,
    IF(switchStrategyStr = "Coin flip",
        RAND() &gt;= 0.5,
        FALSE
    )
)</f>
        <v>1</v>
      </c>
      <c r="F222">
        <f ca="1">IF(tblMontyHallMC[[#This Row],[Door you pick]] + tblMontyHallMC[[#This Row],[Door host opens]] = 3, 3, MAX(tblMontyHallMC[[#This Row],[Door you pick]], tblMontyHallMC[[#This Row],[Door host opens]]) - MIN(tblMontyHallMC[[#This Row],[Door you pick]], tblMontyHallMC[[#This Row],[Door host opens]]))</f>
        <v>3</v>
      </c>
      <c r="G222">
        <f ca="1">IF(tblMontyHallMC[[#This Row],[Switch]],
    tblMontyHallMC[[#This Row],[Unopened door]],
    tblMontyHallMC[[#This Row],[Door you pick]]
)</f>
        <v>3</v>
      </c>
      <c r="H222" t="b">
        <f ca="1">tblMontyHallMC[[#This Row],[Final door choice]] = tblMontyHallMC[[#This Row],[Door with car]]</f>
        <v>1</v>
      </c>
    </row>
    <row r="223" spans="2:8" x14ac:dyDescent="0.3">
      <c r="B223">
        <f t="shared" ca="1" si="2"/>
        <v>3</v>
      </c>
      <c r="C223">
        <f t="shared" ca="1" si="3"/>
        <v>3</v>
      </c>
      <c r="D22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23" t="b">
        <f ca="1">IF(switchStrategyStr = "Switch",
    TRUE,
    IF(switchStrategyStr = "Coin flip",
        RAND() &gt;= 0.5,
        FALSE
    )
)</f>
        <v>1</v>
      </c>
      <c r="F223">
        <f ca="1">IF(tblMontyHallMC[[#This Row],[Door you pick]] + tblMontyHallMC[[#This Row],[Door host opens]] = 3, 3, MAX(tblMontyHallMC[[#This Row],[Door you pick]], tblMontyHallMC[[#This Row],[Door host opens]]) - MIN(tblMontyHallMC[[#This Row],[Door you pick]], tblMontyHallMC[[#This Row],[Door host opens]]))</f>
        <v>2</v>
      </c>
      <c r="G223">
        <f ca="1">IF(tblMontyHallMC[[#This Row],[Switch]],
    tblMontyHallMC[[#This Row],[Unopened door]],
    tblMontyHallMC[[#This Row],[Door you pick]]
)</f>
        <v>2</v>
      </c>
      <c r="H223" t="b">
        <f ca="1">tblMontyHallMC[[#This Row],[Final door choice]] = tblMontyHallMC[[#This Row],[Door with car]]</f>
        <v>0</v>
      </c>
    </row>
    <row r="224" spans="2:8" x14ac:dyDescent="0.3">
      <c r="B224">
        <f t="shared" ca="1" si="2"/>
        <v>3</v>
      </c>
      <c r="C224">
        <f t="shared" ca="1" si="3"/>
        <v>1</v>
      </c>
      <c r="D22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24" t="b">
        <f ca="1">IF(switchStrategyStr = "Switch",
    TRUE,
    IF(switchStrategyStr = "Coin flip",
        RAND() &gt;= 0.5,
        FALSE
    )
)</f>
        <v>1</v>
      </c>
      <c r="F224">
        <f ca="1">IF(tblMontyHallMC[[#This Row],[Door you pick]] + tblMontyHallMC[[#This Row],[Door host opens]] = 3, 3, MAX(tblMontyHallMC[[#This Row],[Door you pick]], tblMontyHallMC[[#This Row],[Door host opens]]) - MIN(tblMontyHallMC[[#This Row],[Door you pick]], tblMontyHallMC[[#This Row],[Door host opens]]))</f>
        <v>3</v>
      </c>
      <c r="G224">
        <f ca="1">IF(tblMontyHallMC[[#This Row],[Switch]],
    tblMontyHallMC[[#This Row],[Unopened door]],
    tblMontyHallMC[[#This Row],[Door you pick]]
)</f>
        <v>3</v>
      </c>
      <c r="H224" t="b">
        <f ca="1">tblMontyHallMC[[#This Row],[Final door choice]] = tblMontyHallMC[[#This Row],[Door with car]]</f>
        <v>1</v>
      </c>
    </row>
    <row r="225" spans="2:8" x14ac:dyDescent="0.3">
      <c r="B225">
        <f t="shared" ca="1" si="2"/>
        <v>1</v>
      </c>
      <c r="C225">
        <f t="shared" ca="1" si="3"/>
        <v>1</v>
      </c>
      <c r="D22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25" t="b">
        <f ca="1">IF(switchStrategyStr = "Switch",
    TRUE,
    IF(switchStrategyStr = "Coin flip",
        RAND() &gt;= 0.5,
        FALSE
    )
)</f>
        <v>1</v>
      </c>
      <c r="F225">
        <f ca="1">IF(tblMontyHallMC[[#This Row],[Door you pick]] + tblMontyHallMC[[#This Row],[Door host opens]] = 3, 3, MAX(tblMontyHallMC[[#This Row],[Door you pick]], tblMontyHallMC[[#This Row],[Door host opens]]) - MIN(tblMontyHallMC[[#This Row],[Door you pick]], tblMontyHallMC[[#This Row],[Door host opens]]))</f>
        <v>2</v>
      </c>
      <c r="G225">
        <f ca="1">IF(tblMontyHallMC[[#This Row],[Switch]],
    tblMontyHallMC[[#This Row],[Unopened door]],
    tblMontyHallMC[[#This Row],[Door you pick]]
)</f>
        <v>2</v>
      </c>
      <c r="H225" t="b">
        <f ca="1">tblMontyHallMC[[#This Row],[Final door choice]] = tblMontyHallMC[[#This Row],[Door with car]]</f>
        <v>0</v>
      </c>
    </row>
    <row r="226" spans="2:8" x14ac:dyDescent="0.3">
      <c r="B226">
        <f t="shared" ca="1" si="2"/>
        <v>2</v>
      </c>
      <c r="C226">
        <f t="shared" ca="1" si="3"/>
        <v>2</v>
      </c>
      <c r="D22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26" t="b">
        <f ca="1">IF(switchStrategyStr = "Switch",
    TRUE,
    IF(switchStrategyStr = "Coin flip",
        RAND() &gt;= 0.5,
        FALSE
    )
)</f>
        <v>1</v>
      </c>
      <c r="F226">
        <f ca="1">IF(tblMontyHallMC[[#This Row],[Door you pick]] + tblMontyHallMC[[#This Row],[Door host opens]] = 3, 3, MAX(tblMontyHallMC[[#This Row],[Door you pick]], tblMontyHallMC[[#This Row],[Door host opens]]) - MIN(tblMontyHallMC[[#This Row],[Door you pick]], tblMontyHallMC[[#This Row],[Door host opens]]))</f>
        <v>3</v>
      </c>
      <c r="G226">
        <f ca="1">IF(tblMontyHallMC[[#This Row],[Switch]],
    tblMontyHallMC[[#This Row],[Unopened door]],
    tblMontyHallMC[[#This Row],[Door you pick]]
)</f>
        <v>3</v>
      </c>
      <c r="H226" t="b">
        <f ca="1">tblMontyHallMC[[#This Row],[Final door choice]] = tblMontyHallMC[[#This Row],[Door with car]]</f>
        <v>0</v>
      </c>
    </row>
    <row r="227" spans="2:8" x14ac:dyDescent="0.3">
      <c r="B227">
        <f t="shared" ca="1" si="2"/>
        <v>2</v>
      </c>
      <c r="C227">
        <f t="shared" ca="1" si="3"/>
        <v>3</v>
      </c>
      <c r="D22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27" t="b">
        <f ca="1">IF(switchStrategyStr = "Switch",
    TRUE,
    IF(switchStrategyStr = "Coin flip",
        RAND() &gt;= 0.5,
        FALSE
    )
)</f>
        <v>1</v>
      </c>
      <c r="F227">
        <f ca="1">IF(tblMontyHallMC[[#This Row],[Door you pick]] + tblMontyHallMC[[#This Row],[Door host opens]] = 3, 3, MAX(tblMontyHallMC[[#This Row],[Door you pick]], tblMontyHallMC[[#This Row],[Door host opens]]) - MIN(tblMontyHallMC[[#This Row],[Door you pick]], tblMontyHallMC[[#This Row],[Door host opens]]))</f>
        <v>2</v>
      </c>
      <c r="G227">
        <f ca="1">IF(tblMontyHallMC[[#This Row],[Switch]],
    tblMontyHallMC[[#This Row],[Unopened door]],
    tblMontyHallMC[[#This Row],[Door you pick]]
)</f>
        <v>2</v>
      </c>
      <c r="H227" t="b">
        <f ca="1">tblMontyHallMC[[#This Row],[Final door choice]] = tblMontyHallMC[[#This Row],[Door with car]]</f>
        <v>1</v>
      </c>
    </row>
    <row r="228" spans="2:8" x14ac:dyDescent="0.3">
      <c r="B228">
        <f t="shared" ca="1" si="2"/>
        <v>1</v>
      </c>
      <c r="C228">
        <f t="shared" ca="1" si="3"/>
        <v>3</v>
      </c>
      <c r="D22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28" t="b">
        <f ca="1">IF(switchStrategyStr = "Switch",
    TRUE,
    IF(switchStrategyStr = "Coin flip",
        RAND() &gt;= 0.5,
        FALSE
    )
)</f>
        <v>1</v>
      </c>
      <c r="F228">
        <f ca="1">IF(tblMontyHallMC[[#This Row],[Door you pick]] + tblMontyHallMC[[#This Row],[Door host opens]] = 3, 3, MAX(tblMontyHallMC[[#This Row],[Door you pick]], tblMontyHallMC[[#This Row],[Door host opens]]) - MIN(tblMontyHallMC[[#This Row],[Door you pick]], tblMontyHallMC[[#This Row],[Door host opens]]))</f>
        <v>1</v>
      </c>
      <c r="G228">
        <f ca="1">IF(tblMontyHallMC[[#This Row],[Switch]],
    tblMontyHallMC[[#This Row],[Unopened door]],
    tblMontyHallMC[[#This Row],[Door you pick]]
)</f>
        <v>1</v>
      </c>
      <c r="H228" t="b">
        <f ca="1">tblMontyHallMC[[#This Row],[Final door choice]] = tblMontyHallMC[[#This Row],[Door with car]]</f>
        <v>1</v>
      </c>
    </row>
    <row r="229" spans="2:8" x14ac:dyDescent="0.3">
      <c r="B229">
        <f t="shared" ca="1" si="2"/>
        <v>2</v>
      </c>
      <c r="C229">
        <f t="shared" ca="1" si="3"/>
        <v>3</v>
      </c>
      <c r="D22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29" t="b">
        <f ca="1">IF(switchStrategyStr = "Switch",
    TRUE,
    IF(switchStrategyStr = "Coin flip",
        RAND() &gt;= 0.5,
        FALSE
    )
)</f>
        <v>1</v>
      </c>
      <c r="F229">
        <f ca="1">IF(tblMontyHallMC[[#This Row],[Door you pick]] + tblMontyHallMC[[#This Row],[Door host opens]] = 3, 3, MAX(tblMontyHallMC[[#This Row],[Door you pick]], tblMontyHallMC[[#This Row],[Door host opens]]) - MIN(tblMontyHallMC[[#This Row],[Door you pick]], tblMontyHallMC[[#This Row],[Door host opens]]))</f>
        <v>2</v>
      </c>
      <c r="G229">
        <f ca="1">IF(tblMontyHallMC[[#This Row],[Switch]],
    tblMontyHallMC[[#This Row],[Unopened door]],
    tblMontyHallMC[[#This Row],[Door you pick]]
)</f>
        <v>2</v>
      </c>
      <c r="H229" t="b">
        <f ca="1">tblMontyHallMC[[#This Row],[Final door choice]] = tblMontyHallMC[[#This Row],[Door with car]]</f>
        <v>1</v>
      </c>
    </row>
    <row r="230" spans="2:8" x14ac:dyDescent="0.3">
      <c r="B230">
        <f t="shared" ca="1" si="2"/>
        <v>3</v>
      </c>
      <c r="C230">
        <f t="shared" ca="1" si="3"/>
        <v>3</v>
      </c>
      <c r="D23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30" t="b">
        <f ca="1">IF(switchStrategyStr = "Switch",
    TRUE,
    IF(switchStrategyStr = "Coin flip",
        RAND() &gt;= 0.5,
        FALSE
    )
)</f>
        <v>1</v>
      </c>
      <c r="F230">
        <f ca="1">IF(tblMontyHallMC[[#This Row],[Door you pick]] + tblMontyHallMC[[#This Row],[Door host opens]] = 3, 3, MAX(tblMontyHallMC[[#This Row],[Door you pick]], tblMontyHallMC[[#This Row],[Door host opens]]) - MIN(tblMontyHallMC[[#This Row],[Door you pick]], tblMontyHallMC[[#This Row],[Door host opens]]))</f>
        <v>2</v>
      </c>
      <c r="G230">
        <f ca="1">IF(tblMontyHallMC[[#This Row],[Switch]],
    tblMontyHallMC[[#This Row],[Unopened door]],
    tblMontyHallMC[[#This Row],[Door you pick]]
)</f>
        <v>2</v>
      </c>
      <c r="H230" t="b">
        <f ca="1">tblMontyHallMC[[#This Row],[Final door choice]] = tblMontyHallMC[[#This Row],[Door with car]]</f>
        <v>0</v>
      </c>
    </row>
    <row r="231" spans="2:8" x14ac:dyDescent="0.3">
      <c r="B231">
        <f t="shared" ca="1" si="2"/>
        <v>3</v>
      </c>
      <c r="C231">
        <f t="shared" ca="1" si="3"/>
        <v>2</v>
      </c>
      <c r="D23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31" t="b">
        <f ca="1">IF(switchStrategyStr = "Switch",
    TRUE,
    IF(switchStrategyStr = "Coin flip",
        RAND() &gt;= 0.5,
        FALSE
    )
)</f>
        <v>1</v>
      </c>
      <c r="F231">
        <f ca="1">IF(tblMontyHallMC[[#This Row],[Door you pick]] + tblMontyHallMC[[#This Row],[Door host opens]] = 3, 3, MAX(tblMontyHallMC[[#This Row],[Door you pick]], tblMontyHallMC[[#This Row],[Door host opens]]) - MIN(tblMontyHallMC[[#This Row],[Door you pick]], tblMontyHallMC[[#This Row],[Door host opens]]))</f>
        <v>3</v>
      </c>
      <c r="G231">
        <f ca="1">IF(tblMontyHallMC[[#This Row],[Switch]],
    tblMontyHallMC[[#This Row],[Unopened door]],
    tblMontyHallMC[[#This Row],[Door you pick]]
)</f>
        <v>3</v>
      </c>
      <c r="H231" t="b">
        <f ca="1">tblMontyHallMC[[#This Row],[Final door choice]] = tblMontyHallMC[[#This Row],[Door with car]]</f>
        <v>1</v>
      </c>
    </row>
    <row r="232" spans="2:8" x14ac:dyDescent="0.3">
      <c r="B232">
        <f t="shared" ca="1" si="2"/>
        <v>2</v>
      </c>
      <c r="C232">
        <f t="shared" ca="1" si="3"/>
        <v>3</v>
      </c>
      <c r="D23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32" t="b">
        <f ca="1">IF(switchStrategyStr = "Switch",
    TRUE,
    IF(switchStrategyStr = "Coin flip",
        RAND() &gt;= 0.5,
        FALSE
    )
)</f>
        <v>1</v>
      </c>
      <c r="F232">
        <f ca="1">IF(tblMontyHallMC[[#This Row],[Door you pick]] + tblMontyHallMC[[#This Row],[Door host opens]] = 3, 3, MAX(tblMontyHallMC[[#This Row],[Door you pick]], tblMontyHallMC[[#This Row],[Door host opens]]) - MIN(tblMontyHallMC[[#This Row],[Door you pick]], tblMontyHallMC[[#This Row],[Door host opens]]))</f>
        <v>2</v>
      </c>
      <c r="G232">
        <f ca="1">IF(tblMontyHallMC[[#This Row],[Switch]],
    tblMontyHallMC[[#This Row],[Unopened door]],
    tblMontyHallMC[[#This Row],[Door you pick]]
)</f>
        <v>2</v>
      </c>
      <c r="H232" t="b">
        <f ca="1">tblMontyHallMC[[#This Row],[Final door choice]] = tblMontyHallMC[[#This Row],[Door with car]]</f>
        <v>1</v>
      </c>
    </row>
    <row r="233" spans="2:8" x14ac:dyDescent="0.3">
      <c r="B233">
        <f t="shared" ca="1" si="2"/>
        <v>2</v>
      </c>
      <c r="C233">
        <f t="shared" ca="1" si="3"/>
        <v>2</v>
      </c>
      <c r="D23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33" t="b">
        <f ca="1">IF(switchStrategyStr = "Switch",
    TRUE,
    IF(switchStrategyStr = "Coin flip",
        RAND() &gt;= 0.5,
        FALSE
    )
)</f>
        <v>1</v>
      </c>
      <c r="F233">
        <f ca="1">IF(tblMontyHallMC[[#This Row],[Door you pick]] + tblMontyHallMC[[#This Row],[Door host opens]] = 3, 3, MAX(tblMontyHallMC[[#This Row],[Door you pick]], tblMontyHallMC[[#This Row],[Door host opens]]) - MIN(tblMontyHallMC[[#This Row],[Door you pick]], tblMontyHallMC[[#This Row],[Door host opens]]))</f>
        <v>1</v>
      </c>
      <c r="G233">
        <f ca="1">IF(tblMontyHallMC[[#This Row],[Switch]],
    tblMontyHallMC[[#This Row],[Unopened door]],
    tblMontyHallMC[[#This Row],[Door you pick]]
)</f>
        <v>1</v>
      </c>
      <c r="H233" t="b">
        <f ca="1">tblMontyHallMC[[#This Row],[Final door choice]] = tblMontyHallMC[[#This Row],[Door with car]]</f>
        <v>0</v>
      </c>
    </row>
    <row r="234" spans="2:8" x14ac:dyDescent="0.3">
      <c r="B234">
        <f t="shared" ca="1" si="2"/>
        <v>1</v>
      </c>
      <c r="C234">
        <f t="shared" ca="1" si="3"/>
        <v>3</v>
      </c>
      <c r="D23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34" t="b">
        <f ca="1">IF(switchStrategyStr = "Switch",
    TRUE,
    IF(switchStrategyStr = "Coin flip",
        RAND() &gt;= 0.5,
        FALSE
    )
)</f>
        <v>1</v>
      </c>
      <c r="F234">
        <f ca="1">IF(tblMontyHallMC[[#This Row],[Door you pick]] + tblMontyHallMC[[#This Row],[Door host opens]] = 3, 3, MAX(tblMontyHallMC[[#This Row],[Door you pick]], tblMontyHallMC[[#This Row],[Door host opens]]) - MIN(tblMontyHallMC[[#This Row],[Door you pick]], tblMontyHallMC[[#This Row],[Door host opens]]))</f>
        <v>1</v>
      </c>
      <c r="G234">
        <f ca="1">IF(tblMontyHallMC[[#This Row],[Switch]],
    tblMontyHallMC[[#This Row],[Unopened door]],
    tblMontyHallMC[[#This Row],[Door you pick]]
)</f>
        <v>1</v>
      </c>
      <c r="H234" t="b">
        <f ca="1">tblMontyHallMC[[#This Row],[Final door choice]] = tblMontyHallMC[[#This Row],[Door with car]]</f>
        <v>1</v>
      </c>
    </row>
    <row r="235" spans="2:8" x14ac:dyDescent="0.3">
      <c r="B235">
        <f t="shared" ca="1" si="2"/>
        <v>1</v>
      </c>
      <c r="C235">
        <f t="shared" ca="1" si="3"/>
        <v>3</v>
      </c>
      <c r="D23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35" t="b">
        <f ca="1">IF(switchStrategyStr = "Switch",
    TRUE,
    IF(switchStrategyStr = "Coin flip",
        RAND() &gt;= 0.5,
        FALSE
    )
)</f>
        <v>1</v>
      </c>
      <c r="F235">
        <f ca="1">IF(tblMontyHallMC[[#This Row],[Door you pick]] + tblMontyHallMC[[#This Row],[Door host opens]] = 3, 3, MAX(tblMontyHallMC[[#This Row],[Door you pick]], tblMontyHallMC[[#This Row],[Door host opens]]) - MIN(tblMontyHallMC[[#This Row],[Door you pick]], tblMontyHallMC[[#This Row],[Door host opens]]))</f>
        <v>1</v>
      </c>
      <c r="G235">
        <f ca="1">IF(tblMontyHallMC[[#This Row],[Switch]],
    tblMontyHallMC[[#This Row],[Unopened door]],
    tblMontyHallMC[[#This Row],[Door you pick]]
)</f>
        <v>1</v>
      </c>
      <c r="H235" t="b">
        <f ca="1">tblMontyHallMC[[#This Row],[Final door choice]] = tblMontyHallMC[[#This Row],[Door with car]]</f>
        <v>1</v>
      </c>
    </row>
    <row r="236" spans="2:8" x14ac:dyDescent="0.3">
      <c r="B236">
        <f t="shared" ca="1" si="2"/>
        <v>2</v>
      </c>
      <c r="C236">
        <f t="shared" ca="1" si="3"/>
        <v>2</v>
      </c>
      <c r="D23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36" t="b">
        <f ca="1">IF(switchStrategyStr = "Switch",
    TRUE,
    IF(switchStrategyStr = "Coin flip",
        RAND() &gt;= 0.5,
        FALSE
    )
)</f>
        <v>1</v>
      </c>
      <c r="F236">
        <f ca="1">IF(tblMontyHallMC[[#This Row],[Door you pick]] + tblMontyHallMC[[#This Row],[Door host opens]] = 3, 3, MAX(tblMontyHallMC[[#This Row],[Door you pick]], tblMontyHallMC[[#This Row],[Door host opens]]) - MIN(tblMontyHallMC[[#This Row],[Door you pick]], tblMontyHallMC[[#This Row],[Door host opens]]))</f>
        <v>1</v>
      </c>
      <c r="G236">
        <f ca="1">IF(tblMontyHallMC[[#This Row],[Switch]],
    tblMontyHallMC[[#This Row],[Unopened door]],
    tblMontyHallMC[[#This Row],[Door you pick]]
)</f>
        <v>1</v>
      </c>
      <c r="H236" t="b">
        <f ca="1">tblMontyHallMC[[#This Row],[Final door choice]] = tblMontyHallMC[[#This Row],[Door with car]]</f>
        <v>0</v>
      </c>
    </row>
    <row r="237" spans="2:8" x14ac:dyDescent="0.3">
      <c r="B237">
        <f t="shared" ca="1" si="2"/>
        <v>1</v>
      </c>
      <c r="C237">
        <f t="shared" ca="1" si="3"/>
        <v>1</v>
      </c>
      <c r="D23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37" t="b">
        <f ca="1">IF(switchStrategyStr = "Switch",
    TRUE,
    IF(switchStrategyStr = "Coin flip",
        RAND() &gt;= 0.5,
        FALSE
    )
)</f>
        <v>1</v>
      </c>
      <c r="F237">
        <f ca="1">IF(tblMontyHallMC[[#This Row],[Door you pick]] + tblMontyHallMC[[#This Row],[Door host opens]] = 3, 3, MAX(tblMontyHallMC[[#This Row],[Door you pick]], tblMontyHallMC[[#This Row],[Door host opens]]) - MIN(tblMontyHallMC[[#This Row],[Door you pick]], tblMontyHallMC[[#This Row],[Door host opens]]))</f>
        <v>2</v>
      </c>
      <c r="G237">
        <f ca="1">IF(tblMontyHallMC[[#This Row],[Switch]],
    tblMontyHallMC[[#This Row],[Unopened door]],
    tblMontyHallMC[[#This Row],[Door you pick]]
)</f>
        <v>2</v>
      </c>
      <c r="H237" t="b">
        <f ca="1">tblMontyHallMC[[#This Row],[Final door choice]] = tblMontyHallMC[[#This Row],[Door with car]]</f>
        <v>0</v>
      </c>
    </row>
    <row r="238" spans="2:8" x14ac:dyDescent="0.3">
      <c r="B238">
        <f t="shared" ref="B238:B301" ca="1" si="4">RANDBETWEEN(1, 3)</f>
        <v>1</v>
      </c>
      <c r="C238">
        <f t="shared" ref="C238:C301" ca="1" si="5">RANDBETWEEN(1, 3)</f>
        <v>3</v>
      </c>
      <c r="D23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38" t="b">
        <f ca="1">IF(switchStrategyStr = "Switch",
    TRUE,
    IF(switchStrategyStr = "Coin flip",
        RAND() &gt;= 0.5,
        FALSE
    )
)</f>
        <v>1</v>
      </c>
      <c r="F238">
        <f ca="1">IF(tblMontyHallMC[[#This Row],[Door you pick]] + tblMontyHallMC[[#This Row],[Door host opens]] = 3, 3, MAX(tblMontyHallMC[[#This Row],[Door you pick]], tblMontyHallMC[[#This Row],[Door host opens]]) - MIN(tblMontyHallMC[[#This Row],[Door you pick]], tblMontyHallMC[[#This Row],[Door host opens]]))</f>
        <v>1</v>
      </c>
      <c r="G238">
        <f ca="1">IF(tblMontyHallMC[[#This Row],[Switch]],
    tblMontyHallMC[[#This Row],[Unopened door]],
    tblMontyHallMC[[#This Row],[Door you pick]]
)</f>
        <v>1</v>
      </c>
      <c r="H238" t="b">
        <f ca="1">tblMontyHallMC[[#This Row],[Final door choice]] = tblMontyHallMC[[#This Row],[Door with car]]</f>
        <v>1</v>
      </c>
    </row>
    <row r="239" spans="2:8" x14ac:dyDescent="0.3">
      <c r="B239">
        <f t="shared" ca="1" si="4"/>
        <v>2</v>
      </c>
      <c r="C239">
        <f t="shared" ca="1" si="5"/>
        <v>3</v>
      </c>
      <c r="D23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39" t="b">
        <f ca="1">IF(switchStrategyStr = "Switch",
    TRUE,
    IF(switchStrategyStr = "Coin flip",
        RAND() &gt;= 0.5,
        FALSE
    )
)</f>
        <v>1</v>
      </c>
      <c r="F239">
        <f ca="1">IF(tblMontyHallMC[[#This Row],[Door you pick]] + tblMontyHallMC[[#This Row],[Door host opens]] = 3, 3, MAX(tblMontyHallMC[[#This Row],[Door you pick]], tblMontyHallMC[[#This Row],[Door host opens]]) - MIN(tblMontyHallMC[[#This Row],[Door you pick]], tblMontyHallMC[[#This Row],[Door host opens]]))</f>
        <v>2</v>
      </c>
      <c r="G239">
        <f ca="1">IF(tblMontyHallMC[[#This Row],[Switch]],
    tblMontyHallMC[[#This Row],[Unopened door]],
    tblMontyHallMC[[#This Row],[Door you pick]]
)</f>
        <v>2</v>
      </c>
      <c r="H239" t="b">
        <f ca="1">tblMontyHallMC[[#This Row],[Final door choice]] = tblMontyHallMC[[#This Row],[Door with car]]</f>
        <v>1</v>
      </c>
    </row>
    <row r="240" spans="2:8" x14ac:dyDescent="0.3">
      <c r="B240">
        <f t="shared" ca="1" si="4"/>
        <v>2</v>
      </c>
      <c r="C240">
        <f t="shared" ca="1" si="5"/>
        <v>1</v>
      </c>
      <c r="D24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40" t="b">
        <f ca="1">IF(switchStrategyStr = "Switch",
    TRUE,
    IF(switchStrategyStr = "Coin flip",
        RAND() &gt;= 0.5,
        FALSE
    )
)</f>
        <v>1</v>
      </c>
      <c r="F240">
        <f ca="1">IF(tblMontyHallMC[[#This Row],[Door you pick]] + tblMontyHallMC[[#This Row],[Door host opens]] = 3, 3, MAX(tblMontyHallMC[[#This Row],[Door you pick]], tblMontyHallMC[[#This Row],[Door host opens]]) - MIN(tblMontyHallMC[[#This Row],[Door you pick]], tblMontyHallMC[[#This Row],[Door host opens]]))</f>
        <v>2</v>
      </c>
      <c r="G240">
        <f ca="1">IF(tblMontyHallMC[[#This Row],[Switch]],
    tblMontyHallMC[[#This Row],[Unopened door]],
    tblMontyHallMC[[#This Row],[Door you pick]]
)</f>
        <v>2</v>
      </c>
      <c r="H240" t="b">
        <f ca="1">tblMontyHallMC[[#This Row],[Final door choice]] = tblMontyHallMC[[#This Row],[Door with car]]</f>
        <v>1</v>
      </c>
    </row>
    <row r="241" spans="2:8" x14ac:dyDescent="0.3">
      <c r="B241">
        <f t="shared" ca="1" si="4"/>
        <v>1</v>
      </c>
      <c r="C241">
        <f t="shared" ca="1" si="5"/>
        <v>2</v>
      </c>
      <c r="D24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41" t="b">
        <f ca="1">IF(switchStrategyStr = "Switch",
    TRUE,
    IF(switchStrategyStr = "Coin flip",
        RAND() &gt;= 0.5,
        FALSE
    )
)</f>
        <v>1</v>
      </c>
      <c r="F241">
        <f ca="1">IF(tblMontyHallMC[[#This Row],[Door you pick]] + tblMontyHallMC[[#This Row],[Door host opens]] = 3, 3, MAX(tblMontyHallMC[[#This Row],[Door you pick]], tblMontyHallMC[[#This Row],[Door host opens]]) - MIN(tblMontyHallMC[[#This Row],[Door you pick]], tblMontyHallMC[[#This Row],[Door host opens]]))</f>
        <v>1</v>
      </c>
      <c r="G241">
        <f ca="1">IF(tblMontyHallMC[[#This Row],[Switch]],
    tblMontyHallMC[[#This Row],[Unopened door]],
    tblMontyHallMC[[#This Row],[Door you pick]]
)</f>
        <v>1</v>
      </c>
      <c r="H241" t="b">
        <f ca="1">tblMontyHallMC[[#This Row],[Final door choice]] = tblMontyHallMC[[#This Row],[Door with car]]</f>
        <v>1</v>
      </c>
    </row>
    <row r="242" spans="2:8" x14ac:dyDescent="0.3">
      <c r="B242">
        <f t="shared" ca="1" si="4"/>
        <v>3</v>
      </c>
      <c r="C242">
        <f t="shared" ca="1" si="5"/>
        <v>1</v>
      </c>
      <c r="D24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42" t="b">
        <f ca="1">IF(switchStrategyStr = "Switch",
    TRUE,
    IF(switchStrategyStr = "Coin flip",
        RAND() &gt;= 0.5,
        FALSE
    )
)</f>
        <v>1</v>
      </c>
      <c r="F242">
        <f ca="1">IF(tblMontyHallMC[[#This Row],[Door you pick]] + tblMontyHallMC[[#This Row],[Door host opens]] = 3, 3, MAX(tblMontyHallMC[[#This Row],[Door you pick]], tblMontyHallMC[[#This Row],[Door host opens]]) - MIN(tblMontyHallMC[[#This Row],[Door you pick]], tblMontyHallMC[[#This Row],[Door host opens]]))</f>
        <v>3</v>
      </c>
      <c r="G242">
        <f ca="1">IF(tblMontyHallMC[[#This Row],[Switch]],
    tblMontyHallMC[[#This Row],[Unopened door]],
    tblMontyHallMC[[#This Row],[Door you pick]]
)</f>
        <v>3</v>
      </c>
      <c r="H242" t="b">
        <f ca="1">tblMontyHallMC[[#This Row],[Final door choice]] = tblMontyHallMC[[#This Row],[Door with car]]</f>
        <v>1</v>
      </c>
    </row>
    <row r="243" spans="2:8" x14ac:dyDescent="0.3">
      <c r="B243">
        <f t="shared" ca="1" si="4"/>
        <v>3</v>
      </c>
      <c r="C243">
        <f t="shared" ca="1" si="5"/>
        <v>3</v>
      </c>
      <c r="D24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43" t="b">
        <f ca="1">IF(switchStrategyStr = "Switch",
    TRUE,
    IF(switchStrategyStr = "Coin flip",
        RAND() &gt;= 0.5,
        FALSE
    )
)</f>
        <v>1</v>
      </c>
      <c r="F243">
        <f ca="1">IF(tblMontyHallMC[[#This Row],[Door you pick]] + tblMontyHallMC[[#This Row],[Door host opens]] = 3, 3, MAX(tblMontyHallMC[[#This Row],[Door you pick]], tblMontyHallMC[[#This Row],[Door host opens]]) - MIN(tblMontyHallMC[[#This Row],[Door you pick]], tblMontyHallMC[[#This Row],[Door host opens]]))</f>
        <v>2</v>
      </c>
      <c r="G243">
        <f ca="1">IF(tblMontyHallMC[[#This Row],[Switch]],
    tblMontyHallMC[[#This Row],[Unopened door]],
    tblMontyHallMC[[#This Row],[Door you pick]]
)</f>
        <v>2</v>
      </c>
      <c r="H243" t="b">
        <f ca="1">tblMontyHallMC[[#This Row],[Final door choice]] = tblMontyHallMC[[#This Row],[Door with car]]</f>
        <v>0</v>
      </c>
    </row>
    <row r="244" spans="2:8" x14ac:dyDescent="0.3">
      <c r="B244">
        <f t="shared" ca="1" si="4"/>
        <v>2</v>
      </c>
      <c r="C244">
        <f t="shared" ca="1" si="5"/>
        <v>2</v>
      </c>
      <c r="D24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44" t="b">
        <f ca="1">IF(switchStrategyStr = "Switch",
    TRUE,
    IF(switchStrategyStr = "Coin flip",
        RAND() &gt;= 0.5,
        FALSE
    )
)</f>
        <v>1</v>
      </c>
      <c r="F244">
        <f ca="1">IF(tblMontyHallMC[[#This Row],[Door you pick]] + tblMontyHallMC[[#This Row],[Door host opens]] = 3, 3, MAX(tblMontyHallMC[[#This Row],[Door you pick]], tblMontyHallMC[[#This Row],[Door host opens]]) - MIN(tblMontyHallMC[[#This Row],[Door you pick]], tblMontyHallMC[[#This Row],[Door host opens]]))</f>
        <v>1</v>
      </c>
      <c r="G244">
        <f ca="1">IF(tblMontyHallMC[[#This Row],[Switch]],
    tblMontyHallMC[[#This Row],[Unopened door]],
    tblMontyHallMC[[#This Row],[Door you pick]]
)</f>
        <v>1</v>
      </c>
      <c r="H244" t="b">
        <f ca="1">tblMontyHallMC[[#This Row],[Final door choice]] = tblMontyHallMC[[#This Row],[Door with car]]</f>
        <v>0</v>
      </c>
    </row>
    <row r="245" spans="2:8" x14ac:dyDescent="0.3">
      <c r="B245">
        <f t="shared" ca="1" si="4"/>
        <v>2</v>
      </c>
      <c r="C245">
        <f t="shared" ca="1" si="5"/>
        <v>1</v>
      </c>
      <c r="D24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45" t="b">
        <f ca="1">IF(switchStrategyStr = "Switch",
    TRUE,
    IF(switchStrategyStr = "Coin flip",
        RAND() &gt;= 0.5,
        FALSE
    )
)</f>
        <v>1</v>
      </c>
      <c r="F245">
        <f ca="1">IF(tblMontyHallMC[[#This Row],[Door you pick]] + tblMontyHallMC[[#This Row],[Door host opens]] = 3, 3, MAX(tblMontyHallMC[[#This Row],[Door you pick]], tblMontyHallMC[[#This Row],[Door host opens]]) - MIN(tblMontyHallMC[[#This Row],[Door you pick]], tblMontyHallMC[[#This Row],[Door host opens]]))</f>
        <v>2</v>
      </c>
      <c r="G245">
        <f ca="1">IF(tblMontyHallMC[[#This Row],[Switch]],
    tblMontyHallMC[[#This Row],[Unopened door]],
    tblMontyHallMC[[#This Row],[Door you pick]]
)</f>
        <v>2</v>
      </c>
      <c r="H245" t="b">
        <f ca="1">tblMontyHallMC[[#This Row],[Final door choice]] = tblMontyHallMC[[#This Row],[Door with car]]</f>
        <v>1</v>
      </c>
    </row>
    <row r="246" spans="2:8" x14ac:dyDescent="0.3">
      <c r="B246">
        <f t="shared" ca="1" si="4"/>
        <v>1</v>
      </c>
      <c r="C246">
        <f t="shared" ca="1" si="5"/>
        <v>1</v>
      </c>
      <c r="D24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46" t="b">
        <f ca="1">IF(switchStrategyStr = "Switch",
    TRUE,
    IF(switchStrategyStr = "Coin flip",
        RAND() &gt;= 0.5,
        FALSE
    )
)</f>
        <v>1</v>
      </c>
      <c r="F246">
        <f ca="1">IF(tblMontyHallMC[[#This Row],[Door you pick]] + tblMontyHallMC[[#This Row],[Door host opens]] = 3, 3, MAX(tblMontyHallMC[[#This Row],[Door you pick]], tblMontyHallMC[[#This Row],[Door host opens]]) - MIN(tblMontyHallMC[[#This Row],[Door you pick]], tblMontyHallMC[[#This Row],[Door host opens]]))</f>
        <v>3</v>
      </c>
      <c r="G246">
        <f ca="1">IF(tblMontyHallMC[[#This Row],[Switch]],
    tblMontyHallMC[[#This Row],[Unopened door]],
    tblMontyHallMC[[#This Row],[Door you pick]]
)</f>
        <v>3</v>
      </c>
      <c r="H246" t="b">
        <f ca="1">tblMontyHallMC[[#This Row],[Final door choice]] = tblMontyHallMC[[#This Row],[Door with car]]</f>
        <v>0</v>
      </c>
    </row>
    <row r="247" spans="2:8" x14ac:dyDescent="0.3">
      <c r="B247">
        <f t="shared" ca="1" si="4"/>
        <v>2</v>
      </c>
      <c r="C247">
        <f t="shared" ca="1" si="5"/>
        <v>3</v>
      </c>
      <c r="D24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47" t="b">
        <f ca="1">IF(switchStrategyStr = "Switch",
    TRUE,
    IF(switchStrategyStr = "Coin flip",
        RAND() &gt;= 0.5,
        FALSE
    )
)</f>
        <v>1</v>
      </c>
      <c r="F247">
        <f ca="1">IF(tblMontyHallMC[[#This Row],[Door you pick]] + tblMontyHallMC[[#This Row],[Door host opens]] = 3, 3, MAX(tblMontyHallMC[[#This Row],[Door you pick]], tblMontyHallMC[[#This Row],[Door host opens]]) - MIN(tblMontyHallMC[[#This Row],[Door you pick]], tblMontyHallMC[[#This Row],[Door host opens]]))</f>
        <v>2</v>
      </c>
      <c r="G247">
        <f ca="1">IF(tblMontyHallMC[[#This Row],[Switch]],
    tblMontyHallMC[[#This Row],[Unopened door]],
    tblMontyHallMC[[#This Row],[Door you pick]]
)</f>
        <v>2</v>
      </c>
      <c r="H247" t="b">
        <f ca="1">tblMontyHallMC[[#This Row],[Final door choice]] = tblMontyHallMC[[#This Row],[Door with car]]</f>
        <v>1</v>
      </c>
    </row>
    <row r="248" spans="2:8" x14ac:dyDescent="0.3">
      <c r="B248">
        <f t="shared" ca="1" si="4"/>
        <v>2</v>
      </c>
      <c r="C248">
        <f t="shared" ca="1" si="5"/>
        <v>2</v>
      </c>
      <c r="D24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48" t="b">
        <f ca="1">IF(switchStrategyStr = "Switch",
    TRUE,
    IF(switchStrategyStr = "Coin flip",
        RAND() &gt;= 0.5,
        FALSE
    )
)</f>
        <v>1</v>
      </c>
      <c r="F248">
        <f ca="1">IF(tblMontyHallMC[[#This Row],[Door you pick]] + tblMontyHallMC[[#This Row],[Door host opens]] = 3, 3, MAX(tblMontyHallMC[[#This Row],[Door you pick]], tblMontyHallMC[[#This Row],[Door host opens]]) - MIN(tblMontyHallMC[[#This Row],[Door you pick]], tblMontyHallMC[[#This Row],[Door host opens]]))</f>
        <v>3</v>
      </c>
      <c r="G248">
        <f ca="1">IF(tblMontyHallMC[[#This Row],[Switch]],
    tblMontyHallMC[[#This Row],[Unopened door]],
    tblMontyHallMC[[#This Row],[Door you pick]]
)</f>
        <v>3</v>
      </c>
      <c r="H248" t="b">
        <f ca="1">tblMontyHallMC[[#This Row],[Final door choice]] = tblMontyHallMC[[#This Row],[Door with car]]</f>
        <v>0</v>
      </c>
    </row>
    <row r="249" spans="2:8" x14ac:dyDescent="0.3">
      <c r="B249">
        <f t="shared" ca="1" si="4"/>
        <v>2</v>
      </c>
      <c r="C249">
        <f t="shared" ca="1" si="5"/>
        <v>3</v>
      </c>
      <c r="D24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49" t="b">
        <f ca="1">IF(switchStrategyStr = "Switch",
    TRUE,
    IF(switchStrategyStr = "Coin flip",
        RAND() &gt;= 0.5,
        FALSE
    )
)</f>
        <v>1</v>
      </c>
      <c r="F249">
        <f ca="1">IF(tblMontyHallMC[[#This Row],[Door you pick]] + tblMontyHallMC[[#This Row],[Door host opens]] = 3, 3, MAX(tblMontyHallMC[[#This Row],[Door you pick]], tblMontyHallMC[[#This Row],[Door host opens]]) - MIN(tblMontyHallMC[[#This Row],[Door you pick]], tblMontyHallMC[[#This Row],[Door host opens]]))</f>
        <v>2</v>
      </c>
      <c r="G249">
        <f ca="1">IF(tblMontyHallMC[[#This Row],[Switch]],
    tblMontyHallMC[[#This Row],[Unopened door]],
    tblMontyHallMC[[#This Row],[Door you pick]]
)</f>
        <v>2</v>
      </c>
      <c r="H249" t="b">
        <f ca="1">tblMontyHallMC[[#This Row],[Final door choice]] = tblMontyHallMC[[#This Row],[Door with car]]</f>
        <v>1</v>
      </c>
    </row>
    <row r="250" spans="2:8" x14ac:dyDescent="0.3">
      <c r="B250">
        <f t="shared" ca="1" si="4"/>
        <v>1</v>
      </c>
      <c r="C250">
        <f t="shared" ca="1" si="5"/>
        <v>2</v>
      </c>
      <c r="D25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50" t="b">
        <f ca="1">IF(switchStrategyStr = "Switch",
    TRUE,
    IF(switchStrategyStr = "Coin flip",
        RAND() &gt;= 0.5,
        FALSE
    )
)</f>
        <v>1</v>
      </c>
      <c r="F250">
        <f ca="1">IF(tblMontyHallMC[[#This Row],[Door you pick]] + tblMontyHallMC[[#This Row],[Door host opens]] = 3, 3, MAX(tblMontyHallMC[[#This Row],[Door you pick]], tblMontyHallMC[[#This Row],[Door host opens]]) - MIN(tblMontyHallMC[[#This Row],[Door you pick]], tblMontyHallMC[[#This Row],[Door host opens]]))</f>
        <v>1</v>
      </c>
      <c r="G250">
        <f ca="1">IF(tblMontyHallMC[[#This Row],[Switch]],
    tblMontyHallMC[[#This Row],[Unopened door]],
    tblMontyHallMC[[#This Row],[Door you pick]]
)</f>
        <v>1</v>
      </c>
      <c r="H250" t="b">
        <f ca="1">tblMontyHallMC[[#This Row],[Final door choice]] = tblMontyHallMC[[#This Row],[Door with car]]</f>
        <v>1</v>
      </c>
    </row>
    <row r="251" spans="2:8" x14ac:dyDescent="0.3">
      <c r="B251">
        <f t="shared" ca="1" si="4"/>
        <v>2</v>
      </c>
      <c r="C251">
        <f t="shared" ca="1" si="5"/>
        <v>1</v>
      </c>
      <c r="D25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51" t="b">
        <f ca="1">IF(switchStrategyStr = "Switch",
    TRUE,
    IF(switchStrategyStr = "Coin flip",
        RAND() &gt;= 0.5,
        FALSE
    )
)</f>
        <v>1</v>
      </c>
      <c r="F251">
        <f ca="1">IF(tblMontyHallMC[[#This Row],[Door you pick]] + tblMontyHallMC[[#This Row],[Door host opens]] = 3, 3, MAX(tblMontyHallMC[[#This Row],[Door you pick]], tblMontyHallMC[[#This Row],[Door host opens]]) - MIN(tblMontyHallMC[[#This Row],[Door you pick]], tblMontyHallMC[[#This Row],[Door host opens]]))</f>
        <v>2</v>
      </c>
      <c r="G251">
        <f ca="1">IF(tblMontyHallMC[[#This Row],[Switch]],
    tblMontyHallMC[[#This Row],[Unopened door]],
    tblMontyHallMC[[#This Row],[Door you pick]]
)</f>
        <v>2</v>
      </c>
      <c r="H251" t="b">
        <f ca="1">tblMontyHallMC[[#This Row],[Final door choice]] = tblMontyHallMC[[#This Row],[Door with car]]</f>
        <v>1</v>
      </c>
    </row>
    <row r="252" spans="2:8" x14ac:dyDescent="0.3">
      <c r="B252">
        <f t="shared" ca="1" si="4"/>
        <v>1</v>
      </c>
      <c r="C252">
        <f t="shared" ca="1" si="5"/>
        <v>3</v>
      </c>
      <c r="D25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52" t="b">
        <f ca="1">IF(switchStrategyStr = "Switch",
    TRUE,
    IF(switchStrategyStr = "Coin flip",
        RAND() &gt;= 0.5,
        FALSE
    )
)</f>
        <v>1</v>
      </c>
      <c r="F252">
        <f ca="1">IF(tblMontyHallMC[[#This Row],[Door you pick]] + tblMontyHallMC[[#This Row],[Door host opens]] = 3, 3, MAX(tblMontyHallMC[[#This Row],[Door you pick]], tblMontyHallMC[[#This Row],[Door host opens]]) - MIN(tblMontyHallMC[[#This Row],[Door you pick]], tblMontyHallMC[[#This Row],[Door host opens]]))</f>
        <v>1</v>
      </c>
      <c r="G252">
        <f ca="1">IF(tblMontyHallMC[[#This Row],[Switch]],
    tblMontyHallMC[[#This Row],[Unopened door]],
    tblMontyHallMC[[#This Row],[Door you pick]]
)</f>
        <v>1</v>
      </c>
      <c r="H252" t="b">
        <f ca="1">tblMontyHallMC[[#This Row],[Final door choice]] = tblMontyHallMC[[#This Row],[Door with car]]</f>
        <v>1</v>
      </c>
    </row>
    <row r="253" spans="2:8" x14ac:dyDescent="0.3">
      <c r="B253">
        <f t="shared" ca="1" si="4"/>
        <v>3</v>
      </c>
      <c r="C253">
        <f t="shared" ca="1" si="5"/>
        <v>1</v>
      </c>
      <c r="D25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53" t="b">
        <f ca="1">IF(switchStrategyStr = "Switch",
    TRUE,
    IF(switchStrategyStr = "Coin flip",
        RAND() &gt;= 0.5,
        FALSE
    )
)</f>
        <v>1</v>
      </c>
      <c r="F253">
        <f ca="1">IF(tblMontyHallMC[[#This Row],[Door you pick]] + tblMontyHallMC[[#This Row],[Door host opens]] = 3, 3, MAX(tblMontyHallMC[[#This Row],[Door you pick]], tblMontyHallMC[[#This Row],[Door host opens]]) - MIN(tblMontyHallMC[[#This Row],[Door you pick]], tblMontyHallMC[[#This Row],[Door host opens]]))</f>
        <v>3</v>
      </c>
      <c r="G253">
        <f ca="1">IF(tblMontyHallMC[[#This Row],[Switch]],
    tblMontyHallMC[[#This Row],[Unopened door]],
    tblMontyHallMC[[#This Row],[Door you pick]]
)</f>
        <v>3</v>
      </c>
      <c r="H253" t="b">
        <f ca="1">tblMontyHallMC[[#This Row],[Final door choice]] = tblMontyHallMC[[#This Row],[Door with car]]</f>
        <v>1</v>
      </c>
    </row>
    <row r="254" spans="2:8" x14ac:dyDescent="0.3">
      <c r="B254">
        <f t="shared" ca="1" si="4"/>
        <v>3</v>
      </c>
      <c r="C254">
        <f t="shared" ca="1" si="5"/>
        <v>3</v>
      </c>
      <c r="D25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54" t="b">
        <f ca="1">IF(switchStrategyStr = "Switch",
    TRUE,
    IF(switchStrategyStr = "Coin flip",
        RAND() &gt;= 0.5,
        FALSE
    )
)</f>
        <v>1</v>
      </c>
      <c r="F254">
        <f ca="1">IF(tblMontyHallMC[[#This Row],[Door you pick]] + tblMontyHallMC[[#This Row],[Door host opens]] = 3, 3, MAX(tblMontyHallMC[[#This Row],[Door you pick]], tblMontyHallMC[[#This Row],[Door host opens]]) - MIN(tblMontyHallMC[[#This Row],[Door you pick]], tblMontyHallMC[[#This Row],[Door host opens]]))</f>
        <v>1</v>
      </c>
      <c r="G254">
        <f ca="1">IF(tblMontyHallMC[[#This Row],[Switch]],
    tblMontyHallMC[[#This Row],[Unopened door]],
    tblMontyHallMC[[#This Row],[Door you pick]]
)</f>
        <v>1</v>
      </c>
      <c r="H254" t="b">
        <f ca="1">tblMontyHallMC[[#This Row],[Final door choice]] = tblMontyHallMC[[#This Row],[Door with car]]</f>
        <v>0</v>
      </c>
    </row>
    <row r="255" spans="2:8" x14ac:dyDescent="0.3">
      <c r="B255">
        <f t="shared" ca="1" si="4"/>
        <v>1</v>
      </c>
      <c r="C255">
        <f t="shared" ca="1" si="5"/>
        <v>2</v>
      </c>
      <c r="D25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55" t="b">
        <f ca="1">IF(switchStrategyStr = "Switch",
    TRUE,
    IF(switchStrategyStr = "Coin flip",
        RAND() &gt;= 0.5,
        FALSE
    )
)</f>
        <v>1</v>
      </c>
      <c r="F255">
        <f ca="1">IF(tblMontyHallMC[[#This Row],[Door you pick]] + tblMontyHallMC[[#This Row],[Door host opens]] = 3, 3, MAX(tblMontyHallMC[[#This Row],[Door you pick]], tblMontyHallMC[[#This Row],[Door host opens]]) - MIN(tblMontyHallMC[[#This Row],[Door you pick]], tblMontyHallMC[[#This Row],[Door host opens]]))</f>
        <v>1</v>
      </c>
      <c r="G255">
        <f ca="1">IF(tblMontyHallMC[[#This Row],[Switch]],
    tblMontyHallMC[[#This Row],[Unopened door]],
    tblMontyHallMC[[#This Row],[Door you pick]]
)</f>
        <v>1</v>
      </c>
      <c r="H255" t="b">
        <f ca="1">tblMontyHallMC[[#This Row],[Final door choice]] = tblMontyHallMC[[#This Row],[Door with car]]</f>
        <v>1</v>
      </c>
    </row>
    <row r="256" spans="2:8" x14ac:dyDescent="0.3">
      <c r="B256">
        <f t="shared" ca="1" si="4"/>
        <v>3</v>
      </c>
      <c r="C256">
        <f t="shared" ca="1" si="5"/>
        <v>2</v>
      </c>
      <c r="D25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56" t="b">
        <f ca="1">IF(switchStrategyStr = "Switch",
    TRUE,
    IF(switchStrategyStr = "Coin flip",
        RAND() &gt;= 0.5,
        FALSE
    )
)</f>
        <v>1</v>
      </c>
      <c r="F256">
        <f ca="1">IF(tblMontyHallMC[[#This Row],[Door you pick]] + tblMontyHallMC[[#This Row],[Door host opens]] = 3, 3, MAX(tblMontyHallMC[[#This Row],[Door you pick]], tblMontyHallMC[[#This Row],[Door host opens]]) - MIN(tblMontyHallMC[[#This Row],[Door you pick]], tblMontyHallMC[[#This Row],[Door host opens]]))</f>
        <v>3</v>
      </c>
      <c r="G256">
        <f ca="1">IF(tblMontyHallMC[[#This Row],[Switch]],
    tblMontyHallMC[[#This Row],[Unopened door]],
    tblMontyHallMC[[#This Row],[Door you pick]]
)</f>
        <v>3</v>
      </c>
      <c r="H256" t="b">
        <f ca="1">tblMontyHallMC[[#This Row],[Final door choice]] = tblMontyHallMC[[#This Row],[Door with car]]</f>
        <v>1</v>
      </c>
    </row>
    <row r="257" spans="2:8" x14ac:dyDescent="0.3">
      <c r="B257">
        <f t="shared" ca="1" si="4"/>
        <v>3</v>
      </c>
      <c r="C257">
        <f t="shared" ca="1" si="5"/>
        <v>3</v>
      </c>
      <c r="D25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57" t="b">
        <f ca="1">IF(switchStrategyStr = "Switch",
    TRUE,
    IF(switchStrategyStr = "Coin flip",
        RAND() &gt;= 0.5,
        FALSE
    )
)</f>
        <v>1</v>
      </c>
      <c r="F257">
        <f ca="1">IF(tblMontyHallMC[[#This Row],[Door you pick]] + tblMontyHallMC[[#This Row],[Door host opens]] = 3, 3, MAX(tblMontyHallMC[[#This Row],[Door you pick]], tblMontyHallMC[[#This Row],[Door host opens]]) - MIN(tblMontyHallMC[[#This Row],[Door you pick]], tblMontyHallMC[[#This Row],[Door host opens]]))</f>
        <v>2</v>
      </c>
      <c r="G257">
        <f ca="1">IF(tblMontyHallMC[[#This Row],[Switch]],
    tblMontyHallMC[[#This Row],[Unopened door]],
    tblMontyHallMC[[#This Row],[Door you pick]]
)</f>
        <v>2</v>
      </c>
      <c r="H257" t="b">
        <f ca="1">tblMontyHallMC[[#This Row],[Final door choice]] = tblMontyHallMC[[#This Row],[Door with car]]</f>
        <v>0</v>
      </c>
    </row>
    <row r="258" spans="2:8" x14ac:dyDescent="0.3">
      <c r="B258">
        <f t="shared" ca="1" si="4"/>
        <v>1</v>
      </c>
      <c r="C258">
        <f t="shared" ca="1" si="5"/>
        <v>3</v>
      </c>
      <c r="D25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58" t="b">
        <f ca="1">IF(switchStrategyStr = "Switch",
    TRUE,
    IF(switchStrategyStr = "Coin flip",
        RAND() &gt;= 0.5,
        FALSE
    )
)</f>
        <v>1</v>
      </c>
      <c r="F258">
        <f ca="1">IF(tblMontyHallMC[[#This Row],[Door you pick]] + tblMontyHallMC[[#This Row],[Door host opens]] = 3, 3, MAX(tblMontyHallMC[[#This Row],[Door you pick]], tblMontyHallMC[[#This Row],[Door host opens]]) - MIN(tblMontyHallMC[[#This Row],[Door you pick]], tblMontyHallMC[[#This Row],[Door host opens]]))</f>
        <v>1</v>
      </c>
      <c r="G258">
        <f ca="1">IF(tblMontyHallMC[[#This Row],[Switch]],
    tblMontyHallMC[[#This Row],[Unopened door]],
    tblMontyHallMC[[#This Row],[Door you pick]]
)</f>
        <v>1</v>
      </c>
      <c r="H258" t="b">
        <f ca="1">tblMontyHallMC[[#This Row],[Final door choice]] = tblMontyHallMC[[#This Row],[Door with car]]</f>
        <v>1</v>
      </c>
    </row>
    <row r="259" spans="2:8" x14ac:dyDescent="0.3">
      <c r="B259">
        <f t="shared" ca="1" si="4"/>
        <v>3</v>
      </c>
      <c r="C259">
        <f t="shared" ca="1" si="5"/>
        <v>3</v>
      </c>
      <c r="D25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59" t="b">
        <f ca="1">IF(switchStrategyStr = "Switch",
    TRUE,
    IF(switchStrategyStr = "Coin flip",
        RAND() &gt;= 0.5,
        FALSE
    )
)</f>
        <v>1</v>
      </c>
      <c r="F259">
        <f ca="1">IF(tblMontyHallMC[[#This Row],[Door you pick]] + tblMontyHallMC[[#This Row],[Door host opens]] = 3, 3, MAX(tblMontyHallMC[[#This Row],[Door you pick]], tblMontyHallMC[[#This Row],[Door host opens]]) - MIN(tblMontyHallMC[[#This Row],[Door you pick]], tblMontyHallMC[[#This Row],[Door host opens]]))</f>
        <v>1</v>
      </c>
      <c r="G259">
        <f ca="1">IF(tblMontyHallMC[[#This Row],[Switch]],
    tblMontyHallMC[[#This Row],[Unopened door]],
    tblMontyHallMC[[#This Row],[Door you pick]]
)</f>
        <v>1</v>
      </c>
      <c r="H259" t="b">
        <f ca="1">tblMontyHallMC[[#This Row],[Final door choice]] = tblMontyHallMC[[#This Row],[Door with car]]</f>
        <v>0</v>
      </c>
    </row>
    <row r="260" spans="2:8" x14ac:dyDescent="0.3">
      <c r="B260">
        <f t="shared" ca="1" si="4"/>
        <v>3</v>
      </c>
      <c r="C260">
        <f t="shared" ca="1" si="5"/>
        <v>2</v>
      </c>
      <c r="D26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60" t="b">
        <f ca="1">IF(switchStrategyStr = "Switch",
    TRUE,
    IF(switchStrategyStr = "Coin flip",
        RAND() &gt;= 0.5,
        FALSE
    )
)</f>
        <v>1</v>
      </c>
      <c r="F260">
        <f ca="1">IF(tblMontyHallMC[[#This Row],[Door you pick]] + tblMontyHallMC[[#This Row],[Door host opens]] = 3, 3, MAX(tblMontyHallMC[[#This Row],[Door you pick]], tblMontyHallMC[[#This Row],[Door host opens]]) - MIN(tblMontyHallMC[[#This Row],[Door you pick]], tblMontyHallMC[[#This Row],[Door host opens]]))</f>
        <v>3</v>
      </c>
      <c r="G260">
        <f ca="1">IF(tblMontyHallMC[[#This Row],[Switch]],
    tblMontyHallMC[[#This Row],[Unopened door]],
    tblMontyHallMC[[#This Row],[Door you pick]]
)</f>
        <v>3</v>
      </c>
      <c r="H260" t="b">
        <f ca="1">tblMontyHallMC[[#This Row],[Final door choice]] = tblMontyHallMC[[#This Row],[Door with car]]</f>
        <v>1</v>
      </c>
    </row>
    <row r="261" spans="2:8" x14ac:dyDescent="0.3">
      <c r="B261">
        <f t="shared" ca="1" si="4"/>
        <v>2</v>
      </c>
      <c r="C261">
        <f t="shared" ca="1" si="5"/>
        <v>2</v>
      </c>
      <c r="D26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61" t="b">
        <f ca="1">IF(switchStrategyStr = "Switch",
    TRUE,
    IF(switchStrategyStr = "Coin flip",
        RAND() &gt;= 0.5,
        FALSE
    )
)</f>
        <v>1</v>
      </c>
      <c r="F261">
        <f ca="1">IF(tblMontyHallMC[[#This Row],[Door you pick]] + tblMontyHallMC[[#This Row],[Door host opens]] = 3, 3, MAX(tblMontyHallMC[[#This Row],[Door you pick]], tblMontyHallMC[[#This Row],[Door host opens]]) - MIN(tblMontyHallMC[[#This Row],[Door you pick]], tblMontyHallMC[[#This Row],[Door host opens]]))</f>
        <v>1</v>
      </c>
      <c r="G261">
        <f ca="1">IF(tblMontyHallMC[[#This Row],[Switch]],
    tblMontyHallMC[[#This Row],[Unopened door]],
    tblMontyHallMC[[#This Row],[Door you pick]]
)</f>
        <v>1</v>
      </c>
      <c r="H261" t="b">
        <f ca="1">tblMontyHallMC[[#This Row],[Final door choice]] = tblMontyHallMC[[#This Row],[Door with car]]</f>
        <v>0</v>
      </c>
    </row>
    <row r="262" spans="2:8" x14ac:dyDescent="0.3">
      <c r="B262">
        <f t="shared" ca="1" si="4"/>
        <v>2</v>
      </c>
      <c r="C262">
        <f t="shared" ca="1" si="5"/>
        <v>1</v>
      </c>
      <c r="D26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62" t="b">
        <f ca="1">IF(switchStrategyStr = "Switch",
    TRUE,
    IF(switchStrategyStr = "Coin flip",
        RAND() &gt;= 0.5,
        FALSE
    )
)</f>
        <v>1</v>
      </c>
      <c r="F262">
        <f ca="1">IF(tblMontyHallMC[[#This Row],[Door you pick]] + tblMontyHallMC[[#This Row],[Door host opens]] = 3, 3, MAX(tblMontyHallMC[[#This Row],[Door you pick]], tblMontyHallMC[[#This Row],[Door host opens]]) - MIN(tblMontyHallMC[[#This Row],[Door you pick]], tblMontyHallMC[[#This Row],[Door host opens]]))</f>
        <v>2</v>
      </c>
      <c r="G262">
        <f ca="1">IF(tblMontyHallMC[[#This Row],[Switch]],
    tblMontyHallMC[[#This Row],[Unopened door]],
    tblMontyHallMC[[#This Row],[Door you pick]]
)</f>
        <v>2</v>
      </c>
      <c r="H262" t="b">
        <f ca="1">tblMontyHallMC[[#This Row],[Final door choice]] = tblMontyHallMC[[#This Row],[Door with car]]</f>
        <v>1</v>
      </c>
    </row>
    <row r="263" spans="2:8" x14ac:dyDescent="0.3">
      <c r="B263">
        <f t="shared" ca="1" si="4"/>
        <v>3</v>
      </c>
      <c r="C263">
        <f t="shared" ca="1" si="5"/>
        <v>1</v>
      </c>
      <c r="D26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63" t="b">
        <f ca="1">IF(switchStrategyStr = "Switch",
    TRUE,
    IF(switchStrategyStr = "Coin flip",
        RAND() &gt;= 0.5,
        FALSE
    )
)</f>
        <v>1</v>
      </c>
      <c r="F263">
        <f ca="1">IF(tblMontyHallMC[[#This Row],[Door you pick]] + tblMontyHallMC[[#This Row],[Door host opens]] = 3, 3, MAX(tblMontyHallMC[[#This Row],[Door you pick]], tblMontyHallMC[[#This Row],[Door host opens]]) - MIN(tblMontyHallMC[[#This Row],[Door you pick]], tblMontyHallMC[[#This Row],[Door host opens]]))</f>
        <v>3</v>
      </c>
      <c r="G263">
        <f ca="1">IF(tblMontyHallMC[[#This Row],[Switch]],
    tblMontyHallMC[[#This Row],[Unopened door]],
    tblMontyHallMC[[#This Row],[Door you pick]]
)</f>
        <v>3</v>
      </c>
      <c r="H263" t="b">
        <f ca="1">tblMontyHallMC[[#This Row],[Final door choice]] = tblMontyHallMC[[#This Row],[Door with car]]</f>
        <v>1</v>
      </c>
    </row>
    <row r="264" spans="2:8" x14ac:dyDescent="0.3">
      <c r="B264">
        <f t="shared" ca="1" si="4"/>
        <v>1</v>
      </c>
      <c r="C264">
        <f t="shared" ca="1" si="5"/>
        <v>2</v>
      </c>
      <c r="D26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64" t="b">
        <f ca="1">IF(switchStrategyStr = "Switch",
    TRUE,
    IF(switchStrategyStr = "Coin flip",
        RAND() &gt;= 0.5,
        FALSE
    )
)</f>
        <v>1</v>
      </c>
      <c r="F264">
        <f ca="1">IF(tblMontyHallMC[[#This Row],[Door you pick]] + tblMontyHallMC[[#This Row],[Door host opens]] = 3, 3, MAX(tblMontyHallMC[[#This Row],[Door you pick]], tblMontyHallMC[[#This Row],[Door host opens]]) - MIN(tblMontyHallMC[[#This Row],[Door you pick]], tblMontyHallMC[[#This Row],[Door host opens]]))</f>
        <v>1</v>
      </c>
      <c r="G264">
        <f ca="1">IF(tblMontyHallMC[[#This Row],[Switch]],
    tblMontyHallMC[[#This Row],[Unopened door]],
    tblMontyHallMC[[#This Row],[Door you pick]]
)</f>
        <v>1</v>
      </c>
      <c r="H264" t="b">
        <f ca="1">tblMontyHallMC[[#This Row],[Final door choice]] = tblMontyHallMC[[#This Row],[Door with car]]</f>
        <v>1</v>
      </c>
    </row>
    <row r="265" spans="2:8" x14ac:dyDescent="0.3">
      <c r="B265">
        <f t="shared" ca="1" si="4"/>
        <v>1</v>
      </c>
      <c r="C265">
        <f t="shared" ca="1" si="5"/>
        <v>2</v>
      </c>
      <c r="D26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65" t="b">
        <f ca="1">IF(switchStrategyStr = "Switch",
    TRUE,
    IF(switchStrategyStr = "Coin flip",
        RAND() &gt;= 0.5,
        FALSE
    )
)</f>
        <v>1</v>
      </c>
      <c r="F265">
        <f ca="1">IF(tblMontyHallMC[[#This Row],[Door you pick]] + tblMontyHallMC[[#This Row],[Door host opens]] = 3, 3, MAX(tblMontyHallMC[[#This Row],[Door you pick]], tblMontyHallMC[[#This Row],[Door host opens]]) - MIN(tblMontyHallMC[[#This Row],[Door you pick]], tblMontyHallMC[[#This Row],[Door host opens]]))</f>
        <v>1</v>
      </c>
      <c r="G265">
        <f ca="1">IF(tblMontyHallMC[[#This Row],[Switch]],
    tblMontyHallMC[[#This Row],[Unopened door]],
    tblMontyHallMC[[#This Row],[Door you pick]]
)</f>
        <v>1</v>
      </c>
      <c r="H265" t="b">
        <f ca="1">tblMontyHallMC[[#This Row],[Final door choice]] = tblMontyHallMC[[#This Row],[Door with car]]</f>
        <v>1</v>
      </c>
    </row>
    <row r="266" spans="2:8" x14ac:dyDescent="0.3">
      <c r="B266">
        <f t="shared" ca="1" si="4"/>
        <v>3</v>
      </c>
      <c r="C266">
        <f t="shared" ca="1" si="5"/>
        <v>1</v>
      </c>
      <c r="D26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66" t="b">
        <f ca="1">IF(switchStrategyStr = "Switch",
    TRUE,
    IF(switchStrategyStr = "Coin flip",
        RAND() &gt;= 0.5,
        FALSE
    )
)</f>
        <v>1</v>
      </c>
      <c r="F266">
        <f ca="1">IF(tblMontyHallMC[[#This Row],[Door you pick]] + tblMontyHallMC[[#This Row],[Door host opens]] = 3, 3, MAX(tblMontyHallMC[[#This Row],[Door you pick]], tblMontyHallMC[[#This Row],[Door host opens]]) - MIN(tblMontyHallMC[[#This Row],[Door you pick]], tblMontyHallMC[[#This Row],[Door host opens]]))</f>
        <v>3</v>
      </c>
      <c r="G266">
        <f ca="1">IF(tblMontyHallMC[[#This Row],[Switch]],
    tblMontyHallMC[[#This Row],[Unopened door]],
    tblMontyHallMC[[#This Row],[Door you pick]]
)</f>
        <v>3</v>
      </c>
      <c r="H266" t="b">
        <f ca="1">tblMontyHallMC[[#This Row],[Final door choice]] = tblMontyHallMC[[#This Row],[Door with car]]</f>
        <v>1</v>
      </c>
    </row>
    <row r="267" spans="2:8" x14ac:dyDescent="0.3">
      <c r="B267">
        <f t="shared" ca="1" si="4"/>
        <v>3</v>
      </c>
      <c r="C267">
        <f t="shared" ca="1" si="5"/>
        <v>2</v>
      </c>
      <c r="D26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67" t="b">
        <f ca="1">IF(switchStrategyStr = "Switch",
    TRUE,
    IF(switchStrategyStr = "Coin flip",
        RAND() &gt;= 0.5,
        FALSE
    )
)</f>
        <v>1</v>
      </c>
      <c r="F267">
        <f ca="1">IF(tblMontyHallMC[[#This Row],[Door you pick]] + tblMontyHallMC[[#This Row],[Door host opens]] = 3, 3, MAX(tblMontyHallMC[[#This Row],[Door you pick]], tblMontyHallMC[[#This Row],[Door host opens]]) - MIN(tblMontyHallMC[[#This Row],[Door you pick]], tblMontyHallMC[[#This Row],[Door host opens]]))</f>
        <v>3</v>
      </c>
      <c r="G267">
        <f ca="1">IF(tblMontyHallMC[[#This Row],[Switch]],
    tblMontyHallMC[[#This Row],[Unopened door]],
    tblMontyHallMC[[#This Row],[Door you pick]]
)</f>
        <v>3</v>
      </c>
      <c r="H267" t="b">
        <f ca="1">tblMontyHallMC[[#This Row],[Final door choice]] = tblMontyHallMC[[#This Row],[Door with car]]</f>
        <v>1</v>
      </c>
    </row>
    <row r="268" spans="2:8" x14ac:dyDescent="0.3">
      <c r="B268">
        <f t="shared" ca="1" si="4"/>
        <v>1</v>
      </c>
      <c r="C268">
        <f t="shared" ca="1" si="5"/>
        <v>1</v>
      </c>
      <c r="D26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68" t="b">
        <f ca="1">IF(switchStrategyStr = "Switch",
    TRUE,
    IF(switchStrategyStr = "Coin flip",
        RAND() &gt;= 0.5,
        FALSE
    )
)</f>
        <v>1</v>
      </c>
      <c r="F268">
        <f ca="1">IF(tblMontyHallMC[[#This Row],[Door you pick]] + tblMontyHallMC[[#This Row],[Door host opens]] = 3, 3, MAX(tblMontyHallMC[[#This Row],[Door you pick]], tblMontyHallMC[[#This Row],[Door host opens]]) - MIN(tblMontyHallMC[[#This Row],[Door you pick]], tblMontyHallMC[[#This Row],[Door host opens]]))</f>
        <v>2</v>
      </c>
      <c r="G268">
        <f ca="1">IF(tblMontyHallMC[[#This Row],[Switch]],
    tblMontyHallMC[[#This Row],[Unopened door]],
    tblMontyHallMC[[#This Row],[Door you pick]]
)</f>
        <v>2</v>
      </c>
      <c r="H268" t="b">
        <f ca="1">tblMontyHallMC[[#This Row],[Final door choice]] = tblMontyHallMC[[#This Row],[Door with car]]</f>
        <v>0</v>
      </c>
    </row>
    <row r="269" spans="2:8" x14ac:dyDescent="0.3">
      <c r="B269">
        <f t="shared" ca="1" si="4"/>
        <v>3</v>
      </c>
      <c r="C269">
        <f t="shared" ca="1" si="5"/>
        <v>1</v>
      </c>
      <c r="D26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69" t="b">
        <f ca="1">IF(switchStrategyStr = "Switch",
    TRUE,
    IF(switchStrategyStr = "Coin flip",
        RAND() &gt;= 0.5,
        FALSE
    )
)</f>
        <v>1</v>
      </c>
      <c r="F269">
        <f ca="1">IF(tblMontyHallMC[[#This Row],[Door you pick]] + tblMontyHallMC[[#This Row],[Door host opens]] = 3, 3, MAX(tblMontyHallMC[[#This Row],[Door you pick]], tblMontyHallMC[[#This Row],[Door host opens]]) - MIN(tblMontyHallMC[[#This Row],[Door you pick]], tblMontyHallMC[[#This Row],[Door host opens]]))</f>
        <v>3</v>
      </c>
      <c r="G269">
        <f ca="1">IF(tblMontyHallMC[[#This Row],[Switch]],
    tblMontyHallMC[[#This Row],[Unopened door]],
    tblMontyHallMC[[#This Row],[Door you pick]]
)</f>
        <v>3</v>
      </c>
      <c r="H269" t="b">
        <f ca="1">tblMontyHallMC[[#This Row],[Final door choice]] = tblMontyHallMC[[#This Row],[Door with car]]</f>
        <v>1</v>
      </c>
    </row>
    <row r="270" spans="2:8" x14ac:dyDescent="0.3">
      <c r="B270">
        <f t="shared" ca="1" si="4"/>
        <v>3</v>
      </c>
      <c r="C270">
        <f t="shared" ca="1" si="5"/>
        <v>3</v>
      </c>
      <c r="D27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70" t="b">
        <f ca="1">IF(switchStrategyStr = "Switch",
    TRUE,
    IF(switchStrategyStr = "Coin flip",
        RAND() &gt;= 0.5,
        FALSE
    )
)</f>
        <v>1</v>
      </c>
      <c r="F270">
        <f ca="1">IF(tblMontyHallMC[[#This Row],[Door you pick]] + tblMontyHallMC[[#This Row],[Door host opens]] = 3, 3, MAX(tblMontyHallMC[[#This Row],[Door you pick]], tblMontyHallMC[[#This Row],[Door host opens]]) - MIN(tblMontyHallMC[[#This Row],[Door you pick]], tblMontyHallMC[[#This Row],[Door host opens]]))</f>
        <v>2</v>
      </c>
      <c r="G270">
        <f ca="1">IF(tblMontyHallMC[[#This Row],[Switch]],
    tblMontyHallMC[[#This Row],[Unopened door]],
    tblMontyHallMC[[#This Row],[Door you pick]]
)</f>
        <v>2</v>
      </c>
      <c r="H270" t="b">
        <f ca="1">tblMontyHallMC[[#This Row],[Final door choice]] = tblMontyHallMC[[#This Row],[Door with car]]</f>
        <v>0</v>
      </c>
    </row>
    <row r="271" spans="2:8" x14ac:dyDescent="0.3">
      <c r="B271">
        <f t="shared" ca="1" si="4"/>
        <v>2</v>
      </c>
      <c r="C271">
        <f t="shared" ca="1" si="5"/>
        <v>3</v>
      </c>
      <c r="D27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71" t="b">
        <f ca="1">IF(switchStrategyStr = "Switch",
    TRUE,
    IF(switchStrategyStr = "Coin flip",
        RAND() &gt;= 0.5,
        FALSE
    )
)</f>
        <v>1</v>
      </c>
      <c r="F271">
        <f ca="1">IF(tblMontyHallMC[[#This Row],[Door you pick]] + tblMontyHallMC[[#This Row],[Door host opens]] = 3, 3, MAX(tblMontyHallMC[[#This Row],[Door you pick]], tblMontyHallMC[[#This Row],[Door host opens]]) - MIN(tblMontyHallMC[[#This Row],[Door you pick]], tblMontyHallMC[[#This Row],[Door host opens]]))</f>
        <v>2</v>
      </c>
      <c r="G271">
        <f ca="1">IF(tblMontyHallMC[[#This Row],[Switch]],
    tblMontyHallMC[[#This Row],[Unopened door]],
    tblMontyHallMC[[#This Row],[Door you pick]]
)</f>
        <v>2</v>
      </c>
      <c r="H271" t="b">
        <f ca="1">tblMontyHallMC[[#This Row],[Final door choice]] = tblMontyHallMC[[#This Row],[Door with car]]</f>
        <v>1</v>
      </c>
    </row>
    <row r="272" spans="2:8" x14ac:dyDescent="0.3">
      <c r="B272">
        <f t="shared" ca="1" si="4"/>
        <v>2</v>
      </c>
      <c r="C272">
        <f t="shared" ca="1" si="5"/>
        <v>2</v>
      </c>
      <c r="D27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72" t="b">
        <f ca="1">IF(switchStrategyStr = "Switch",
    TRUE,
    IF(switchStrategyStr = "Coin flip",
        RAND() &gt;= 0.5,
        FALSE
    )
)</f>
        <v>1</v>
      </c>
      <c r="F272">
        <f ca="1">IF(tblMontyHallMC[[#This Row],[Door you pick]] + tblMontyHallMC[[#This Row],[Door host opens]] = 3, 3, MAX(tblMontyHallMC[[#This Row],[Door you pick]], tblMontyHallMC[[#This Row],[Door host opens]]) - MIN(tblMontyHallMC[[#This Row],[Door you pick]], tblMontyHallMC[[#This Row],[Door host opens]]))</f>
        <v>1</v>
      </c>
      <c r="G272">
        <f ca="1">IF(tblMontyHallMC[[#This Row],[Switch]],
    tblMontyHallMC[[#This Row],[Unopened door]],
    tblMontyHallMC[[#This Row],[Door you pick]]
)</f>
        <v>1</v>
      </c>
      <c r="H272" t="b">
        <f ca="1">tblMontyHallMC[[#This Row],[Final door choice]] = tblMontyHallMC[[#This Row],[Door with car]]</f>
        <v>0</v>
      </c>
    </row>
    <row r="273" spans="2:8" x14ac:dyDescent="0.3">
      <c r="B273">
        <f t="shared" ca="1" si="4"/>
        <v>3</v>
      </c>
      <c r="C273">
        <f t="shared" ca="1" si="5"/>
        <v>2</v>
      </c>
      <c r="D27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73" t="b">
        <f ca="1">IF(switchStrategyStr = "Switch",
    TRUE,
    IF(switchStrategyStr = "Coin flip",
        RAND() &gt;= 0.5,
        FALSE
    )
)</f>
        <v>1</v>
      </c>
      <c r="F273">
        <f ca="1">IF(tblMontyHallMC[[#This Row],[Door you pick]] + tblMontyHallMC[[#This Row],[Door host opens]] = 3, 3, MAX(tblMontyHallMC[[#This Row],[Door you pick]], tblMontyHallMC[[#This Row],[Door host opens]]) - MIN(tblMontyHallMC[[#This Row],[Door you pick]], tblMontyHallMC[[#This Row],[Door host opens]]))</f>
        <v>3</v>
      </c>
      <c r="G273">
        <f ca="1">IF(tblMontyHallMC[[#This Row],[Switch]],
    tblMontyHallMC[[#This Row],[Unopened door]],
    tblMontyHallMC[[#This Row],[Door you pick]]
)</f>
        <v>3</v>
      </c>
      <c r="H273" t="b">
        <f ca="1">tblMontyHallMC[[#This Row],[Final door choice]] = tblMontyHallMC[[#This Row],[Door with car]]</f>
        <v>1</v>
      </c>
    </row>
    <row r="274" spans="2:8" x14ac:dyDescent="0.3">
      <c r="B274">
        <f t="shared" ca="1" si="4"/>
        <v>3</v>
      </c>
      <c r="C274">
        <f t="shared" ca="1" si="5"/>
        <v>1</v>
      </c>
      <c r="D27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74" t="b">
        <f ca="1">IF(switchStrategyStr = "Switch",
    TRUE,
    IF(switchStrategyStr = "Coin flip",
        RAND() &gt;= 0.5,
        FALSE
    )
)</f>
        <v>1</v>
      </c>
      <c r="F274">
        <f ca="1">IF(tblMontyHallMC[[#This Row],[Door you pick]] + tblMontyHallMC[[#This Row],[Door host opens]] = 3, 3, MAX(tblMontyHallMC[[#This Row],[Door you pick]], tblMontyHallMC[[#This Row],[Door host opens]]) - MIN(tblMontyHallMC[[#This Row],[Door you pick]], tblMontyHallMC[[#This Row],[Door host opens]]))</f>
        <v>3</v>
      </c>
      <c r="G274">
        <f ca="1">IF(tblMontyHallMC[[#This Row],[Switch]],
    tblMontyHallMC[[#This Row],[Unopened door]],
    tblMontyHallMC[[#This Row],[Door you pick]]
)</f>
        <v>3</v>
      </c>
      <c r="H274" t="b">
        <f ca="1">tblMontyHallMC[[#This Row],[Final door choice]] = tblMontyHallMC[[#This Row],[Door with car]]</f>
        <v>1</v>
      </c>
    </row>
    <row r="275" spans="2:8" x14ac:dyDescent="0.3">
      <c r="B275">
        <f t="shared" ca="1" si="4"/>
        <v>3</v>
      </c>
      <c r="C275">
        <f t="shared" ca="1" si="5"/>
        <v>3</v>
      </c>
      <c r="D27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75" t="b">
        <f ca="1">IF(switchStrategyStr = "Switch",
    TRUE,
    IF(switchStrategyStr = "Coin flip",
        RAND() &gt;= 0.5,
        FALSE
    )
)</f>
        <v>1</v>
      </c>
      <c r="F275">
        <f ca="1">IF(tblMontyHallMC[[#This Row],[Door you pick]] + tblMontyHallMC[[#This Row],[Door host opens]] = 3, 3, MAX(tblMontyHallMC[[#This Row],[Door you pick]], tblMontyHallMC[[#This Row],[Door host opens]]) - MIN(tblMontyHallMC[[#This Row],[Door you pick]], tblMontyHallMC[[#This Row],[Door host opens]]))</f>
        <v>1</v>
      </c>
      <c r="G275">
        <f ca="1">IF(tblMontyHallMC[[#This Row],[Switch]],
    tblMontyHallMC[[#This Row],[Unopened door]],
    tblMontyHallMC[[#This Row],[Door you pick]]
)</f>
        <v>1</v>
      </c>
      <c r="H275" t="b">
        <f ca="1">tblMontyHallMC[[#This Row],[Final door choice]] = tblMontyHallMC[[#This Row],[Door with car]]</f>
        <v>0</v>
      </c>
    </row>
    <row r="276" spans="2:8" x14ac:dyDescent="0.3">
      <c r="B276">
        <f t="shared" ca="1" si="4"/>
        <v>3</v>
      </c>
      <c r="C276">
        <f t="shared" ca="1" si="5"/>
        <v>1</v>
      </c>
      <c r="D27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76" t="b">
        <f ca="1">IF(switchStrategyStr = "Switch",
    TRUE,
    IF(switchStrategyStr = "Coin flip",
        RAND() &gt;= 0.5,
        FALSE
    )
)</f>
        <v>1</v>
      </c>
      <c r="F276">
        <f ca="1">IF(tblMontyHallMC[[#This Row],[Door you pick]] + tblMontyHallMC[[#This Row],[Door host opens]] = 3, 3, MAX(tblMontyHallMC[[#This Row],[Door you pick]], tblMontyHallMC[[#This Row],[Door host opens]]) - MIN(tblMontyHallMC[[#This Row],[Door you pick]], tblMontyHallMC[[#This Row],[Door host opens]]))</f>
        <v>3</v>
      </c>
      <c r="G276">
        <f ca="1">IF(tblMontyHallMC[[#This Row],[Switch]],
    tblMontyHallMC[[#This Row],[Unopened door]],
    tblMontyHallMC[[#This Row],[Door you pick]]
)</f>
        <v>3</v>
      </c>
      <c r="H276" t="b">
        <f ca="1">tblMontyHallMC[[#This Row],[Final door choice]] = tblMontyHallMC[[#This Row],[Door with car]]</f>
        <v>1</v>
      </c>
    </row>
    <row r="277" spans="2:8" x14ac:dyDescent="0.3">
      <c r="B277">
        <f t="shared" ca="1" si="4"/>
        <v>1</v>
      </c>
      <c r="C277">
        <f t="shared" ca="1" si="5"/>
        <v>2</v>
      </c>
      <c r="D27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77" t="b">
        <f ca="1">IF(switchStrategyStr = "Switch",
    TRUE,
    IF(switchStrategyStr = "Coin flip",
        RAND() &gt;= 0.5,
        FALSE
    )
)</f>
        <v>1</v>
      </c>
      <c r="F277">
        <f ca="1">IF(tblMontyHallMC[[#This Row],[Door you pick]] + tblMontyHallMC[[#This Row],[Door host opens]] = 3, 3, MAX(tblMontyHallMC[[#This Row],[Door you pick]], tblMontyHallMC[[#This Row],[Door host opens]]) - MIN(tblMontyHallMC[[#This Row],[Door you pick]], tblMontyHallMC[[#This Row],[Door host opens]]))</f>
        <v>1</v>
      </c>
      <c r="G277">
        <f ca="1">IF(tblMontyHallMC[[#This Row],[Switch]],
    tblMontyHallMC[[#This Row],[Unopened door]],
    tblMontyHallMC[[#This Row],[Door you pick]]
)</f>
        <v>1</v>
      </c>
      <c r="H277" t="b">
        <f ca="1">tblMontyHallMC[[#This Row],[Final door choice]] = tblMontyHallMC[[#This Row],[Door with car]]</f>
        <v>1</v>
      </c>
    </row>
    <row r="278" spans="2:8" x14ac:dyDescent="0.3">
      <c r="B278">
        <f t="shared" ca="1" si="4"/>
        <v>2</v>
      </c>
      <c r="C278">
        <f t="shared" ca="1" si="5"/>
        <v>2</v>
      </c>
      <c r="D27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78" t="b">
        <f ca="1">IF(switchStrategyStr = "Switch",
    TRUE,
    IF(switchStrategyStr = "Coin flip",
        RAND() &gt;= 0.5,
        FALSE
    )
)</f>
        <v>1</v>
      </c>
      <c r="F278">
        <f ca="1">IF(tblMontyHallMC[[#This Row],[Door you pick]] + tblMontyHallMC[[#This Row],[Door host opens]] = 3, 3, MAX(tblMontyHallMC[[#This Row],[Door you pick]], tblMontyHallMC[[#This Row],[Door host opens]]) - MIN(tblMontyHallMC[[#This Row],[Door you pick]], tblMontyHallMC[[#This Row],[Door host opens]]))</f>
        <v>3</v>
      </c>
      <c r="G278">
        <f ca="1">IF(tblMontyHallMC[[#This Row],[Switch]],
    tblMontyHallMC[[#This Row],[Unopened door]],
    tblMontyHallMC[[#This Row],[Door you pick]]
)</f>
        <v>3</v>
      </c>
      <c r="H278" t="b">
        <f ca="1">tblMontyHallMC[[#This Row],[Final door choice]] = tblMontyHallMC[[#This Row],[Door with car]]</f>
        <v>0</v>
      </c>
    </row>
    <row r="279" spans="2:8" x14ac:dyDescent="0.3">
      <c r="B279">
        <f t="shared" ca="1" si="4"/>
        <v>2</v>
      </c>
      <c r="C279">
        <f t="shared" ca="1" si="5"/>
        <v>1</v>
      </c>
      <c r="D27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79" t="b">
        <f ca="1">IF(switchStrategyStr = "Switch",
    TRUE,
    IF(switchStrategyStr = "Coin flip",
        RAND() &gt;= 0.5,
        FALSE
    )
)</f>
        <v>1</v>
      </c>
      <c r="F279">
        <f ca="1">IF(tblMontyHallMC[[#This Row],[Door you pick]] + tblMontyHallMC[[#This Row],[Door host opens]] = 3, 3, MAX(tblMontyHallMC[[#This Row],[Door you pick]], tblMontyHallMC[[#This Row],[Door host opens]]) - MIN(tblMontyHallMC[[#This Row],[Door you pick]], tblMontyHallMC[[#This Row],[Door host opens]]))</f>
        <v>2</v>
      </c>
      <c r="G279">
        <f ca="1">IF(tblMontyHallMC[[#This Row],[Switch]],
    tblMontyHallMC[[#This Row],[Unopened door]],
    tblMontyHallMC[[#This Row],[Door you pick]]
)</f>
        <v>2</v>
      </c>
      <c r="H279" t="b">
        <f ca="1">tblMontyHallMC[[#This Row],[Final door choice]] = tblMontyHallMC[[#This Row],[Door with car]]</f>
        <v>1</v>
      </c>
    </row>
    <row r="280" spans="2:8" x14ac:dyDescent="0.3">
      <c r="B280">
        <f t="shared" ca="1" si="4"/>
        <v>2</v>
      </c>
      <c r="C280">
        <f t="shared" ca="1" si="5"/>
        <v>1</v>
      </c>
      <c r="D28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80" t="b">
        <f ca="1">IF(switchStrategyStr = "Switch",
    TRUE,
    IF(switchStrategyStr = "Coin flip",
        RAND() &gt;= 0.5,
        FALSE
    )
)</f>
        <v>1</v>
      </c>
      <c r="F280">
        <f ca="1">IF(tblMontyHallMC[[#This Row],[Door you pick]] + tblMontyHallMC[[#This Row],[Door host opens]] = 3, 3, MAX(tblMontyHallMC[[#This Row],[Door you pick]], tblMontyHallMC[[#This Row],[Door host opens]]) - MIN(tblMontyHallMC[[#This Row],[Door you pick]], tblMontyHallMC[[#This Row],[Door host opens]]))</f>
        <v>2</v>
      </c>
      <c r="G280">
        <f ca="1">IF(tblMontyHallMC[[#This Row],[Switch]],
    tblMontyHallMC[[#This Row],[Unopened door]],
    tblMontyHallMC[[#This Row],[Door you pick]]
)</f>
        <v>2</v>
      </c>
      <c r="H280" t="b">
        <f ca="1">tblMontyHallMC[[#This Row],[Final door choice]] = tblMontyHallMC[[#This Row],[Door with car]]</f>
        <v>1</v>
      </c>
    </row>
    <row r="281" spans="2:8" x14ac:dyDescent="0.3">
      <c r="B281">
        <f t="shared" ca="1" si="4"/>
        <v>3</v>
      </c>
      <c r="C281">
        <f t="shared" ca="1" si="5"/>
        <v>2</v>
      </c>
      <c r="D28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81" t="b">
        <f ca="1">IF(switchStrategyStr = "Switch",
    TRUE,
    IF(switchStrategyStr = "Coin flip",
        RAND() &gt;= 0.5,
        FALSE
    )
)</f>
        <v>1</v>
      </c>
      <c r="F281">
        <f ca="1">IF(tblMontyHallMC[[#This Row],[Door you pick]] + tblMontyHallMC[[#This Row],[Door host opens]] = 3, 3, MAX(tblMontyHallMC[[#This Row],[Door you pick]], tblMontyHallMC[[#This Row],[Door host opens]]) - MIN(tblMontyHallMC[[#This Row],[Door you pick]], tblMontyHallMC[[#This Row],[Door host opens]]))</f>
        <v>3</v>
      </c>
      <c r="G281">
        <f ca="1">IF(tblMontyHallMC[[#This Row],[Switch]],
    tblMontyHallMC[[#This Row],[Unopened door]],
    tblMontyHallMC[[#This Row],[Door you pick]]
)</f>
        <v>3</v>
      </c>
      <c r="H281" t="b">
        <f ca="1">tblMontyHallMC[[#This Row],[Final door choice]] = tblMontyHallMC[[#This Row],[Door with car]]</f>
        <v>1</v>
      </c>
    </row>
    <row r="282" spans="2:8" x14ac:dyDescent="0.3">
      <c r="B282">
        <f t="shared" ca="1" si="4"/>
        <v>2</v>
      </c>
      <c r="C282">
        <f t="shared" ca="1" si="5"/>
        <v>3</v>
      </c>
      <c r="D28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82" t="b">
        <f ca="1">IF(switchStrategyStr = "Switch",
    TRUE,
    IF(switchStrategyStr = "Coin flip",
        RAND() &gt;= 0.5,
        FALSE
    )
)</f>
        <v>1</v>
      </c>
      <c r="F282">
        <f ca="1">IF(tblMontyHallMC[[#This Row],[Door you pick]] + tblMontyHallMC[[#This Row],[Door host opens]] = 3, 3, MAX(tblMontyHallMC[[#This Row],[Door you pick]], tblMontyHallMC[[#This Row],[Door host opens]]) - MIN(tblMontyHallMC[[#This Row],[Door you pick]], tblMontyHallMC[[#This Row],[Door host opens]]))</f>
        <v>2</v>
      </c>
      <c r="G282">
        <f ca="1">IF(tblMontyHallMC[[#This Row],[Switch]],
    tblMontyHallMC[[#This Row],[Unopened door]],
    tblMontyHallMC[[#This Row],[Door you pick]]
)</f>
        <v>2</v>
      </c>
      <c r="H282" t="b">
        <f ca="1">tblMontyHallMC[[#This Row],[Final door choice]] = tblMontyHallMC[[#This Row],[Door with car]]</f>
        <v>1</v>
      </c>
    </row>
    <row r="283" spans="2:8" x14ac:dyDescent="0.3">
      <c r="B283">
        <f t="shared" ca="1" si="4"/>
        <v>3</v>
      </c>
      <c r="C283">
        <f t="shared" ca="1" si="5"/>
        <v>3</v>
      </c>
      <c r="D28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83" t="b">
        <f ca="1">IF(switchStrategyStr = "Switch",
    TRUE,
    IF(switchStrategyStr = "Coin flip",
        RAND() &gt;= 0.5,
        FALSE
    )
)</f>
        <v>1</v>
      </c>
      <c r="F283">
        <f ca="1">IF(tblMontyHallMC[[#This Row],[Door you pick]] + tblMontyHallMC[[#This Row],[Door host opens]] = 3, 3, MAX(tblMontyHallMC[[#This Row],[Door you pick]], tblMontyHallMC[[#This Row],[Door host opens]]) - MIN(tblMontyHallMC[[#This Row],[Door you pick]], tblMontyHallMC[[#This Row],[Door host opens]]))</f>
        <v>2</v>
      </c>
      <c r="G283">
        <f ca="1">IF(tblMontyHallMC[[#This Row],[Switch]],
    tblMontyHallMC[[#This Row],[Unopened door]],
    tblMontyHallMC[[#This Row],[Door you pick]]
)</f>
        <v>2</v>
      </c>
      <c r="H283" t="b">
        <f ca="1">tblMontyHallMC[[#This Row],[Final door choice]] = tblMontyHallMC[[#This Row],[Door with car]]</f>
        <v>0</v>
      </c>
    </row>
    <row r="284" spans="2:8" x14ac:dyDescent="0.3">
      <c r="B284">
        <f t="shared" ca="1" si="4"/>
        <v>2</v>
      </c>
      <c r="C284">
        <f t="shared" ca="1" si="5"/>
        <v>2</v>
      </c>
      <c r="D28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84" t="b">
        <f ca="1">IF(switchStrategyStr = "Switch",
    TRUE,
    IF(switchStrategyStr = "Coin flip",
        RAND() &gt;= 0.5,
        FALSE
    )
)</f>
        <v>1</v>
      </c>
      <c r="F284">
        <f ca="1">IF(tblMontyHallMC[[#This Row],[Door you pick]] + tblMontyHallMC[[#This Row],[Door host opens]] = 3, 3, MAX(tblMontyHallMC[[#This Row],[Door you pick]], tblMontyHallMC[[#This Row],[Door host opens]]) - MIN(tblMontyHallMC[[#This Row],[Door you pick]], tblMontyHallMC[[#This Row],[Door host opens]]))</f>
        <v>3</v>
      </c>
      <c r="G284">
        <f ca="1">IF(tblMontyHallMC[[#This Row],[Switch]],
    tblMontyHallMC[[#This Row],[Unopened door]],
    tblMontyHallMC[[#This Row],[Door you pick]]
)</f>
        <v>3</v>
      </c>
      <c r="H284" t="b">
        <f ca="1">tblMontyHallMC[[#This Row],[Final door choice]] = tblMontyHallMC[[#This Row],[Door with car]]</f>
        <v>0</v>
      </c>
    </row>
    <row r="285" spans="2:8" x14ac:dyDescent="0.3">
      <c r="B285">
        <f t="shared" ca="1" si="4"/>
        <v>2</v>
      </c>
      <c r="C285">
        <f t="shared" ca="1" si="5"/>
        <v>2</v>
      </c>
      <c r="D28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85" t="b">
        <f ca="1">IF(switchStrategyStr = "Switch",
    TRUE,
    IF(switchStrategyStr = "Coin flip",
        RAND() &gt;= 0.5,
        FALSE
    )
)</f>
        <v>1</v>
      </c>
      <c r="F285">
        <f ca="1">IF(tblMontyHallMC[[#This Row],[Door you pick]] + tblMontyHallMC[[#This Row],[Door host opens]] = 3, 3, MAX(tblMontyHallMC[[#This Row],[Door you pick]], tblMontyHallMC[[#This Row],[Door host opens]]) - MIN(tblMontyHallMC[[#This Row],[Door you pick]], tblMontyHallMC[[#This Row],[Door host opens]]))</f>
        <v>1</v>
      </c>
      <c r="G285">
        <f ca="1">IF(tblMontyHallMC[[#This Row],[Switch]],
    tblMontyHallMC[[#This Row],[Unopened door]],
    tblMontyHallMC[[#This Row],[Door you pick]]
)</f>
        <v>1</v>
      </c>
      <c r="H285" t="b">
        <f ca="1">tblMontyHallMC[[#This Row],[Final door choice]] = tblMontyHallMC[[#This Row],[Door with car]]</f>
        <v>0</v>
      </c>
    </row>
    <row r="286" spans="2:8" x14ac:dyDescent="0.3">
      <c r="B286">
        <f t="shared" ca="1" si="4"/>
        <v>3</v>
      </c>
      <c r="C286">
        <f t="shared" ca="1" si="5"/>
        <v>2</v>
      </c>
      <c r="D28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86" t="b">
        <f ca="1">IF(switchStrategyStr = "Switch",
    TRUE,
    IF(switchStrategyStr = "Coin flip",
        RAND() &gt;= 0.5,
        FALSE
    )
)</f>
        <v>1</v>
      </c>
      <c r="F286">
        <f ca="1">IF(tblMontyHallMC[[#This Row],[Door you pick]] + tblMontyHallMC[[#This Row],[Door host opens]] = 3, 3, MAX(tblMontyHallMC[[#This Row],[Door you pick]], tblMontyHallMC[[#This Row],[Door host opens]]) - MIN(tblMontyHallMC[[#This Row],[Door you pick]], tblMontyHallMC[[#This Row],[Door host opens]]))</f>
        <v>3</v>
      </c>
      <c r="G286">
        <f ca="1">IF(tblMontyHallMC[[#This Row],[Switch]],
    tblMontyHallMC[[#This Row],[Unopened door]],
    tblMontyHallMC[[#This Row],[Door you pick]]
)</f>
        <v>3</v>
      </c>
      <c r="H286" t="b">
        <f ca="1">tblMontyHallMC[[#This Row],[Final door choice]] = tblMontyHallMC[[#This Row],[Door with car]]</f>
        <v>1</v>
      </c>
    </row>
    <row r="287" spans="2:8" x14ac:dyDescent="0.3">
      <c r="B287">
        <f t="shared" ca="1" si="4"/>
        <v>1</v>
      </c>
      <c r="C287">
        <f t="shared" ca="1" si="5"/>
        <v>1</v>
      </c>
      <c r="D28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87" t="b">
        <f ca="1">IF(switchStrategyStr = "Switch",
    TRUE,
    IF(switchStrategyStr = "Coin flip",
        RAND() &gt;= 0.5,
        FALSE
    )
)</f>
        <v>1</v>
      </c>
      <c r="F287">
        <f ca="1">IF(tblMontyHallMC[[#This Row],[Door you pick]] + tblMontyHallMC[[#This Row],[Door host opens]] = 3, 3, MAX(tblMontyHallMC[[#This Row],[Door you pick]], tblMontyHallMC[[#This Row],[Door host opens]]) - MIN(tblMontyHallMC[[#This Row],[Door you pick]], tblMontyHallMC[[#This Row],[Door host opens]]))</f>
        <v>2</v>
      </c>
      <c r="G287">
        <f ca="1">IF(tblMontyHallMC[[#This Row],[Switch]],
    tblMontyHallMC[[#This Row],[Unopened door]],
    tblMontyHallMC[[#This Row],[Door you pick]]
)</f>
        <v>2</v>
      </c>
      <c r="H287" t="b">
        <f ca="1">tblMontyHallMC[[#This Row],[Final door choice]] = tblMontyHallMC[[#This Row],[Door with car]]</f>
        <v>0</v>
      </c>
    </row>
    <row r="288" spans="2:8" x14ac:dyDescent="0.3">
      <c r="B288">
        <f t="shared" ca="1" si="4"/>
        <v>1</v>
      </c>
      <c r="C288">
        <f t="shared" ca="1" si="5"/>
        <v>1</v>
      </c>
      <c r="D28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88" t="b">
        <f ca="1">IF(switchStrategyStr = "Switch",
    TRUE,
    IF(switchStrategyStr = "Coin flip",
        RAND() &gt;= 0.5,
        FALSE
    )
)</f>
        <v>1</v>
      </c>
      <c r="F288">
        <f ca="1">IF(tblMontyHallMC[[#This Row],[Door you pick]] + tblMontyHallMC[[#This Row],[Door host opens]] = 3, 3, MAX(tblMontyHallMC[[#This Row],[Door you pick]], tblMontyHallMC[[#This Row],[Door host opens]]) - MIN(tblMontyHallMC[[#This Row],[Door you pick]], tblMontyHallMC[[#This Row],[Door host opens]]))</f>
        <v>3</v>
      </c>
      <c r="G288">
        <f ca="1">IF(tblMontyHallMC[[#This Row],[Switch]],
    tblMontyHallMC[[#This Row],[Unopened door]],
    tblMontyHallMC[[#This Row],[Door you pick]]
)</f>
        <v>3</v>
      </c>
      <c r="H288" t="b">
        <f ca="1">tblMontyHallMC[[#This Row],[Final door choice]] = tblMontyHallMC[[#This Row],[Door with car]]</f>
        <v>0</v>
      </c>
    </row>
    <row r="289" spans="2:8" x14ac:dyDescent="0.3">
      <c r="B289">
        <f t="shared" ca="1" si="4"/>
        <v>3</v>
      </c>
      <c r="C289">
        <f t="shared" ca="1" si="5"/>
        <v>3</v>
      </c>
      <c r="D28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89" t="b">
        <f ca="1">IF(switchStrategyStr = "Switch",
    TRUE,
    IF(switchStrategyStr = "Coin flip",
        RAND() &gt;= 0.5,
        FALSE
    )
)</f>
        <v>1</v>
      </c>
      <c r="F289">
        <f ca="1">IF(tblMontyHallMC[[#This Row],[Door you pick]] + tblMontyHallMC[[#This Row],[Door host opens]] = 3, 3, MAX(tblMontyHallMC[[#This Row],[Door you pick]], tblMontyHallMC[[#This Row],[Door host opens]]) - MIN(tblMontyHallMC[[#This Row],[Door you pick]], tblMontyHallMC[[#This Row],[Door host opens]]))</f>
        <v>1</v>
      </c>
      <c r="G289">
        <f ca="1">IF(tblMontyHallMC[[#This Row],[Switch]],
    tblMontyHallMC[[#This Row],[Unopened door]],
    tblMontyHallMC[[#This Row],[Door you pick]]
)</f>
        <v>1</v>
      </c>
      <c r="H289" t="b">
        <f ca="1">tblMontyHallMC[[#This Row],[Final door choice]] = tblMontyHallMC[[#This Row],[Door with car]]</f>
        <v>0</v>
      </c>
    </row>
    <row r="290" spans="2:8" x14ac:dyDescent="0.3">
      <c r="B290">
        <f t="shared" ca="1" si="4"/>
        <v>2</v>
      </c>
      <c r="C290">
        <f t="shared" ca="1" si="5"/>
        <v>2</v>
      </c>
      <c r="D29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90" t="b">
        <f ca="1">IF(switchStrategyStr = "Switch",
    TRUE,
    IF(switchStrategyStr = "Coin flip",
        RAND() &gt;= 0.5,
        FALSE
    )
)</f>
        <v>1</v>
      </c>
      <c r="F290">
        <f ca="1">IF(tblMontyHallMC[[#This Row],[Door you pick]] + tblMontyHallMC[[#This Row],[Door host opens]] = 3, 3, MAX(tblMontyHallMC[[#This Row],[Door you pick]], tblMontyHallMC[[#This Row],[Door host opens]]) - MIN(tblMontyHallMC[[#This Row],[Door you pick]], tblMontyHallMC[[#This Row],[Door host opens]]))</f>
        <v>1</v>
      </c>
      <c r="G290">
        <f ca="1">IF(tblMontyHallMC[[#This Row],[Switch]],
    tblMontyHallMC[[#This Row],[Unopened door]],
    tblMontyHallMC[[#This Row],[Door you pick]]
)</f>
        <v>1</v>
      </c>
      <c r="H290" t="b">
        <f ca="1">tblMontyHallMC[[#This Row],[Final door choice]] = tblMontyHallMC[[#This Row],[Door with car]]</f>
        <v>0</v>
      </c>
    </row>
    <row r="291" spans="2:8" x14ac:dyDescent="0.3">
      <c r="B291">
        <f t="shared" ca="1" si="4"/>
        <v>1</v>
      </c>
      <c r="C291">
        <f t="shared" ca="1" si="5"/>
        <v>1</v>
      </c>
      <c r="D29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91" t="b">
        <f ca="1">IF(switchStrategyStr = "Switch",
    TRUE,
    IF(switchStrategyStr = "Coin flip",
        RAND() &gt;= 0.5,
        FALSE
    )
)</f>
        <v>1</v>
      </c>
      <c r="F291">
        <f ca="1">IF(tblMontyHallMC[[#This Row],[Door you pick]] + tblMontyHallMC[[#This Row],[Door host opens]] = 3, 3, MAX(tblMontyHallMC[[#This Row],[Door you pick]], tblMontyHallMC[[#This Row],[Door host opens]]) - MIN(tblMontyHallMC[[#This Row],[Door you pick]], tblMontyHallMC[[#This Row],[Door host opens]]))</f>
        <v>2</v>
      </c>
      <c r="G291">
        <f ca="1">IF(tblMontyHallMC[[#This Row],[Switch]],
    tblMontyHallMC[[#This Row],[Unopened door]],
    tblMontyHallMC[[#This Row],[Door you pick]]
)</f>
        <v>2</v>
      </c>
      <c r="H291" t="b">
        <f ca="1">tblMontyHallMC[[#This Row],[Final door choice]] = tblMontyHallMC[[#This Row],[Door with car]]</f>
        <v>0</v>
      </c>
    </row>
    <row r="292" spans="2:8" x14ac:dyDescent="0.3">
      <c r="B292">
        <f t="shared" ca="1" si="4"/>
        <v>2</v>
      </c>
      <c r="C292">
        <f t="shared" ca="1" si="5"/>
        <v>2</v>
      </c>
      <c r="D29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92" t="b">
        <f ca="1">IF(switchStrategyStr = "Switch",
    TRUE,
    IF(switchStrategyStr = "Coin flip",
        RAND() &gt;= 0.5,
        FALSE
    )
)</f>
        <v>1</v>
      </c>
      <c r="F292">
        <f ca="1">IF(tblMontyHallMC[[#This Row],[Door you pick]] + tblMontyHallMC[[#This Row],[Door host opens]] = 3, 3, MAX(tblMontyHallMC[[#This Row],[Door you pick]], tblMontyHallMC[[#This Row],[Door host opens]]) - MIN(tblMontyHallMC[[#This Row],[Door you pick]], tblMontyHallMC[[#This Row],[Door host opens]]))</f>
        <v>3</v>
      </c>
      <c r="G292">
        <f ca="1">IF(tblMontyHallMC[[#This Row],[Switch]],
    tblMontyHallMC[[#This Row],[Unopened door]],
    tblMontyHallMC[[#This Row],[Door you pick]]
)</f>
        <v>3</v>
      </c>
      <c r="H292" t="b">
        <f ca="1">tblMontyHallMC[[#This Row],[Final door choice]] = tblMontyHallMC[[#This Row],[Door with car]]</f>
        <v>0</v>
      </c>
    </row>
    <row r="293" spans="2:8" x14ac:dyDescent="0.3">
      <c r="B293">
        <f t="shared" ca="1" si="4"/>
        <v>1</v>
      </c>
      <c r="C293">
        <f t="shared" ca="1" si="5"/>
        <v>3</v>
      </c>
      <c r="D29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93" t="b">
        <f ca="1">IF(switchStrategyStr = "Switch",
    TRUE,
    IF(switchStrategyStr = "Coin flip",
        RAND() &gt;= 0.5,
        FALSE
    )
)</f>
        <v>1</v>
      </c>
      <c r="F293">
        <f ca="1">IF(tblMontyHallMC[[#This Row],[Door you pick]] + tblMontyHallMC[[#This Row],[Door host opens]] = 3, 3, MAX(tblMontyHallMC[[#This Row],[Door you pick]], tblMontyHallMC[[#This Row],[Door host opens]]) - MIN(tblMontyHallMC[[#This Row],[Door you pick]], tblMontyHallMC[[#This Row],[Door host opens]]))</f>
        <v>1</v>
      </c>
      <c r="G293">
        <f ca="1">IF(tblMontyHallMC[[#This Row],[Switch]],
    tblMontyHallMC[[#This Row],[Unopened door]],
    tblMontyHallMC[[#This Row],[Door you pick]]
)</f>
        <v>1</v>
      </c>
      <c r="H293" t="b">
        <f ca="1">tblMontyHallMC[[#This Row],[Final door choice]] = tblMontyHallMC[[#This Row],[Door with car]]</f>
        <v>1</v>
      </c>
    </row>
    <row r="294" spans="2:8" x14ac:dyDescent="0.3">
      <c r="B294">
        <f t="shared" ca="1" si="4"/>
        <v>3</v>
      </c>
      <c r="C294">
        <f t="shared" ca="1" si="5"/>
        <v>3</v>
      </c>
      <c r="D29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94" t="b">
        <f ca="1">IF(switchStrategyStr = "Switch",
    TRUE,
    IF(switchStrategyStr = "Coin flip",
        RAND() &gt;= 0.5,
        FALSE
    )
)</f>
        <v>1</v>
      </c>
      <c r="F294">
        <f ca="1">IF(tblMontyHallMC[[#This Row],[Door you pick]] + tblMontyHallMC[[#This Row],[Door host opens]] = 3, 3, MAX(tblMontyHallMC[[#This Row],[Door you pick]], tblMontyHallMC[[#This Row],[Door host opens]]) - MIN(tblMontyHallMC[[#This Row],[Door you pick]], tblMontyHallMC[[#This Row],[Door host opens]]))</f>
        <v>1</v>
      </c>
      <c r="G294">
        <f ca="1">IF(tblMontyHallMC[[#This Row],[Switch]],
    tblMontyHallMC[[#This Row],[Unopened door]],
    tblMontyHallMC[[#This Row],[Door you pick]]
)</f>
        <v>1</v>
      </c>
      <c r="H294" t="b">
        <f ca="1">tblMontyHallMC[[#This Row],[Final door choice]] = tblMontyHallMC[[#This Row],[Door with car]]</f>
        <v>0</v>
      </c>
    </row>
    <row r="295" spans="2:8" x14ac:dyDescent="0.3">
      <c r="B295">
        <f t="shared" ca="1" si="4"/>
        <v>3</v>
      </c>
      <c r="C295">
        <f t="shared" ca="1" si="5"/>
        <v>2</v>
      </c>
      <c r="D29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95" t="b">
        <f ca="1">IF(switchStrategyStr = "Switch",
    TRUE,
    IF(switchStrategyStr = "Coin flip",
        RAND() &gt;= 0.5,
        FALSE
    )
)</f>
        <v>1</v>
      </c>
      <c r="F295">
        <f ca="1">IF(tblMontyHallMC[[#This Row],[Door you pick]] + tblMontyHallMC[[#This Row],[Door host opens]] = 3, 3, MAX(tblMontyHallMC[[#This Row],[Door you pick]], tblMontyHallMC[[#This Row],[Door host opens]]) - MIN(tblMontyHallMC[[#This Row],[Door you pick]], tblMontyHallMC[[#This Row],[Door host opens]]))</f>
        <v>3</v>
      </c>
      <c r="G295">
        <f ca="1">IF(tblMontyHallMC[[#This Row],[Switch]],
    tblMontyHallMC[[#This Row],[Unopened door]],
    tblMontyHallMC[[#This Row],[Door you pick]]
)</f>
        <v>3</v>
      </c>
      <c r="H295" t="b">
        <f ca="1">tblMontyHallMC[[#This Row],[Final door choice]] = tblMontyHallMC[[#This Row],[Door with car]]</f>
        <v>1</v>
      </c>
    </row>
    <row r="296" spans="2:8" x14ac:dyDescent="0.3">
      <c r="B296">
        <f t="shared" ca="1" si="4"/>
        <v>3</v>
      </c>
      <c r="C296">
        <f t="shared" ca="1" si="5"/>
        <v>2</v>
      </c>
      <c r="D29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96" t="b">
        <f ca="1">IF(switchStrategyStr = "Switch",
    TRUE,
    IF(switchStrategyStr = "Coin flip",
        RAND() &gt;= 0.5,
        FALSE
    )
)</f>
        <v>1</v>
      </c>
      <c r="F296">
        <f ca="1">IF(tblMontyHallMC[[#This Row],[Door you pick]] + tblMontyHallMC[[#This Row],[Door host opens]] = 3, 3, MAX(tblMontyHallMC[[#This Row],[Door you pick]], tblMontyHallMC[[#This Row],[Door host opens]]) - MIN(tblMontyHallMC[[#This Row],[Door you pick]], tblMontyHallMC[[#This Row],[Door host opens]]))</f>
        <v>3</v>
      </c>
      <c r="G296">
        <f ca="1">IF(tblMontyHallMC[[#This Row],[Switch]],
    tblMontyHallMC[[#This Row],[Unopened door]],
    tblMontyHallMC[[#This Row],[Door you pick]]
)</f>
        <v>3</v>
      </c>
      <c r="H296" t="b">
        <f ca="1">tblMontyHallMC[[#This Row],[Final door choice]] = tblMontyHallMC[[#This Row],[Door with car]]</f>
        <v>1</v>
      </c>
    </row>
    <row r="297" spans="2:8" x14ac:dyDescent="0.3">
      <c r="B297">
        <f t="shared" ca="1" si="4"/>
        <v>2</v>
      </c>
      <c r="C297">
        <f t="shared" ca="1" si="5"/>
        <v>3</v>
      </c>
      <c r="D29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297" t="b">
        <f ca="1">IF(switchStrategyStr = "Switch",
    TRUE,
    IF(switchStrategyStr = "Coin flip",
        RAND() &gt;= 0.5,
        FALSE
    )
)</f>
        <v>1</v>
      </c>
      <c r="F297">
        <f ca="1">IF(tblMontyHallMC[[#This Row],[Door you pick]] + tblMontyHallMC[[#This Row],[Door host opens]] = 3, 3, MAX(tblMontyHallMC[[#This Row],[Door you pick]], tblMontyHallMC[[#This Row],[Door host opens]]) - MIN(tblMontyHallMC[[#This Row],[Door you pick]], tblMontyHallMC[[#This Row],[Door host opens]]))</f>
        <v>2</v>
      </c>
      <c r="G297">
        <f ca="1">IF(tblMontyHallMC[[#This Row],[Switch]],
    tblMontyHallMC[[#This Row],[Unopened door]],
    tblMontyHallMC[[#This Row],[Door you pick]]
)</f>
        <v>2</v>
      </c>
      <c r="H297" t="b">
        <f ca="1">tblMontyHallMC[[#This Row],[Final door choice]] = tblMontyHallMC[[#This Row],[Door with car]]</f>
        <v>1</v>
      </c>
    </row>
    <row r="298" spans="2:8" x14ac:dyDescent="0.3">
      <c r="B298">
        <f t="shared" ca="1" si="4"/>
        <v>1</v>
      </c>
      <c r="C298">
        <f t="shared" ca="1" si="5"/>
        <v>1</v>
      </c>
      <c r="D29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298" t="b">
        <f ca="1">IF(switchStrategyStr = "Switch",
    TRUE,
    IF(switchStrategyStr = "Coin flip",
        RAND() &gt;= 0.5,
        FALSE
    )
)</f>
        <v>1</v>
      </c>
      <c r="F298">
        <f ca="1">IF(tblMontyHallMC[[#This Row],[Door you pick]] + tblMontyHallMC[[#This Row],[Door host opens]] = 3, 3, MAX(tblMontyHallMC[[#This Row],[Door you pick]], tblMontyHallMC[[#This Row],[Door host opens]]) - MIN(tblMontyHallMC[[#This Row],[Door you pick]], tblMontyHallMC[[#This Row],[Door host opens]]))</f>
        <v>2</v>
      </c>
      <c r="G298">
        <f ca="1">IF(tblMontyHallMC[[#This Row],[Switch]],
    tblMontyHallMC[[#This Row],[Unopened door]],
    tblMontyHallMC[[#This Row],[Door you pick]]
)</f>
        <v>2</v>
      </c>
      <c r="H298" t="b">
        <f ca="1">tblMontyHallMC[[#This Row],[Final door choice]] = tblMontyHallMC[[#This Row],[Door with car]]</f>
        <v>0</v>
      </c>
    </row>
    <row r="299" spans="2:8" x14ac:dyDescent="0.3">
      <c r="B299">
        <f t="shared" ca="1" si="4"/>
        <v>1</v>
      </c>
      <c r="C299">
        <f t="shared" ca="1" si="5"/>
        <v>3</v>
      </c>
      <c r="D29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299" t="b">
        <f ca="1">IF(switchStrategyStr = "Switch",
    TRUE,
    IF(switchStrategyStr = "Coin flip",
        RAND() &gt;= 0.5,
        FALSE
    )
)</f>
        <v>1</v>
      </c>
      <c r="F299">
        <f ca="1">IF(tblMontyHallMC[[#This Row],[Door you pick]] + tblMontyHallMC[[#This Row],[Door host opens]] = 3, 3, MAX(tblMontyHallMC[[#This Row],[Door you pick]], tblMontyHallMC[[#This Row],[Door host opens]]) - MIN(tblMontyHallMC[[#This Row],[Door you pick]], tblMontyHallMC[[#This Row],[Door host opens]]))</f>
        <v>1</v>
      </c>
      <c r="G299">
        <f ca="1">IF(tblMontyHallMC[[#This Row],[Switch]],
    tblMontyHallMC[[#This Row],[Unopened door]],
    tblMontyHallMC[[#This Row],[Door you pick]]
)</f>
        <v>1</v>
      </c>
      <c r="H299" t="b">
        <f ca="1">tblMontyHallMC[[#This Row],[Final door choice]] = tblMontyHallMC[[#This Row],[Door with car]]</f>
        <v>1</v>
      </c>
    </row>
    <row r="300" spans="2:8" x14ac:dyDescent="0.3">
      <c r="B300">
        <f t="shared" ca="1" si="4"/>
        <v>1</v>
      </c>
      <c r="C300">
        <f t="shared" ca="1" si="5"/>
        <v>2</v>
      </c>
      <c r="D30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00" t="b">
        <f ca="1">IF(switchStrategyStr = "Switch",
    TRUE,
    IF(switchStrategyStr = "Coin flip",
        RAND() &gt;= 0.5,
        FALSE
    )
)</f>
        <v>1</v>
      </c>
      <c r="F300">
        <f ca="1">IF(tblMontyHallMC[[#This Row],[Door you pick]] + tblMontyHallMC[[#This Row],[Door host opens]] = 3, 3, MAX(tblMontyHallMC[[#This Row],[Door you pick]], tblMontyHallMC[[#This Row],[Door host opens]]) - MIN(tblMontyHallMC[[#This Row],[Door you pick]], tblMontyHallMC[[#This Row],[Door host opens]]))</f>
        <v>1</v>
      </c>
      <c r="G300">
        <f ca="1">IF(tblMontyHallMC[[#This Row],[Switch]],
    tblMontyHallMC[[#This Row],[Unopened door]],
    tblMontyHallMC[[#This Row],[Door you pick]]
)</f>
        <v>1</v>
      </c>
      <c r="H300" t="b">
        <f ca="1">tblMontyHallMC[[#This Row],[Final door choice]] = tblMontyHallMC[[#This Row],[Door with car]]</f>
        <v>1</v>
      </c>
    </row>
    <row r="301" spans="2:8" x14ac:dyDescent="0.3">
      <c r="B301">
        <f t="shared" ca="1" si="4"/>
        <v>2</v>
      </c>
      <c r="C301">
        <f t="shared" ca="1" si="5"/>
        <v>1</v>
      </c>
      <c r="D30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01" t="b">
        <f ca="1">IF(switchStrategyStr = "Switch",
    TRUE,
    IF(switchStrategyStr = "Coin flip",
        RAND() &gt;= 0.5,
        FALSE
    )
)</f>
        <v>1</v>
      </c>
      <c r="F301">
        <f ca="1">IF(tblMontyHallMC[[#This Row],[Door you pick]] + tblMontyHallMC[[#This Row],[Door host opens]] = 3, 3, MAX(tblMontyHallMC[[#This Row],[Door you pick]], tblMontyHallMC[[#This Row],[Door host opens]]) - MIN(tblMontyHallMC[[#This Row],[Door you pick]], tblMontyHallMC[[#This Row],[Door host opens]]))</f>
        <v>2</v>
      </c>
      <c r="G301">
        <f ca="1">IF(tblMontyHallMC[[#This Row],[Switch]],
    tblMontyHallMC[[#This Row],[Unopened door]],
    tblMontyHallMC[[#This Row],[Door you pick]]
)</f>
        <v>2</v>
      </c>
      <c r="H301" t="b">
        <f ca="1">tblMontyHallMC[[#This Row],[Final door choice]] = tblMontyHallMC[[#This Row],[Door with car]]</f>
        <v>1</v>
      </c>
    </row>
    <row r="302" spans="2:8" x14ac:dyDescent="0.3">
      <c r="B302">
        <f t="shared" ref="B302:B365" ca="1" si="6">RANDBETWEEN(1, 3)</f>
        <v>3</v>
      </c>
      <c r="C302">
        <f t="shared" ref="C302:C365" ca="1" si="7">RANDBETWEEN(1, 3)</f>
        <v>1</v>
      </c>
      <c r="D30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02" t="b">
        <f ca="1">IF(switchStrategyStr = "Switch",
    TRUE,
    IF(switchStrategyStr = "Coin flip",
        RAND() &gt;= 0.5,
        FALSE
    )
)</f>
        <v>1</v>
      </c>
      <c r="F302">
        <f ca="1">IF(tblMontyHallMC[[#This Row],[Door you pick]] + tblMontyHallMC[[#This Row],[Door host opens]] = 3, 3, MAX(tblMontyHallMC[[#This Row],[Door you pick]], tblMontyHallMC[[#This Row],[Door host opens]]) - MIN(tblMontyHallMC[[#This Row],[Door you pick]], tblMontyHallMC[[#This Row],[Door host opens]]))</f>
        <v>3</v>
      </c>
      <c r="G302">
        <f ca="1">IF(tblMontyHallMC[[#This Row],[Switch]],
    tblMontyHallMC[[#This Row],[Unopened door]],
    tblMontyHallMC[[#This Row],[Door you pick]]
)</f>
        <v>3</v>
      </c>
      <c r="H302" t="b">
        <f ca="1">tblMontyHallMC[[#This Row],[Final door choice]] = tblMontyHallMC[[#This Row],[Door with car]]</f>
        <v>1</v>
      </c>
    </row>
    <row r="303" spans="2:8" x14ac:dyDescent="0.3">
      <c r="B303">
        <f t="shared" ca="1" si="6"/>
        <v>1</v>
      </c>
      <c r="C303">
        <f t="shared" ca="1" si="7"/>
        <v>1</v>
      </c>
      <c r="D30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03" t="b">
        <f ca="1">IF(switchStrategyStr = "Switch",
    TRUE,
    IF(switchStrategyStr = "Coin flip",
        RAND() &gt;= 0.5,
        FALSE
    )
)</f>
        <v>1</v>
      </c>
      <c r="F303">
        <f ca="1">IF(tblMontyHallMC[[#This Row],[Door you pick]] + tblMontyHallMC[[#This Row],[Door host opens]] = 3, 3, MAX(tblMontyHallMC[[#This Row],[Door you pick]], tblMontyHallMC[[#This Row],[Door host opens]]) - MIN(tblMontyHallMC[[#This Row],[Door you pick]], tblMontyHallMC[[#This Row],[Door host opens]]))</f>
        <v>3</v>
      </c>
      <c r="G303">
        <f ca="1">IF(tblMontyHallMC[[#This Row],[Switch]],
    tblMontyHallMC[[#This Row],[Unopened door]],
    tblMontyHallMC[[#This Row],[Door you pick]]
)</f>
        <v>3</v>
      </c>
      <c r="H303" t="b">
        <f ca="1">tblMontyHallMC[[#This Row],[Final door choice]] = tblMontyHallMC[[#This Row],[Door with car]]</f>
        <v>0</v>
      </c>
    </row>
    <row r="304" spans="2:8" x14ac:dyDescent="0.3">
      <c r="B304">
        <f t="shared" ca="1" si="6"/>
        <v>1</v>
      </c>
      <c r="C304">
        <f t="shared" ca="1" si="7"/>
        <v>1</v>
      </c>
      <c r="D30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04" t="b">
        <f ca="1">IF(switchStrategyStr = "Switch",
    TRUE,
    IF(switchStrategyStr = "Coin flip",
        RAND() &gt;= 0.5,
        FALSE
    )
)</f>
        <v>1</v>
      </c>
      <c r="F304">
        <f ca="1">IF(tblMontyHallMC[[#This Row],[Door you pick]] + tblMontyHallMC[[#This Row],[Door host opens]] = 3, 3, MAX(tblMontyHallMC[[#This Row],[Door you pick]], tblMontyHallMC[[#This Row],[Door host opens]]) - MIN(tblMontyHallMC[[#This Row],[Door you pick]], tblMontyHallMC[[#This Row],[Door host opens]]))</f>
        <v>2</v>
      </c>
      <c r="G304">
        <f ca="1">IF(tblMontyHallMC[[#This Row],[Switch]],
    tblMontyHallMC[[#This Row],[Unopened door]],
    tblMontyHallMC[[#This Row],[Door you pick]]
)</f>
        <v>2</v>
      </c>
      <c r="H304" t="b">
        <f ca="1">tblMontyHallMC[[#This Row],[Final door choice]] = tblMontyHallMC[[#This Row],[Door with car]]</f>
        <v>0</v>
      </c>
    </row>
    <row r="305" spans="2:8" x14ac:dyDescent="0.3">
      <c r="B305">
        <f t="shared" ca="1" si="6"/>
        <v>1</v>
      </c>
      <c r="C305">
        <f t="shared" ca="1" si="7"/>
        <v>1</v>
      </c>
      <c r="D30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05" t="b">
        <f ca="1">IF(switchStrategyStr = "Switch",
    TRUE,
    IF(switchStrategyStr = "Coin flip",
        RAND() &gt;= 0.5,
        FALSE
    )
)</f>
        <v>1</v>
      </c>
      <c r="F305">
        <f ca="1">IF(tblMontyHallMC[[#This Row],[Door you pick]] + tblMontyHallMC[[#This Row],[Door host opens]] = 3, 3, MAX(tblMontyHallMC[[#This Row],[Door you pick]], tblMontyHallMC[[#This Row],[Door host opens]]) - MIN(tblMontyHallMC[[#This Row],[Door you pick]], tblMontyHallMC[[#This Row],[Door host opens]]))</f>
        <v>2</v>
      </c>
      <c r="G305">
        <f ca="1">IF(tblMontyHallMC[[#This Row],[Switch]],
    tblMontyHallMC[[#This Row],[Unopened door]],
    tblMontyHallMC[[#This Row],[Door you pick]]
)</f>
        <v>2</v>
      </c>
      <c r="H305" t="b">
        <f ca="1">tblMontyHallMC[[#This Row],[Final door choice]] = tblMontyHallMC[[#This Row],[Door with car]]</f>
        <v>0</v>
      </c>
    </row>
    <row r="306" spans="2:8" x14ac:dyDescent="0.3">
      <c r="B306">
        <f t="shared" ca="1" si="6"/>
        <v>2</v>
      </c>
      <c r="C306">
        <f t="shared" ca="1" si="7"/>
        <v>2</v>
      </c>
      <c r="D30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06" t="b">
        <f ca="1">IF(switchStrategyStr = "Switch",
    TRUE,
    IF(switchStrategyStr = "Coin flip",
        RAND() &gt;= 0.5,
        FALSE
    )
)</f>
        <v>1</v>
      </c>
      <c r="F306">
        <f ca="1">IF(tblMontyHallMC[[#This Row],[Door you pick]] + tblMontyHallMC[[#This Row],[Door host opens]] = 3, 3, MAX(tblMontyHallMC[[#This Row],[Door you pick]], tblMontyHallMC[[#This Row],[Door host opens]]) - MIN(tblMontyHallMC[[#This Row],[Door you pick]], tblMontyHallMC[[#This Row],[Door host opens]]))</f>
        <v>3</v>
      </c>
      <c r="G306">
        <f ca="1">IF(tblMontyHallMC[[#This Row],[Switch]],
    tblMontyHallMC[[#This Row],[Unopened door]],
    tblMontyHallMC[[#This Row],[Door you pick]]
)</f>
        <v>3</v>
      </c>
      <c r="H306" t="b">
        <f ca="1">tblMontyHallMC[[#This Row],[Final door choice]] = tblMontyHallMC[[#This Row],[Door with car]]</f>
        <v>0</v>
      </c>
    </row>
    <row r="307" spans="2:8" x14ac:dyDescent="0.3">
      <c r="B307">
        <f t="shared" ca="1" si="6"/>
        <v>2</v>
      </c>
      <c r="C307">
        <f t="shared" ca="1" si="7"/>
        <v>3</v>
      </c>
      <c r="D30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07" t="b">
        <f ca="1">IF(switchStrategyStr = "Switch",
    TRUE,
    IF(switchStrategyStr = "Coin flip",
        RAND() &gt;= 0.5,
        FALSE
    )
)</f>
        <v>1</v>
      </c>
      <c r="F307">
        <f ca="1">IF(tblMontyHallMC[[#This Row],[Door you pick]] + tblMontyHallMC[[#This Row],[Door host opens]] = 3, 3, MAX(tblMontyHallMC[[#This Row],[Door you pick]], tblMontyHallMC[[#This Row],[Door host opens]]) - MIN(tblMontyHallMC[[#This Row],[Door you pick]], tblMontyHallMC[[#This Row],[Door host opens]]))</f>
        <v>2</v>
      </c>
      <c r="G307">
        <f ca="1">IF(tblMontyHallMC[[#This Row],[Switch]],
    tblMontyHallMC[[#This Row],[Unopened door]],
    tblMontyHallMC[[#This Row],[Door you pick]]
)</f>
        <v>2</v>
      </c>
      <c r="H307" t="b">
        <f ca="1">tblMontyHallMC[[#This Row],[Final door choice]] = tblMontyHallMC[[#This Row],[Door with car]]</f>
        <v>1</v>
      </c>
    </row>
    <row r="308" spans="2:8" x14ac:dyDescent="0.3">
      <c r="B308">
        <f t="shared" ca="1" si="6"/>
        <v>2</v>
      </c>
      <c r="C308">
        <f t="shared" ca="1" si="7"/>
        <v>1</v>
      </c>
      <c r="D30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08" t="b">
        <f ca="1">IF(switchStrategyStr = "Switch",
    TRUE,
    IF(switchStrategyStr = "Coin flip",
        RAND() &gt;= 0.5,
        FALSE
    )
)</f>
        <v>1</v>
      </c>
      <c r="F308">
        <f ca="1">IF(tblMontyHallMC[[#This Row],[Door you pick]] + tblMontyHallMC[[#This Row],[Door host opens]] = 3, 3, MAX(tblMontyHallMC[[#This Row],[Door you pick]], tblMontyHallMC[[#This Row],[Door host opens]]) - MIN(tblMontyHallMC[[#This Row],[Door you pick]], tblMontyHallMC[[#This Row],[Door host opens]]))</f>
        <v>2</v>
      </c>
      <c r="G308">
        <f ca="1">IF(tblMontyHallMC[[#This Row],[Switch]],
    tblMontyHallMC[[#This Row],[Unopened door]],
    tblMontyHallMC[[#This Row],[Door you pick]]
)</f>
        <v>2</v>
      </c>
      <c r="H308" t="b">
        <f ca="1">tblMontyHallMC[[#This Row],[Final door choice]] = tblMontyHallMC[[#This Row],[Door with car]]</f>
        <v>1</v>
      </c>
    </row>
    <row r="309" spans="2:8" x14ac:dyDescent="0.3">
      <c r="B309">
        <f t="shared" ca="1" si="6"/>
        <v>2</v>
      </c>
      <c r="C309">
        <f t="shared" ca="1" si="7"/>
        <v>2</v>
      </c>
      <c r="D30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09" t="b">
        <f ca="1">IF(switchStrategyStr = "Switch",
    TRUE,
    IF(switchStrategyStr = "Coin flip",
        RAND() &gt;= 0.5,
        FALSE
    )
)</f>
        <v>1</v>
      </c>
      <c r="F309">
        <f ca="1">IF(tblMontyHallMC[[#This Row],[Door you pick]] + tblMontyHallMC[[#This Row],[Door host opens]] = 3, 3, MAX(tblMontyHallMC[[#This Row],[Door you pick]], tblMontyHallMC[[#This Row],[Door host opens]]) - MIN(tblMontyHallMC[[#This Row],[Door you pick]], tblMontyHallMC[[#This Row],[Door host opens]]))</f>
        <v>3</v>
      </c>
      <c r="G309">
        <f ca="1">IF(tblMontyHallMC[[#This Row],[Switch]],
    tblMontyHallMC[[#This Row],[Unopened door]],
    tblMontyHallMC[[#This Row],[Door you pick]]
)</f>
        <v>3</v>
      </c>
      <c r="H309" t="b">
        <f ca="1">tblMontyHallMC[[#This Row],[Final door choice]] = tblMontyHallMC[[#This Row],[Door with car]]</f>
        <v>0</v>
      </c>
    </row>
    <row r="310" spans="2:8" x14ac:dyDescent="0.3">
      <c r="B310">
        <f t="shared" ca="1" si="6"/>
        <v>2</v>
      </c>
      <c r="C310">
        <f t="shared" ca="1" si="7"/>
        <v>3</v>
      </c>
      <c r="D31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10" t="b">
        <f ca="1">IF(switchStrategyStr = "Switch",
    TRUE,
    IF(switchStrategyStr = "Coin flip",
        RAND() &gt;= 0.5,
        FALSE
    )
)</f>
        <v>1</v>
      </c>
      <c r="F310">
        <f ca="1">IF(tblMontyHallMC[[#This Row],[Door you pick]] + tblMontyHallMC[[#This Row],[Door host opens]] = 3, 3, MAX(tblMontyHallMC[[#This Row],[Door you pick]], tblMontyHallMC[[#This Row],[Door host opens]]) - MIN(tblMontyHallMC[[#This Row],[Door you pick]], tblMontyHallMC[[#This Row],[Door host opens]]))</f>
        <v>2</v>
      </c>
      <c r="G310">
        <f ca="1">IF(tblMontyHallMC[[#This Row],[Switch]],
    tblMontyHallMC[[#This Row],[Unopened door]],
    tblMontyHallMC[[#This Row],[Door you pick]]
)</f>
        <v>2</v>
      </c>
      <c r="H310" t="b">
        <f ca="1">tblMontyHallMC[[#This Row],[Final door choice]] = tblMontyHallMC[[#This Row],[Door with car]]</f>
        <v>1</v>
      </c>
    </row>
    <row r="311" spans="2:8" x14ac:dyDescent="0.3">
      <c r="B311">
        <f t="shared" ca="1" si="6"/>
        <v>1</v>
      </c>
      <c r="C311">
        <f t="shared" ca="1" si="7"/>
        <v>2</v>
      </c>
      <c r="D31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11" t="b">
        <f ca="1">IF(switchStrategyStr = "Switch",
    TRUE,
    IF(switchStrategyStr = "Coin flip",
        RAND() &gt;= 0.5,
        FALSE
    )
)</f>
        <v>1</v>
      </c>
      <c r="F311">
        <f ca="1">IF(tblMontyHallMC[[#This Row],[Door you pick]] + tblMontyHallMC[[#This Row],[Door host opens]] = 3, 3, MAX(tblMontyHallMC[[#This Row],[Door you pick]], tblMontyHallMC[[#This Row],[Door host opens]]) - MIN(tblMontyHallMC[[#This Row],[Door you pick]], tblMontyHallMC[[#This Row],[Door host opens]]))</f>
        <v>1</v>
      </c>
      <c r="G311">
        <f ca="1">IF(tblMontyHallMC[[#This Row],[Switch]],
    tblMontyHallMC[[#This Row],[Unopened door]],
    tblMontyHallMC[[#This Row],[Door you pick]]
)</f>
        <v>1</v>
      </c>
      <c r="H311" t="b">
        <f ca="1">tblMontyHallMC[[#This Row],[Final door choice]] = tblMontyHallMC[[#This Row],[Door with car]]</f>
        <v>1</v>
      </c>
    </row>
    <row r="312" spans="2:8" x14ac:dyDescent="0.3">
      <c r="B312">
        <f t="shared" ca="1" si="6"/>
        <v>3</v>
      </c>
      <c r="C312">
        <f t="shared" ca="1" si="7"/>
        <v>3</v>
      </c>
      <c r="D31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12" t="b">
        <f ca="1">IF(switchStrategyStr = "Switch",
    TRUE,
    IF(switchStrategyStr = "Coin flip",
        RAND() &gt;= 0.5,
        FALSE
    )
)</f>
        <v>1</v>
      </c>
      <c r="F312">
        <f ca="1">IF(tblMontyHallMC[[#This Row],[Door you pick]] + tblMontyHallMC[[#This Row],[Door host opens]] = 3, 3, MAX(tblMontyHallMC[[#This Row],[Door you pick]], tblMontyHallMC[[#This Row],[Door host opens]]) - MIN(tblMontyHallMC[[#This Row],[Door you pick]], tblMontyHallMC[[#This Row],[Door host opens]]))</f>
        <v>1</v>
      </c>
      <c r="G312">
        <f ca="1">IF(tblMontyHallMC[[#This Row],[Switch]],
    tblMontyHallMC[[#This Row],[Unopened door]],
    tblMontyHallMC[[#This Row],[Door you pick]]
)</f>
        <v>1</v>
      </c>
      <c r="H312" t="b">
        <f ca="1">tblMontyHallMC[[#This Row],[Final door choice]] = tblMontyHallMC[[#This Row],[Door with car]]</f>
        <v>0</v>
      </c>
    </row>
    <row r="313" spans="2:8" x14ac:dyDescent="0.3">
      <c r="B313">
        <f t="shared" ca="1" si="6"/>
        <v>2</v>
      </c>
      <c r="C313">
        <f t="shared" ca="1" si="7"/>
        <v>2</v>
      </c>
      <c r="D31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13" t="b">
        <f ca="1">IF(switchStrategyStr = "Switch",
    TRUE,
    IF(switchStrategyStr = "Coin flip",
        RAND() &gt;= 0.5,
        FALSE
    )
)</f>
        <v>1</v>
      </c>
      <c r="F313">
        <f ca="1">IF(tblMontyHallMC[[#This Row],[Door you pick]] + tblMontyHallMC[[#This Row],[Door host opens]] = 3, 3, MAX(tblMontyHallMC[[#This Row],[Door you pick]], tblMontyHallMC[[#This Row],[Door host opens]]) - MIN(tblMontyHallMC[[#This Row],[Door you pick]], tblMontyHallMC[[#This Row],[Door host opens]]))</f>
        <v>1</v>
      </c>
      <c r="G313">
        <f ca="1">IF(tblMontyHallMC[[#This Row],[Switch]],
    tblMontyHallMC[[#This Row],[Unopened door]],
    tblMontyHallMC[[#This Row],[Door you pick]]
)</f>
        <v>1</v>
      </c>
      <c r="H313" t="b">
        <f ca="1">tblMontyHallMC[[#This Row],[Final door choice]] = tblMontyHallMC[[#This Row],[Door with car]]</f>
        <v>0</v>
      </c>
    </row>
    <row r="314" spans="2:8" x14ac:dyDescent="0.3">
      <c r="B314">
        <f t="shared" ca="1" si="6"/>
        <v>3</v>
      </c>
      <c r="C314">
        <f t="shared" ca="1" si="7"/>
        <v>2</v>
      </c>
      <c r="D31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14" t="b">
        <f ca="1">IF(switchStrategyStr = "Switch",
    TRUE,
    IF(switchStrategyStr = "Coin flip",
        RAND() &gt;= 0.5,
        FALSE
    )
)</f>
        <v>1</v>
      </c>
      <c r="F314">
        <f ca="1">IF(tblMontyHallMC[[#This Row],[Door you pick]] + tblMontyHallMC[[#This Row],[Door host opens]] = 3, 3, MAX(tblMontyHallMC[[#This Row],[Door you pick]], tblMontyHallMC[[#This Row],[Door host opens]]) - MIN(tblMontyHallMC[[#This Row],[Door you pick]], tblMontyHallMC[[#This Row],[Door host opens]]))</f>
        <v>3</v>
      </c>
      <c r="G314">
        <f ca="1">IF(tblMontyHallMC[[#This Row],[Switch]],
    tblMontyHallMC[[#This Row],[Unopened door]],
    tblMontyHallMC[[#This Row],[Door you pick]]
)</f>
        <v>3</v>
      </c>
      <c r="H314" t="b">
        <f ca="1">tblMontyHallMC[[#This Row],[Final door choice]] = tblMontyHallMC[[#This Row],[Door with car]]</f>
        <v>1</v>
      </c>
    </row>
    <row r="315" spans="2:8" x14ac:dyDescent="0.3">
      <c r="B315">
        <f t="shared" ca="1" si="6"/>
        <v>1</v>
      </c>
      <c r="C315">
        <f t="shared" ca="1" si="7"/>
        <v>1</v>
      </c>
      <c r="D31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15" t="b">
        <f ca="1">IF(switchStrategyStr = "Switch",
    TRUE,
    IF(switchStrategyStr = "Coin flip",
        RAND() &gt;= 0.5,
        FALSE
    )
)</f>
        <v>1</v>
      </c>
      <c r="F315">
        <f ca="1">IF(tblMontyHallMC[[#This Row],[Door you pick]] + tblMontyHallMC[[#This Row],[Door host opens]] = 3, 3, MAX(tblMontyHallMC[[#This Row],[Door you pick]], tblMontyHallMC[[#This Row],[Door host opens]]) - MIN(tblMontyHallMC[[#This Row],[Door you pick]], tblMontyHallMC[[#This Row],[Door host opens]]))</f>
        <v>2</v>
      </c>
      <c r="G315">
        <f ca="1">IF(tblMontyHallMC[[#This Row],[Switch]],
    tblMontyHallMC[[#This Row],[Unopened door]],
    tblMontyHallMC[[#This Row],[Door you pick]]
)</f>
        <v>2</v>
      </c>
      <c r="H315" t="b">
        <f ca="1">tblMontyHallMC[[#This Row],[Final door choice]] = tblMontyHallMC[[#This Row],[Door with car]]</f>
        <v>0</v>
      </c>
    </row>
    <row r="316" spans="2:8" x14ac:dyDescent="0.3">
      <c r="B316">
        <f t="shared" ca="1" si="6"/>
        <v>3</v>
      </c>
      <c r="C316">
        <f t="shared" ca="1" si="7"/>
        <v>1</v>
      </c>
      <c r="D31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16" t="b">
        <f ca="1">IF(switchStrategyStr = "Switch",
    TRUE,
    IF(switchStrategyStr = "Coin flip",
        RAND() &gt;= 0.5,
        FALSE
    )
)</f>
        <v>1</v>
      </c>
      <c r="F316">
        <f ca="1">IF(tblMontyHallMC[[#This Row],[Door you pick]] + tblMontyHallMC[[#This Row],[Door host opens]] = 3, 3, MAX(tblMontyHallMC[[#This Row],[Door you pick]], tblMontyHallMC[[#This Row],[Door host opens]]) - MIN(tblMontyHallMC[[#This Row],[Door you pick]], tblMontyHallMC[[#This Row],[Door host opens]]))</f>
        <v>3</v>
      </c>
      <c r="G316">
        <f ca="1">IF(tblMontyHallMC[[#This Row],[Switch]],
    tblMontyHallMC[[#This Row],[Unopened door]],
    tblMontyHallMC[[#This Row],[Door you pick]]
)</f>
        <v>3</v>
      </c>
      <c r="H316" t="b">
        <f ca="1">tblMontyHallMC[[#This Row],[Final door choice]] = tblMontyHallMC[[#This Row],[Door with car]]</f>
        <v>1</v>
      </c>
    </row>
    <row r="317" spans="2:8" x14ac:dyDescent="0.3">
      <c r="B317">
        <f t="shared" ca="1" si="6"/>
        <v>3</v>
      </c>
      <c r="C317">
        <f t="shared" ca="1" si="7"/>
        <v>1</v>
      </c>
      <c r="D31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17" t="b">
        <f ca="1">IF(switchStrategyStr = "Switch",
    TRUE,
    IF(switchStrategyStr = "Coin flip",
        RAND() &gt;= 0.5,
        FALSE
    )
)</f>
        <v>1</v>
      </c>
      <c r="F317">
        <f ca="1">IF(tblMontyHallMC[[#This Row],[Door you pick]] + tblMontyHallMC[[#This Row],[Door host opens]] = 3, 3, MAX(tblMontyHallMC[[#This Row],[Door you pick]], tblMontyHallMC[[#This Row],[Door host opens]]) - MIN(tblMontyHallMC[[#This Row],[Door you pick]], tblMontyHallMC[[#This Row],[Door host opens]]))</f>
        <v>3</v>
      </c>
      <c r="G317">
        <f ca="1">IF(tblMontyHallMC[[#This Row],[Switch]],
    tblMontyHallMC[[#This Row],[Unopened door]],
    tblMontyHallMC[[#This Row],[Door you pick]]
)</f>
        <v>3</v>
      </c>
      <c r="H317" t="b">
        <f ca="1">tblMontyHallMC[[#This Row],[Final door choice]] = tblMontyHallMC[[#This Row],[Door with car]]</f>
        <v>1</v>
      </c>
    </row>
    <row r="318" spans="2:8" x14ac:dyDescent="0.3">
      <c r="B318">
        <f t="shared" ca="1" si="6"/>
        <v>2</v>
      </c>
      <c r="C318">
        <f t="shared" ca="1" si="7"/>
        <v>2</v>
      </c>
      <c r="D31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18" t="b">
        <f ca="1">IF(switchStrategyStr = "Switch",
    TRUE,
    IF(switchStrategyStr = "Coin flip",
        RAND() &gt;= 0.5,
        FALSE
    )
)</f>
        <v>1</v>
      </c>
      <c r="F318">
        <f ca="1">IF(tblMontyHallMC[[#This Row],[Door you pick]] + tblMontyHallMC[[#This Row],[Door host opens]] = 3, 3, MAX(tblMontyHallMC[[#This Row],[Door you pick]], tblMontyHallMC[[#This Row],[Door host opens]]) - MIN(tblMontyHallMC[[#This Row],[Door you pick]], tblMontyHallMC[[#This Row],[Door host opens]]))</f>
        <v>1</v>
      </c>
      <c r="G318">
        <f ca="1">IF(tblMontyHallMC[[#This Row],[Switch]],
    tblMontyHallMC[[#This Row],[Unopened door]],
    tblMontyHallMC[[#This Row],[Door you pick]]
)</f>
        <v>1</v>
      </c>
      <c r="H318" t="b">
        <f ca="1">tblMontyHallMC[[#This Row],[Final door choice]] = tblMontyHallMC[[#This Row],[Door with car]]</f>
        <v>0</v>
      </c>
    </row>
    <row r="319" spans="2:8" x14ac:dyDescent="0.3">
      <c r="B319">
        <f t="shared" ca="1" si="6"/>
        <v>1</v>
      </c>
      <c r="C319">
        <f t="shared" ca="1" si="7"/>
        <v>1</v>
      </c>
      <c r="D31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19" t="b">
        <f ca="1">IF(switchStrategyStr = "Switch",
    TRUE,
    IF(switchStrategyStr = "Coin flip",
        RAND() &gt;= 0.5,
        FALSE
    )
)</f>
        <v>1</v>
      </c>
      <c r="F319">
        <f ca="1">IF(tblMontyHallMC[[#This Row],[Door you pick]] + tblMontyHallMC[[#This Row],[Door host opens]] = 3, 3, MAX(tblMontyHallMC[[#This Row],[Door you pick]], tblMontyHallMC[[#This Row],[Door host opens]]) - MIN(tblMontyHallMC[[#This Row],[Door you pick]], tblMontyHallMC[[#This Row],[Door host opens]]))</f>
        <v>3</v>
      </c>
      <c r="G319">
        <f ca="1">IF(tblMontyHallMC[[#This Row],[Switch]],
    tblMontyHallMC[[#This Row],[Unopened door]],
    tblMontyHallMC[[#This Row],[Door you pick]]
)</f>
        <v>3</v>
      </c>
      <c r="H319" t="b">
        <f ca="1">tblMontyHallMC[[#This Row],[Final door choice]] = tblMontyHallMC[[#This Row],[Door with car]]</f>
        <v>0</v>
      </c>
    </row>
    <row r="320" spans="2:8" x14ac:dyDescent="0.3">
      <c r="B320">
        <f t="shared" ca="1" si="6"/>
        <v>2</v>
      </c>
      <c r="C320">
        <f t="shared" ca="1" si="7"/>
        <v>1</v>
      </c>
      <c r="D32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20" t="b">
        <f ca="1">IF(switchStrategyStr = "Switch",
    TRUE,
    IF(switchStrategyStr = "Coin flip",
        RAND() &gt;= 0.5,
        FALSE
    )
)</f>
        <v>1</v>
      </c>
      <c r="F320">
        <f ca="1">IF(tblMontyHallMC[[#This Row],[Door you pick]] + tblMontyHallMC[[#This Row],[Door host opens]] = 3, 3, MAX(tblMontyHallMC[[#This Row],[Door you pick]], tblMontyHallMC[[#This Row],[Door host opens]]) - MIN(tblMontyHallMC[[#This Row],[Door you pick]], tblMontyHallMC[[#This Row],[Door host opens]]))</f>
        <v>2</v>
      </c>
      <c r="G320">
        <f ca="1">IF(tblMontyHallMC[[#This Row],[Switch]],
    tblMontyHallMC[[#This Row],[Unopened door]],
    tblMontyHallMC[[#This Row],[Door you pick]]
)</f>
        <v>2</v>
      </c>
      <c r="H320" t="b">
        <f ca="1">tblMontyHallMC[[#This Row],[Final door choice]] = tblMontyHallMC[[#This Row],[Door with car]]</f>
        <v>1</v>
      </c>
    </row>
    <row r="321" spans="2:8" x14ac:dyDescent="0.3">
      <c r="B321">
        <f t="shared" ca="1" si="6"/>
        <v>3</v>
      </c>
      <c r="C321">
        <f t="shared" ca="1" si="7"/>
        <v>2</v>
      </c>
      <c r="D32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21" t="b">
        <f ca="1">IF(switchStrategyStr = "Switch",
    TRUE,
    IF(switchStrategyStr = "Coin flip",
        RAND() &gt;= 0.5,
        FALSE
    )
)</f>
        <v>1</v>
      </c>
      <c r="F321">
        <f ca="1">IF(tblMontyHallMC[[#This Row],[Door you pick]] + tblMontyHallMC[[#This Row],[Door host opens]] = 3, 3, MAX(tblMontyHallMC[[#This Row],[Door you pick]], tblMontyHallMC[[#This Row],[Door host opens]]) - MIN(tblMontyHallMC[[#This Row],[Door you pick]], tblMontyHallMC[[#This Row],[Door host opens]]))</f>
        <v>3</v>
      </c>
      <c r="G321">
        <f ca="1">IF(tblMontyHallMC[[#This Row],[Switch]],
    tblMontyHallMC[[#This Row],[Unopened door]],
    tblMontyHallMC[[#This Row],[Door you pick]]
)</f>
        <v>3</v>
      </c>
      <c r="H321" t="b">
        <f ca="1">tblMontyHallMC[[#This Row],[Final door choice]] = tblMontyHallMC[[#This Row],[Door with car]]</f>
        <v>1</v>
      </c>
    </row>
    <row r="322" spans="2:8" x14ac:dyDescent="0.3">
      <c r="B322">
        <f t="shared" ca="1" si="6"/>
        <v>1</v>
      </c>
      <c r="C322">
        <f t="shared" ca="1" si="7"/>
        <v>2</v>
      </c>
      <c r="D32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22" t="b">
        <f ca="1">IF(switchStrategyStr = "Switch",
    TRUE,
    IF(switchStrategyStr = "Coin flip",
        RAND() &gt;= 0.5,
        FALSE
    )
)</f>
        <v>1</v>
      </c>
      <c r="F322">
        <f ca="1">IF(tblMontyHallMC[[#This Row],[Door you pick]] + tblMontyHallMC[[#This Row],[Door host opens]] = 3, 3, MAX(tblMontyHallMC[[#This Row],[Door you pick]], tblMontyHallMC[[#This Row],[Door host opens]]) - MIN(tblMontyHallMC[[#This Row],[Door you pick]], tblMontyHallMC[[#This Row],[Door host opens]]))</f>
        <v>1</v>
      </c>
      <c r="G322">
        <f ca="1">IF(tblMontyHallMC[[#This Row],[Switch]],
    tblMontyHallMC[[#This Row],[Unopened door]],
    tblMontyHallMC[[#This Row],[Door you pick]]
)</f>
        <v>1</v>
      </c>
      <c r="H322" t="b">
        <f ca="1">tblMontyHallMC[[#This Row],[Final door choice]] = tblMontyHallMC[[#This Row],[Door with car]]</f>
        <v>1</v>
      </c>
    </row>
    <row r="323" spans="2:8" x14ac:dyDescent="0.3">
      <c r="B323">
        <f t="shared" ca="1" si="6"/>
        <v>2</v>
      </c>
      <c r="C323">
        <f t="shared" ca="1" si="7"/>
        <v>2</v>
      </c>
      <c r="D32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23" t="b">
        <f ca="1">IF(switchStrategyStr = "Switch",
    TRUE,
    IF(switchStrategyStr = "Coin flip",
        RAND() &gt;= 0.5,
        FALSE
    )
)</f>
        <v>1</v>
      </c>
      <c r="F323">
        <f ca="1">IF(tblMontyHallMC[[#This Row],[Door you pick]] + tblMontyHallMC[[#This Row],[Door host opens]] = 3, 3, MAX(tblMontyHallMC[[#This Row],[Door you pick]], tblMontyHallMC[[#This Row],[Door host opens]]) - MIN(tblMontyHallMC[[#This Row],[Door you pick]], tblMontyHallMC[[#This Row],[Door host opens]]))</f>
        <v>3</v>
      </c>
      <c r="G323">
        <f ca="1">IF(tblMontyHallMC[[#This Row],[Switch]],
    tblMontyHallMC[[#This Row],[Unopened door]],
    tblMontyHallMC[[#This Row],[Door you pick]]
)</f>
        <v>3</v>
      </c>
      <c r="H323" t="b">
        <f ca="1">tblMontyHallMC[[#This Row],[Final door choice]] = tblMontyHallMC[[#This Row],[Door with car]]</f>
        <v>0</v>
      </c>
    </row>
    <row r="324" spans="2:8" x14ac:dyDescent="0.3">
      <c r="B324">
        <f t="shared" ca="1" si="6"/>
        <v>2</v>
      </c>
      <c r="C324">
        <f t="shared" ca="1" si="7"/>
        <v>3</v>
      </c>
      <c r="D32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24" t="b">
        <f ca="1">IF(switchStrategyStr = "Switch",
    TRUE,
    IF(switchStrategyStr = "Coin flip",
        RAND() &gt;= 0.5,
        FALSE
    )
)</f>
        <v>1</v>
      </c>
      <c r="F324">
        <f ca="1">IF(tblMontyHallMC[[#This Row],[Door you pick]] + tblMontyHallMC[[#This Row],[Door host opens]] = 3, 3, MAX(tblMontyHallMC[[#This Row],[Door you pick]], tblMontyHallMC[[#This Row],[Door host opens]]) - MIN(tblMontyHallMC[[#This Row],[Door you pick]], tblMontyHallMC[[#This Row],[Door host opens]]))</f>
        <v>2</v>
      </c>
      <c r="G324">
        <f ca="1">IF(tblMontyHallMC[[#This Row],[Switch]],
    tblMontyHallMC[[#This Row],[Unopened door]],
    tblMontyHallMC[[#This Row],[Door you pick]]
)</f>
        <v>2</v>
      </c>
      <c r="H324" t="b">
        <f ca="1">tblMontyHallMC[[#This Row],[Final door choice]] = tblMontyHallMC[[#This Row],[Door with car]]</f>
        <v>1</v>
      </c>
    </row>
    <row r="325" spans="2:8" x14ac:dyDescent="0.3">
      <c r="B325">
        <f t="shared" ca="1" si="6"/>
        <v>2</v>
      </c>
      <c r="C325">
        <f t="shared" ca="1" si="7"/>
        <v>3</v>
      </c>
      <c r="D32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25" t="b">
        <f ca="1">IF(switchStrategyStr = "Switch",
    TRUE,
    IF(switchStrategyStr = "Coin flip",
        RAND() &gt;= 0.5,
        FALSE
    )
)</f>
        <v>1</v>
      </c>
      <c r="F325">
        <f ca="1">IF(tblMontyHallMC[[#This Row],[Door you pick]] + tblMontyHallMC[[#This Row],[Door host opens]] = 3, 3, MAX(tblMontyHallMC[[#This Row],[Door you pick]], tblMontyHallMC[[#This Row],[Door host opens]]) - MIN(tblMontyHallMC[[#This Row],[Door you pick]], tblMontyHallMC[[#This Row],[Door host opens]]))</f>
        <v>2</v>
      </c>
      <c r="G325">
        <f ca="1">IF(tblMontyHallMC[[#This Row],[Switch]],
    tblMontyHallMC[[#This Row],[Unopened door]],
    tblMontyHallMC[[#This Row],[Door you pick]]
)</f>
        <v>2</v>
      </c>
      <c r="H325" t="b">
        <f ca="1">tblMontyHallMC[[#This Row],[Final door choice]] = tblMontyHallMC[[#This Row],[Door with car]]</f>
        <v>1</v>
      </c>
    </row>
    <row r="326" spans="2:8" x14ac:dyDescent="0.3">
      <c r="B326">
        <f t="shared" ca="1" si="6"/>
        <v>1</v>
      </c>
      <c r="C326">
        <f t="shared" ca="1" si="7"/>
        <v>2</v>
      </c>
      <c r="D32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26" t="b">
        <f ca="1">IF(switchStrategyStr = "Switch",
    TRUE,
    IF(switchStrategyStr = "Coin flip",
        RAND() &gt;= 0.5,
        FALSE
    )
)</f>
        <v>1</v>
      </c>
      <c r="F326">
        <f ca="1">IF(tblMontyHallMC[[#This Row],[Door you pick]] + tblMontyHallMC[[#This Row],[Door host opens]] = 3, 3, MAX(tblMontyHallMC[[#This Row],[Door you pick]], tblMontyHallMC[[#This Row],[Door host opens]]) - MIN(tblMontyHallMC[[#This Row],[Door you pick]], tblMontyHallMC[[#This Row],[Door host opens]]))</f>
        <v>1</v>
      </c>
      <c r="G326">
        <f ca="1">IF(tblMontyHallMC[[#This Row],[Switch]],
    tblMontyHallMC[[#This Row],[Unopened door]],
    tblMontyHallMC[[#This Row],[Door you pick]]
)</f>
        <v>1</v>
      </c>
      <c r="H326" t="b">
        <f ca="1">tblMontyHallMC[[#This Row],[Final door choice]] = tblMontyHallMC[[#This Row],[Door with car]]</f>
        <v>1</v>
      </c>
    </row>
    <row r="327" spans="2:8" x14ac:dyDescent="0.3">
      <c r="B327">
        <f t="shared" ca="1" si="6"/>
        <v>1</v>
      </c>
      <c r="C327">
        <f t="shared" ca="1" si="7"/>
        <v>1</v>
      </c>
      <c r="D32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27" t="b">
        <f ca="1">IF(switchStrategyStr = "Switch",
    TRUE,
    IF(switchStrategyStr = "Coin flip",
        RAND() &gt;= 0.5,
        FALSE
    )
)</f>
        <v>1</v>
      </c>
      <c r="F327">
        <f ca="1">IF(tblMontyHallMC[[#This Row],[Door you pick]] + tblMontyHallMC[[#This Row],[Door host opens]] = 3, 3, MAX(tblMontyHallMC[[#This Row],[Door you pick]], tblMontyHallMC[[#This Row],[Door host opens]]) - MIN(tblMontyHallMC[[#This Row],[Door you pick]], tblMontyHallMC[[#This Row],[Door host opens]]))</f>
        <v>2</v>
      </c>
      <c r="G327">
        <f ca="1">IF(tblMontyHallMC[[#This Row],[Switch]],
    tblMontyHallMC[[#This Row],[Unopened door]],
    tblMontyHallMC[[#This Row],[Door you pick]]
)</f>
        <v>2</v>
      </c>
      <c r="H327" t="b">
        <f ca="1">tblMontyHallMC[[#This Row],[Final door choice]] = tblMontyHallMC[[#This Row],[Door with car]]</f>
        <v>0</v>
      </c>
    </row>
    <row r="328" spans="2:8" x14ac:dyDescent="0.3">
      <c r="B328">
        <f t="shared" ca="1" si="6"/>
        <v>3</v>
      </c>
      <c r="C328">
        <f t="shared" ca="1" si="7"/>
        <v>2</v>
      </c>
      <c r="D32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28" t="b">
        <f ca="1">IF(switchStrategyStr = "Switch",
    TRUE,
    IF(switchStrategyStr = "Coin flip",
        RAND() &gt;= 0.5,
        FALSE
    )
)</f>
        <v>1</v>
      </c>
      <c r="F328">
        <f ca="1">IF(tblMontyHallMC[[#This Row],[Door you pick]] + tblMontyHallMC[[#This Row],[Door host opens]] = 3, 3, MAX(tblMontyHallMC[[#This Row],[Door you pick]], tblMontyHallMC[[#This Row],[Door host opens]]) - MIN(tblMontyHallMC[[#This Row],[Door you pick]], tblMontyHallMC[[#This Row],[Door host opens]]))</f>
        <v>3</v>
      </c>
      <c r="G328">
        <f ca="1">IF(tblMontyHallMC[[#This Row],[Switch]],
    tblMontyHallMC[[#This Row],[Unopened door]],
    tblMontyHallMC[[#This Row],[Door you pick]]
)</f>
        <v>3</v>
      </c>
      <c r="H328" t="b">
        <f ca="1">tblMontyHallMC[[#This Row],[Final door choice]] = tblMontyHallMC[[#This Row],[Door with car]]</f>
        <v>1</v>
      </c>
    </row>
    <row r="329" spans="2:8" x14ac:dyDescent="0.3">
      <c r="B329">
        <f t="shared" ca="1" si="6"/>
        <v>3</v>
      </c>
      <c r="C329">
        <f t="shared" ca="1" si="7"/>
        <v>1</v>
      </c>
      <c r="D32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29" t="b">
        <f ca="1">IF(switchStrategyStr = "Switch",
    TRUE,
    IF(switchStrategyStr = "Coin flip",
        RAND() &gt;= 0.5,
        FALSE
    )
)</f>
        <v>1</v>
      </c>
      <c r="F329">
        <f ca="1">IF(tblMontyHallMC[[#This Row],[Door you pick]] + tblMontyHallMC[[#This Row],[Door host opens]] = 3, 3, MAX(tblMontyHallMC[[#This Row],[Door you pick]], tblMontyHallMC[[#This Row],[Door host opens]]) - MIN(tblMontyHallMC[[#This Row],[Door you pick]], tblMontyHallMC[[#This Row],[Door host opens]]))</f>
        <v>3</v>
      </c>
      <c r="G329">
        <f ca="1">IF(tblMontyHallMC[[#This Row],[Switch]],
    tblMontyHallMC[[#This Row],[Unopened door]],
    tblMontyHallMC[[#This Row],[Door you pick]]
)</f>
        <v>3</v>
      </c>
      <c r="H329" t="b">
        <f ca="1">tblMontyHallMC[[#This Row],[Final door choice]] = tblMontyHallMC[[#This Row],[Door with car]]</f>
        <v>1</v>
      </c>
    </row>
    <row r="330" spans="2:8" x14ac:dyDescent="0.3">
      <c r="B330">
        <f t="shared" ca="1" si="6"/>
        <v>1</v>
      </c>
      <c r="C330">
        <f t="shared" ca="1" si="7"/>
        <v>3</v>
      </c>
      <c r="D33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30" t="b">
        <f ca="1">IF(switchStrategyStr = "Switch",
    TRUE,
    IF(switchStrategyStr = "Coin flip",
        RAND() &gt;= 0.5,
        FALSE
    )
)</f>
        <v>1</v>
      </c>
      <c r="F330">
        <f ca="1">IF(tblMontyHallMC[[#This Row],[Door you pick]] + tblMontyHallMC[[#This Row],[Door host opens]] = 3, 3, MAX(tblMontyHallMC[[#This Row],[Door you pick]], tblMontyHallMC[[#This Row],[Door host opens]]) - MIN(tblMontyHallMC[[#This Row],[Door you pick]], tblMontyHallMC[[#This Row],[Door host opens]]))</f>
        <v>1</v>
      </c>
      <c r="G330">
        <f ca="1">IF(tblMontyHallMC[[#This Row],[Switch]],
    tblMontyHallMC[[#This Row],[Unopened door]],
    tblMontyHallMC[[#This Row],[Door you pick]]
)</f>
        <v>1</v>
      </c>
      <c r="H330" t="b">
        <f ca="1">tblMontyHallMC[[#This Row],[Final door choice]] = tblMontyHallMC[[#This Row],[Door with car]]</f>
        <v>1</v>
      </c>
    </row>
    <row r="331" spans="2:8" x14ac:dyDescent="0.3">
      <c r="B331">
        <f t="shared" ca="1" si="6"/>
        <v>3</v>
      </c>
      <c r="C331">
        <f t="shared" ca="1" si="7"/>
        <v>1</v>
      </c>
      <c r="D33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31" t="b">
        <f ca="1">IF(switchStrategyStr = "Switch",
    TRUE,
    IF(switchStrategyStr = "Coin flip",
        RAND() &gt;= 0.5,
        FALSE
    )
)</f>
        <v>1</v>
      </c>
      <c r="F331">
        <f ca="1">IF(tblMontyHallMC[[#This Row],[Door you pick]] + tblMontyHallMC[[#This Row],[Door host opens]] = 3, 3, MAX(tblMontyHallMC[[#This Row],[Door you pick]], tblMontyHallMC[[#This Row],[Door host opens]]) - MIN(tblMontyHallMC[[#This Row],[Door you pick]], tblMontyHallMC[[#This Row],[Door host opens]]))</f>
        <v>3</v>
      </c>
      <c r="G331">
        <f ca="1">IF(tblMontyHallMC[[#This Row],[Switch]],
    tblMontyHallMC[[#This Row],[Unopened door]],
    tblMontyHallMC[[#This Row],[Door you pick]]
)</f>
        <v>3</v>
      </c>
      <c r="H331" t="b">
        <f ca="1">tblMontyHallMC[[#This Row],[Final door choice]] = tblMontyHallMC[[#This Row],[Door with car]]</f>
        <v>1</v>
      </c>
    </row>
    <row r="332" spans="2:8" x14ac:dyDescent="0.3">
      <c r="B332">
        <f t="shared" ca="1" si="6"/>
        <v>2</v>
      </c>
      <c r="C332">
        <f t="shared" ca="1" si="7"/>
        <v>2</v>
      </c>
      <c r="D33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32" t="b">
        <f ca="1">IF(switchStrategyStr = "Switch",
    TRUE,
    IF(switchStrategyStr = "Coin flip",
        RAND() &gt;= 0.5,
        FALSE
    )
)</f>
        <v>1</v>
      </c>
      <c r="F332">
        <f ca="1">IF(tblMontyHallMC[[#This Row],[Door you pick]] + tblMontyHallMC[[#This Row],[Door host opens]] = 3, 3, MAX(tblMontyHallMC[[#This Row],[Door you pick]], tblMontyHallMC[[#This Row],[Door host opens]]) - MIN(tblMontyHallMC[[#This Row],[Door you pick]], tblMontyHallMC[[#This Row],[Door host opens]]))</f>
        <v>1</v>
      </c>
      <c r="G332">
        <f ca="1">IF(tblMontyHallMC[[#This Row],[Switch]],
    tblMontyHallMC[[#This Row],[Unopened door]],
    tblMontyHallMC[[#This Row],[Door you pick]]
)</f>
        <v>1</v>
      </c>
      <c r="H332" t="b">
        <f ca="1">tblMontyHallMC[[#This Row],[Final door choice]] = tblMontyHallMC[[#This Row],[Door with car]]</f>
        <v>0</v>
      </c>
    </row>
    <row r="333" spans="2:8" x14ac:dyDescent="0.3">
      <c r="B333">
        <f t="shared" ca="1" si="6"/>
        <v>1</v>
      </c>
      <c r="C333">
        <f t="shared" ca="1" si="7"/>
        <v>3</v>
      </c>
      <c r="D33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33" t="b">
        <f ca="1">IF(switchStrategyStr = "Switch",
    TRUE,
    IF(switchStrategyStr = "Coin flip",
        RAND() &gt;= 0.5,
        FALSE
    )
)</f>
        <v>1</v>
      </c>
      <c r="F333">
        <f ca="1">IF(tblMontyHallMC[[#This Row],[Door you pick]] + tblMontyHallMC[[#This Row],[Door host opens]] = 3, 3, MAX(tblMontyHallMC[[#This Row],[Door you pick]], tblMontyHallMC[[#This Row],[Door host opens]]) - MIN(tblMontyHallMC[[#This Row],[Door you pick]], tblMontyHallMC[[#This Row],[Door host opens]]))</f>
        <v>1</v>
      </c>
      <c r="G333">
        <f ca="1">IF(tblMontyHallMC[[#This Row],[Switch]],
    tblMontyHallMC[[#This Row],[Unopened door]],
    tblMontyHallMC[[#This Row],[Door you pick]]
)</f>
        <v>1</v>
      </c>
      <c r="H333" t="b">
        <f ca="1">tblMontyHallMC[[#This Row],[Final door choice]] = tblMontyHallMC[[#This Row],[Door with car]]</f>
        <v>1</v>
      </c>
    </row>
    <row r="334" spans="2:8" x14ac:dyDescent="0.3">
      <c r="B334">
        <f t="shared" ca="1" si="6"/>
        <v>2</v>
      </c>
      <c r="C334">
        <f t="shared" ca="1" si="7"/>
        <v>2</v>
      </c>
      <c r="D33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34" t="b">
        <f ca="1">IF(switchStrategyStr = "Switch",
    TRUE,
    IF(switchStrategyStr = "Coin flip",
        RAND() &gt;= 0.5,
        FALSE
    )
)</f>
        <v>1</v>
      </c>
      <c r="F334">
        <f ca="1">IF(tblMontyHallMC[[#This Row],[Door you pick]] + tblMontyHallMC[[#This Row],[Door host opens]] = 3, 3, MAX(tblMontyHallMC[[#This Row],[Door you pick]], tblMontyHallMC[[#This Row],[Door host opens]]) - MIN(tblMontyHallMC[[#This Row],[Door you pick]], tblMontyHallMC[[#This Row],[Door host opens]]))</f>
        <v>3</v>
      </c>
      <c r="G334">
        <f ca="1">IF(tblMontyHallMC[[#This Row],[Switch]],
    tblMontyHallMC[[#This Row],[Unopened door]],
    tblMontyHallMC[[#This Row],[Door you pick]]
)</f>
        <v>3</v>
      </c>
      <c r="H334" t="b">
        <f ca="1">tblMontyHallMC[[#This Row],[Final door choice]] = tblMontyHallMC[[#This Row],[Door with car]]</f>
        <v>0</v>
      </c>
    </row>
    <row r="335" spans="2:8" x14ac:dyDescent="0.3">
      <c r="B335">
        <f t="shared" ca="1" si="6"/>
        <v>1</v>
      </c>
      <c r="C335">
        <f t="shared" ca="1" si="7"/>
        <v>2</v>
      </c>
      <c r="D33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35" t="b">
        <f ca="1">IF(switchStrategyStr = "Switch",
    TRUE,
    IF(switchStrategyStr = "Coin flip",
        RAND() &gt;= 0.5,
        FALSE
    )
)</f>
        <v>1</v>
      </c>
      <c r="F335">
        <f ca="1">IF(tblMontyHallMC[[#This Row],[Door you pick]] + tblMontyHallMC[[#This Row],[Door host opens]] = 3, 3, MAX(tblMontyHallMC[[#This Row],[Door you pick]], tblMontyHallMC[[#This Row],[Door host opens]]) - MIN(tblMontyHallMC[[#This Row],[Door you pick]], tblMontyHallMC[[#This Row],[Door host opens]]))</f>
        <v>1</v>
      </c>
      <c r="G335">
        <f ca="1">IF(tblMontyHallMC[[#This Row],[Switch]],
    tblMontyHallMC[[#This Row],[Unopened door]],
    tblMontyHallMC[[#This Row],[Door you pick]]
)</f>
        <v>1</v>
      </c>
      <c r="H335" t="b">
        <f ca="1">tblMontyHallMC[[#This Row],[Final door choice]] = tblMontyHallMC[[#This Row],[Door with car]]</f>
        <v>1</v>
      </c>
    </row>
    <row r="336" spans="2:8" x14ac:dyDescent="0.3">
      <c r="B336">
        <f t="shared" ca="1" si="6"/>
        <v>3</v>
      </c>
      <c r="C336">
        <f t="shared" ca="1" si="7"/>
        <v>3</v>
      </c>
      <c r="D33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36" t="b">
        <f ca="1">IF(switchStrategyStr = "Switch",
    TRUE,
    IF(switchStrategyStr = "Coin flip",
        RAND() &gt;= 0.5,
        FALSE
    )
)</f>
        <v>1</v>
      </c>
      <c r="F336">
        <f ca="1">IF(tblMontyHallMC[[#This Row],[Door you pick]] + tblMontyHallMC[[#This Row],[Door host opens]] = 3, 3, MAX(tblMontyHallMC[[#This Row],[Door you pick]], tblMontyHallMC[[#This Row],[Door host opens]]) - MIN(tblMontyHallMC[[#This Row],[Door you pick]], tblMontyHallMC[[#This Row],[Door host opens]]))</f>
        <v>2</v>
      </c>
      <c r="G336">
        <f ca="1">IF(tblMontyHallMC[[#This Row],[Switch]],
    tblMontyHallMC[[#This Row],[Unopened door]],
    tblMontyHallMC[[#This Row],[Door you pick]]
)</f>
        <v>2</v>
      </c>
      <c r="H336" t="b">
        <f ca="1">tblMontyHallMC[[#This Row],[Final door choice]] = tblMontyHallMC[[#This Row],[Door with car]]</f>
        <v>0</v>
      </c>
    </row>
    <row r="337" spans="2:8" x14ac:dyDescent="0.3">
      <c r="B337">
        <f t="shared" ca="1" si="6"/>
        <v>2</v>
      </c>
      <c r="C337">
        <f t="shared" ca="1" si="7"/>
        <v>3</v>
      </c>
      <c r="D33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37" t="b">
        <f ca="1">IF(switchStrategyStr = "Switch",
    TRUE,
    IF(switchStrategyStr = "Coin flip",
        RAND() &gt;= 0.5,
        FALSE
    )
)</f>
        <v>1</v>
      </c>
      <c r="F337">
        <f ca="1">IF(tblMontyHallMC[[#This Row],[Door you pick]] + tblMontyHallMC[[#This Row],[Door host opens]] = 3, 3, MAX(tblMontyHallMC[[#This Row],[Door you pick]], tblMontyHallMC[[#This Row],[Door host opens]]) - MIN(tblMontyHallMC[[#This Row],[Door you pick]], tblMontyHallMC[[#This Row],[Door host opens]]))</f>
        <v>2</v>
      </c>
      <c r="G337">
        <f ca="1">IF(tblMontyHallMC[[#This Row],[Switch]],
    tblMontyHallMC[[#This Row],[Unopened door]],
    tblMontyHallMC[[#This Row],[Door you pick]]
)</f>
        <v>2</v>
      </c>
      <c r="H337" t="b">
        <f ca="1">tblMontyHallMC[[#This Row],[Final door choice]] = tblMontyHallMC[[#This Row],[Door with car]]</f>
        <v>1</v>
      </c>
    </row>
    <row r="338" spans="2:8" x14ac:dyDescent="0.3">
      <c r="B338">
        <f t="shared" ca="1" si="6"/>
        <v>3</v>
      </c>
      <c r="C338">
        <f t="shared" ca="1" si="7"/>
        <v>3</v>
      </c>
      <c r="D33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38" t="b">
        <f ca="1">IF(switchStrategyStr = "Switch",
    TRUE,
    IF(switchStrategyStr = "Coin flip",
        RAND() &gt;= 0.5,
        FALSE
    )
)</f>
        <v>1</v>
      </c>
      <c r="F338">
        <f ca="1">IF(tblMontyHallMC[[#This Row],[Door you pick]] + tblMontyHallMC[[#This Row],[Door host opens]] = 3, 3, MAX(tblMontyHallMC[[#This Row],[Door you pick]], tblMontyHallMC[[#This Row],[Door host opens]]) - MIN(tblMontyHallMC[[#This Row],[Door you pick]], tblMontyHallMC[[#This Row],[Door host opens]]))</f>
        <v>2</v>
      </c>
      <c r="G338">
        <f ca="1">IF(tblMontyHallMC[[#This Row],[Switch]],
    tblMontyHallMC[[#This Row],[Unopened door]],
    tblMontyHallMC[[#This Row],[Door you pick]]
)</f>
        <v>2</v>
      </c>
      <c r="H338" t="b">
        <f ca="1">tblMontyHallMC[[#This Row],[Final door choice]] = tblMontyHallMC[[#This Row],[Door with car]]</f>
        <v>0</v>
      </c>
    </row>
    <row r="339" spans="2:8" x14ac:dyDescent="0.3">
      <c r="B339">
        <f t="shared" ca="1" si="6"/>
        <v>3</v>
      </c>
      <c r="C339">
        <f t="shared" ca="1" si="7"/>
        <v>3</v>
      </c>
      <c r="D33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39" t="b">
        <f ca="1">IF(switchStrategyStr = "Switch",
    TRUE,
    IF(switchStrategyStr = "Coin flip",
        RAND() &gt;= 0.5,
        FALSE
    )
)</f>
        <v>1</v>
      </c>
      <c r="F339">
        <f ca="1">IF(tblMontyHallMC[[#This Row],[Door you pick]] + tblMontyHallMC[[#This Row],[Door host opens]] = 3, 3, MAX(tblMontyHallMC[[#This Row],[Door you pick]], tblMontyHallMC[[#This Row],[Door host opens]]) - MIN(tblMontyHallMC[[#This Row],[Door you pick]], tblMontyHallMC[[#This Row],[Door host opens]]))</f>
        <v>2</v>
      </c>
      <c r="G339">
        <f ca="1">IF(tblMontyHallMC[[#This Row],[Switch]],
    tblMontyHallMC[[#This Row],[Unopened door]],
    tblMontyHallMC[[#This Row],[Door you pick]]
)</f>
        <v>2</v>
      </c>
      <c r="H339" t="b">
        <f ca="1">tblMontyHallMC[[#This Row],[Final door choice]] = tblMontyHallMC[[#This Row],[Door with car]]</f>
        <v>0</v>
      </c>
    </row>
    <row r="340" spans="2:8" x14ac:dyDescent="0.3">
      <c r="B340">
        <f t="shared" ca="1" si="6"/>
        <v>1</v>
      </c>
      <c r="C340">
        <f t="shared" ca="1" si="7"/>
        <v>1</v>
      </c>
      <c r="D34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40" t="b">
        <f ca="1">IF(switchStrategyStr = "Switch",
    TRUE,
    IF(switchStrategyStr = "Coin flip",
        RAND() &gt;= 0.5,
        FALSE
    )
)</f>
        <v>1</v>
      </c>
      <c r="F340">
        <f ca="1">IF(tblMontyHallMC[[#This Row],[Door you pick]] + tblMontyHallMC[[#This Row],[Door host opens]] = 3, 3, MAX(tblMontyHallMC[[#This Row],[Door you pick]], tblMontyHallMC[[#This Row],[Door host opens]]) - MIN(tblMontyHallMC[[#This Row],[Door you pick]], tblMontyHallMC[[#This Row],[Door host opens]]))</f>
        <v>2</v>
      </c>
      <c r="G340">
        <f ca="1">IF(tblMontyHallMC[[#This Row],[Switch]],
    tblMontyHallMC[[#This Row],[Unopened door]],
    tblMontyHallMC[[#This Row],[Door you pick]]
)</f>
        <v>2</v>
      </c>
      <c r="H340" t="b">
        <f ca="1">tblMontyHallMC[[#This Row],[Final door choice]] = tblMontyHallMC[[#This Row],[Door with car]]</f>
        <v>0</v>
      </c>
    </row>
    <row r="341" spans="2:8" x14ac:dyDescent="0.3">
      <c r="B341">
        <f t="shared" ca="1" si="6"/>
        <v>1</v>
      </c>
      <c r="C341">
        <f t="shared" ca="1" si="7"/>
        <v>1</v>
      </c>
      <c r="D34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41" t="b">
        <f ca="1">IF(switchStrategyStr = "Switch",
    TRUE,
    IF(switchStrategyStr = "Coin flip",
        RAND() &gt;= 0.5,
        FALSE
    )
)</f>
        <v>1</v>
      </c>
      <c r="F341">
        <f ca="1">IF(tblMontyHallMC[[#This Row],[Door you pick]] + tblMontyHallMC[[#This Row],[Door host opens]] = 3, 3, MAX(tblMontyHallMC[[#This Row],[Door you pick]], tblMontyHallMC[[#This Row],[Door host opens]]) - MIN(tblMontyHallMC[[#This Row],[Door you pick]], tblMontyHallMC[[#This Row],[Door host opens]]))</f>
        <v>3</v>
      </c>
      <c r="G341">
        <f ca="1">IF(tblMontyHallMC[[#This Row],[Switch]],
    tblMontyHallMC[[#This Row],[Unopened door]],
    tblMontyHallMC[[#This Row],[Door you pick]]
)</f>
        <v>3</v>
      </c>
      <c r="H341" t="b">
        <f ca="1">tblMontyHallMC[[#This Row],[Final door choice]] = tblMontyHallMC[[#This Row],[Door with car]]</f>
        <v>0</v>
      </c>
    </row>
    <row r="342" spans="2:8" x14ac:dyDescent="0.3">
      <c r="B342">
        <f t="shared" ca="1" si="6"/>
        <v>3</v>
      </c>
      <c r="C342">
        <f t="shared" ca="1" si="7"/>
        <v>3</v>
      </c>
      <c r="D34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42" t="b">
        <f ca="1">IF(switchStrategyStr = "Switch",
    TRUE,
    IF(switchStrategyStr = "Coin flip",
        RAND() &gt;= 0.5,
        FALSE
    )
)</f>
        <v>1</v>
      </c>
      <c r="F342">
        <f ca="1">IF(tblMontyHallMC[[#This Row],[Door you pick]] + tblMontyHallMC[[#This Row],[Door host opens]] = 3, 3, MAX(tblMontyHallMC[[#This Row],[Door you pick]], tblMontyHallMC[[#This Row],[Door host opens]]) - MIN(tblMontyHallMC[[#This Row],[Door you pick]], tblMontyHallMC[[#This Row],[Door host opens]]))</f>
        <v>1</v>
      </c>
      <c r="G342">
        <f ca="1">IF(tblMontyHallMC[[#This Row],[Switch]],
    tblMontyHallMC[[#This Row],[Unopened door]],
    tblMontyHallMC[[#This Row],[Door you pick]]
)</f>
        <v>1</v>
      </c>
      <c r="H342" t="b">
        <f ca="1">tblMontyHallMC[[#This Row],[Final door choice]] = tblMontyHallMC[[#This Row],[Door with car]]</f>
        <v>0</v>
      </c>
    </row>
    <row r="343" spans="2:8" x14ac:dyDescent="0.3">
      <c r="B343">
        <f t="shared" ca="1" si="6"/>
        <v>2</v>
      </c>
      <c r="C343">
        <f t="shared" ca="1" si="7"/>
        <v>2</v>
      </c>
      <c r="D34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43" t="b">
        <f ca="1">IF(switchStrategyStr = "Switch",
    TRUE,
    IF(switchStrategyStr = "Coin flip",
        RAND() &gt;= 0.5,
        FALSE
    )
)</f>
        <v>1</v>
      </c>
      <c r="F343">
        <f ca="1">IF(tblMontyHallMC[[#This Row],[Door you pick]] + tblMontyHallMC[[#This Row],[Door host opens]] = 3, 3, MAX(tblMontyHallMC[[#This Row],[Door you pick]], tblMontyHallMC[[#This Row],[Door host opens]]) - MIN(tblMontyHallMC[[#This Row],[Door you pick]], tblMontyHallMC[[#This Row],[Door host opens]]))</f>
        <v>3</v>
      </c>
      <c r="G343">
        <f ca="1">IF(tblMontyHallMC[[#This Row],[Switch]],
    tblMontyHallMC[[#This Row],[Unopened door]],
    tblMontyHallMC[[#This Row],[Door you pick]]
)</f>
        <v>3</v>
      </c>
      <c r="H343" t="b">
        <f ca="1">tblMontyHallMC[[#This Row],[Final door choice]] = tblMontyHallMC[[#This Row],[Door with car]]</f>
        <v>0</v>
      </c>
    </row>
    <row r="344" spans="2:8" x14ac:dyDescent="0.3">
      <c r="B344">
        <f t="shared" ca="1" si="6"/>
        <v>1</v>
      </c>
      <c r="C344">
        <f t="shared" ca="1" si="7"/>
        <v>2</v>
      </c>
      <c r="D34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44" t="b">
        <f ca="1">IF(switchStrategyStr = "Switch",
    TRUE,
    IF(switchStrategyStr = "Coin flip",
        RAND() &gt;= 0.5,
        FALSE
    )
)</f>
        <v>1</v>
      </c>
      <c r="F344">
        <f ca="1">IF(tblMontyHallMC[[#This Row],[Door you pick]] + tblMontyHallMC[[#This Row],[Door host opens]] = 3, 3, MAX(tblMontyHallMC[[#This Row],[Door you pick]], tblMontyHallMC[[#This Row],[Door host opens]]) - MIN(tblMontyHallMC[[#This Row],[Door you pick]], tblMontyHallMC[[#This Row],[Door host opens]]))</f>
        <v>1</v>
      </c>
      <c r="G344">
        <f ca="1">IF(tblMontyHallMC[[#This Row],[Switch]],
    tblMontyHallMC[[#This Row],[Unopened door]],
    tblMontyHallMC[[#This Row],[Door you pick]]
)</f>
        <v>1</v>
      </c>
      <c r="H344" t="b">
        <f ca="1">tblMontyHallMC[[#This Row],[Final door choice]] = tblMontyHallMC[[#This Row],[Door with car]]</f>
        <v>1</v>
      </c>
    </row>
    <row r="345" spans="2:8" x14ac:dyDescent="0.3">
      <c r="B345">
        <f t="shared" ca="1" si="6"/>
        <v>1</v>
      </c>
      <c r="C345">
        <f t="shared" ca="1" si="7"/>
        <v>3</v>
      </c>
      <c r="D34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45" t="b">
        <f ca="1">IF(switchStrategyStr = "Switch",
    TRUE,
    IF(switchStrategyStr = "Coin flip",
        RAND() &gt;= 0.5,
        FALSE
    )
)</f>
        <v>1</v>
      </c>
      <c r="F345">
        <f ca="1">IF(tblMontyHallMC[[#This Row],[Door you pick]] + tblMontyHallMC[[#This Row],[Door host opens]] = 3, 3, MAX(tblMontyHallMC[[#This Row],[Door you pick]], tblMontyHallMC[[#This Row],[Door host opens]]) - MIN(tblMontyHallMC[[#This Row],[Door you pick]], tblMontyHallMC[[#This Row],[Door host opens]]))</f>
        <v>1</v>
      </c>
      <c r="G345">
        <f ca="1">IF(tblMontyHallMC[[#This Row],[Switch]],
    tblMontyHallMC[[#This Row],[Unopened door]],
    tblMontyHallMC[[#This Row],[Door you pick]]
)</f>
        <v>1</v>
      </c>
      <c r="H345" t="b">
        <f ca="1">tblMontyHallMC[[#This Row],[Final door choice]] = tblMontyHallMC[[#This Row],[Door with car]]</f>
        <v>1</v>
      </c>
    </row>
    <row r="346" spans="2:8" x14ac:dyDescent="0.3">
      <c r="B346">
        <f t="shared" ca="1" si="6"/>
        <v>1</v>
      </c>
      <c r="C346">
        <f t="shared" ca="1" si="7"/>
        <v>3</v>
      </c>
      <c r="D34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46" t="b">
        <f ca="1">IF(switchStrategyStr = "Switch",
    TRUE,
    IF(switchStrategyStr = "Coin flip",
        RAND() &gt;= 0.5,
        FALSE
    )
)</f>
        <v>1</v>
      </c>
      <c r="F346">
        <f ca="1">IF(tblMontyHallMC[[#This Row],[Door you pick]] + tblMontyHallMC[[#This Row],[Door host opens]] = 3, 3, MAX(tblMontyHallMC[[#This Row],[Door you pick]], tblMontyHallMC[[#This Row],[Door host opens]]) - MIN(tblMontyHallMC[[#This Row],[Door you pick]], tblMontyHallMC[[#This Row],[Door host opens]]))</f>
        <v>1</v>
      </c>
      <c r="G346">
        <f ca="1">IF(tblMontyHallMC[[#This Row],[Switch]],
    tblMontyHallMC[[#This Row],[Unopened door]],
    tblMontyHallMC[[#This Row],[Door you pick]]
)</f>
        <v>1</v>
      </c>
      <c r="H346" t="b">
        <f ca="1">tblMontyHallMC[[#This Row],[Final door choice]] = tblMontyHallMC[[#This Row],[Door with car]]</f>
        <v>1</v>
      </c>
    </row>
    <row r="347" spans="2:8" x14ac:dyDescent="0.3">
      <c r="B347">
        <f t="shared" ca="1" si="6"/>
        <v>1</v>
      </c>
      <c r="C347">
        <f t="shared" ca="1" si="7"/>
        <v>1</v>
      </c>
      <c r="D34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47" t="b">
        <f ca="1">IF(switchStrategyStr = "Switch",
    TRUE,
    IF(switchStrategyStr = "Coin flip",
        RAND() &gt;= 0.5,
        FALSE
    )
)</f>
        <v>1</v>
      </c>
      <c r="F347">
        <f ca="1">IF(tblMontyHallMC[[#This Row],[Door you pick]] + tblMontyHallMC[[#This Row],[Door host opens]] = 3, 3, MAX(tblMontyHallMC[[#This Row],[Door you pick]], tblMontyHallMC[[#This Row],[Door host opens]]) - MIN(tblMontyHallMC[[#This Row],[Door you pick]], tblMontyHallMC[[#This Row],[Door host opens]]))</f>
        <v>3</v>
      </c>
      <c r="G347">
        <f ca="1">IF(tblMontyHallMC[[#This Row],[Switch]],
    tblMontyHallMC[[#This Row],[Unopened door]],
    tblMontyHallMC[[#This Row],[Door you pick]]
)</f>
        <v>3</v>
      </c>
      <c r="H347" t="b">
        <f ca="1">tblMontyHallMC[[#This Row],[Final door choice]] = tblMontyHallMC[[#This Row],[Door with car]]</f>
        <v>0</v>
      </c>
    </row>
    <row r="348" spans="2:8" x14ac:dyDescent="0.3">
      <c r="B348">
        <f t="shared" ca="1" si="6"/>
        <v>1</v>
      </c>
      <c r="C348">
        <f t="shared" ca="1" si="7"/>
        <v>3</v>
      </c>
      <c r="D34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48" t="b">
        <f ca="1">IF(switchStrategyStr = "Switch",
    TRUE,
    IF(switchStrategyStr = "Coin flip",
        RAND() &gt;= 0.5,
        FALSE
    )
)</f>
        <v>1</v>
      </c>
      <c r="F348">
        <f ca="1">IF(tblMontyHallMC[[#This Row],[Door you pick]] + tblMontyHallMC[[#This Row],[Door host opens]] = 3, 3, MAX(tblMontyHallMC[[#This Row],[Door you pick]], tblMontyHallMC[[#This Row],[Door host opens]]) - MIN(tblMontyHallMC[[#This Row],[Door you pick]], tblMontyHallMC[[#This Row],[Door host opens]]))</f>
        <v>1</v>
      </c>
      <c r="G348">
        <f ca="1">IF(tblMontyHallMC[[#This Row],[Switch]],
    tblMontyHallMC[[#This Row],[Unopened door]],
    tblMontyHallMC[[#This Row],[Door you pick]]
)</f>
        <v>1</v>
      </c>
      <c r="H348" t="b">
        <f ca="1">tblMontyHallMC[[#This Row],[Final door choice]] = tblMontyHallMC[[#This Row],[Door with car]]</f>
        <v>1</v>
      </c>
    </row>
    <row r="349" spans="2:8" x14ac:dyDescent="0.3">
      <c r="B349">
        <f t="shared" ca="1" si="6"/>
        <v>2</v>
      </c>
      <c r="C349">
        <f t="shared" ca="1" si="7"/>
        <v>3</v>
      </c>
      <c r="D34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49" t="b">
        <f ca="1">IF(switchStrategyStr = "Switch",
    TRUE,
    IF(switchStrategyStr = "Coin flip",
        RAND() &gt;= 0.5,
        FALSE
    )
)</f>
        <v>1</v>
      </c>
      <c r="F349">
        <f ca="1">IF(tblMontyHallMC[[#This Row],[Door you pick]] + tblMontyHallMC[[#This Row],[Door host opens]] = 3, 3, MAX(tblMontyHallMC[[#This Row],[Door you pick]], tblMontyHallMC[[#This Row],[Door host opens]]) - MIN(tblMontyHallMC[[#This Row],[Door you pick]], tblMontyHallMC[[#This Row],[Door host opens]]))</f>
        <v>2</v>
      </c>
      <c r="G349">
        <f ca="1">IF(tblMontyHallMC[[#This Row],[Switch]],
    tblMontyHallMC[[#This Row],[Unopened door]],
    tblMontyHallMC[[#This Row],[Door you pick]]
)</f>
        <v>2</v>
      </c>
      <c r="H349" t="b">
        <f ca="1">tblMontyHallMC[[#This Row],[Final door choice]] = tblMontyHallMC[[#This Row],[Door with car]]</f>
        <v>1</v>
      </c>
    </row>
    <row r="350" spans="2:8" x14ac:dyDescent="0.3">
      <c r="B350">
        <f t="shared" ca="1" si="6"/>
        <v>2</v>
      </c>
      <c r="C350">
        <f t="shared" ca="1" si="7"/>
        <v>1</v>
      </c>
      <c r="D35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50" t="b">
        <f ca="1">IF(switchStrategyStr = "Switch",
    TRUE,
    IF(switchStrategyStr = "Coin flip",
        RAND() &gt;= 0.5,
        FALSE
    )
)</f>
        <v>1</v>
      </c>
      <c r="F350">
        <f ca="1">IF(tblMontyHallMC[[#This Row],[Door you pick]] + tblMontyHallMC[[#This Row],[Door host opens]] = 3, 3, MAX(tblMontyHallMC[[#This Row],[Door you pick]], tblMontyHallMC[[#This Row],[Door host opens]]) - MIN(tblMontyHallMC[[#This Row],[Door you pick]], tblMontyHallMC[[#This Row],[Door host opens]]))</f>
        <v>2</v>
      </c>
      <c r="G350">
        <f ca="1">IF(tblMontyHallMC[[#This Row],[Switch]],
    tblMontyHallMC[[#This Row],[Unopened door]],
    tblMontyHallMC[[#This Row],[Door you pick]]
)</f>
        <v>2</v>
      </c>
      <c r="H350" t="b">
        <f ca="1">tblMontyHallMC[[#This Row],[Final door choice]] = tblMontyHallMC[[#This Row],[Door with car]]</f>
        <v>1</v>
      </c>
    </row>
    <row r="351" spans="2:8" x14ac:dyDescent="0.3">
      <c r="B351">
        <f t="shared" ca="1" si="6"/>
        <v>1</v>
      </c>
      <c r="C351">
        <f t="shared" ca="1" si="7"/>
        <v>2</v>
      </c>
      <c r="D35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51" t="b">
        <f ca="1">IF(switchStrategyStr = "Switch",
    TRUE,
    IF(switchStrategyStr = "Coin flip",
        RAND() &gt;= 0.5,
        FALSE
    )
)</f>
        <v>1</v>
      </c>
      <c r="F351">
        <f ca="1">IF(tblMontyHallMC[[#This Row],[Door you pick]] + tblMontyHallMC[[#This Row],[Door host opens]] = 3, 3, MAX(tblMontyHallMC[[#This Row],[Door you pick]], tblMontyHallMC[[#This Row],[Door host opens]]) - MIN(tblMontyHallMC[[#This Row],[Door you pick]], tblMontyHallMC[[#This Row],[Door host opens]]))</f>
        <v>1</v>
      </c>
      <c r="G351">
        <f ca="1">IF(tblMontyHallMC[[#This Row],[Switch]],
    tblMontyHallMC[[#This Row],[Unopened door]],
    tblMontyHallMC[[#This Row],[Door you pick]]
)</f>
        <v>1</v>
      </c>
      <c r="H351" t="b">
        <f ca="1">tblMontyHallMC[[#This Row],[Final door choice]] = tblMontyHallMC[[#This Row],[Door with car]]</f>
        <v>1</v>
      </c>
    </row>
    <row r="352" spans="2:8" x14ac:dyDescent="0.3">
      <c r="B352">
        <f t="shared" ca="1" si="6"/>
        <v>1</v>
      </c>
      <c r="C352">
        <f t="shared" ca="1" si="7"/>
        <v>1</v>
      </c>
      <c r="D35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52" t="b">
        <f ca="1">IF(switchStrategyStr = "Switch",
    TRUE,
    IF(switchStrategyStr = "Coin flip",
        RAND() &gt;= 0.5,
        FALSE
    )
)</f>
        <v>1</v>
      </c>
      <c r="F352">
        <f ca="1">IF(tblMontyHallMC[[#This Row],[Door you pick]] + tblMontyHallMC[[#This Row],[Door host opens]] = 3, 3, MAX(tblMontyHallMC[[#This Row],[Door you pick]], tblMontyHallMC[[#This Row],[Door host opens]]) - MIN(tblMontyHallMC[[#This Row],[Door you pick]], tblMontyHallMC[[#This Row],[Door host opens]]))</f>
        <v>2</v>
      </c>
      <c r="G352">
        <f ca="1">IF(tblMontyHallMC[[#This Row],[Switch]],
    tblMontyHallMC[[#This Row],[Unopened door]],
    tblMontyHallMC[[#This Row],[Door you pick]]
)</f>
        <v>2</v>
      </c>
      <c r="H352" t="b">
        <f ca="1">tblMontyHallMC[[#This Row],[Final door choice]] = tblMontyHallMC[[#This Row],[Door with car]]</f>
        <v>0</v>
      </c>
    </row>
    <row r="353" spans="2:8" x14ac:dyDescent="0.3">
      <c r="B353">
        <f t="shared" ca="1" si="6"/>
        <v>3</v>
      </c>
      <c r="C353">
        <f t="shared" ca="1" si="7"/>
        <v>2</v>
      </c>
      <c r="D35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53" t="b">
        <f ca="1">IF(switchStrategyStr = "Switch",
    TRUE,
    IF(switchStrategyStr = "Coin flip",
        RAND() &gt;= 0.5,
        FALSE
    )
)</f>
        <v>1</v>
      </c>
      <c r="F353">
        <f ca="1">IF(tblMontyHallMC[[#This Row],[Door you pick]] + tblMontyHallMC[[#This Row],[Door host opens]] = 3, 3, MAX(tblMontyHallMC[[#This Row],[Door you pick]], tblMontyHallMC[[#This Row],[Door host opens]]) - MIN(tblMontyHallMC[[#This Row],[Door you pick]], tblMontyHallMC[[#This Row],[Door host opens]]))</f>
        <v>3</v>
      </c>
      <c r="G353">
        <f ca="1">IF(tblMontyHallMC[[#This Row],[Switch]],
    tblMontyHallMC[[#This Row],[Unopened door]],
    tblMontyHallMC[[#This Row],[Door you pick]]
)</f>
        <v>3</v>
      </c>
      <c r="H353" t="b">
        <f ca="1">tblMontyHallMC[[#This Row],[Final door choice]] = tblMontyHallMC[[#This Row],[Door with car]]</f>
        <v>1</v>
      </c>
    </row>
    <row r="354" spans="2:8" x14ac:dyDescent="0.3">
      <c r="B354">
        <f t="shared" ca="1" si="6"/>
        <v>3</v>
      </c>
      <c r="C354">
        <f t="shared" ca="1" si="7"/>
        <v>1</v>
      </c>
      <c r="D35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54" t="b">
        <f ca="1">IF(switchStrategyStr = "Switch",
    TRUE,
    IF(switchStrategyStr = "Coin flip",
        RAND() &gt;= 0.5,
        FALSE
    )
)</f>
        <v>1</v>
      </c>
      <c r="F354">
        <f ca="1">IF(tblMontyHallMC[[#This Row],[Door you pick]] + tblMontyHallMC[[#This Row],[Door host opens]] = 3, 3, MAX(tblMontyHallMC[[#This Row],[Door you pick]], tblMontyHallMC[[#This Row],[Door host opens]]) - MIN(tblMontyHallMC[[#This Row],[Door you pick]], tblMontyHallMC[[#This Row],[Door host opens]]))</f>
        <v>3</v>
      </c>
      <c r="G354">
        <f ca="1">IF(tblMontyHallMC[[#This Row],[Switch]],
    tblMontyHallMC[[#This Row],[Unopened door]],
    tblMontyHallMC[[#This Row],[Door you pick]]
)</f>
        <v>3</v>
      </c>
      <c r="H354" t="b">
        <f ca="1">tblMontyHallMC[[#This Row],[Final door choice]] = tblMontyHallMC[[#This Row],[Door with car]]</f>
        <v>1</v>
      </c>
    </row>
    <row r="355" spans="2:8" x14ac:dyDescent="0.3">
      <c r="B355">
        <f t="shared" ca="1" si="6"/>
        <v>1</v>
      </c>
      <c r="C355">
        <f t="shared" ca="1" si="7"/>
        <v>3</v>
      </c>
      <c r="D35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55" t="b">
        <f ca="1">IF(switchStrategyStr = "Switch",
    TRUE,
    IF(switchStrategyStr = "Coin flip",
        RAND() &gt;= 0.5,
        FALSE
    )
)</f>
        <v>1</v>
      </c>
      <c r="F355">
        <f ca="1">IF(tblMontyHallMC[[#This Row],[Door you pick]] + tblMontyHallMC[[#This Row],[Door host opens]] = 3, 3, MAX(tblMontyHallMC[[#This Row],[Door you pick]], tblMontyHallMC[[#This Row],[Door host opens]]) - MIN(tblMontyHallMC[[#This Row],[Door you pick]], tblMontyHallMC[[#This Row],[Door host opens]]))</f>
        <v>1</v>
      </c>
      <c r="G355">
        <f ca="1">IF(tblMontyHallMC[[#This Row],[Switch]],
    tblMontyHallMC[[#This Row],[Unopened door]],
    tblMontyHallMC[[#This Row],[Door you pick]]
)</f>
        <v>1</v>
      </c>
      <c r="H355" t="b">
        <f ca="1">tblMontyHallMC[[#This Row],[Final door choice]] = tblMontyHallMC[[#This Row],[Door with car]]</f>
        <v>1</v>
      </c>
    </row>
    <row r="356" spans="2:8" x14ac:dyDescent="0.3">
      <c r="B356">
        <f t="shared" ca="1" si="6"/>
        <v>1</v>
      </c>
      <c r="C356">
        <f t="shared" ca="1" si="7"/>
        <v>1</v>
      </c>
      <c r="D35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56" t="b">
        <f ca="1">IF(switchStrategyStr = "Switch",
    TRUE,
    IF(switchStrategyStr = "Coin flip",
        RAND() &gt;= 0.5,
        FALSE
    )
)</f>
        <v>1</v>
      </c>
      <c r="F356">
        <f ca="1">IF(tblMontyHallMC[[#This Row],[Door you pick]] + tblMontyHallMC[[#This Row],[Door host opens]] = 3, 3, MAX(tblMontyHallMC[[#This Row],[Door you pick]], tblMontyHallMC[[#This Row],[Door host opens]]) - MIN(tblMontyHallMC[[#This Row],[Door you pick]], tblMontyHallMC[[#This Row],[Door host opens]]))</f>
        <v>2</v>
      </c>
      <c r="G356">
        <f ca="1">IF(tblMontyHallMC[[#This Row],[Switch]],
    tblMontyHallMC[[#This Row],[Unopened door]],
    tblMontyHallMC[[#This Row],[Door you pick]]
)</f>
        <v>2</v>
      </c>
      <c r="H356" t="b">
        <f ca="1">tblMontyHallMC[[#This Row],[Final door choice]] = tblMontyHallMC[[#This Row],[Door with car]]</f>
        <v>0</v>
      </c>
    </row>
    <row r="357" spans="2:8" x14ac:dyDescent="0.3">
      <c r="B357">
        <f t="shared" ca="1" si="6"/>
        <v>2</v>
      </c>
      <c r="C357">
        <f t="shared" ca="1" si="7"/>
        <v>3</v>
      </c>
      <c r="D35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57" t="b">
        <f ca="1">IF(switchStrategyStr = "Switch",
    TRUE,
    IF(switchStrategyStr = "Coin flip",
        RAND() &gt;= 0.5,
        FALSE
    )
)</f>
        <v>1</v>
      </c>
      <c r="F357">
        <f ca="1">IF(tblMontyHallMC[[#This Row],[Door you pick]] + tblMontyHallMC[[#This Row],[Door host opens]] = 3, 3, MAX(tblMontyHallMC[[#This Row],[Door you pick]], tblMontyHallMC[[#This Row],[Door host opens]]) - MIN(tblMontyHallMC[[#This Row],[Door you pick]], tblMontyHallMC[[#This Row],[Door host opens]]))</f>
        <v>2</v>
      </c>
      <c r="G357">
        <f ca="1">IF(tblMontyHallMC[[#This Row],[Switch]],
    tblMontyHallMC[[#This Row],[Unopened door]],
    tblMontyHallMC[[#This Row],[Door you pick]]
)</f>
        <v>2</v>
      </c>
      <c r="H357" t="b">
        <f ca="1">tblMontyHallMC[[#This Row],[Final door choice]] = tblMontyHallMC[[#This Row],[Door with car]]</f>
        <v>1</v>
      </c>
    </row>
    <row r="358" spans="2:8" x14ac:dyDescent="0.3">
      <c r="B358">
        <f t="shared" ca="1" si="6"/>
        <v>1</v>
      </c>
      <c r="C358">
        <f t="shared" ca="1" si="7"/>
        <v>3</v>
      </c>
      <c r="D35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58" t="b">
        <f ca="1">IF(switchStrategyStr = "Switch",
    TRUE,
    IF(switchStrategyStr = "Coin flip",
        RAND() &gt;= 0.5,
        FALSE
    )
)</f>
        <v>1</v>
      </c>
      <c r="F358">
        <f ca="1">IF(tblMontyHallMC[[#This Row],[Door you pick]] + tblMontyHallMC[[#This Row],[Door host opens]] = 3, 3, MAX(tblMontyHallMC[[#This Row],[Door you pick]], tblMontyHallMC[[#This Row],[Door host opens]]) - MIN(tblMontyHallMC[[#This Row],[Door you pick]], tblMontyHallMC[[#This Row],[Door host opens]]))</f>
        <v>1</v>
      </c>
      <c r="G358">
        <f ca="1">IF(tblMontyHallMC[[#This Row],[Switch]],
    tblMontyHallMC[[#This Row],[Unopened door]],
    tblMontyHallMC[[#This Row],[Door you pick]]
)</f>
        <v>1</v>
      </c>
      <c r="H358" t="b">
        <f ca="1">tblMontyHallMC[[#This Row],[Final door choice]] = tblMontyHallMC[[#This Row],[Door with car]]</f>
        <v>1</v>
      </c>
    </row>
    <row r="359" spans="2:8" x14ac:dyDescent="0.3">
      <c r="B359">
        <f t="shared" ca="1" si="6"/>
        <v>1</v>
      </c>
      <c r="C359">
        <f t="shared" ca="1" si="7"/>
        <v>3</v>
      </c>
      <c r="D35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59" t="b">
        <f ca="1">IF(switchStrategyStr = "Switch",
    TRUE,
    IF(switchStrategyStr = "Coin flip",
        RAND() &gt;= 0.5,
        FALSE
    )
)</f>
        <v>1</v>
      </c>
      <c r="F359">
        <f ca="1">IF(tblMontyHallMC[[#This Row],[Door you pick]] + tblMontyHallMC[[#This Row],[Door host opens]] = 3, 3, MAX(tblMontyHallMC[[#This Row],[Door you pick]], tblMontyHallMC[[#This Row],[Door host opens]]) - MIN(tblMontyHallMC[[#This Row],[Door you pick]], tblMontyHallMC[[#This Row],[Door host opens]]))</f>
        <v>1</v>
      </c>
      <c r="G359">
        <f ca="1">IF(tblMontyHallMC[[#This Row],[Switch]],
    tblMontyHallMC[[#This Row],[Unopened door]],
    tblMontyHallMC[[#This Row],[Door you pick]]
)</f>
        <v>1</v>
      </c>
      <c r="H359" t="b">
        <f ca="1">tblMontyHallMC[[#This Row],[Final door choice]] = tblMontyHallMC[[#This Row],[Door with car]]</f>
        <v>1</v>
      </c>
    </row>
    <row r="360" spans="2:8" x14ac:dyDescent="0.3">
      <c r="B360">
        <f t="shared" ca="1" si="6"/>
        <v>3</v>
      </c>
      <c r="C360">
        <f t="shared" ca="1" si="7"/>
        <v>2</v>
      </c>
      <c r="D36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60" t="b">
        <f ca="1">IF(switchStrategyStr = "Switch",
    TRUE,
    IF(switchStrategyStr = "Coin flip",
        RAND() &gt;= 0.5,
        FALSE
    )
)</f>
        <v>1</v>
      </c>
      <c r="F360">
        <f ca="1">IF(tblMontyHallMC[[#This Row],[Door you pick]] + tblMontyHallMC[[#This Row],[Door host opens]] = 3, 3, MAX(tblMontyHallMC[[#This Row],[Door you pick]], tblMontyHallMC[[#This Row],[Door host opens]]) - MIN(tblMontyHallMC[[#This Row],[Door you pick]], tblMontyHallMC[[#This Row],[Door host opens]]))</f>
        <v>3</v>
      </c>
      <c r="G360">
        <f ca="1">IF(tblMontyHallMC[[#This Row],[Switch]],
    tblMontyHallMC[[#This Row],[Unopened door]],
    tblMontyHallMC[[#This Row],[Door you pick]]
)</f>
        <v>3</v>
      </c>
      <c r="H360" t="b">
        <f ca="1">tblMontyHallMC[[#This Row],[Final door choice]] = tblMontyHallMC[[#This Row],[Door with car]]</f>
        <v>1</v>
      </c>
    </row>
    <row r="361" spans="2:8" x14ac:dyDescent="0.3">
      <c r="B361">
        <f t="shared" ca="1" si="6"/>
        <v>1</v>
      </c>
      <c r="C361">
        <f t="shared" ca="1" si="7"/>
        <v>1</v>
      </c>
      <c r="D36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61" t="b">
        <f ca="1">IF(switchStrategyStr = "Switch",
    TRUE,
    IF(switchStrategyStr = "Coin flip",
        RAND() &gt;= 0.5,
        FALSE
    )
)</f>
        <v>1</v>
      </c>
      <c r="F361">
        <f ca="1">IF(tblMontyHallMC[[#This Row],[Door you pick]] + tblMontyHallMC[[#This Row],[Door host opens]] = 3, 3, MAX(tblMontyHallMC[[#This Row],[Door you pick]], tblMontyHallMC[[#This Row],[Door host opens]]) - MIN(tblMontyHallMC[[#This Row],[Door you pick]], tblMontyHallMC[[#This Row],[Door host opens]]))</f>
        <v>3</v>
      </c>
      <c r="G361">
        <f ca="1">IF(tblMontyHallMC[[#This Row],[Switch]],
    tblMontyHallMC[[#This Row],[Unopened door]],
    tblMontyHallMC[[#This Row],[Door you pick]]
)</f>
        <v>3</v>
      </c>
      <c r="H361" t="b">
        <f ca="1">tblMontyHallMC[[#This Row],[Final door choice]] = tblMontyHallMC[[#This Row],[Door with car]]</f>
        <v>0</v>
      </c>
    </row>
    <row r="362" spans="2:8" x14ac:dyDescent="0.3">
      <c r="B362">
        <f t="shared" ca="1" si="6"/>
        <v>1</v>
      </c>
      <c r="C362">
        <f t="shared" ca="1" si="7"/>
        <v>1</v>
      </c>
      <c r="D36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62" t="b">
        <f ca="1">IF(switchStrategyStr = "Switch",
    TRUE,
    IF(switchStrategyStr = "Coin flip",
        RAND() &gt;= 0.5,
        FALSE
    )
)</f>
        <v>1</v>
      </c>
      <c r="F362">
        <f ca="1">IF(tblMontyHallMC[[#This Row],[Door you pick]] + tblMontyHallMC[[#This Row],[Door host opens]] = 3, 3, MAX(tblMontyHallMC[[#This Row],[Door you pick]], tblMontyHallMC[[#This Row],[Door host opens]]) - MIN(tblMontyHallMC[[#This Row],[Door you pick]], tblMontyHallMC[[#This Row],[Door host opens]]))</f>
        <v>3</v>
      </c>
      <c r="G362">
        <f ca="1">IF(tblMontyHallMC[[#This Row],[Switch]],
    tblMontyHallMC[[#This Row],[Unopened door]],
    tblMontyHallMC[[#This Row],[Door you pick]]
)</f>
        <v>3</v>
      </c>
      <c r="H362" t="b">
        <f ca="1">tblMontyHallMC[[#This Row],[Final door choice]] = tblMontyHallMC[[#This Row],[Door with car]]</f>
        <v>0</v>
      </c>
    </row>
    <row r="363" spans="2:8" x14ac:dyDescent="0.3">
      <c r="B363">
        <f t="shared" ca="1" si="6"/>
        <v>1</v>
      </c>
      <c r="C363">
        <f t="shared" ca="1" si="7"/>
        <v>3</v>
      </c>
      <c r="D36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63" t="b">
        <f ca="1">IF(switchStrategyStr = "Switch",
    TRUE,
    IF(switchStrategyStr = "Coin flip",
        RAND() &gt;= 0.5,
        FALSE
    )
)</f>
        <v>1</v>
      </c>
      <c r="F363">
        <f ca="1">IF(tblMontyHallMC[[#This Row],[Door you pick]] + tblMontyHallMC[[#This Row],[Door host opens]] = 3, 3, MAX(tblMontyHallMC[[#This Row],[Door you pick]], tblMontyHallMC[[#This Row],[Door host opens]]) - MIN(tblMontyHallMC[[#This Row],[Door you pick]], tblMontyHallMC[[#This Row],[Door host opens]]))</f>
        <v>1</v>
      </c>
      <c r="G363">
        <f ca="1">IF(tblMontyHallMC[[#This Row],[Switch]],
    tblMontyHallMC[[#This Row],[Unopened door]],
    tblMontyHallMC[[#This Row],[Door you pick]]
)</f>
        <v>1</v>
      </c>
      <c r="H363" t="b">
        <f ca="1">tblMontyHallMC[[#This Row],[Final door choice]] = tblMontyHallMC[[#This Row],[Door with car]]</f>
        <v>1</v>
      </c>
    </row>
    <row r="364" spans="2:8" x14ac:dyDescent="0.3">
      <c r="B364">
        <f t="shared" ca="1" si="6"/>
        <v>1</v>
      </c>
      <c r="C364">
        <f t="shared" ca="1" si="7"/>
        <v>2</v>
      </c>
      <c r="D36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64" t="b">
        <f ca="1">IF(switchStrategyStr = "Switch",
    TRUE,
    IF(switchStrategyStr = "Coin flip",
        RAND() &gt;= 0.5,
        FALSE
    )
)</f>
        <v>1</v>
      </c>
      <c r="F364">
        <f ca="1">IF(tblMontyHallMC[[#This Row],[Door you pick]] + tblMontyHallMC[[#This Row],[Door host opens]] = 3, 3, MAX(tblMontyHallMC[[#This Row],[Door you pick]], tblMontyHallMC[[#This Row],[Door host opens]]) - MIN(tblMontyHallMC[[#This Row],[Door you pick]], tblMontyHallMC[[#This Row],[Door host opens]]))</f>
        <v>1</v>
      </c>
      <c r="G364">
        <f ca="1">IF(tblMontyHallMC[[#This Row],[Switch]],
    tblMontyHallMC[[#This Row],[Unopened door]],
    tblMontyHallMC[[#This Row],[Door you pick]]
)</f>
        <v>1</v>
      </c>
      <c r="H364" t="b">
        <f ca="1">tblMontyHallMC[[#This Row],[Final door choice]] = tblMontyHallMC[[#This Row],[Door with car]]</f>
        <v>1</v>
      </c>
    </row>
    <row r="365" spans="2:8" x14ac:dyDescent="0.3">
      <c r="B365">
        <f t="shared" ca="1" si="6"/>
        <v>2</v>
      </c>
      <c r="C365">
        <f t="shared" ca="1" si="7"/>
        <v>1</v>
      </c>
      <c r="D36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65" t="b">
        <f ca="1">IF(switchStrategyStr = "Switch",
    TRUE,
    IF(switchStrategyStr = "Coin flip",
        RAND() &gt;= 0.5,
        FALSE
    )
)</f>
        <v>1</v>
      </c>
      <c r="F365">
        <f ca="1">IF(tblMontyHallMC[[#This Row],[Door you pick]] + tblMontyHallMC[[#This Row],[Door host opens]] = 3, 3, MAX(tblMontyHallMC[[#This Row],[Door you pick]], tblMontyHallMC[[#This Row],[Door host opens]]) - MIN(tblMontyHallMC[[#This Row],[Door you pick]], tblMontyHallMC[[#This Row],[Door host opens]]))</f>
        <v>2</v>
      </c>
      <c r="G365">
        <f ca="1">IF(tblMontyHallMC[[#This Row],[Switch]],
    tblMontyHallMC[[#This Row],[Unopened door]],
    tblMontyHallMC[[#This Row],[Door you pick]]
)</f>
        <v>2</v>
      </c>
      <c r="H365" t="b">
        <f ca="1">tblMontyHallMC[[#This Row],[Final door choice]] = tblMontyHallMC[[#This Row],[Door with car]]</f>
        <v>1</v>
      </c>
    </row>
    <row r="366" spans="2:8" x14ac:dyDescent="0.3">
      <c r="B366">
        <f t="shared" ref="B366:B429" ca="1" si="8">RANDBETWEEN(1, 3)</f>
        <v>3</v>
      </c>
      <c r="C366">
        <f t="shared" ref="C366:C429" ca="1" si="9">RANDBETWEEN(1, 3)</f>
        <v>3</v>
      </c>
      <c r="D36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66" t="b">
        <f ca="1">IF(switchStrategyStr = "Switch",
    TRUE,
    IF(switchStrategyStr = "Coin flip",
        RAND() &gt;= 0.5,
        FALSE
    )
)</f>
        <v>1</v>
      </c>
      <c r="F366">
        <f ca="1">IF(tblMontyHallMC[[#This Row],[Door you pick]] + tblMontyHallMC[[#This Row],[Door host opens]] = 3, 3, MAX(tblMontyHallMC[[#This Row],[Door you pick]], tblMontyHallMC[[#This Row],[Door host opens]]) - MIN(tblMontyHallMC[[#This Row],[Door you pick]], tblMontyHallMC[[#This Row],[Door host opens]]))</f>
        <v>2</v>
      </c>
      <c r="G366">
        <f ca="1">IF(tblMontyHallMC[[#This Row],[Switch]],
    tblMontyHallMC[[#This Row],[Unopened door]],
    tblMontyHallMC[[#This Row],[Door you pick]]
)</f>
        <v>2</v>
      </c>
      <c r="H366" t="b">
        <f ca="1">tblMontyHallMC[[#This Row],[Final door choice]] = tblMontyHallMC[[#This Row],[Door with car]]</f>
        <v>0</v>
      </c>
    </row>
    <row r="367" spans="2:8" x14ac:dyDescent="0.3">
      <c r="B367">
        <f t="shared" ca="1" si="8"/>
        <v>1</v>
      </c>
      <c r="C367">
        <f t="shared" ca="1" si="9"/>
        <v>1</v>
      </c>
      <c r="D36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67" t="b">
        <f ca="1">IF(switchStrategyStr = "Switch",
    TRUE,
    IF(switchStrategyStr = "Coin flip",
        RAND() &gt;= 0.5,
        FALSE
    )
)</f>
        <v>1</v>
      </c>
      <c r="F367">
        <f ca="1">IF(tblMontyHallMC[[#This Row],[Door you pick]] + tblMontyHallMC[[#This Row],[Door host opens]] = 3, 3, MAX(tblMontyHallMC[[#This Row],[Door you pick]], tblMontyHallMC[[#This Row],[Door host opens]]) - MIN(tblMontyHallMC[[#This Row],[Door you pick]], tblMontyHallMC[[#This Row],[Door host opens]]))</f>
        <v>2</v>
      </c>
      <c r="G367">
        <f ca="1">IF(tblMontyHallMC[[#This Row],[Switch]],
    tblMontyHallMC[[#This Row],[Unopened door]],
    tblMontyHallMC[[#This Row],[Door you pick]]
)</f>
        <v>2</v>
      </c>
      <c r="H367" t="b">
        <f ca="1">tblMontyHallMC[[#This Row],[Final door choice]] = tblMontyHallMC[[#This Row],[Door with car]]</f>
        <v>0</v>
      </c>
    </row>
    <row r="368" spans="2:8" x14ac:dyDescent="0.3">
      <c r="B368">
        <f t="shared" ca="1" si="8"/>
        <v>1</v>
      </c>
      <c r="C368">
        <f t="shared" ca="1" si="9"/>
        <v>2</v>
      </c>
      <c r="D36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68" t="b">
        <f ca="1">IF(switchStrategyStr = "Switch",
    TRUE,
    IF(switchStrategyStr = "Coin flip",
        RAND() &gt;= 0.5,
        FALSE
    )
)</f>
        <v>1</v>
      </c>
      <c r="F368">
        <f ca="1">IF(tblMontyHallMC[[#This Row],[Door you pick]] + tblMontyHallMC[[#This Row],[Door host opens]] = 3, 3, MAX(tblMontyHallMC[[#This Row],[Door you pick]], tblMontyHallMC[[#This Row],[Door host opens]]) - MIN(tblMontyHallMC[[#This Row],[Door you pick]], tblMontyHallMC[[#This Row],[Door host opens]]))</f>
        <v>1</v>
      </c>
      <c r="G368">
        <f ca="1">IF(tblMontyHallMC[[#This Row],[Switch]],
    tblMontyHallMC[[#This Row],[Unopened door]],
    tblMontyHallMC[[#This Row],[Door you pick]]
)</f>
        <v>1</v>
      </c>
      <c r="H368" t="b">
        <f ca="1">tblMontyHallMC[[#This Row],[Final door choice]] = tblMontyHallMC[[#This Row],[Door with car]]</f>
        <v>1</v>
      </c>
    </row>
    <row r="369" spans="2:8" x14ac:dyDescent="0.3">
      <c r="B369">
        <f t="shared" ca="1" si="8"/>
        <v>1</v>
      </c>
      <c r="C369">
        <f t="shared" ca="1" si="9"/>
        <v>1</v>
      </c>
      <c r="D36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69" t="b">
        <f ca="1">IF(switchStrategyStr = "Switch",
    TRUE,
    IF(switchStrategyStr = "Coin flip",
        RAND() &gt;= 0.5,
        FALSE
    )
)</f>
        <v>1</v>
      </c>
      <c r="F369">
        <f ca="1">IF(tblMontyHallMC[[#This Row],[Door you pick]] + tblMontyHallMC[[#This Row],[Door host opens]] = 3, 3, MAX(tblMontyHallMC[[#This Row],[Door you pick]], tblMontyHallMC[[#This Row],[Door host opens]]) - MIN(tblMontyHallMC[[#This Row],[Door you pick]], tblMontyHallMC[[#This Row],[Door host opens]]))</f>
        <v>2</v>
      </c>
      <c r="G369">
        <f ca="1">IF(tblMontyHallMC[[#This Row],[Switch]],
    tblMontyHallMC[[#This Row],[Unopened door]],
    tblMontyHallMC[[#This Row],[Door you pick]]
)</f>
        <v>2</v>
      </c>
      <c r="H369" t="b">
        <f ca="1">tblMontyHallMC[[#This Row],[Final door choice]] = tblMontyHallMC[[#This Row],[Door with car]]</f>
        <v>0</v>
      </c>
    </row>
    <row r="370" spans="2:8" x14ac:dyDescent="0.3">
      <c r="B370">
        <f t="shared" ca="1" si="8"/>
        <v>2</v>
      </c>
      <c r="C370">
        <f t="shared" ca="1" si="9"/>
        <v>3</v>
      </c>
      <c r="D37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70" t="b">
        <f ca="1">IF(switchStrategyStr = "Switch",
    TRUE,
    IF(switchStrategyStr = "Coin flip",
        RAND() &gt;= 0.5,
        FALSE
    )
)</f>
        <v>1</v>
      </c>
      <c r="F370">
        <f ca="1">IF(tblMontyHallMC[[#This Row],[Door you pick]] + tblMontyHallMC[[#This Row],[Door host opens]] = 3, 3, MAX(tblMontyHallMC[[#This Row],[Door you pick]], tblMontyHallMC[[#This Row],[Door host opens]]) - MIN(tblMontyHallMC[[#This Row],[Door you pick]], tblMontyHallMC[[#This Row],[Door host opens]]))</f>
        <v>2</v>
      </c>
      <c r="G370">
        <f ca="1">IF(tblMontyHallMC[[#This Row],[Switch]],
    tblMontyHallMC[[#This Row],[Unopened door]],
    tblMontyHallMC[[#This Row],[Door you pick]]
)</f>
        <v>2</v>
      </c>
      <c r="H370" t="b">
        <f ca="1">tblMontyHallMC[[#This Row],[Final door choice]] = tblMontyHallMC[[#This Row],[Door with car]]</f>
        <v>1</v>
      </c>
    </row>
    <row r="371" spans="2:8" x14ac:dyDescent="0.3">
      <c r="B371">
        <f t="shared" ca="1" si="8"/>
        <v>1</v>
      </c>
      <c r="C371">
        <f t="shared" ca="1" si="9"/>
        <v>2</v>
      </c>
      <c r="D37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71" t="b">
        <f ca="1">IF(switchStrategyStr = "Switch",
    TRUE,
    IF(switchStrategyStr = "Coin flip",
        RAND() &gt;= 0.5,
        FALSE
    )
)</f>
        <v>1</v>
      </c>
      <c r="F371">
        <f ca="1">IF(tblMontyHallMC[[#This Row],[Door you pick]] + tblMontyHallMC[[#This Row],[Door host opens]] = 3, 3, MAX(tblMontyHallMC[[#This Row],[Door you pick]], tblMontyHallMC[[#This Row],[Door host opens]]) - MIN(tblMontyHallMC[[#This Row],[Door you pick]], tblMontyHallMC[[#This Row],[Door host opens]]))</f>
        <v>1</v>
      </c>
      <c r="G371">
        <f ca="1">IF(tblMontyHallMC[[#This Row],[Switch]],
    tblMontyHallMC[[#This Row],[Unopened door]],
    tblMontyHallMC[[#This Row],[Door you pick]]
)</f>
        <v>1</v>
      </c>
      <c r="H371" t="b">
        <f ca="1">tblMontyHallMC[[#This Row],[Final door choice]] = tblMontyHallMC[[#This Row],[Door with car]]</f>
        <v>1</v>
      </c>
    </row>
    <row r="372" spans="2:8" x14ac:dyDescent="0.3">
      <c r="B372">
        <f t="shared" ca="1" si="8"/>
        <v>1</v>
      </c>
      <c r="C372">
        <f t="shared" ca="1" si="9"/>
        <v>1</v>
      </c>
      <c r="D37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72" t="b">
        <f ca="1">IF(switchStrategyStr = "Switch",
    TRUE,
    IF(switchStrategyStr = "Coin flip",
        RAND() &gt;= 0.5,
        FALSE
    )
)</f>
        <v>1</v>
      </c>
      <c r="F372">
        <f ca="1">IF(tblMontyHallMC[[#This Row],[Door you pick]] + tblMontyHallMC[[#This Row],[Door host opens]] = 3, 3, MAX(tblMontyHallMC[[#This Row],[Door you pick]], tblMontyHallMC[[#This Row],[Door host opens]]) - MIN(tblMontyHallMC[[#This Row],[Door you pick]], tblMontyHallMC[[#This Row],[Door host opens]]))</f>
        <v>3</v>
      </c>
      <c r="G372">
        <f ca="1">IF(tblMontyHallMC[[#This Row],[Switch]],
    tblMontyHallMC[[#This Row],[Unopened door]],
    tblMontyHallMC[[#This Row],[Door you pick]]
)</f>
        <v>3</v>
      </c>
      <c r="H372" t="b">
        <f ca="1">tblMontyHallMC[[#This Row],[Final door choice]] = tblMontyHallMC[[#This Row],[Door with car]]</f>
        <v>0</v>
      </c>
    </row>
    <row r="373" spans="2:8" x14ac:dyDescent="0.3">
      <c r="B373">
        <f t="shared" ca="1" si="8"/>
        <v>2</v>
      </c>
      <c r="C373">
        <f t="shared" ca="1" si="9"/>
        <v>3</v>
      </c>
      <c r="D37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73" t="b">
        <f ca="1">IF(switchStrategyStr = "Switch",
    TRUE,
    IF(switchStrategyStr = "Coin flip",
        RAND() &gt;= 0.5,
        FALSE
    )
)</f>
        <v>1</v>
      </c>
      <c r="F373">
        <f ca="1">IF(tblMontyHallMC[[#This Row],[Door you pick]] + tblMontyHallMC[[#This Row],[Door host opens]] = 3, 3, MAX(tblMontyHallMC[[#This Row],[Door you pick]], tblMontyHallMC[[#This Row],[Door host opens]]) - MIN(tblMontyHallMC[[#This Row],[Door you pick]], tblMontyHallMC[[#This Row],[Door host opens]]))</f>
        <v>2</v>
      </c>
      <c r="G373">
        <f ca="1">IF(tblMontyHallMC[[#This Row],[Switch]],
    tblMontyHallMC[[#This Row],[Unopened door]],
    tblMontyHallMC[[#This Row],[Door you pick]]
)</f>
        <v>2</v>
      </c>
      <c r="H373" t="b">
        <f ca="1">tblMontyHallMC[[#This Row],[Final door choice]] = tblMontyHallMC[[#This Row],[Door with car]]</f>
        <v>1</v>
      </c>
    </row>
    <row r="374" spans="2:8" x14ac:dyDescent="0.3">
      <c r="B374">
        <f t="shared" ca="1" si="8"/>
        <v>2</v>
      </c>
      <c r="C374">
        <f t="shared" ca="1" si="9"/>
        <v>2</v>
      </c>
      <c r="D37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74" t="b">
        <f ca="1">IF(switchStrategyStr = "Switch",
    TRUE,
    IF(switchStrategyStr = "Coin flip",
        RAND() &gt;= 0.5,
        FALSE
    )
)</f>
        <v>1</v>
      </c>
      <c r="F374">
        <f ca="1">IF(tblMontyHallMC[[#This Row],[Door you pick]] + tblMontyHallMC[[#This Row],[Door host opens]] = 3, 3, MAX(tblMontyHallMC[[#This Row],[Door you pick]], tblMontyHallMC[[#This Row],[Door host opens]]) - MIN(tblMontyHallMC[[#This Row],[Door you pick]], tblMontyHallMC[[#This Row],[Door host opens]]))</f>
        <v>3</v>
      </c>
      <c r="G374">
        <f ca="1">IF(tblMontyHallMC[[#This Row],[Switch]],
    tblMontyHallMC[[#This Row],[Unopened door]],
    tblMontyHallMC[[#This Row],[Door you pick]]
)</f>
        <v>3</v>
      </c>
      <c r="H374" t="b">
        <f ca="1">tblMontyHallMC[[#This Row],[Final door choice]] = tblMontyHallMC[[#This Row],[Door with car]]</f>
        <v>0</v>
      </c>
    </row>
    <row r="375" spans="2:8" x14ac:dyDescent="0.3">
      <c r="B375">
        <f t="shared" ca="1" si="8"/>
        <v>2</v>
      </c>
      <c r="C375">
        <f t="shared" ca="1" si="9"/>
        <v>3</v>
      </c>
      <c r="D37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75" t="b">
        <f ca="1">IF(switchStrategyStr = "Switch",
    TRUE,
    IF(switchStrategyStr = "Coin flip",
        RAND() &gt;= 0.5,
        FALSE
    )
)</f>
        <v>1</v>
      </c>
      <c r="F375">
        <f ca="1">IF(tblMontyHallMC[[#This Row],[Door you pick]] + tblMontyHallMC[[#This Row],[Door host opens]] = 3, 3, MAX(tblMontyHallMC[[#This Row],[Door you pick]], tblMontyHallMC[[#This Row],[Door host opens]]) - MIN(tblMontyHallMC[[#This Row],[Door you pick]], tblMontyHallMC[[#This Row],[Door host opens]]))</f>
        <v>2</v>
      </c>
      <c r="G375">
        <f ca="1">IF(tblMontyHallMC[[#This Row],[Switch]],
    tblMontyHallMC[[#This Row],[Unopened door]],
    tblMontyHallMC[[#This Row],[Door you pick]]
)</f>
        <v>2</v>
      </c>
      <c r="H375" t="b">
        <f ca="1">tblMontyHallMC[[#This Row],[Final door choice]] = tblMontyHallMC[[#This Row],[Door with car]]</f>
        <v>1</v>
      </c>
    </row>
    <row r="376" spans="2:8" x14ac:dyDescent="0.3">
      <c r="B376">
        <f t="shared" ca="1" si="8"/>
        <v>2</v>
      </c>
      <c r="C376">
        <f t="shared" ca="1" si="9"/>
        <v>1</v>
      </c>
      <c r="D37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76" t="b">
        <f ca="1">IF(switchStrategyStr = "Switch",
    TRUE,
    IF(switchStrategyStr = "Coin flip",
        RAND() &gt;= 0.5,
        FALSE
    )
)</f>
        <v>1</v>
      </c>
      <c r="F376">
        <f ca="1">IF(tblMontyHallMC[[#This Row],[Door you pick]] + tblMontyHallMC[[#This Row],[Door host opens]] = 3, 3, MAX(tblMontyHallMC[[#This Row],[Door you pick]], tblMontyHallMC[[#This Row],[Door host opens]]) - MIN(tblMontyHallMC[[#This Row],[Door you pick]], tblMontyHallMC[[#This Row],[Door host opens]]))</f>
        <v>2</v>
      </c>
      <c r="G376">
        <f ca="1">IF(tblMontyHallMC[[#This Row],[Switch]],
    tblMontyHallMC[[#This Row],[Unopened door]],
    tblMontyHallMC[[#This Row],[Door you pick]]
)</f>
        <v>2</v>
      </c>
      <c r="H376" t="b">
        <f ca="1">tblMontyHallMC[[#This Row],[Final door choice]] = tblMontyHallMC[[#This Row],[Door with car]]</f>
        <v>1</v>
      </c>
    </row>
    <row r="377" spans="2:8" x14ac:dyDescent="0.3">
      <c r="B377">
        <f t="shared" ca="1" si="8"/>
        <v>1</v>
      </c>
      <c r="C377">
        <f t="shared" ca="1" si="9"/>
        <v>1</v>
      </c>
      <c r="D37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77" t="b">
        <f ca="1">IF(switchStrategyStr = "Switch",
    TRUE,
    IF(switchStrategyStr = "Coin flip",
        RAND() &gt;= 0.5,
        FALSE
    )
)</f>
        <v>1</v>
      </c>
      <c r="F377">
        <f ca="1">IF(tblMontyHallMC[[#This Row],[Door you pick]] + tblMontyHallMC[[#This Row],[Door host opens]] = 3, 3, MAX(tblMontyHallMC[[#This Row],[Door you pick]], tblMontyHallMC[[#This Row],[Door host opens]]) - MIN(tblMontyHallMC[[#This Row],[Door you pick]], tblMontyHallMC[[#This Row],[Door host opens]]))</f>
        <v>2</v>
      </c>
      <c r="G377">
        <f ca="1">IF(tblMontyHallMC[[#This Row],[Switch]],
    tblMontyHallMC[[#This Row],[Unopened door]],
    tblMontyHallMC[[#This Row],[Door you pick]]
)</f>
        <v>2</v>
      </c>
      <c r="H377" t="b">
        <f ca="1">tblMontyHallMC[[#This Row],[Final door choice]] = tblMontyHallMC[[#This Row],[Door with car]]</f>
        <v>0</v>
      </c>
    </row>
    <row r="378" spans="2:8" x14ac:dyDescent="0.3">
      <c r="B378">
        <f t="shared" ca="1" si="8"/>
        <v>1</v>
      </c>
      <c r="C378">
        <f t="shared" ca="1" si="9"/>
        <v>3</v>
      </c>
      <c r="D37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78" t="b">
        <f ca="1">IF(switchStrategyStr = "Switch",
    TRUE,
    IF(switchStrategyStr = "Coin flip",
        RAND() &gt;= 0.5,
        FALSE
    )
)</f>
        <v>1</v>
      </c>
      <c r="F378">
        <f ca="1">IF(tblMontyHallMC[[#This Row],[Door you pick]] + tblMontyHallMC[[#This Row],[Door host opens]] = 3, 3, MAX(tblMontyHallMC[[#This Row],[Door you pick]], tblMontyHallMC[[#This Row],[Door host opens]]) - MIN(tblMontyHallMC[[#This Row],[Door you pick]], tblMontyHallMC[[#This Row],[Door host opens]]))</f>
        <v>1</v>
      </c>
      <c r="G378">
        <f ca="1">IF(tblMontyHallMC[[#This Row],[Switch]],
    tblMontyHallMC[[#This Row],[Unopened door]],
    tblMontyHallMC[[#This Row],[Door you pick]]
)</f>
        <v>1</v>
      </c>
      <c r="H378" t="b">
        <f ca="1">tblMontyHallMC[[#This Row],[Final door choice]] = tblMontyHallMC[[#This Row],[Door with car]]</f>
        <v>1</v>
      </c>
    </row>
    <row r="379" spans="2:8" x14ac:dyDescent="0.3">
      <c r="B379">
        <f t="shared" ca="1" si="8"/>
        <v>2</v>
      </c>
      <c r="C379">
        <f t="shared" ca="1" si="9"/>
        <v>1</v>
      </c>
      <c r="D37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79" t="b">
        <f ca="1">IF(switchStrategyStr = "Switch",
    TRUE,
    IF(switchStrategyStr = "Coin flip",
        RAND() &gt;= 0.5,
        FALSE
    )
)</f>
        <v>1</v>
      </c>
      <c r="F379">
        <f ca="1">IF(tblMontyHallMC[[#This Row],[Door you pick]] + tblMontyHallMC[[#This Row],[Door host opens]] = 3, 3, MAX(tblMontyHallMC[[#This Row],[Door you pick]], tblMontyHallMC[[#This Row],[Door host opens]]) - MIN(tblMontyHallMC[[#This Row],[Door you pick]], tblMontyHallMC[[#This Row],[Door host opens]]))</f>
        <v>2</v>
      </c>
      <c r="G379">
        <f ca="1">IF(tblMontyHallMC[[#This Row],[Switch]],
    tblMontyHallMC[[#This Row],[Unopened door]],
    tblMontyHallMC[[#This Row],[Door you pick]]
)</f>
        <v>2</v>
      </c>
      <c r="H379" t="b">
        <f ca="1">tblMontyHallMC[[#This Row],[Final door choice]] = tblMontyHallMC[[#This Row],[Door with car]]</f>
        <v>1</v>
      </c>
    </row>
    <row r="380" spans="2:8" x14ac:dyDescent="0.3">
      <c r="B380">
        <f t="shared" ca="1" si="8"/>
        <v>2</v>
      </c>
      <c r="C380">
        <f t="shared" ca="1" si="9"/>
        <v>1</v>
      </c>
      <c r="D38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80" t="b">
        <f ca="1">IF(switchStrategyStr = "Switch",
    TRUE,
    IF(switchStrategyStr = "Coin flip",
        RAND() &gt;= 0.5,
        FALSE
    )
)</f>
        <v>1</v>
      </c>
      <c r="F380">
        <f ca="1">IF(tblMontyHallMC[[#This Row],[Door you pick]] + tblMontyHallMC[[#This Row],[Door host opens]] = 3, 3, MAX(tblMontyHallMC[[#This Row],[Door you pick]], tblMontyHallMC[[#This Row],[Door host opens]]) - MIN(tblMontyHallMC[[#This Row],[Door you pick]], tblMontyHallMC[[#This Row],[Door host opens]]))</f>
        <v>2</v>
      </c>
      <c r="G380">
        <f ca="1">IF(tblMontyHallMC[[#This Row],[Switch]],
    tblMontyHallMC[[#This Row],[Unopened door]],
    tblMontyHallMC[[#This Row],[Door you pick]]
)</f>
        <v>2</v>
      </c>
      <c r="H380" t="b">
        <f ca="1">tblMontyHallMC[[#This Row],[Final door choice]] = tblMontyHallMC[[#This Row],[Door with car]]</f>
        <v>1</v>
      </c>
    </row>
    <row r="381" spans="2:8" x14ac:dyDescent="0.3">
      <c r="B381">
        <f t="shared" ca="1" si="8"/>
        <v>2</v>
      </c>
      <c r="C381">
        <f t="shared" ca="1" si="9"/>
        <v>3</v>
      </c>
      <c r="D38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81" t="b">
        <f ca="1">IF(switchStrategyStr = "Switch",
    TRUE,
    IF(switchStrategyStr = "Coin flip",
        RAND() &gt;= 0.5,
        FALSE
    )
)</f>
        <v>1</v>
      </c>
      <c r="F381">
        <f ca="1">IF(tblMontyHallMC[[#This Row],[Door you pick]] + tblMontyHallMC[[#This Row],[Door host opens]] = 3, 3, MAX(tblMontyHallMC[[#This Row],[Door you pick]], tblMontyHallMC[[#This Row],[Door host opens]]) - MIN(tblMontyHallMC[[#This Row],[Door you pick]], tblMontyHallMC[[#This Row],[Door host opens]]))</f>
        <v>2</v>
      </c>
      <c r="G381">
        <f ca="1">IF(tblMontyHallMC[[#This Row],[Switch]],
    tblMontyHallMC[[#This Row],[Unopened door]],
    tblMontyHallMC[[#This Row],[Door you pick]]
)</f>
        <v>2</v>
      </c>
      <c r="H381" t="b">
        <f ca="1">tblMontyHallMC[[#This Row],[Final door choice]] = tblMontyHallMC[[#This Row],[Door with car]]</f>
        <v>1</v>
      </c>
    </row>
    <row r="382" spans="2:8" x14ac:dyDescent="0.3">
      <c r="B382">
        <f t="shared" ca="1" si="8"/>
        <v>3</v>
      </c>
      <c r="C382">
        <f t="shared" ca="1" si="9"/>
        <v>3</v>
      </c>
      <c r="D38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82" t="b">
        <f ca="1">IF(switchStrategyStr = "Switch",
    TRUE,
    IF(switchStrategyStr = "Coin flip",
        RAND() &gt;= 0.5,
        FALSE
    )
)</f>
        <v>1</v>
      </c>
      <c r="F382">
        <f ca="1">IF(tblMontyHallMC[[#This Row],[Door you pick]] + tblMontyHallMC[[#This Row],[Door host opens]] = 3, 3, MAX(tblMontyHallMC[[#This Row],[Door you pick]], tblMontyHallMC[[#This Row],[Door host opens]]) - MIN(tblMontyHallMC[[#This Row],[Door you pick]], tblMontyHallMC[[#This Row],[Door host opens]]))</f>
        <v>2</v>
      </c>
      <c r="G382">
        <f ca="1">IF(tblMontyHallMC[[#This Row],[Switch]],
    tblMontyHallMC[[#This Row],[Unopened door]],
    tblMontyHallMC[[#This Row],[Door you pick]]
)</f>
        <v>2</v>
      </c>
      <c r="H382" t="b">
        <f ca="1">tblMontyHallMC[[#This Row],[Final door choice]] = tblMontyHallMC[[#This Row],[Door with car]]</f>
        <v>0</v>
      </c>
    </row>
    <row r="383" spans="2:8" x14ac:dyDescent="0.3">
      <c r="B383">
        <f t="shared" ca="1" si="8"/>
        <v>1</v>
      </c>
      <c r="C383">
        <f t="shared" ca="1" si="9"/>
        <v>3</v>
      </c>
      <c r="D38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83" t="b">
        <f ca="1">IF(switchStrategyStr = "Switch",
    TRUE,
    IF(switchStrategyStr = "Coin flip",
        RAND() &gt;= 0.5,
        FALSE
    )
)</f>
        <v>1</v>
      </c>
      <c r="F383">
        <f ca="1">IF(tblMontyHallMC[[#This Row],[Door you pick]] + tblMontyHallMC[[#This Row],[Door host opens]] = 3, 3, MAX(tblMontyHallMC[[#This Row],[Door you pick]], tblMontyHallMC[[#This Row],[Door host opens]]) - MIN(tblMontyHallMC[[#This Row],[Door you pick]], tblMontyHallMC[[#This Row],[Door host opens]]))</f>
        <v>1</v>
      </c>
      <c r="G383">
        <f ca="1">IF(tblMontyHallMC[[#This Row],[Switch]],
    tblMontyHallMC[[#This Row],[Unopened door]],
    tblMontyHallMC[[#This Row],[Door you pick]]
)</f>
        <v>1</v>
      </c>
      <c r="H383" t="b">
        <f ca="1">tblMontyHallMC[[#This Row],[Final door choice]] = tblMontyHallMC[[#This Row],[Door with car]]</f>
        <v>1</v>
      </c>
    </row>
    <row r="384" spans="2:8" x14ac:dyDescent="0.3">
      <c r="B384">
        <f t="shared" ca="1" si="8"/>
        <v>1</v>
      </c>
      <c r="C384">
        <f t="shared" ca="1" si="9"/>
        <v>2</v>
      </c>
      <c r="D38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84" t="b">
        <f ca="1">IF(switchStrategyStr = "Switch",
    TRUE,
    IF(switchStrategyStr = "Coin flip",
        RAND() &gt;= 0.5,
        FALSE
    )
)</f>
        <v>1</v>
      </c>
      <c r="F384">
        <f ca="1">IF(tblMontyHallMC[[#This Row],[Door you pick]] + tblMontyHallMC[[#This Row],[Door host opens]] = 3, 3, MAX(tblMontyHallMC[[#This Row],[Door you pick]], tblMontyHallMC[[#This Row],[Door host opens]]) - MIN(tblMontyHallMC[[#This Row],[Door you pick]], tblMontyHallMC[[#This Row],[Door host opens]]))</f>
        <v>1</v>
      </c>
      <c r="G384">
        <f ca="1">IF(tblMontyHallMC[[#This Row],[Switch]],
    tblMontyHallMC[[#This Row],[Unopened door]],
    tblMontyHallMC[[#This Row],[Door you pick]]
)</f>
        <v>1</v>
      </c>
      <c r="H384" t="b">
        <f ca="1">tblMontyHallMC[[#This Row],[Final door choice]] = tblMontyHallMC[[#This Row],[Door with car]]</f>
        <v>1</v>
      </c>
    </row>
    <row r="385" spans="2:8" x14ac:dyDescent="0.3">
      <c r="B385">
        <f t="shared" ca="1" si="8"/>
        <v>2</v>
      </c>
      <c r="C385">
        <f t="shared" ca="1" si="9"/>
        <v>3</v>
      </c>
      <c r="D38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85" t="b">
        <f ca="1">IF(switchStrategyStr = "Switch",
    TRUE,
    IF(switchStrategyStr = "Coin flip",
        RAND() &gt;= 0.5,
        FALSE
    )
)</f>
        <v>1</v>
      </c>
      <c r="F385">
        <f ca="1">IF(tblMontyHallMC[[#This Row],[Door you pick]] + tblMontyHallMC[[#This Row],[Door host opens]] = 3, 3, MAX(tblMontyHallMC[[#This Row],[Door you pick]], tblMontyHallMC[[#This Row],[Door host opens]]) - MIN(tblMontyHallMC[[#This Row],[Door you pick]], tblMontyHallMC[[#This Row],[Door host opens]]))</f>
        <v>2</v>
      </c>
      <c r="G385">
        <f ca="1">IF(tblMontyHallMC[[#This Row],[Switch]],
    tblMontyHallMC[[#This Row],[Unopened door]],
    tblMontyHallMC[[#This Row],[Door you pick]]
)</f>
        <v>2</v>
      </c>
      <c r="H385" t="b">
        <f ca="1">tblMontyHallMC[[#This Row],[Final door choice]] = tblMontyHallMC[[#This Row],[Door with car]]</f>
        <v>1</v>
      </c>
    </row>
    <row r="386" spans="2:8" x14ac:dyDescent="0.3">
      <c r="B386">
        <f t="shared" ca="1" si="8"/>
        <v>3</v>
      </c>
      <c r="C386">
        <f t="shared" ca="1" si="9"/>
        <v>2</v>
      </c>
      <c r="D38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386" t="b">
        <f ca="1">IF(switchStrategyStr = "Switch",
    TRUE,
    IF(switchStrategyStr = "Coin flip",
        RAND() &gt;= 0.5,
        FALSE
    )
)</f>
        <v>1</v>
      </c>
      <c r="F386">
        <f ca="1">IF(tblMontyHallMC[[#This Row],[Door you pick]] + tblMontyHallMC[[#This Row],[Door host opens]] = 3, 3, MAX(tblMontyHallMC[[#This Row],[Door you pick]], tblMontyHallMC[[#This Row],[Door host opens]]) - MIN(tblMontyHallMC[[#This Row],[Door you pick]], tblMontyHallMC[[#This Row],[Door host opens]]))</f>
        <v>3</v>
      </c>
      <c r="G386">
        <f ca="1">IF(tblMontyHallMC[[#This Row],[Switch]],
    tblMontyHallMC[[#This Row],[Unopened door]],
    tblMontyHallMC[[#This Row],[Door you pick]]
)</f>
        <v>3</v>
      </c>
      <c r="H386" t="b">
        <f ca="1">tblMontyHallMC[[#This Row],[Final door choice]] = tblMontyHallMC[[#This Row],[Door with car]]</f>
        <v>1</v>
      </c>
    </row>
    <row r="387" spans="2:8" x14ac:dyDescent="0.3">
      <c r="B387">
        <f t="shared" ca="1" si="8"/>
        <v>2</v>
      </c>
      <c r="C387">
        <f t="shared" ca="1" si="9"/>
        <v>1</v>
      </c>
      <c r="D38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87" t="b">
        <f ca="1">IF(switchStrategyStr = "Switch",
    TRUE,
    IF(switchStrategyStr = "Coin flip",
        RAND() &gt;= 0.5,
        FALSE
    )
)</f>
        <v>1</v>
      </c>
      <c r="F387">
        <f ca="1">IF(tblMontyHallMC[[#This Row],[Door you pick]] + tblMontyHallMC[[#This Row],[Door host opens]] = 3, 3, MAX(tblMontyHallMC[[#This Row],[Door you pick]], tblMontyHallMC[[#This Row],[Door host opens]]) - MIN(tblMontyHallMC[[#This Row],[Door you pick]], tblMontyHallMC[[#This Row],[Door host opens]]))</f>
        <v>2</v>
      </c>
      <c r="G387">
        <f ca="1">IF(tblMontyHallMC[[#This Row],[Switch]],
    tblMontyHallMC[[#This Row],[Unopened door]],
    tblMontyHallMC[[#This Row],[Door you pick]]
)</f>
        <v>2</v>
      </c>
      <c r="H387" t="b">
        <f ca="1">tblMontyHallMC[[#This Row],[Final door choice]] = tblMontyHallMC[[#This Row],[Door with car]]</f>
        <v>1</v>
      </c>
    </row>
    <row r="388" spans="2:8" x14ac:dyDescent="0.3">
      <c r="B388">
        <f t="shared" ca="1" si="8"/>
        <v>1</v>
      </c>
      <c r="C388">
        <f t="shared" ca="1" si="9"/>
        <v>2</v>
      </c>
      <c r="D38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88" t="b">
        <f ca="1">IF(switchStrategyStr = "Switch",
    TRUE,
    IF(switchStrategyStr = "Coin flip",
        RAND() &gt;= 0.5,
        FALSE
    )
)</f>
        <v>1</v>
      </c>
      <c r="F388">
        <f ca="1">IF(tblMontyHallMC[[#This Row],[Door you pick]] + tblMontyHallMC[[#This Row],[Door host opens]] = 3, 3, MAX(tblMontyHallMC[[#This Row],[Door you pick]], tblMontyHallMC[[#This Row],[Door host opens]]) - MIN(tblMontyHallMC[[#This Row],[Door you pick]], tblMontyHallMC[[#This Row],[Door host opens]]))</f>
        <v>1</v>
      </c>
      <c r="G388">
        <f ca="1">IF(tblMontyHallMC[[#This Row],[Switch]],
    tblMontyHallMC[[#This Row],[Unopened door]],
    tblMontyHallMC[[#This Row],[Door you pick]]
)</f>
        <v>1</v>
      </c>
      <c r="H388" t="b">
        <f ca="1">tblMontyHallMC[[#This Row],[Final door choice]] = tblMontyHallMC[[#This Row],[Door with car]]</f>
        <v>1</v>
      </c>
    </row>
    <row r="389" spans="2:8" x14ac:dyDescent="0.3">
      <c r="B389">
        <f t="shared" ca="1" si="8"/>
        <v>1</v>
      </c>
      <c r="C389">
        <f t="shared" ca="1" si="9"/>
        <v>2</v>
      </c>
      <c r="D38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89" t="b">
        <f ca="1">IF(switchStrategyStr = "Switch",
    TRUE,
    IF(switchStrategyStr = "Coin flip",
        RAND() &gt;= 0.5,
        FALSE
    )
)</f>
        <v>1</v>
      </c>
      <c r="F389">
        <f ca="1">IF(tblMontyHallMC[[#This Row],[Door you pick]] + tblMontyHallMC[[#This Row],[Door host opens]] = 3, 3, MAX(tblMontyHallMC[[#This Row],[Door you pick]], tblMontyHallMC[[#This Row],[Door host opens]]) - MIN(tblMontyHallMC[[#This Row],[Door you pick]], tblMontyHallMC[[#This Row],[Door host opens]]))</f>
        <v>1</v>
      </c>
      <c r="G389">
        <f ca="1">IF(tblMontyHallMC[[#This Row],[Switch]],
    tblMontyHallMC[[#This Row],[Unopened door]],
    tblMontyHallMC[[#This Row],[Door you pick]]
)</f>
        <v>1</v>
      </c>
      <c r="H389" t="b">
        <f ca="1">tblMontyHallMC[[#This Row],[Final door choice]] = tblMontyHallMC[[#This Row],[Door with car]]</f>
        <v>1</v>
      </c>
    </row>
    <row r="390" spans="2:8" x14ac:dyDescent="0.3">
      <c r="B390">
        <f t="shared" ca="1" si="8"/>
        <v>2</v>
      </c>
      <c r="C390">
        <f t="shared" ca="1" si="9"/>
        <v>1</v>
      </c>
      <c r="D39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90" t="b">
        <f ca="1">IF(switchStrategyStr = "Switch",
    TRUE,
    IF(switchStrategyStr = "Coin flip",
        RAND() &gt;= 0.5,
        FALSE
    )
)</f>
        <v>1</v>
      </c>
      <c r="F390">
        <f ca="1">IF(tblMontyHallMC[[#This Row],[Door you pick]] + tblMontyHallMC[[#This Row],[Door host opens]] = 3, 3, MAX(tblMontyHallMC[[#This Row],[Door you pick]], tblMontyHallMC[[#This Row],[Door host opens]]) - MIN(tblMontyHallMC[[#This Row],[Door you pick]], tblMontyHallMC[[#This Row],[Door host opens]]))</f>
        <v>2</v>
      </c>
      <c r="G390">
        <f ca="1">IF(tblMontyHallMC[[#This Row],[Switch]],
    tblMontyHallMC[[#This Row],[Unopened door]],
    tblMontyHallMC[[#This Row],[Door you pick]]
)</f>
        <v>2</v>
      </c>
      <c r="H390" t="b">
        <f ca="1">tblMontyHallMC[[#This Row],[Final door choice]] = tblMontyHallMC[[#This Row],[Door with car]]</f>
        <v>1</v>
      </c>
    </row>
    <row r="391" spans="2:8" x14ac:dyDescent="0.3">
      <c r="B391">
        <f t="shared" ca="1" si="8"/>
        <v>2</v>
      </c>
      <c r="C391">
        <f t="shared" ca="1" si="9"/>
        <v>1</v>
      </c>
      <c r="D39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91" t="b">
        <f ca="1">IF(switchStrategyStr = "Switch",
    TRUE,
    IF(switchStrategyStr = "Coin flip",
        RAND() &gt;= 0.5,
        FALSE
    )
)</f>
        <v>1</v>
      </c>
      <c r="F391">
        <f ca="1">IF(tblMontyHallMC[[#This Row],[Door you pick]] + tblMontyHallMC[[#This Row],[Door host opens]] = 3, 3, MAX(tblMontyHallMC[[#This Row],[Door you pick]], tblMontyHallMC[[#This Row],[Door host opens]]) - MIN(tblMontyHallMC[[#This Row],[Door you pick]], tblMontyHallMC[[#This Row],[Door host opens]]))</f>
        <v>2</v>
      </c>
      <c r="G391">
        <f ca="1">IF(tblMontyHallMC[[#This Row],[Switch]],
    tblMontyHallMC[[#This Row],[Unopened door]],
    tblMontyHallMC[[#This Row],[Door you pick]]
)</f>
        <v>2</v>
      </c>
      <c r="H391" t="b">
        <f ca="1">tblMontyHallMC[[#This Row],[Final door choice]] = tblMontyHallMC[[#This Row],[Door with car]]</f>
        <v>1</v>
      </c>
    </row>
    <row r="392" spans="2:8" x14ac:dyDescent="0.3">
      <c r="B392">
        <f t="shared" ca="1" si="8"/>
        <v>2</v>
      </c>
      <c r="C392">
        <f t="shared" ca="1" si="9"/>
        <v>2</v>
      </c>
      <c r="D39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92" t="b">
        <f ca="1">IF(switchStrategyStr = "Switch",
    TRUE,
    IF(switchStrategyStr = "Coin flip",
        RAND() &gt;= 0.5,
        FALSE
    )
)</f>
        <v>1</v>
      </c>
      <c r="F392">
        <f ca="1">IF(tblMontyHallMC[[#This Row],[Door you pick]] + tblMontyHallMC[[#This Row],[Door host opens]] = 3, 3, MAX(tblMontyHallMC[[#This Row],[Door you pick]], tblMontyHallMC[[#This Row],[Door host opens]]) - MIN(tblMontyHallMC[[#This Row],[Door you pick]], tblMontyHallMC[[#This Row],[Door host opens]]))</f>
        <v>1</v>
      </c>
      <c r="G392">
        <f ca="1">IF(tblMontyHallMC[[#This Row],[Switch]],
    tblMontyHallMC[[#This Row],[Unopened door]],
    tblMontyHallMC[[#This Row],[Door you pick]]
)</f>
        <v>1</v>
      </c>
      <c r="H392" t="b">
        <f ca="1">tblMontyHallMC[[#This Row],[Final door choice]] = tblMontyHallMC[[#This Row],[Door with car]]</f>
        <v>0</v>
      </c>
    </row>
    <row r="393" spans="2:8" x14ac:dyDescent="0.3">
      <c r="B393">
        <f t="shared" ca="1" si="8"/>
        <v>2</v>
      </c>
      <c r="C393">
        <f t="shared" ca="1" si="9"/>
        <v>2</v>
      </c>
      <c r="D39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93" t="b">
        <f ca="1">IF(switchStrategyStr = "Switch",
    TRUE,
    IF(switchStrategyStr = "Coin flip",
        RAND() &gt;= 0.5,
        FALSE
    )
)</f>
        <v>1</v>
      </c>
      <c r="F393">
        <f ca="1">IF(tblMontyHallMC[[#This Row],[Door you pick]] + tblMontyHallMC[[#This Row],[Door host opens]] = 3, 3, MAX(tblMontyHallMC[[#This Row],[Door you pick]], tblMontyHallMC[[#This Row],[Door host opens]]) - MIN(tblMontyHallMC[[#This Row],[Door you pick]], tblMontyHallMC[[#This Row],[Door host opens]]))</f>
        <v>1</v>
      </c>
      <c r="G393">
        <f ca="1">IF(tblMontyHallMC[[#This Row],[Switch]],
    tblMontyHallMC[[#This Row],[Unopened door]],
    tblMontyHallMC[[#This Row],[Door you pick]]
)</f>
        <v>1</v>
      </c>
      <c r="H393" t="b">
        <f ca="1">tblMontyHallMC[[#This Row],[Final door choice]] = tblMontyHallMC[[#This Row],[Door with car]]</f>
        <v>0</v>
      </c>
    </row>
    <row r="394" spans="2:8" x14ac:dyDescent="0.3">
      <c r="B394">
        <f t="shared" ca="1" si="8"/>
        <v>2</v>
      </c>
      <c r="C394">
        <f t="shared" ca="1" si="9"/>
        <v>1</v>
      </c>
      <c r="D39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94" t="b">
        <f ca="1">IF(switchStrategyStr = "Switch",
    TRUE,
    IF(switchStrategyStr = "Coin flip",
        RAND() &gt;= 0.5,
        FALSE
    )
)</f>
        <v>1</v>
      </c>
      <c r="F394">
        <f ca="1">IF(tblMontyHallMC[[#This Row],[Door you pick]] + tblMontyHallMC[[#This Row],[Door host opens]] = 3, 3, MAX(tblMontyHallMC[[#This Row],[Door you pick]], tblMontyHallMC[[#This Row],[Door host opens]]) - MIN(tblMontyHallMC[[#This Row],[Door you pick]], tblMontyHallMC[[#This Row],[Door host opens]]))</f>
        <v>2</v>
      </c>
      <c r="G394">
        <f ca="1">IF(tblMontyHallMC[[#This Row],[Switch]],
    tblMontyHallMC[[#This Row],[Unopened door]],
    tblMontyHallMC[[#This Row],[Door you pick]]
)</f>
        <v>2</v>
      </c>
      <c r="H394" t="b">
        <f ca="1">tblMontyHallMC[[#This Row],[Final door choice]] = tblMontyHallMC[[#This Row],[Door with car]]</f>
        <v>1</v>
      </c>
    </row>
    <row r="395" spans="2:8" x14ac:dyDescent="0.3">
      <c r="B395">
        <f t="shared" ca="1" si="8"/>
        <v>1</v>
      </c>
      <c r="C395">
        <f t="shared" ca="1" si="9"/>
        <v>1</v>
      </c>
      <c r="D39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95" t="b">
        <f ca="1">IF(switchStrategyStr = "Switch",
    TRUE,
    IF(switchStrategyStr = "Coin flip",
        RAND() &gt;= 0.5,
        FALSE
    )
)</f>
        <v>1</v>
      </c>
      <c r="F395">
        <f ca="1">IF(tblMontyHallMC[[#This Row],[Door you pick]] + tblMontyHallMC[[#This Row],[Door host opens]] = 3, 3, MAX(tblMontyHallMC[[#This Row],[Door you pick]], tblMontyHallMC[[#This Row],[Door host opens]]) - MIN(tblMontyHallMC[[#This Row],[Door you pick]], tblMontyHallMC[[#This Row],[Door host opens]]))</f>
        <v>3</v>
      </c>
      <c r="G395">
        <f ca="1">IF(tblMontyHallMC[[#This Row],[Switch]],
    tblMontyHallMC[[#This Row],[Unopened door]],
    tblMontyHallMC[[#This Row],[Door you pick]]
)</f>
        <v>3</v>
      </c>
      <c r="H395" t="b">
        <f ca="1">tblMontyHallMC[[#This Row],[Final door choice]] = tblMontyHallMC[[#This Row],[Door with car]]</f>
        <v>0</v>
      </c>
    </row>
    <row r="396" spans="2:8" x14ac:dyDescent="0.3">
      <c r="B396">
        <f t="shared" ca="1" si="8"/>
        <v>1</v>
      </c>
      <c r="C396">
        <f t="shared" ca="1" si="9"/>
        <v>2</v>
      </c>
      <c r="D39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96" t="b">
        <f ca="1">IF(switchStrategyStr = "Switch",
    TRUE,
    IF(switchStrategyStr = "Coin flip",
        RAND() &gt;= 0.5,
        FALSE
    )
)</f>
        <v>1</v>
      </c>
      <c r="F396">
        <f ca="1">IF(tblMontyHallMC[[#This Row],[Door you pick]] + tblMontyHallMC[[#This Row],[Door host opens]] = 3, 3, MAX(tblMontyHallMC[[#This Row],[Door you pick]], tblMontyHallMC[[#This Row],[Door host opens]]) - MIN(tblMontyHallMC[[#This Row],[Door you pick]], tblMontyHallMC[[#This Row],[Door host opens]]))</f>
        <v>1</v>
      </c>
      <c r="G396">
        <f ca="1">IF(tblMontyHallMC[[#This Row],[Switch]],
    tblMontyHallMC[[#This Row],[Unopened door]],
    tblMontyHallMC[[#This Row],[Door you pick]]
)</f>
        <v>1</v>
      </c>
      <c r="H396" t="b">
        <f ca="1">tblMontyHallMC[[#This Row],[Final door choice]] = tblMontyHallMC[[#This Row],[Door with car]]</f>
        <v>1</v>
      </c>
    </row>
    <row r="397" spans="2:8" x14ac:dyDescent="0.3">
      <c r="B397">
        <f t="shared" ca="1" si="8"/>
        <v>2</v>
      </c>
      <c r="C397">
        <f t="shared" ca="1" si="9"/>
        <v>2</v>
      </c>
      <c r="D39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97" t="b">
        <f ca="1">IF(switchStrategyStr = "Switch",
    TRUE,
    IF(switchStrategyStr = "Coin flip",
        RAND() &gt;= 0.5,
        FALSE
    )
)</f>
        <v>1</v>
      </c>
      <c r="F397">
        <f ca="1">IF(tblMontyHallMC[[#This Row],[Door you pick]] + tblMontyHallMC[[#This Row],[Door host opens]] = 3, 3, MAX(tblMontyHallMC[[#This Row],[Door you pick]], tblMontyHallMC[[#This Row],[Door host opens]]) - MIN(tblMontyHallMC[[#This Row],[Door you pick]], tblMontyHallMC[[#This Row],[Door host opens]]))</f>
        <v>1</v>
      </c>
      <c r="G397">
        <f ca="1">IF(tblMontyHallMC[[#This Row],[Switch]],
    tblMontyHallMC[[#This Row],[Unopened door]],
    tblMontyHallMC[[#This Row],[Door you pick]]
)</f>
        <v>1</v>
      </c>
      <c r="H397" t="b">
        <f ca="1">tblMontyHallMC[[#This Row],[Final door choice]] = tblMontyHallMC[[#This Row],[Door with car]]</f>
        <v>0</v>
      </c>
    </row>
    <row r="398" spans="2:8" x14ac:dyDescent="0.3">
      <c r="B398">
        <f t="shared" ca="1" si="8"/>
        <v>1</v>
      </c>
      <c r="C398">
        <f t="shared" ca="1" si="9"/>
        <v>2</v>
      </c>
      <c r="D39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398" t="b">
        <f ca="1">IF(switchStrategyStr = "Switch",
    TRUE,
    IF(switchStrategyStr = "Coin flip",
        RAND() &gt;= 0.5,
        FALSE
    )
)</f>
        <v>1</v>
      </c>
      <c r="F398">
        <f ca="1">IF(tblMontyHallMC[[#This Row],[Door you pick]] + tblMontyHallMC[[#This Row],[Door host opens]] = 3, 3, MAX(tblMontyHallMC[[#This Row],[Door you pick]], tblMontyHallMC[[#This Row],[Door host opens]]) - MIN(tblMontyHallMC[[#This Row],[Door you pick]], tblMontyHallMC[[#This Row],[Door host opens]]))</f>
        <v>1</v>
      </c>
      <c r="G398">
        <f ca="1">IF(tblMontyHallMC[[#This Row],[Switch]],
    tblMontyHallMC[[#This Row],[Unopened door]],
    tblMontyHallMC[[#This Row],[Door you pick]]
)</f>
        <v>1</v>
      </c>
      <c r="H398" t="b">
        <f ca="1">tblMontyHallMC[[#This Row],[Final door choice]] = tblMontyHallMC[[#This Row],[Door with car]]</f>
        <v>1</v>
      </c>
    </row>
    <row r="399" spans="2:8" x14ac:dyDescent="0.3">
      <c r="B399">
        <f t="shared" ca="1" si="8"/>
        <v>1</v>
      </c>
      <c r="C399">
        <f t="shared" ca="1" si="9"/>
        <v>3</v>
      </c>
      <c r="D39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399" t="b">
        <f ca="1">IF(switchStrategyStr = "Switch",
    TRUE,
    IF(switchStrategyStr = "Coin flip",
        RAND() &gt;= 0.5,
        FALSE
    )
)</f>
        <v>1</v>
      </c>
      <c r="F399">
        <f ca="1">IF(tblMontyHallMC[[#This Row],[Door you pick]] + tblMontyHallMC[[#This Row],[Door host opens]] = 3, 3, MAX(tblMontyHallMC[[#This Row],[Door you pick]], tblMontyHallMC[[#This Row],[Door host opens]]) - MIN(tblMontyHallMC[[#This Row],[Door you pick]], tblMontyHallMC[[#This Row],[Door host opens]]))</f>
        <v>1</v>
      </c>
      <c r="G399">
        <f ca="1">IF(tblMontyHallMC[[#This Row],[Switch]],
    tblMontyHallMC[[#This Row],[Unopened door]],
    tblMontyHallMC[[#This Row],[Door you pick]]
)</f>
        <v>1</v>
      </c>
      <c r="H399" t="b">
        <f ca="1">tblMontyHallMC[[#This Row],[Final door choice]] = tblMontyHallMC[[#This Row],[Door with car]]</f>
        <v>1</v>
      </c>
    </row>
    <row r="400" spans="2:8" x14ac:dyDescent="0.3">
      <c r="B400">
        <f t="shared" ca="1" si="8"/>
        <v>1</v>
      </c>
      <c r="C400">
        <f t="shared" ca="1" si="9"/>
        <v>1</v>
      </c>
      <c r="D40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00" t="b">
        <f ca="1">IF(switchStrategyStr = "Switch",
    TRUE,
    IF(switchStrategyStr = "Coin flip",
        RAND() &gt;= 0.5,
        FALSE
    )
)</f>
        <v>1</v>
      </c>
      <c r="F400">
        <f ca="1">IF(tblMontyHallMC[[#This Row],[Door you pick]] + tblMontyHallMC[[#This Row],[Door host opens]] = 3, 3, MAX(tblMontyHallMC[[#This Row],[Door you pick]], tblMontyHallMC[[#This Row],[Door host opens]]) - MIN(tblMontyHallMC[[#This Row],[Door you pick]], tblMontyHallMC[[#This Row],[Door host opens]]))</f>
        <v>2</v>
      </c>
      <c r="G400">
        <f ca="1">IF(tblMontyHallMC[[#This Row],[Switch]],
    tblMontyHallMC[[#This Row],[Unopened door]],
    tblMontyHallMC[[#This Row],[Door you pick]]
)</f>
        <v>2</v>
      </c>
      <c r="H400" t="b">
        <f ca="1">tblMontyHallMC[[#This Row],[Final door choice]] = tblMontyHallMC[[#This Row],[Door with car]]</f>
        <v>0</v>
      </c>
    </row>
    <row r="401" spans="2:8" x14ac:dyDescent="0.3">
      <c r="B401">
        <f t="shared" ca="1" si="8"/>
        <v>2</v>
      </c>
      <c r="C401">
        <f t="shared" ca="1" si="9"/>
        <v>1</v>
      </c>
      <c r="D40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01" t="b">
        <f ca="1">IF(switchStrategyStr = "Switch",
    TRUE,
    IF(switchStrategyStr = "Coin flip",
        RAND() &gt;= 0.5,
        FALSE
    )
)</f>
        <v>1</v>
      </c>
      <c r="F401">
        <f ca="1">IF(tblMontyHallMC[[#This Row],[Door you pick]] + tblMontyHallMC[[#This Row],[Door host opens]] = 3, 3, MAX(tblMontyHallMC[[#This Row],[Door you pick]], tblMontyHallMC[[#This Row],[Door host opens]]) - MIN(tblMontyHallMC[[#This Row],[Door you pick]], tblMontyHallMC[[#This Row],[Door host opens]]))</f>
        <v>2</v>
      </c>
      <c r="G401">
        <f ca="1">IF(tblMontyHallMC[[#This Row],[Switch]],
    tblMontyHallMC[[#This Row],[Unopened door]],
    tblMontyHallMC[[#This Row],[Door you pick]]
)</f>
        <v>2</v>
      </c>
      <c r="H401" t="b">
        <f ca="1">tblMontyHallMC[[#This Row],[Final door choice]] = tblMontyHallMC[[#This Row],[Door with car]]</f>
        <v>1</v>
      </c>
    </row>
    <row r="402" spans="2:8" x14ac:dyDescent="0.3">
      <c r="B402">
        <f t="shared" ca="1" si="8"/>
        <v>1</v>
      </c>
      <c r="C402">
        <f t="shared" ca="1" si="9"/>
        <v>3</v>
      </c>
      <c r="D40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02" t="b">
        <f ca="1">IF(switchStrategyStr = "Switch",
    TRUE,
    IF(switchStrategyStr = "Coin flip",
        RAND() &gt;= 0.5,
        FALSE
    )
)</f>
        <v>1</v>
      </c>
      <c r="F402">
        <f ca="1">IF(tblMontyHallMC[[#This Row],[Door you pick]] + tblMontyHallMC[[#This Row],[Door host opens]] = 3, 3, MAX(tblMontyHallMC[[#This Row],[Door you pick]], tblMontyHallMC[[#This Row],[Door host opens]]) - MIN(tblMontyHallMC[[#This Row],[Door you pick]], tblMontyHallMC[[#This Row],[Door host opens]]))</f>
        <v>1</v>
      </c>
      <c r="G402">
        <f ca="1">IF(tblMontyHallMC[[#This Row],[Switch]],
    tblMontyHallMC[[#This Row],[Unopened door]],
    tblMontyHallMC[[#This Row],[Door you pick]]
)</f>
        <v>1</v>
      </c>
      <c r="H402" t="b">
        <f ca="1">tblMontyHallMC[[#This Row],[Final door choice]] = tblMontyHallMC[[#This Row],[Door with car]]</f>
        <v>1</v>
      </c>
    </row>
    <row r="403" spans="2:8" x14ac:dyDescent="0.3">
      <c r="B403">
        <f t="shared" ca="1" si="8"/>
        <v>3</v>
      </c>
      <c r="C403">
        <f t="shared" ca="1" si="9"/>
        <v>3</v>
      </c>
      <c r="D40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03" t="b">
        <f ca="1">IF(switchStrategyStr = "Switch",
    TRUE,
    IF(switchStrategyStr = "Coin flip",
        RAND() &gt;= 0.5,
        FALSE
    )
)</f>
        <v>1</v>
      </c>
      <c r="F403">
        <f ca="1">IF(tblMontyHallMC[[#This Row],[Door you pick]] + tblMontyHallMC[[#This Row],[Door host opens]] = 3, 3, MAX(tblMontyHallMC[[#This Row],[Door you pick]], tblMontyHallMC[[#This Row],[Door host opens]]) - MIN(tblMontyHallMC[[#This Row],[Door you pick]], tblMontyHallMC[[#This Row],[Door host opens]]))</f>
        <v>2</v>
      </c>
      <c r="G403">
        <f ca="1">IF(tblMontyHallMC[[#This Row],[Switch]],
    tblMontyHallMC[[#This Row],[Unopened door]],
    tblMontyHallMC[[#This Row],[Door you pick]]
)</f>
        <v>2</v>
      </c>
      <c r="H403" t="b">
        <f ca="1">tblMontyHallMC[[#This Row],[Final door choice]] = tblMontyHallMC[[#This Row],[Door with car]]</f>
        <v>0</v>
      </c>
    </row>
    <row r="404" spans="2:8" x14ac:dyDescent="0.3">
      <c r="B404">
        <f t="shared" ca="1" si="8"/>
        <v>1</v>
      </c>
      <c r="C404">
        <f t="shared" ca="1" si="9"/>
        <v>1</v>
      </c>
      <c r="D40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04" t="b">
        <f ca="1">IF(switchStrategyStr = "Switch",
    TRUE,
    IF(switchStrategyStr = "Coin flip",
        RAND() &gt;= 0.5,
        FALSE
    )
)</f>
        <v>1</v>
      </c>
      <c r="F404">
        <f ca="1">IF(tblMontyHallMC[[#This Row],[Door you pick]] + tblMontyHallMC[[#This Row],[Door host opens]] = 3, 3, MAX(tblMontyHallMC[[#This Row],[Door you pick]], tblMontyHallMC[[#This Row],[Door host opens]]) - MIN(tblMontyHallMC[[#This Row],[Door you pick]], tblMontyHallMC[[#This Row],[Door host opens]]))</f>
        <v>3</v>
      </c>
      <c r="G404">
        <f ca="1">IF(tblMontyHallMC[[#This Row],[Switch]],
    tblMontyHallMC[[#This Row],[Unopened door]],
    tblMontyHallMC[[#This Row],[Door you pick]]
)</f>
        <v>3</v>
      </c>
      <c r="H404" t="b">
        <f ca="1">tblMontyHallMC[[#This Row],[Final door choice]] = tblMontyHallMC[[#This Row],[Door with car]]</f>
        <v>0</v>
      </c>
    </row>
    <row r="405" spans="2:8" x14ac:dyDescent="0.3">
      <c r="B405">
        <f t="shared" ca="1" si="8"/>
        <v>2</v>
      </c>
      <c r="C405">
        <f t="shared" ca="1" si="9"/>
        <v>1</v>
      </c>
      <c r="D40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05" t="b">
        <f ca="1">IF(switchStrategyStr = "Switch",
    TRUE,
    IF(switchStrategyStr = "Coin flip",
        RAND() &gt;= 0.5,
        FALSE
    )
)</f>
        <v>1</v>
      </c>
      <c r="F405">
        <f ca="1">IF(tblMontyHallMC[[#This Row],[Door you pick]] + tblMontyHallMC[[#This Row],[Door host opens]] = 3, 3, MAX(tblMontyHallMC[[#This Row],[Door you pick]], tblMontyHallMC[[#This Row],[Door host opens]]) - MIN(tblMontyHallMC[[#This Row],[Door you pick]], tblMontyHallMC[[#This Row],[Door host opens]]))</f>
        <v>2</v>
      </c>
      <c r="G405">
        <f ca="1">IF(tblMontyHallMC[[#This Row],[Switch]],
    tblMontyHallMC[[#This Row],[Unopened door]],
    tblMontyHallMC[[#This Row],[Door you pick]]
)</f>
        <v>2</v>
      </c>
      <c r="H405" t="b">
        <f ca="1">tblMontyHallMC[[#This Row],[Final door choice]] = tblMontyHallMC[[#This Row],[Door with car]]</f>
        <v>1</v>
      </c>
    </row>
    <row r="406" spans="2:8" x14ac:dyDescent="0.3">
      <c r="B406">
        <f t="shared" ca="1" si="8"/>
        <v>3</v>
      </c>
      <c r="C406">
        <f t="shared" ca="1" si="9"/>
        <v>2</v>
      </c>
      <c r="D40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06" t="b">
        <f ca="1">IF(switchStrategyStr = "Switch",
    TRUE,
    IF(switchStrategyStr = "Coin flip",
        RAND() &gt;= 0.5,
        FALSE
    )
)</f>
        <v>1</v>
      </c>
      <c r="F406">
        <f ca="1">IF(tblMontyHallMC[[#This Row],[Door you pick]] + tblMontyHallMC[[#This Row],[Door host opens]] = 3, 3, MAX(tblMontyHallMC[[#This Row],[Door you pick]], tblMontyHallMC[[#This Row],[Door host opens]]) - MIN(tblMontyHallMC[[#This Row],[Door you pick]], tblMontyHallMC[[#This Row],[Door host opens]]))</f>
        <v>3</v>
      </c>
      <c r="G406">
        <f ca="1">IF(tblMontyHallMC[[#This Row],[Switch]],
    tblMontyHallMC[[#This Row],[Unopened door]],
    tblMontyHallMC[[#This Row],[Door you pick]]
)</f>
        <v>3</v>
      </c>
      <c r="H406" t="b">
        <f ca="1">tblMontyHallMC[[#This Row],[Final door choice]] = tblMontyHallMC[[#This Row],[Door with car]]</f>
        <v>1</v>
      </c>
    </row>
    <row r="407" spans="2:8" x14ac:dyDescent="0.3">
      <c r="B407">
        <f t="shared" ca="1" si="8"/>
        <v>2</v>
      </c>
      <c r="C407">
        <f t="shared" ca="1" si="9"/>
        <v>3</v>
      </c>
      <c r="D40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07" t="b">
        <f ca="1">IF(switchStrategyStr = "Switch",
    TRUE,
    IF(switchStrategyStr = "Coin flip",
        RAND() &gt;= 0.5,
        FALSE
    )
)</f>
        <v>1</v>
      </c>
      <c r="F407">
        <f ca="1">IF(tblMontyHallMC[[#This Row],[Door you pick]] + tblMontyHallMC[[#This Row],[Door host opens]] = 3, 3, MAX(tblMontyHallMC[[#This Row],[Door you pick]], tblMontyHallMC[[#This Row],[Door host opens]]) - MIN(tblMontyHallMC[[#This Row],[Door you pick]], tblMontyHallMC[[#This Row],[Door host opens]]))</f>
        <v>2</v>
      </c>
      <c r="G407">
        <f ca="1">IF(tblMontyHallMC[[#This Row],[Switch]],
    tblMontyHallMC[[#This Row],[Unopened door]],
    tblMontyHallMC[[#This Row],[Door you pick]]
)</f>
        <v>2</v>
      </c>
      <c r="H407" t="b">
        <f ca="1">tblMontyHallMC[[#This Row],[Final door choice]] = tblMontyHallMC[[#This Row],[Door with car]]</f>
        <v>1</v>
      </c>
    </row>
    <row r="408" spans="2:8" x14ac:dyDescent="0.3">
      <c r="B408">
        <f t="shared" ca="1" si="8"/>
        <v>2</v>
      </c>
      <c r="C408">
        <f t="shared" ca="1" si="9"/>
        <v>3</v>
      </c>
      <c r="D40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08" t="b">
        <f ca="1">IF(switchStrategyStr = "Switch",
    TRUE,
    IF(switchStrategyStr = "Coin flip",
        RAND() &gt;= 0.5,
        FALSE
    )
)</f>
        <v>1</v>
      </c>
      <c r="F408">
        <f ca="1">IF(tblMontyHallMC[[#This Row],[Door you pick]] + tblMontyHallMC[[#This Row],[Door host opens]] = 3, 3, MAX(tblMontyHallMC[[#This Row],[Door you pick]], tblMontyHallMC[[#This Row],[Door host opens]]) - MIN(tblMontyHallMC[[#This Row],[Door you pick]], tblMontyHallMC[[#This Row],[Door host opens]]))</f>
        <v>2</v>
      </c>
      <c r="G408">
        <f ca="1">IF(tblMontyHallMC[[#This Row],[Switch]],
    tblMontyHallMC[[#This Row],[Unopened door]],
    tblMontyHallMC[[#This Row],[Door you pick]]
)</f>
        <v>2</v>
      </c>
      <c r="H408" t="b">
        <f ca="1">tblMontyHallMC[[#This Row],[Final door choice]] = tblMontyHallMC[[#This Row],[Door with car]]</f>
        <v>1</v>
      </c>
    </row>
    <row r="409" spans="2:8" x14ac:dyDescent="0.3">
      <c r="B409">
        <f t="shared" ca="1" si="8"/>
        <v>1</v>
      </c>
      <c r="C409">
        <f t="shared" ca="1" si="9"/>
        <v>2</v>
      </c>
      <c r="D40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09" t="b">
        <f ca="1">IF(switchStrategyStr = "Switch",
    TRUE,
    IF(switchStrategyStr = "Coin flip",
        RAND() &gt;= 0.5,
        FALSE
    )
)</f>
        <v>1</v>
      </c>
      <c r="F409">
        <f ca="1">IF(tblMontyHallMC[[#This Row],[Door you pick]] + tblMontyHallMC[[#This Row],[Door host opens]] = 3, 3, MAX(tblMontyHallMC[[#This Row],[Door you pick]], tblMontyHallMC[[#This Row],[Door host opens]]) - MIN(tblMontyHallMC[[#This Row],[Door you pick]], tblMontyHallMC[[#This Row],[Door host opens]]))</f>
        <v>1</v>
      </c>
      <c r="G409">
        <f ca="1">IF(tblMontyHallMC[[#This Row],[Switch]],
    tblMontyHallMC[[#This Row],[Unopened door]],
    tblMontyHallMC[[#This Row],[Door you pick]]
)</f>
        <v>1</v>
      </c>
      <c r="H409" t="b">
        <f ca="1">tblMontyHallMC[[#This Row],[Final door choice]] = tblMontyHallMC[[#This Row],[Door with car]]</f>
        <v>1</v>
      </c>
    </row>
    <row r="410" spans="2:8" x14ac:dyDescent="0.3">
      <c r="B410">
        <f t="shared" ca="1" si="8"/>
        <v>3</v>
      </c>
      <c r="C410">
        <f t="shared" ca="1" si="9"/>
        <v>2</v>
      </c>
      <c r="D41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10" t="b">
        <f ca="1">IF(switchStrategyStr = "Switch",
    TRUE,
    IF(switchStrategyStr = "Coin flip",
        RAND() &gt;= 0.5,
        FALSE
    )
)</f>
        <v>1</v>
      </c>
      <c r="F410">
        <f ca="1">IF(tblMontyHallMC[[#This Row],[Door you pick]] + tblMontyHallMC[[#This Row],[Door host opens]] = 3, 3, MAX(tblMontyHallMC[[#This Row],[Door you pick]], tblMontyHallMC[[#This Row],[Door host opens]]) - MIN(tblMontyHallMC[[#This Row],[Door you pick]], tblMontyHallMC[[#This Row],[Door host opens]]))</f>
        <v>3</v>
      </c>
      <c r="G410">
        <f ca="1">IF(tblMontyHallMC[[#This Row],[Switch]],
    tblMontyHallMC[[#This Row],[Unopened door]],
    tblMontyHallMC[[#This Row],[Door you pick]]
)</f>
        <v>3</v>
      </c>
      <c r="H410" t="b">
        <f ca="1">tblMontyHallMC[[#This Row],[Final door choice]] = tblMontyHallMC[[#This Row],[Door with car]]</f>
        <v>1</v>
      </c>
    </row>
    <row r="411" spans="2:8" x14ac:dyDescent="0.3">
      <c r="B411">
        <f t="shared" ca="1" si="8"/>
        <v>3</v>
      </c>
      <c r="C411">
        <f t="shared" ca="1" si="9"/>
        <v>2</v>
      </c>
      <c r="D41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11" t="b">
        <f ca="1">IF(switchStrategyStr = "Switch",
    TRUE,
    IF(switchStrategyStr = "Coin flip",
        RAND() &gt;= 0.5,
        FALSE
    )
)</f>
        <v>1</v>
      </c>
      <c r="F411">
        <f ca="1">IF(tblMontyHallMC[[#This Row],[Door you pick]] + tblMontyHallMC[[#This Row],[Door host opens]] = 3, 3, MAX(tblMontyHallMC[[#This Row],[Door you pick]], tblMontyHallMC[[#This Row],[Door host opens]]) - MIN(tblMontyHallMC[[#This Row],[Door you pick]], tblMontyHallMC[[#This Row],[Door host opens]]))</f>
        <v>3</v>
      </c>
      <c r="G411">
        <f ca="1">IF(tblMontyHallMC[[#This Row],[Switch]],
    tblMontyHallMC[[#This Row],[Unopened door]],
    tblMontyHallMC[[#This Row],[Door you pick]]
)</f>
        <v>3</v>
      </c>
      <c r="H411" t="b">
        <f ca="1">tblMontyHallMC[[#This Row],[Final door choice]] = tblMontyHallMC[[#This Row],[Door with car]]</f>
        <v>1</v>
      </c>
    </row>
    <row r="412" spans="2:8" x14ac:dyDescent="0.3">
      <c r="B412">
        <f t="shared" ca="1" si="8"/>
        <v>3</v>
      </c>
      <c r="C412">
        <f t="shared" ca="1" si="9"/>
        <v>3</v>
      </c>
      <c r="D41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12" t="b">
        <f ca="1">IF(switchStrategyStr = "Switch",
    TRUE,
    IF(switchStrategyStr = "Coin flip",
        RAND() &gt;= 0.5,
        FALSE
    )
)</f>
        <v>1</v>
      </c>
      <c r="F412">
        <f ca="1">IF(tblMontyHallMC[[#This Row],[Door you pick]] + tblMontyHallMC[[#This Row],[Door host opens]] = 3, 3, MAX(tblMontyHallMC[[#This Row],[Door you pick]], tblMontyHallMC[[#This Row],[Door host opens]]) - MIN(tblMontyHallMC[[#This Row],[Door you pick]], tblMontyHallMC[[#This Row],[Door host opens]]))</f>
        <v>2</v>
      </c>
      <c r="G412">
        <f ca="1">IF(tblMontyHallMC[[#This Row],[Switch]],
    tblMontyHallMC[[#This Row],[Unopened door]],
    tblMontyHallMC[[#This Row],[Door you pick]]
)</f>
        <v>2</v>
      </c>
      <c r="H412" t="b">
        <f ca="1">tblMontyHallMC[[#This Row],[Final door choice]] = tblMontyHallMC[[#This Row],[Door with car]]</f>
        <v>0</v>
      </c>
    </row>
    <row r="413" spans="2:8" x14ac:dyDescent="0.3">
      <c r="B413">
        <f t="shared" ca="1" si="8"/>
        <v>2</v>
      </c>
      <c r="C413">
        <f t="shared" ca="1" si="9"/>
        <v>2</v>
      </c>
      <c r="D41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13" t="b">
        <f ca="1">IF(switchStrategyStr = "Switch",
    TRUE,
    IF(switchStrategyStr = "Coin flip",
        RAND() &gt;= 0.5,
        FALSE
    )
)</f>
        <v>1</v>
      </c>
      <c r="F413">
        <f ca="1">IF(tblMontyHallMC[[#This Row],[Door you pick]] + tblMontyHallMC[[#This Row],[Door host opens]] = 3, 3, MAX(tblMontyHallMC[[#This Row],[Door you pick]], tblMontyHallMC[[#This Row],[Door host opens]]) - MIN(tblMontyHallMC[[#This Row],[Door you pick]], tblMontyHallMC[[#This Row],[Door host opens]]))</f>
        <v>1</v>
      </c>
      <c r="G413">
        <f ca="1">IF(tblMontyHallMC[[#This Row],[Switch]],
    tblMontyHallMC[[#This Row],[Unopened door]],
    tblMontyHallMC[[#This Row],[Door you pick]]
)</f>
        <v>1</v>
      </c>
      <c r="H413" t="b">
        <f ca="1">tblMontyHallMC[[#This Row],[Final door choice]] = tblMontyHallMC[[#This Row],[Door with car]]</f>
        <v>0</v>
      </c>
    </row>
    <row r="414" spans="2:8" x14ac:dyDescent="0.3">
      <c r="B414">
        <f t="shared" ca="1" si="8"/>
        <v>3</v>
      </c>
      <c r="C414">
        <f t="shared" ca="1" si="9"/>
        <v>3</v>
      </c>
      <c r="D41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14" t="b">
        <f ca="1">IF(switchStrategyStr = "Switch",
    TRUE,
    IF(switchStrategyStr = "Coin flip",
        RAND() &gt;= 0.5,
        FALSE
    )
)</f>
        <v>1</v>
      </c>
      <c r="F414">
        <f ca="1">IF(tblMontyHallMC[[#This Row],[Door you pick]] + tblMontyHallMC[[#This Row],[Door host opens]] = 3, 3, MAX(tblMontyHallMC[[#This Row],[Door you pick]], tblMontyHallMC[[#This Row],[Door host opens]]) - MIN(tblMontyHallMC[[#This Row],[Door you pick]], tblMontyHallMC[[#This Row],[Door host opens]]))</f>
        <v>1</v>
      </c>
      <c r="G414">
        <f ca="1">IF(tblMontyHallMC[[#This Row],[Switch]],
    tblMontyHallMC[[#This Row],[Unopened door]],
    tblMontyHallMC[[#This Row],[Door you pick]]
)</f>
        <v>1</v>
      </c>
      <c r="H414" t="b">
        <f ca="1">tblMontyHallMC[[#This Row],[Final door choice]] = tblMontyHallMC[[#This Row],[Door with car]]</f>
        <v>0</v>
      </c>
    </row>
    <row r="415" spans="2:8" x14ac:dyDescent="0.3">
      <c r="B415">
        <f t="shared" ca="1" si="8"/>
        <v>1</v>
      </c>
      <c r="C415">
        <f t="shared" ca="1" si="9"/>
        <v>1</v>
      </c>
      <c r="D41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15" t="b">
        <f ca="1">IF(switchStrategyStr = "Switch",
    TRUE,
    IF(switchStrategyStr = "Coin flip",
        RAND() &gt;= 0.5,
        FALSE
    )
)</f>
        <v>1</v>
      </c>
      <c r="F415">
        <f ca="1">IF(tblMontyHallMC[[#This Row],[Door you pick]] + tblMontyHallMC[[#This Row],[Door host opens]] = 3, 3, MAX(tblMontyHallMC[[#This Row],[Door you pick]], tblMontyHallMC[[#This Row],[Door host opens]]) - MIN(tblMontyHallMC[[#This Row],[Door you pick]], tblMontyHallMC[[#This Row],[Door host opens]]))</f>
        <v>3</v>
      </c>
      <c r="G415">
        <f ca="1">IF(tblMontyHallMC[[#This Row],[Switch]],
    tblMontyHallMC[[#This Row],[Unopened door]],
    tblMontyHallMC[[#This Row],[Door you pick]]
)</f>
        <v>3</v>
      </c>
      <c r="H415" t="b">
        <f ca="1">tblMontyHallMC[[#This Row],[Final door choice]] = tblMontyHallMC[[#This Row],[Door with car]]</f>
        <v>0</v>
      </c>
    </row>
    <row r="416" spans="2:8" x14ac:dyDescent="0.3">
      <c r="B416">
        <f t="shared" ca="1" si="8"/>
        <v>2</v>
      </c>
      <c r="C416">
        <f t="shared" ca="1" si="9"/>
        <v>2</v>
      </c>
      <c r="D41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16" t="b">
        <f ca="1">IF(switchStrategyStr = "Switch",
    TRUE,
    IF(switchStrategyStr = "Coin flip",
        RAND() &gt;= 0.5,
        FALSE
    )
)</f>
        <v>1</v>
      </c>
      <c r="F416">
        <f ca="1">IF(tblMontyHallMC[[#This Row],[Door you pick]] + tblMontyHallMC[[#This Row],[Door host opens]] = 3, 3, MAX(tblMontyHallMC[[#This Row],[Door you pick]], tblMontyHallMC[[#This Row],[Door host opens]]) - MIN(tblMontyHallMC[[#This Row],[Door you pick]], tblMontyHallMC[[#This Row],[Door host opens]]))</f>
        <v>1</v>
      </c>
      <c r="G416">
        <f ca="1">IF(tblMontyHallMC[[#This Row],[Switch]],
    tblMontyHallMC[[#This Row],[Unopened door]],
    tblMontyHallMC[[#This Row],[Door you pick]]
)</f>
        <v>1</v>
      </c>
      <c r="H416" t="b">
        <f ca="1">tblMontyHallMC[[#This Row],[Final door choice]] = tblMontyHallMC[[#This Row],[Door with car]]</f>
        <v>0</v>
      </c>
    </row>
    <row r="417" spans="2:8" x14ac:dyDescent="0.3">
      <c r="B417">
        <f t="shared" ca="1" si="8"/>
        <v>2</v>
      </c>
      <c r="C417">
        <f t="shared" ca="1" si="9"/>
        <v>3</v>
      </c>
      <c r="D41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17" t="b">
        <f ca="1">IF(switchStrategyStr = "Switch",
    TRUE,
    IF(switchStrategyStr = "Coin flip",
        RAND() &gt;= 0.5,
        FALSE
    )
)</f>
        <v>1</v>
      </c>
      <c r="F417">
        <f ca="1">IF(tblMontyHallMC[[#This Row],[Door you pick]] + tblMontyHallMC[[#This Row],[Door host opens]] = 3, 3, MAX(tblMontyHallMC[[#This Row],[Door you pick]], tblMontyHallMC[[#This Row],[Door host opens]]) - MIN(tblMontyHallMC[[#This Row],[Door you pick]], tblMontyHallMC[[#This Row],[Door host opens]]))</f>
        <v>2</v>
      </c>
      <c r="G417">
        <f ca="1">IF(tblMontyHallMC[[#This Row],[Switch]],
    tblMontyHallMC[[#This Row],[Unopened door]],
    tblMontyHallMC[[#This Row],[Door you pick]]
)</f>
        <v>2</v>
      </c>
      <c r="H417" t="b">
        <f ca="1">tblMontyHallMC[[#This Row],[Final door choice]] = tblMontyHallMC[[#This Row],[Door with car]]</f>
        <v>1</v>
      </c>
    </row>
    <row r="418" spans="2:8" x14ac:dyDescent="0.3">
      <c r="B418">
        <f t="shared" ca="1" si="8"/>
        <v>2</v>
      </c>
      <c r="C418">
        <f t="shared" ca="1" si="9"/>
        <v>1</v>
      </c>
      <c r="D41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18" t="b">
        <f ca="1">IF(switchStrategyStr = "Switch",
    TRUE,
    IF(switchStrategyStr = "Coin flip",
        RAND() &gt;= 0.5,
        FALSE
    )
)</f>
        <v>1</v>
      </c>
      <c r="F418">
        <f ca="1">IF(tblMontyHallMC[[#This Row],[Door you pick]] + tblMontyHallMC[[#This Row],[Door host opens]] = 3, 3, MAX(tblMontyHallMC[[#This Row],[Door you pick]], tblMontyHallMC[[#This Row],[Door host opens]]) - MIN(tblMontyHallMC[[#This Row],[Door you pick]], tblMontyHallMC[[#This Row],[Door host opens]]))</f>
        <v>2</v>
      </c>
      <c r="G418">
        <f ca="1">IF(tblMontyHallMC[[#This Row],[Switch]],
    tblMontyHallMC[[#This Row],[Unopened door]],
    tblMontyHallMC[[#This Row],[Door you pick]]
)</f>
        <v>2</v>
      </c>
      <c r="H418" t="b">
        <f ca="1">tblMontyHallMC[[#This Row],[Final door choice]] = tblMontyHallMC[[#This Row],[Door with car]]</f>
        <v>1</v>
      </c>
    </row>
    <row r="419" spans="2:8" x14ac:dyDescent="0.3">
      <c r="B419">
        <f t="shared" ca="1" si="8"/>
        <v>2</v>
      </c>
      <c r="C419">
        <f t="shared" ca="1" si="9"/>
        <v>2</v>
      </c>
      <c r="D41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19" t="b">
        <f ca="1">IF(switchStrategyStr = "Switch",
    TRUE,
    IF(switchStrategyStr = "Coin flip",
        RAND() &gt;= 0.5,
        FALSE
    )
)</f>
        <v>1</v>
      </c>
      <c r="F419">
        <f ca="1">IF(tblMontyHallMC[[#This Row],[Door you pick]] + tblMontyHallMC[[#This Row],[Door host opens]] = 3, 3, MAX(tblMontyHallMC[[#This Row],[Door you pick]], tblMontyHallMC[[#This Row],[Door host opens]]) - MIN(tblMontyHallMC[[#This Row],[Door you pick]], tblMontyHallMC[[#This Row],[Door host opens]]))</f>
        <v>1</v>
      </c>
      <c r="G419">
        <f ca="1">IF(tblMontyHallMC[[#This Row],[Switch]],
    tblMontyHallMC[[#This Row],[Unopened door]],
    tblMontyHallMC[[#This Row],[Door you pick]]
)</f>
        <v>1</v>
      </c>
      <c r="H419" t="b">
        <f ca="1">tblMontyHallMC[[#This Row],[Final door choice]] = tblMontyHallMC[[#This Row],[Door with car]]</f>
        <v>0</v>
      </c>
    </row>
    <row r="420" spans="2:8" x14ac:dyDescent="0.3">
      <c r="B420">
        <f t="shared" ca="1" si="8"/>
        <v>3</v>
      </c>
      <c r="C420">
        <f t="shared" ca="1" si="9"/>
        <v>3</v>
      </c>
      <c r="D42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20" t="b">
        <f ca="1">IF(switchStrategyStr = "Switch",
    TRUE,
    IF(switchStrategyStr = "Coin flip",
        RAND() &gt;= 0.5,
        FALSE
    )
)</f>
        <v>1</v>
      </c>
      <c r="F420">
        <f ca="1">IF(tblMontyHallMC[[#This Row],[Door you pick]] + tblMontyHallMC[[#This Row],[Door host opens]] = 3, 3, MAX(tblMontyHallMC[[#This Row],[Door you pick]], tblMontyHallMC[[#This Row],[Door host opens]]) - MIN(tblMontyHallMC[[#This Row],[Door you pick]], tblMontyHallMC[[#This Row],[Door host opens]]))</f>
        <v>1</v>
      </c>
      <c r="G420">
        <f ca="1">IF(tblMontyHallMC[[#This Row],[Switch]],
    tblMontyHallMC[[#This Row],[Unopened door]],
    tblMontyHallMC[[#This Row],[Door you pick]]
)</f>
        <v>1</v>
      </c>
      <c r="H420" t="b">
        <f ca="1">tblMontyHallMC[[#This Row],[Final door choice]] = tblMontyHallMC[[#This Row],[Door with car]]</f>
        <v>0</v>
      </c>
    </row>
    <row r="421" spans="2:8" x14ac:dyDescent="0.3">
      <c r="B421">
        <f t="shared" ca="1" si="8"/>
        <v>1</v>
      </c>
      <c r="C421">
        <f t="shared" ca="1" si="9"/>
        <v>1</v>
      </c>
      <c r="D42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21" t="b">
        <f ca="1">IF(switchStrategyStr = "Switch",
    TRUE,
    IF(switchStrategyStr = "Coin flip",
        RAND() &gt;= 0.5,
        FALSE
    )
)</f>
        <v>1</v>
      </c>
      <c r="F421">
        <f ca="1">IF(tblMontyHallMC[[#This Row],[Door you pick]] + tblMontyHallMC[[#This Row],[Door host opens]] = 3, 3, MAX(tblMontyHallMC[[#This Row],[Door you pick]], tblMontyHallMC[[#This Row],[Door host opens]]) - MIN(tblMontyHallMC[[#This Row],[Door you pick]], tblMontyHallMC[[#This Row],[Door host opens]]))</f>
        <v>2</v>
      </c>
      <c r="G421">
        <f ca="1">IF(tblMontyHallMC[[#This Row],[Switch]],
    tblMontyHallMC[[#This Row],[Unopened door]],
    tblMontyHallMC[[#This Row],[Door you pick]]
)</f>
        <v>2</v>
      </c>
      <c r="H421" t="b">
        <f ca="1">tblMontyHallMC[[#This Row],[Final door choice]] = tblMontyHallMC[[#This Row],[Door with car]]</f>
        <v>0</v>
      </c>
    </row>
    <row r="422" spans="2:8" x14ac:dyDescent="0.3">
      <c r="B422">
        <f t="shared" ca="1" si="8"/>
        <v>1</v>
      </c>
      <c r="C422">
        <f t="shared" ca="1" si="9"/>
        <v>3</v>
      </c>
      <c r="D42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22" t="b">
        <f ca="1">IF(switchStrategyStr = "Switch",
    TRUE,
    IF(switchStrategyStr = "Coin flip",
        RAND() &gt;= 0.5,
        FALSE
    )
)</f>
        <v>1</v>
      </c>
      <c r="F422">
        <f ca="1">IF(tblMontyHallMC[[#This Row],[Door you pick]] + tblMontyHallMC[[#This Row],[Door host opens]] = 3, 3, MAX(tblMontyHallMC[[#This Row],[Door you pick]], tblMontyHallMC[[#This Row],[Door host opens]]) - MIN(tblMontyHallMC[[#This Row],[Door you pick]], tblMontyHallMC[[#This Row],[Door host opens]]))</f>
        <v>1</v>
      </c>
      <c r="G422">
        <f ca="1">IF(tblMontyHallMC[[#This Row],[Switch]],
    tblMontyHallMC[[#This Row],[Unopened door]],
    tblMontyHallMC[[#This Row],[Door you pick]]
)</f>
        <v>1</v>
      </c>
      <c r="H422" t="b">
        <f ca="1">tblMontyHallMC[[#This Row],[Final door choice]] = tblMontyHallMC[[#This Row],[Door with car]]</f>
        <v>1</v>
      </c>
    </row>
    <row r="423" spans="2:8" x14ac:dyDescent="0.3">
      <c r="B423">
        <f t="shared" ca="1" si="8"/>
        <v>1</v>
      </c>
      <c r="C423">
        <f t="shared" ca="1" si="9"/>
        <v>2</v>
      </c>
      <c r="D42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23" t="b">
        <f ca="1">IF(switchStrategyStr = "Switch",
    TRUE,
    IF(switchStrategyStr = "Coin flip",
        RAND() &gt;= 0.5,
        FALSE
    )
)</f>
        <v>1</v>
      </c>
      <c r="F423">
        <f ca="1">IF(tblMontyHallMC[[#This Row],[Door you pick]] + tblMontyHallMC[[#This Row],[Door host opens]] = 3, 3, MAX(tblMontyHallMC[[#This Row],[Door you pick]], tblMontyHallMC[[#This Row],[Door host opens]]) - MIN(tblMontyHallMC[[#This Row],[Door you pick]], tblMontyHallMC[[#This Row],[Door host opens]]))</f>
        <v>1</v>
      </c>
      <c r="G423">
        <f ca="1">IF(tblMontyHallMC[[#This Row],[Switch]],
    tblMontyHallMC[[#This Row],[Unopened door]],
    tblMontyHallMC[[#This Row],[Door you pick]]
)</f>
        <v>1</v>
      </c>
      <c r="H423" t="b">
        <f ca="1">tblMontyHallMC[[#This Row],[Final door choice]] = tblMontyHallMC[[#This Row],[Door with car]]</f>
        <v>1</v>
      </c>
    </row>
    <row r="424" spans="2:8" x14ac:dyDescent="0.3">
      <c r="B424">
        <f t="shared" ca="1" si="8"/>
        <v>1</v>
      </c>
      <c r="C424">
        <f t="shared" ca="1" si="9"/>
        <v>3</v>
      </c>
      <c r="D42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24" t="b">
        <f ca="1">IF(switchStrategyStr = "Switch",
    TRUE,
    IF(switchStrategyStr = "Coin flip",
        RAND() &gt;= 0.5,
        FALSE
    )
)</f>
        <v>1</v>
      </c>
      <c r="F424">
        <f ca="1">IF(tblMontyHallMC[[#This Row],[Door you pick]] + tblMontyHallMC[[#This Row],[Door host opens]] = 3, 3, MAX(tblMontyHallMC[[#This Row],[Door you pick]], tblMontyHallMC[[#This Row],[Door host opens]]) - MIN(tblMontyHallMC[[#This Row],[Door you pick]], tblMontyHallMC[[#This Row],[Door host opens]]))</f>
        <v>1</v>
      </c>
      <c r="G424">
        <f ca="1">IF(tblMontyHallMC[[#This Row],[Switch]],
    tblMontyHallMC[[#This Row],[Unopened door]],
    tblMontyHallMC[[#This Row],[Door you pick]]
)</f>
        <v>1</v>
      </c>
      <c r="H424" t="b">
        <f ca="1">tblMontyHallMC[[#This Row],[Final door choice]] = tblMontyHallMC[[#This Row],[Door with car]]</f>
        <v>1</v>
      </c>
    </row>
    <row r="425" spans="2:8" x14ac:dyDescent="0.3">
      <c r="B425">
        <f t="shared" ca="1" si="8"/>
        <v>2</v>
      </c>
      <c r="C425">
        <f t="shared" ca="1" si="9"/>
        <v>1</v>
      </c>
      <c r="D42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25" t="b">
        <f ca="1">IF(switchStrategyStr = "Switch",
    TRUE,
    IF(switchStrategyStr = "Coin flip",
        RAND() &gt;= 0.5,
        FALSE
    )
)</f>
        <v>1</v>
      </c>
      <c r="F425">
        <f ca="1">IF(tblMontyHallMC[[#This Row],[Door you pick]] + tblMontyHallMC[[#This Row],[Door host opens]] = 3, 3, MAX(tblMontyHallMC[[#This Row],[Door you pick]], tblMontyHallMC[[#This Row],[Door host opens]]) - MIN(tblMontyHallMC[[#This Row],[Door you pick]], tblMontyHallMC[[#This Row],[Door host opens]]))</f>
        <v>2</v>
      </c>
      <c r="G425">
        <f ca="1">IF(tblMontyHallMC[[#This Row],[Switch]],
    tblMontyHallMC[[#This Row],[Unopened door]],
    tblMontyHallMC[[#This Row],[Door you pick]]
)</f>
        <v>2</v>
      </c>
      <c r="H425" t="b">
        <f ca="1">tblMontyHallMC[[#This Row],[Final door choice]] = tblMontyHallMC[[#This Row],[Door with car]]</f>
        <v>1</v>
      </c>
    </row>
    <row r="426" spans="2:8" x14ac:dyDescent="0.3">
      <c r="B426">
        <f t="shared" ca="1" si="8"/>
        <v>2</v>
      </c>
      <c r="C426">
        <f t="shared" ca="1" si="9"/>
        <v>3</v>
      </c>
      <c r="D42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26" t="b">
        <f ca="1">IF(switchStrategyStr = "Switch",
    TRUE,
    IF(switchStrategyStr = "Coin flip",
        RAND() &gt;= 0.5,
        FALSE
    )
)</f>
        <v>1</v>
      </c>
      <c r="F426">
        <f ca="1">IF(tblMontyHallMC[[#This Row],[Door you pick]] + tblMontyHallMC[[#This Row],[Door host opens]] = 3, 3, MAX(tblMontyHallMC[[#This Row],[Door you pick]], tblMontyHallMC[[#This Row],[Door host opens]]) - MIN(tblMontyHallMC[[#This Row],[Door you pick]], tblMontyHallMC[[#This Row],[Door host opens]]))</f>
        <v>2</v>
      </c>
      <c r="G426">
        <f ca="1">IF(tblMontyHallMC[[#This Row],[Switch]],
    tblMontyHallMC[[#This Row],[Unopened door]],
    tblMontyHallMC[[#This Row],[Door you pick]]
)</f>
        <v>2</v>
      </c>
      <c r="H426" t="b">
        <f ca="1">tblMontyHallMC[[#This Row],[Final door choice]] = tblMontyHallMC[[#This Row],[Door with car]]</f>
        <v>1</v>
      </c>
    </row>
    <row r="427" spans="2:8" x14ac:dyDescent="0.3">
      <c r="B427">
        <f t="shared" ca="1" si="8"/>
        <v>1</v>
      </c>
      <c r="C427">
        <f t="shared" ca="1" si="9"/>
        <v>3</v>
      </c>
      <c r="D42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27" t="b">
        <f ca="1">IF(switchStrategyStr = "Switch",
    TRUE,
    IF(switchStrategyStr = "Coin flip",
        RAND() &gt;= 0.5,
        FALSE
    )
)</f>
        <v>1</v>
      </c>
      <c r="F427">
        <f ca="1">IF(tblMontyHallMC[[#This Row],[Door you pick]] + tblMontyHallMC[[#This Row],[Door host opens]] = 3, 3, MAX(tblMontyHallMC[[#This Row],[Door you pick]], tblMontyHallMC[[#This Row],[Door host opens]]) - MIN(tblMontyHallMC[[#This Row],[Door you pick]], tblMontyHallMC[[#This Row],[Door host opens]]))</f>
        <v>1</v>
      </c>
      <c r="G427">
        <f ca="1">IF(tblMontyHallMC[[#This Row],[Switch]],
    tblMontyHallMC[[#This Row],[Unopened door]],
    tblMontyHallMC[[#This Row],[Door you pick]]
)</f>
        <v>1</v>
      </c>
      <c r="H427" t="b">
        <f ca="1">tblMontyHallMC[[#This Row],[Final door choice]] = tblMontyHallMC[[#This Row],[Door with car]]</f>
        <v>1</v>
      </c>
    </row>
    <row r="428" spans="2:8" x14ac:dyDescent="0.3">
      <c r="B428">
        <f t="shared" ca="1" si="8"/>
        <v>3</v>
      </c>
      <c r="C428">
        <f t="shared" ca="1" si="9"/>
        <v>2</v>
      </c>
      <c r="D42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28" t="b">
        <f ca="1">IF(switchStrategyStr = "Switch",
    TRUE,
    IF(switchStrategyStr = "Coin flip",
        RAND() &gt;= 0.5,
        FALSE
    )
)</f>
        <v>1</v>
      </c>
      <c r="F428">
        <f ca="1">IF(tblMontyHallMC[[#This Row],[Door you pick]] + tblMontyHallMC[[#This Row],[Door host opens]] = 3, 3, MAX(tblMontyHallMC[[#This Row],[Door you pick]], tblMontyHallMC[[#This Row],[Door host opens]]) - MIN(tblMontyHallMC[[#This Row],[Door you pick]], tblMontyHallMC[[#This Row],[Door host opens]]))</f>
        <v>3</v>
      </c>
      <c r="G428">
        <f ca="1">IF(tblMontyHallMC[[#This Row],[Switch]],
    tblMontyHallMC[[#This Row],[Unopened door]],
    tblMontyHallMC[[#This Row],[Door you pick]]
)</f>
        <v>3</v>
      </c>
      <c r="H428" t="b">
        <f ca="1">tblMontyHallMC[[#This Row],[Final door choice]] = tblMontyHallMC[[#This Row],[Door with car]]</f>
        <v>1</v>
      </c>
    </row>
    <row r="429" spans="2:8" x14ac:dyDescent="0.3">
      <c r="B429">
        <f t="shared" ca="1" si="8"/>
        <v>3</v>
      </c>
      <c r="C429">
        <f t="shared" ca="1" si="9"/>
        <v>2</v>
      </c>
      <c r="D42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29" t="b">
        <f ca="1">IF(switchStrategyStr = "Switch",
    TRUE,
    IF(switchStrategyStr = "Coin flip",
        RAND() &gt;= 0.5,
        FALSE
    )
)</f>
        <v>1</v>
      </c>
      <c r="F429">
        <f ca="1">IF(tblMontyHallMC[[#This Row],[Door you pick]] + tblMontyHallMC[[#This Row],[Door host opens]] = 3, 3, MAX(tblMontyHallMC[[#This Row],[Door you pick]], tblMontyHallMC[[#This Row],[Door host opens]]) - MIN(tblMontyHallMC[[#This Row],[Door you pick]], tblMontyHallMC[[#This Row],[Door host opens]]))</f>
        <v>3</v>
      </c>
      <c r="G429">
        <f ca="1">IF(tblMontyHallMC[[#This Row],[Switch]],
    tblMontyHallMC[[#This Row],[Unopened door]],
    tblMontyHallMC[[#This Row],[Door you pick]]
)</f>
        <v>3</v>
      </c>
      <c r="H429" t="b">
        <f ca="1">tblMontyHallMC[[#This Row],[Final door choice]] = tblMontyHallMC[[#This Row],[Door with car]]</f>
        <v>1</v>
      </c>
    </row>
    <row r="430" spans="2:8" x14ac:dyDescent="0.3">
      <c r="B430">
        <f t="shared" ref="B430:B493" ca="1" si="10">RANDBETWEEN(1, 3)</f>
        <v>2</v>
      </c>
      <c r="C430">
        <f t="shared" ref="C430:C493" ca="1" si="11">RANDBETWEEN(1, 3)</f>
        <v>1</v>
      </c>
      <c r="D43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30" t="b">
        <f ca="1">IF(switchStrategyStr = "Switch",
    TRUE,
    IF(switchStrategyStr = "Coin flip",
        RAND() &gt;= 0.5,
        FALSE
    )
)</f>
        <v>1</v>
      </c>
      <c r="F430">
        <f ca="1">IF(tblMontyHallMC[[#This Row],[Door you pick]] + tblMontyHallMC[[#This Row],[Door host opens]] = 3, 3, MAX(tblMontyHallMC[[#This Row],[Door you pick]], tblMontyHallMC[[#This Row],[Door host opens]]) - MIN(tblMontyHallMC[[#This Row],[Door you pick]], tblMontyHallMC[[#This Row],[Door host opens]]))</f>
        <v>2</v>
      </c>
      <c r="G430">
        <f ca="1">IF(tblMontyHallMC[[#This Row],[Switch]],
    tblMontyHallMC[[#This Row],[Unopened door]],
    tblMontyHallMC[[#This Row],[Door you pick]]
)</f>
        <v>2</v>
      </c>
      <c r="H430" t="b">
        <f ca="1">tblMontyHallMC[[#This Row],[Final door choice]] = tblMontyHallMC[[#This Row],[Door with car]]</f>
        <v>1</v>
      </c>
    </row>
    <row r="431" spans="2:8" x14ac:dyDescent="0.3">
      <c r="B431">
        <f t="shared" ca="1" si="10"/>
        <v>3</v>
      </c>
      <c r="C431">
        <f t="shared" ca="1" si="11"/>
        <v>2</v>
      </c>
      <c r="D43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31" t="b">
        <f ca="1">IF(switchStrategyStr = "Switch",
    TRUE,
    IF(switchStrategyStr = "Coin flip",
        RAND() &gt;= 0.5,
        FALSE
    )
)</f>
        <v>1</v>
      </c>
      <c r="F431">
        <f ca="1">IF(tblMontyHallMC[[#This Row],[Door you pick]] + tblMontyHallMC[[#This Row],[Door host opens]] = 3, 3, MAX(tblMontyHallMC[[#This Row],[Door you pick]], tblMontyHallMC[[#This Row],[Door host opens]]) - MIN(tblMontyHallMC[[#This Row],[Door you pick]], tblMontyHallMC[[#This Row],[Door host opens]]))</f>
        <v>3</v>
      </c>
      <c r="G431">
        <f ca="1">IF(tblMontyHallMC[[#This Row],[Switch]],
    tblMontyHallMC[[#This Row],[Unopened door]],
    tblMontyHallMC[[#This Row],[Door you pick]]
)</f>
        <v>3</v>
      </c>
      <c r="H431" t="b">
        <f ca="1">tblMontyHallMC[[#This Row],[Final door choice]] = tblMontyHallMC[[#This Row],[Door with car]]</f>
        <v>1</v>
      </c>
    </row>
    <row r="432" spans="2:8" x14ac:dyDescent="0.3">
      <c r="B432">
        <f t="shared" ca="1" si="10"/>
        <v>1</v>
      </c>
      <c r="C432">
        <f t="shared" ca="1" si="11"/>
        <v>1</v>
      </c>
      <c r="D43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32" t="b">
        <f ca="1">IF(switchStrategyStr = "Switch",
    TRUE,
    IF(switchStrategyStr = "Coin flip",
        RAND() &gt;= 0.5,
        FALSE
    )
)</f>
        <v>1</v>
      </c>
      <c r="F432">
        <f ca="1">IF(tblMontyHallMC[[#This Row],[Door you pick]] + tblMontyHallMC[[#This Row],[Door host opens]] = 3, 3, MAX(tblMontyHallMC[[#This Row],[Door you pick]], tblMontyHallMC[[#This Row],[Door host opens]]) - MIN(tblMontyHallMC[[#This Row],[Door you pick]], tblMontyHallMC[[#This Row],[Door host opens]]))</f>
        <v>3</v>
      </c>
      <c r="G432">
        <f ca="1">IF(tblMontyHallMC[[#This Row],[Switch]],
    tblMontyHallMC[[#This Row],[Unopened door]],
    tblMontyHallMC[[#This Row],[Door you pick]]
)</f>
        <v>3</v>
      </c>
      <c r="H432" t="b">
        <f ca="1">tblMontyHallMC[[#This Row],[Final door choice]] = tblMontyHallMC[[#This Row],[Door with car]]</f>
        <v>0</v>
      </c>
    </row>
    <row r="433" spans="2:8" x14ac:dyDescent="0.3">
      <c r="B433">
        <f t="shared" ca="1" si="10"/>
        <v>3</v>
      </c>
      <c r="C433">
        <f t="shared" ca="1" si="11"/>
        <v>3</v>
      </c>
      <c r="D43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33" t="b">
        <f ca="1">IF(switchStrategyStr = "Switch",
    TRUE,
    IF(switchStrategyStr = "Coin flip",
        RAND() &gt;= 0.5,
        FALSE
    )
)</f>
        <v>1</v>
      </c>
      <c r="F433">
        <f ca="1">IF(tblMontyHallMC[[#This Row],[Door you pick]] + tblMontyHallMC[[#This Row],[Door host opens]] = 3, 3, MAX(tblMontyHallMC[[#This Row],[Door you pick]], tblMontyHallMC[[#This Row],[Door host opens]]) - MIN(tblMontyHallMC[[#This Row],[Door you pick]], tblMontyHallMC[[#This Row],[Door host opens]]))</f>
        <v>2</v>
      </c>
      <c r="G433">
        <f ca="1">IF(tblMontyHallMC[[#This Row],[Switch]],
    tblMontyHallMC[[#This Row],[Unopened door]],
    tblMontyHallMC[[#This Row],[Door you pick]]
)</f>
        <v>2</v>
      </c>
      <c r="H433" t="b">
        <f ca="1">tblMontyHallMC[[#This Row],[Final door choice]] = tblMontyHallMC[[#This Row],[Door with car]]</f>
        <v>0</v>
      </c>
    </row>
    <row r="434" spans="2:8" x14ac:dyDescent="0.3">
      <c r="B434">
        <f t="shared" ca="1" si="10"/>
        <v>1</v>
      </c>
      <c r="C434">
        <f t="shared" ca="1" si="11"/>
        <v>1</v>
      </c>
      <c r="D43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34" t="b">
        <f ca="1">IF(switchStrategyStr = "Switch",
    TRUE,
    IF(switchStrategyStr = "Coin flip",
        RAND() &gt;= 0.5,
        FALSE
    )
)</f>
        <v>1</v>
      </c>
      <c r="F434">
        <f ca="1">IF(tblMontyHallMC[[#This Row],[Door you pick]] + tblMontyHallMC[[#This Row],[Door host opens]] = 3, 3, MAX(tblMontyHallMC[[#This Row],[Door you pick]], tblMontyHallMC[[#This Row],[Door host opens]]) - MIN(tblMontyHallMC[[#This Row],[Door you pick]], tblMontyHallMC[[#This Row],[Door host opens]]))</f>
        <v>3</v>
      </c>
      <c r="G434">
        <f ca="1">IF(tblMontyHallMC[[#This Row],[Switch]],
    tblMontyHallMC[[#This Row],[Unopened door]],
    tblMontyHallMC[[#This Row],[Door you pick]]
)</f>
        <v>3</v>
      </c>
      <c r="H434" t="b">
        <f ca="1">tblMontyHallMC[[#This Row],[Final door choice]] = tblMontyHallMC[[#This Row],[Door with car]]</f>
        <v>0</v>
      </c>
    </row>
    <row r="435" spans="2:8" x14ac:dyDescent="0.3">
      <c r="B435">
        <f t="shared" ca="1" si="10"/>
        <v>2</v>
      </c>
      <c r="C435">
        <f t="shared" ca="1" si="11"/>
        <v>1</v>
      </c>
      <c r="D43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35" t="b">
        <f ca="1">IF(switchStrategyStr = "Switch",
    TRUE,
    IF(switchStrategyStr = "Coin flip",
        RAND() &gt;= 0.5,
        FALSE
    )
)</f>
        <v>1</v>
      </c>
      <c r="F435">
        <f ca="1">IF(tblMontyHallMC[[#This Row],[Door you pick]] + tblMontyHallMC[[#This Row],[Door host opens]] = 3, 3, MAX(tblMontyHallMC[[#This Row],[Door you pick]], tblMontyHallMC[[#This Row],[Door host opens]]) - MIN(tblMontyHallMC[[#This Row],[Door you pick]], tblMontyHallMC[[#This Row],[Door host opens]]))</f>
        <v>2</v>
      </c>
      <c r="G435">
        <f ca="1">IF(tblMontyHallMC[[#This Row],[Switch]],
    tblMontyHallMC[[#This Row],[Unopened door]],
    tblMontyHallMC[[#This Row],[Door you pick]]
)</f>
        <v>2</v>
      </c>
      <c r="H435" t="b">
        <f ca="1">tblMontyHallMC[[#This Row],[Final door choice]] = tblMontyHallMC[[#This Row],[Door with car]]</f>
        <v>1</v>
      </c>
    </row>
    <row r="436" spans="2:8" x14ac:dyDescent="0.3">
      <c r="B436">
        <f t="shared" ca="1" si="10"/>
        <v>3</v>
      </c>
      <c r="C436">
        <f t="shared" ca="1" si="11"/>
        <v>1</v>
      </c>
      <c r="D43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36" t="b">
        <f ca="1">IF(switchStrategyStr = "Switch",
    TRUE,
    IF(switchStrategyStr = "Coin flip",
        RAND() &gt;= 0.5,
        FALSE
    )
)</f>
        <v>1</v>
      </c>
      <c r="F436">
        <f ca="1">IF(tblMontyHallMC[[#This Row],[Door you pick]] + tblMontyHallMC[[#This Row],[Door host opens]] = 3, 3, MAX(tblMontyHallMC[[#This Row],[Door you pick]], tblMontyHallMC[[#This Row],[Door host opens]]) - MIN(tblMontyHallMC[[#This Row],[Door you pick]], tblMontyHallMC[[#This Row],[Door host opens]]))</f>
        <v>3</v>
      </c>
      <c r="G436">
        <f ca="1">IF(tblMontyHallMC[[#This Row],[Switch]],
    tblMontyHallMC[[#This Row],[Unopened door]],
    tblMontyHallMC[[#This Row],[Door you pick]]
)</f>
        <v>3</v>
      </c>
      <c r="H436" t="b">
        <f ca="1">tblMontyHallMC[[#This Row],[Final door choice]] = tblMontyHallMC[[#This Row],[Door with car]]</f>
        <v>1</v>
      </c>
    </row>
    <row r="437" spans="2:8" x14ac:dyDescent="0.3">
      <c r="B437">
        <f t="shared" ca="1" si="10"/>
        <v>3</v>
      </c>
      <c r="C437">
        <f t="shared" ca="1" si="11"/>
        <v>3</v>
      </c>
      <c r="D43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37" t="b">
        <f ca="1">IF(switchStrategyStr = "Switch",
    TRUE,
    IF(switchStrategyStr = "Coin flip",
        RAND() &gt;= 0.5,
        FALSE
    )
)</f>
        <v>1</v>
      </c>
      <c r="F437">
        <f ca="1">IF(tblMontyHallMC[[#This Row],[Door you pick]] + tblMontyHallMC[[#This Row],[Door host opens]] = 3, 3, MAX(tblMontyHallMC[[#This Row],[Door you pick]], tblMontyHallMC[[#This Row],[Door host opens]]) - MIN(tblMontyHallMC[[#This Row],[Door you pick]], tblMontyHallMC[[#This Row],[Door host opens]]))</f>
        <v>2</v>
      </c>
      <c r="G437">
        <f ca="1">IF(tblMontyHallMC[[#This Row],[Switch]],
    tblMontyHallMC[[#This Row],[Unopened door]],
    tblMontyHallMC[[#This Row],[Door you pick]]
)</f>
        <v>2</v>
      </c>
      <c r="H437" t="b">
        <f ca="1">tblMontyHallMC[[#This Row],[Final door choice]] = tblMontyHallMC[[#This Row],[Door with car]]</f>
        <v>0</v>
      </c>
    </row>
    <row r="438" spans="2:8" x14ac:dyDescent="0.3">
      <c r="B438">
        <f t="shared" ca="1" si="10"/>
        <v>3</v>
      </c>
      <c r="C438">
        <f t="shared" ca="1" si="11"/>
        <v>1</v>
      </c>
      <c r="D43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38" t="b">
        <f ca="1">IF(switchStrategyStr = "Switch",
    TRUE,
    IF(switchStrategyStr = "Coin flip",
        RAND() &gt;= 0.5,
        FALSE
    )
)</f>
        <v>1</v>
      </c>
      <c r="F438">
        <f ca="1">IF(tblMontyHallMC[[#This Row],[Door you pick]] + tblMontyHallMC[[#This Row],[Door host opens]] = 3, 3, MAX(tblMontyHallMC[[#This Row],[Door you pick]], tblMontyHallMC[[#This Row],[Door host opens]]) - MIN(tblMontyHallMC[[#This Row],[Door you pick]], tblMontyHallMC[[#This Row],[Door host opens]]))</f>
        <v>3</v>
      </c>
      <c r="G438">
        <f ca="1">IF(tblMontyHallMC[[#This Row],[Switch]],
    tblMontyHallMC[[#This Row],[Unopened door]],
    tblMontyHallMC[[#This Row],[Door you pick]]
)</f>
        <v>3</v>
      </c>
      <c r="H438" t="b">
        <f ca="1">tblMontyHallMC[[#This Row],[Final door choice]] = tblMontyHallMC[[#This Row],[Door with car]]</f>
        <v>1</v>
      </c>
    </row>
    <row r="439" spans="2:8" x14ac:dyDescent="0.3">
      <c r="B439">
        <f t="shared" ca="1" si="10"/>
        <v>1</v>
      </c>
      <c r="C439">
        <f t="shared" ca="1" si="11"/>
        <v>2</v>
      </c>
      <c r="D43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39" t="b">
        <f ca="1">IF(switchStrategyStr = "Switch",
    TRUE,
    IF(switchStrategyStr = "Coin flip",
        RAND() &gt;= 0.5,
        FALSE
    )
)</f>
        <v>1</v>
      </c>
      <c r="F439">
        <f ca="1">IF(tblMontyHallMC[[#This Row],[Door you pick]] + tblMontyHallMC[[#This Row],[Door host opens]] = 3, 3, MAX(tblMontyHallMC[[#This Row],[Door you pick]], tblMontyHallMC[[#This Row],[Door host opens]]) - MIN(tblMontyHallMC[[#This Row],[Door you pick]], tblMontyHallMC[[#This Row],[Door host opens]]))</f>
        <v>1</v>
      </c>
      <c r="G439">
        <f ca="1">IF(tblMontyHallMC[[#This Row],[Switch]],
    tblMontyHallMC[[#This Row],[Unopened door]],
    tblMontyHallMC[[#This Row],[Door you pick]]
)</f>
        <v>1</v>
      </c>
      <c r="H439" t="b">
        <f ca="1">tblMontyHallMC[[#This Row],[Final door choice]] = tblMontyHallMC[[#This Row],[Door with car]]</f>
        <v>1</v>
      </c>
    </row>
    <row r="440" spans="2:8" x14ac:dyDescent="0.3">
      <c r="B440">
        <f t="shared" ca="1" si="10"/>
        <v>3</v>
      </c>
      <c r="C440">
        <f t="shared" ca="1" si="11"/>
        <v>3</v>
      </c>
      <c r="D44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40" t="b">
        <f ca="1">IF(switchStrategyStr = "Switch",
    TRUE,
    IF(switchStrategyStr = "Coin flip",
        RAND() &gt;= 0.5,
        FALSE
    )
)</f>
        <v>1</v>
      </c>
      <c r="F440">
        <f ca="1">IF(tblMontyHallMC[[#This Row],[Door you pick]] + tblMontyHallMC[[#This Row],[Door host opens]] = 3, 3, MAX(tblMontyHallMC[[#This Row],[Door you pick]], tblMontyHallMC[[#This Row],[Door host opens]]) - MIN(tblMontyHallMC[[#This Row],[Door you pick]], tblMontyHallMC[[#This Row],[Door host opens]]))</f>
        <v>2</v>
      </c>
      <c r="G440">
        <f ca="1">IF(tblMontyHallMC[[#This Row],[Switch]],
    tblMontyHallMC[[#This Row],[Unopened door]],
    tblMontyHallMC[[#This Row],[Door you pick]]
)</f>
        <v>2</v>
      </c>
      <c r="H440" t="b">
        <f ca="1">tblMontyHallMC[[#This Row],[Final door choice]] = tblMontyHallMC[[#This Row],[Door with car]]</f>
        <v>0</v>
      </c>
    </row>
    <row r="441" spans="2:8" x14ac:dyDescent="0.3">
      <c r="B441">
        <f t="shared" ca="1" si="10"/>
        <v>2</v>
      </c>
      <c r="C441">
        <f t="shared" ca="1" si="11"/>
        <v>1</v>
      </c>
      <c r="D44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41" t="b">
        <f ca="1">IF(switchStrategyStr = "Switch",
    TRUE,
    IF(switchStrategyStr = "Coin flip",
        RAND() &gt;= 0.5,
        FALSE
    )
)</f>
        <v>1</v>
      </c>
      <c r="F441">
        <f ca="1">IF(tblMontyHallMC[[#This Row],[Door you pick]] + tblMontyHallMC[[#This Row],[Door host opens]] = 3, 3, MAX(tblMontyHallMC[[#This Row],[Door you pick]], tblMontyHallMC[[#This Row],[Door host opens]]) - MIN(tblMontyHallMC[[#This Row],[Door you pick]], tblMontyHallMC[[#This Row],[Door host opens]]))</f>
        <v>2</v>
      </c>
      <c r="G441">
        <f ca="1">IF(tblMontyHallMC[[#This Row],[Switch]],
    tblMontyHallMC[[#This Row],[Unopened door]],
    tblMontyHallMC[[#This Row],[Door you pick]]
)</f>
        <v>2</v>
      </c>
      <c r="H441" t="b">
        <f ca="1">tblMontyHallMC[[#This Row],[Final door choice]] = tblMontyHallMC[[#This Row],[Door with car]]</f>
        <v>1</v>
      </c>
    </row>
    <row r="442" spans="2:8" x14ac:dyDescent="0.3">
      <c r="B442">
        <f t="shared" ca="1" si="10"/>
        <v>2</v>
      </c>
      <c r="C442">
        <f t="shared" ca="1" si="11"/>
        <v>3</v>
      </c>
      <c r="D44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42" t="b">
        <f ca="1">IF(switchStrategyStr = "Switch",
    TRUE,
    IF(switchStrategyStr = "Coin flip",
        RAND() &gt;= 0.5,
        FALSE
    )
)</f>
        <v>1</v>
      </c>
      <c r="F442">
        <f ca="1">IF(tblMontyHallMC[[#This Row],[Door you pick]] + tblMontyHallMC[[#This Row],[Door host opens]] = 3, 3, MAX(tblMontyHallMC[[#This Row],[Door you pick]], tblMontyHallMC[[#This Row],[Door host opens]]) - MIN(tblMontyHallMC[[#This Row],[Door you pick]], tblMontyHallMC[[#This Row],[Door host opens]]))</f>
        <v>2</v>
      </c>
      <c r="G442">
        <f ca="1">IF(tblMontyHallMC[[#This Row],[Switch]],
    tblMontyHallMC[[#This Row],[Unopened door]],
    tblMontyHallMC[[#This Row],[Door you pick]]
)</f>
        <v>2</v>
      </c>
      <c r="H442" t="b">
        <f ca="1">tblMontyHallMC[[#This Row],[Final door choice]] = tblMontyHallMC[[#This Row],[Door with car]]</f>
        <v>1</v>
      </c>
    </row>
    <row r="443" spans="2:8" x14ac:dyDescent="0.3">
      <c r="B443">
        <f t="shared" ca="1" si="10"/>
        <v>2</v>
      </c>
      <c r="C443">
        <f t="shared" ca="1" si="11"/>
        <v>1</v>
      </c>
      <c r="D44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43" t="b">
        <f ca="1">IF(switchStrategyStr = "Switch",
    TRUE,
    IF(switchStrategyStr = "Coin flip",
        RAND() &gt;= 0.5,
        FALSE
    )
)</f>
        <v>1</v>
      </c>
      <c r="F443">
        <f ca="1">IF(tblMontyHallMC[[#This Row],[Door you pick]] + tblMontyHallMC[[#This Row],[Door host opens]] = 3, 3, MAX(tblMontyHallMC[[#This Row],[Door you pick]], tblMontyHallMC[[#This Row],[Door host opens]]) - MIN(tblMontyHallMC[[#This Row],[Door you pick]], tblMontyHallMC[[#This Row],[Door host opens]]))</f>
        <v>2</v>
      </c>
      <c r="G443">
        <f ca="1">IF(tblMontyHallMC[[#This Row],[Switch]],
    tblMontyHallMC[[#This Row],[Unopened door]],
    tblMontyHallMC[[#This Row],[Door you pick]]
)</f>
        <v>2</v>
      </c>
      <c r="H443" t="b">
        <f ca="1">tblMontyHallMC[[#This Row],[Final door choice]] = tblMontyHallMC[[#This Row],[Door with car]]</f>
        <v>1</v>
      </c>
    </row>
    <row r="444" spans="2:8" x14ac:dyDescent="0.3">
      <c r="B444">
        <f t="shared" ca="1" si="10"/>
        <v>2</v>
      </c>
      <c r="C444">
        <f t="shared" ca="1" si="11"/>
        <v>2</v>
      </c>
      <c r="D44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44" t="b">
        <f ca="1">IF(switchStrategyStr = "Switch",
    TRUE,
    IF(switchStrategyStr = "Coin flip",
        RAND() &gt;= 0.5,
        FALSE
    )
)</f>
        <v>1</v>
      </c>
      <c r="F444">
        <f ca="1">IF(tblMontyHallMC[[#This Row],[Door you pick]] + tblMontyHallMC[[#This Row],[Door host opens]] = 3, 3, MAX(tblMontyHallMC[[#This Row],[Door you pick]], tblMontyHallMC[[#This Row],[Door host opens]]) - MIN(tblMontyHallMC[[#This Row],[Door you pick]], tblMontyHallMC[[#This Row],[Door host opens]]))</f>
        <v>1</v>
      </c>
      <c r="G444">
        <f ca="1">IF(tblMontyHallMC[[#This Row],[Switch]],
    tblMontyHallMC[[#This Row],[Unopened door]],
    tblMontyHallMC[[#This Row],[Door you pick]]
)</f>
        <v>1</v>
      </c>
      <c r="H444" t="b">
        <f ca="1">tblMontyHallMC[[#This Row],[Final door choice]] = tblMontyHallMC[[#This Row],[Door with car]]</f>
        <v>0</v>
      </c>
    </row>
    <row r="445" spans="2:8" x14ac:dyDescent="0.3">
      <c r="B445">
        <f t="shared" ca="1" si="10"/>
        <v>2</v>
      </c>
      <c r="C445">
        <f t="shared" ca="1" si="11"/>
        <v>2</v>
      </c>
      <c r="D44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45" t="b">
        <f ca="1">IF(switchStrategyStr = "Switch",
    TRUE,
    IF(switchStrategyStr = "Coin flip",
        RAND() &gt;= 0.5,
        FALSE
    )
)</f>
        <v>1</v>
      </c>
      <c r="F445">
        <f ca="1">IF(tblMontyHallMC[[#This Row],[Door you pick]] + tblMontyHallMC[[#This Row],[Door host opens]] = 3, 3, MAX(tblMontyHallMC[[#This Row],[Door you pick]], tblMontyHallMC[[#This Row],[Door host opens]]) - MIN(tblMontyHallMC[[#This Row],[Door you pick]], tblMontyHallMC[[#This Row],[Door host opens]]))</f>
        <v>1</v>
      </c>
      <c r="G445">
        <f ca="1">IF(tblMontyHallMC[[#This Row],[Switch]],
    tblMontyHallMC[[#This Row],[Unopened door]],
    tblMontyHallMC[[#This Row],[Door you pick]]
)</f>
        <v>1</v>
      </c>
      <c r="H445" t="b">
        <f ca="1">tblMontyHallMC[[#This Row],[Final door choice]] = tblMontyHallMC[[#This Row],[Door with car]]</f>
        <v>0</v>
      </c>
    </row>
    <row r="446" spans="2:8" x14ac:dyDescent="0.3">
      <c r="B446">
        <f t="shared" ca="1" si="10"/>
        <v>1</v>
      </c>
      <c r="C446">
        <f t="shared" ca="1" si="11"/>
        <v>2</v>
      </c>
      <c r="D44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46" t="b">
        <f ca="1">IF(switchStrategyStr = "Switch",
    TRUE,
    IF(switchStrategyStr = "Coin flip",
        RAND() &gt;= 0.5,
        FALSE
    )
)</f>
        <v>1</v>
      </c>
      <c r="F446">
        <f ca="1">IF(tblMontyHallMC[[#This Row],[Door you pick]] + tblMontyHallMC[[#This Row],[Door host opens]] = 3, 3, MAX(tblMontyHallMC[[#This Row],[Door you pick]], tblMontyHallMC[[#This Row],[Door host opens]]) - MIN(tblMontyHallMC[[#This Row],[Door you pick]], tblMontyHallMC[[#This Row],[Door host opens]]))</f>
        <v>1</v>
      </c>
      <c r="G446">
        <f ca="1">IF(tblMontyHallMC[[#This Row],[Switch]],
    tblMontyHallMC[[#This Row],[Unopened door]],
    tblMontyHallMC[[#This Row],[Door you pick]]
)</f>
        <v>1</v>
      </c>
      <c r="H446" t="b">
        <f ca="1">tblMontyHallMC[[#This Row],[Final door choice]] = tblMontyHallMC[[#This Row],[Door with car]]</f>
        <v>1</v>
      </c>
    </row>
    <row r="447" spans="2:8" x14ac:dyDescent="0.3">
      <c r="B447">
        <f t="shared" ca="1" si="10"/>
        <v>2</v>
      </c>
      <c r="C447">
        <f t="shared" ca="1" si="11"/>
        <v>2</v>
      </c>
      <c r="D44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47" t="b">
        <f ca="1">IF(switchStrategyStr = "Switch",
    TRUE,
    IF(switchStrategyStr = "Coin flip",
        RAND() &gt;= 0.5,
        FALSE
    )
)</f>
        <v>1</v>
      </c>
      <c r="F447">
        <f ca="1">IF(tblMontyHallMC[[#This Row],[Door you pick]] + tblMontyHallMC[[#This Row],[Door host opens]] = 3, 3, MAX(tblMontyHallMC[[#This Row],[Door you pick]], tblMontyHallMC[[#This Row],[Door host opens]]) - MIN(tblMontyHallMC[[#This Row],[Door you pick]], tblMontyHallMC[[#This Row],[Door host opens]]))</f>
        <v>1</v>
      </c>
      <c r="G447">
        <f ca="1">IF(tblMontyHallMC[[#This Row],[Switch]],
    tblMontyHallMC[[#This Row],[Unopened door]],
    tblMontyHallMC[[#This Row],[Door you pick]]
)</f>
        <v>1</v>
      </c>
      <c r="H447" t="b">
        <f ca="1">tblMontyHallMC[[#This Row],[Final door choice]] = tblMontyHallMC[[#This Row],[Door with car]]</f>
        <v>0</v>
      </c>
    </row>
    <row r="448" spans="2:8" x14ac:dyDescent="0.3">
      <c r="B448">
        <f t="shared" ca="1" si="10"/>
        <v>1</v>
      </c>
      <c r="C448">
        <f t="shared" ca="1" si="11"/>
        <v>1</v>
      </c>
      <c r="D44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48" t="b">
        <f ca="1">IF(switchStrategyStr = "Switch",
    TRUE,
    IF(switchStrategyStr = "Coin flip",
        RAND() &gt;= 0.5,
        FALSE
    )
)</f>
        <v>1</v>
      </c>
      <c r="F448">
        <f ca="1">IF(tblMontyHallMC[[#This Row],[Door you pick]] + tblMontyHallMC[[#This Row],[Door host opens]] = 3, 3, MAX(tblMontyHallMC[[#This Row],[Door you pick]], tblMontyHallMC[[#This Row],[Door host opens]]) - MIN(tblMontyHallMC[[#This Row],[Door you pick]], tblMontyHallMC[[#This Row],[Door host opens]]))</f>
        <v>2</v>
      </c>
      <c r="G448">
        <f ca="1">IF(tblMontyHallMC[[#This Row],[Switch]],
    tblMontyHallMC[[#This Row],[Unopened door]],
    tblMontyHallMC[[#This Row],[Door you pick]]
)</f>
        <v>2</v>
      </c>
      <c r="H448" t="b">
        <f ca="1">tblMontyHallMC[[#This Row],[Final door choice]] = tblMontyHallMC[[#This Row],[Door with car]]</f>
        <v>0</v>
      </c>
    </row>
    <row r="449" spans="2:8" x14ac:dyDescent="0.3">
      <c r="B449">
        <f t="shared" ca="1" si="10"/>
        <v>2</v>
      </c>
      <c r="C449">
        <f t="shared" ca="1" si="11"/>
        <v>1</v>
      </c>
      <c r="D44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49" t="b">
        <f ca="1">IF(switchStrategyStr = "Switch",
    TRUE,
    IF(switchStrategyStr = "Coin flip",
        RAND() &gt;= 0.5,
        FALSE
    )
)</f>
        <v>1</v>
      </c>
      <c r="F449">
        <f ca="1">IF(tblMontyHallMC[[#This Row],[Door you pick]] + tblMontyHallMC[[#This Row],[Door host opens]] = 3, 3, MAX(tblMontyHallMC[[#This Row],[Door you pick]], tblMontyHallMC[[#This Row],[Door host opens]]) - MIN(tblMontyHallMC[[#This Row],[Door you pick]], tblMontyHallMC[[#This Row],[Door host opens]]))</f>
        <v>2</v>
      </c>
      <c r="G449">
        <f ca="1">IF(tblMontyHallMC[[#This Row],[Switch]],
    tblMontyHallMC[[#This Row],[Unopened door]],
    tblMontyHallMC[[#This Row],[Door you pick]]
)</f>
        <v>2</v>
      </c>
      <c r="H449" t="b">
        <f ca="1">tblMontyHallMC[[#This Row],[Final door choice]] = tblMontyHallMC[[#This Row],[Door with car]]</f>
        <v>1</v>
      </c>
    </row>
    <row r="450" spans="2:8" x14ac:dyDescent="0.3">
      <c r="B450">
        <f t="shared" ca="1" si="10"/>
        <v>3</v>
      </c>
      <c r="C450">
        <f t="shared" ca="1" si="11"/>
        <v>2</v>
      </c>
      <c r="D45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50" t="b">
        <f ca="1">IF(switchStrategyStr = "Switch",
    TRUE,
    IF(switchStrategyStr = "Coin flip",
        RAND() &gt;= 0.5,
        FALSE
    )
)</f>
        <v>1</v>
      </c>
      <c r="F450">
        <f ca="1">IF(tblMontyHallMC[[#This Row],[Door you pick]] + tblMontyHallMC[[#This Row],[Door host opens]] = 3, 3, MAX(tblMontyHallMC[[#This Row],[Door you pick]], tblMontyHallMC[[#This Row],[Door host opens]]) - MIN(tblMontyHallMC[[#This Row],[Door you pick]], tblMontyHallMC[[#This Row],[Door host opens]]))</f>
        <v>3</v>
      </c>
      <c r="G450">
        <f ca="1">IF(tblMontyHallMC[[#This Row],[Switch]],
    tblMontyHallMC[[#This Row],[Unopened door]],
    tblMontyHallMC[[#This Row],[Door you pick]]
)</f>
        <v>3</v>
      </c>
      <c r="H450" t="b">
        <f ca="1">tblMontyHallMC[[#This Row],[Final door choice]] = tblMontyHallMC[[#This Row],[Door with car]]</f>
        <v>1</v>
      </c>
    </row>
    <row r="451" spans="2:8" x14ac:dyDescent="0.3">
      <c r="B451">
        <f t="shared" ca="1" si="10"/>
        <v>3</v>
      </c>
      <c r="C451">
        <f t="shared" ca="1" si="11"/>
        <v>1</v>
      </c>
      <c r="D45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51" t="b">
        <f ca="1">IF(switchStrategyStr = "Switch",
    TRUE,
    IF(switchStrategyStr = "Coin flip",
        RAND() &gt;= 0.5,
        FALSE
    )
)</f>
        <v>1</v>
      </c>
      <c r="F451">
        <f ca="1">IF(tblMontyHallMC[[#This Row],[Door you pick]] + tblMontyHallMC[[#This Row],[Door host opens]] = 3, 3, MAX(tblMontyHallMC[[#This Row],[Door you pick]], tblMontyHallMC[[#This Row],[Door host opens]]) - MIN(tblMontyHallMC[[#This Row],[Door you pick]], tblMontyHallMC[[#This Row],[Door host opens]]))</f>
        <v>3</v>
      </c>
      <c r="G451">
        <f ca="1">IF(tblMontyHallMC[[#This Row],[Switch]],
    tblMontyHallMC[[#This Row],[Unopened door]],
    tblMontyHallMC[[#This Row],[Door you pick]]
)</f>
        <v>3</v>
      </c>
      <c r="H451" t="b">
        <f ca="1">tblMontyHallMC[[#This Row],[Final door choice]] = tblMontyHallMC[[#This Row],[Door with car]]</f>
        <v>1</v>
      </c>
    </row>
    <row r="452" spans="2:8" x14ac:dyDescent="0.3">
      <c r="B452">
        <f t="shared" ca="1" si="10"/>
        <v>3</v>
      </c>
      <c r="C452">
        <f t="shared" ca="1" si="11"/>
        <v>3</v>
      </c>
      <c r="D45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52" t="b">
        <f ca="1">IF(switchStrategyStr = "Switch",
    TRUE,
    IF(switchStrategyStr = "Coin flip",
        RAND() &gt;= 0.5,
        FALSE
    )
)</f>
        <v>1</v>
      </c>
      <c r="F452">
        <f ca="1">IF(tblMontyHallMC[[#This Row],[Door you pick]] + tblMontyHallMC[[#This Row],[Door host opens]] = 3, 3, MAX(tblMontyHallMC[[#This Row],[Door you pick]], tblMontyHallMC[[#This Row],[Door host opens]]) - MIN(tblMontyHallMC[[#This Row],[Door you pick]], tblMontyHallMC[[#This Row],[Door host opens]]))</f>
        <v>1</v>
      </c>
      <c r="G452">
        <f ca="1">IF(tblMontyHallMC[[#This Row],[Switch]],
    tblMontyHallMC[[#This Row],[Unopened door]],
    tblMontyHallMC[[#This Row],[Door you pick]]
)</f>
        <v>1</v>
      </c>
      <c r="H452" t="b">
        <f ca="1">tblMontyHallMC[[#This Row],[Final door choice]] = tblMontyHallMC[[#This Row],[Door with car]]</f>
        <v>0</v>
      </c>
    </row>
    <row r="453" spans="2:8" x14ac:dyDescent="0.3">
      <c r="B453">
        <f t="shared" ca="1" si="10"/>
        <v>2</v>
      </c>
      <c r="C453">
        <f t="shared" ca="1" si="11"/>
        <v>3</v>
      </c>
      <c r="D45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53" t="b">
        <f ca="1">IF(switchStrategyStr = "Switch",
    TRUE,
    IF(switchStrategyStr = "Coin flip",
        RAND() &gt;= 0.5,
        FALSE
    )
)</f>
        <v>1</v>
      </c>
      <c r="F453">
        <f ca="1">IF(tblMontyHallMC[[#This Row],[Door you pick]] + tblMontyHallMC[[#This Row],[Door host opens]] = 3, 3, MAX(tblMontyHallMC[[#This Row],[Door you pick]], tblMontyHallMC[[#This Row],[Door host opens]]) - MIN(tblMontyHallMC[[#This Row],[Door you pick]], tblMontyHallMC[[#This Row],[Door host opens]]))</f>
        <v>2</v>
      </c>
      <c r="G453">
        <f ca="1">IF(tblMontyHallMC[[#This Row],[Switch]],
    tblMontyHallMC[[#This Row],[Unopened door]],
    tblMontyHallMC[[#This Row],[Door you pick]]
)</f>
        <v>2</v>
      </c>
      <c r="H453" t="b">
        <f ca="1">tblMontyHallMC[[#This Row],[Final door choice]] = tblMontyHallMC[[#This Row],[Door with car]]</f>
        <v>1</v>
      </c>
    </row>
    <row r="454" spans="2:8" x14ac:dyDescent="0.3">
      <c r="B454">
        <f t="shared" ca="1" si="10"/>
        <v>2</v>
      </c>
      <c r="C454">
        <f t="shared" ca="1" si="11"/>
        <v>2</v>
      </c>
      <c r="D45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54" t="b">
        <f ca="1">IF(switchStrategyStr = "Switch",
    TRUE,
    IF(switchStrategyStr = "Coin flip",
        RAND() &gt;= 0.5,
        FALSE
    )
)</f>
        <v>1</v>
      </c>
      <c r="F454">
        <f ca="1">IF(tblMontyHallMC[[#This Row],[Door you pick]] + tblMontyHallMC[[#This Row],[Door host opens]] = 3, 3, MAX(tblMontyHallMC[[#This Row],[Door you pick]], tblMontyHallMC[[#This Row],[Door host opens]]) - MIN(tblMontyHallMC[[#This Row],[Door you pick]], tblMontyHallMC[[#This Row],[Door host opens]]))</f>
        <v>3</v>
      </c>
      <c r="G454">
        <f ca="1">IF(tblMontyHallMC[[#This Row],[Switch]],
    tblMontyHallMC[[#This Row],[Unopened door]],
    tblMontyHallMC[[#This Row],[Door you pick]]
)</f>
        <v>3</v>
      </c>
      <c r="H454" t="b">
        <f ca="1">tblMontyHallMC[[#This Row],[Final door choice]] = tblMontyHallMC[[#This Row],[Door with car]]</f>
        <v>0</v>
      </c>
    </row>
    <row r="455" spans="2:8" x14ac:dyDescent="0.3">
      <c r="B455">
        <f t="shared" ca="1" si="10"/>
        <v>2</v>
      </c>
      <c r="C455">
        <f t="shared" ca="1" si="11"/>
        <v>3</v>
      </c>
      <c r="D45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55" t="b">
        <f ca="1">IF(switchStrategyStr = "Switch",
    TRUE,
    IF(switchStrategyStr = "Coin flip",
        RAND() &gt;= 0.5,
        FALSE
    )
)</f>
        <v>1</v>
      </c>
      <c r="F455">
        <f ca="1">IF(tblMontyHallMC[[#This Row],[Door you pick]] + tblMontyHallMC[[#This Row],[Door host opens]] = 3, 3, MAX(tblMontyHallMC[[#This Row],[Door you pick]], tblMontyHallMC[[#This Row],[Door host opens]]) - MIN(tblMontyHallMC[[#This Row],[Door you pick]], tblMontyHallMC[[#This Row],[Door host opens]]))</f>
        <v>2</v>
      </c>
      <c r="G455">
        <f ca="1">IF(tblMontyHallMC[[#This Row],[Switch]],
    tblMontyHallMC[[#This Row],[Unopened door]],
    tblMontyHallMC[[#This Row],[Door you pick]]
)</f>
        <v>2</v>
      </c>
      <c r="H455" t="b">
        <f ca="1">tblMontyHallMC[[#This Row],[Final door choice]] = tblMontyHallMC[[#This Row],[Door with car]]</f>
        <v>1</v>
      </c>
    </row>
    <row r="456" spans="2:8" x14ac:dyDescent="0.3">
      <c r="B456">
        <f t="shared" ca="1" si="10"/>
        <v>1</v>
      </c>
      <c r="C456">
        <f t="shared" ca="1" si="11"/>
        <v>1</v>
      </c>
      <c r="D45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56" t="b">
        <f ca="1">IF(switchStrategyStr = "Switch",
    TRUE,
    IF(switchStrategyStr = "Coin flip",
        RAND() &gt;= 0.5,
        FALSE
    )
)</f>
        <v>1</v>
      </c>
      <c r="F456">
        <f ca="1">IF(tblMontyHallMC[[#This Row],[Door you pick]] + tblMontyHallMC[[#This Row],[Door host opens]] = 3, 3, MAX(tblMontyHallMC[[#This Row],[Door you pick]], tblMontyHallMC[[#This Row],[Door host opens]]) - MIN(tblMontyHallMC[[#This Row],[Door you pick]], tblMontyHallMC[[#This Row],[Door host opens]]))</f>
        <v>2</v>
      </c>
      <c r="G456">
        <f ca="1">IF(tblMontyHallMC[[#This Row],[Switch]],
    tblMontyHallMC[[#This Row],[Unopened door]],
    tblMontyHallMC[[#This Row],[Door you pick]]
)</f>
        <v>2</v>
      </c>
      <c r="H456" t="b">
        <f ca="1">tblMontyHallMC[[#This Row],[Final door choice]] = tblMontyHallMC[[#This Row],[Door with car]]</f>
        <v>0</v>
      </c>
    </row>
    <row r="457" spans="2:8" x14ac:dyDescent="0.3">
      <c r="B457">
        <f t="shared" ca="1" si="10"/>
        <v>1</v>
      </c>
      <c r="C457">
        <f t="shared" ca="1" si="11"/>
        <v>3</v>
      </c>
      <c r="D45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57" t="b">
        <f ca="1">IF(switchStrategyStr = "Switch",
    TRUE,
    IF(switchStrategyStr = "Coin flip",
        RAND() &gt;= 0.5,
        FALSE
    )
)</f>
        <v>1</v>
      </c>
      <c r="F457">
        <f ca="1">IF(tblMontyHallMC[[#This Row],[Door you pick]] + tblMontyHallMC[[#This Row],[Door host opens]] = 3, 3, MAX(tblMontyHallMC[[#This Row],[Door you pick]], tblMontyHallMC[[#This Row],[Door host opens]]) - MIN(tblMontyHallMC[[#This Row],[Door you pick]], tblMontyHallMC[[#This Row],[Door host opens]]))</f>
        <v>1</v>
      </c>
      <c r="G457">
        <f ca="1">IF(tblMontyHallMC[[#This Row],[Switch]],
    tblMontyHallMC[[#This Row],[Unopened door]],
    tblMontyHallMC[[#This Row],[Door you pick]]
)</f>
        <v>1</v>
      </c>
      <c r="H457" t="b">
        <f ca="1">tblMontyHallMC[[#This Row],[Final door choice]] = tblMontyHallMC[[#This Row],[Door with car]]</f>
        <v>1</v>
      </c>
    </row>
    <row r="458" spans="2:8" x14ac:dyDescent="0.3">
      <c r="B458">
        <f t="shared" ca="1" si="10"/>
        <v>1</v>
      </c>
      <c r="C458">
        <f t="shared" ca="1" si="11"/>
        <v>1</v>
      </c>
      <c r="D45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58" t="b">
        <f ca="1">IF(switchStrategyStr = "Switch",
    TRUE,
    IF(switchStrategyStr = "Coin flip",
        RAND() &gt;= 0.5,
        FALSE
    )
)</f>
        <v>1</v>
      </c>
      <c r="F458">
        <f ca="1">IF(tblMontyHallMC[[#This Row],[Door you pick]] + tblMontyHallMC[[#This Row],[Door host opens]] = 3, 3, MAX(tblMontyHallMC[[#This Row],[Door you pick]], tblMontyHallMC[[#This Row],[Door host opens]]) - MIN(tblMontyHallMC[[#This Row],[Door you pick]], tblMontyHallMC[[#This Row],[Door host opens]]))</f>
        <v>3</v>
      </c>
      <c r="G458">
        <f ca="1">IF(tblMontyHallMC[[#This Row],[Switch]],
    tblMontyHallMC[[#This Row],[Unopened door]],
    tblMontyHallMC[[#This Row],[Door you pick]]
)</f>
        <v>3</v>
      </c>
      <c r="H458" t="b">
        <f ca="1">tblMontyHallMC[[#This Row],[Final door choice]] = tblMontyHallMC[[#This Row],[Door with car]]</f>
        <v>0</v>
      </c>
    </row>
    <row r="459" spans="2:8" x14ac:dyDescent="0.3">
      <c r="B459">
        <f t="shared" ca="1" si="10"/>
        <v>2</v>
      </c>
      <c r="C459">
        <f t="shared" ca="1" si="11"/>
        <v>1</v>
      </c>
      <c r="D45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59" t="b">
        <f ca="1">IF(switchStrategyStr = "Switch",
    TRUE,
    IF(switchStrategyStr = "Coin flip",
        RAND() &gt;= 0.5,
        FALSE
    )
)</f>
        <v>1</v>
      </c>
      <c r="F459">
        <f ca="1">IF(tblMontyHallMC[[#This Row],[Door you pick]] + tblMontyHallMC[[#This Row],[Door host opens]] = 3, 3, MAX(tblMontyHallMC[[#This Row],[Door you pick]], tblMontyHallMC[[#This Row],[Door host opens]]) - MIN(tblMontyHallMC[[#This Row],[Door you pick]], tblMontyHallMC[[#This Row],[Door host opens]]))</f>
        <v>2</v>
      </c>
      <c r="G459">
        <f ca="1">IF(tblMontyHallMC[[#This Row],[Switch]],
    tblMontyHallMC[[#This Row],[Unopened door]],
    tblMontyHallMC[[#This Row],[Door you pick]]
)</f>
        <v>2</v>
      </c>
      <c r="H459" t="b">
        <f ca="1">tblMontyHallMC[[#This Row],[Final door choice]] = tblMontyHallMC[[#This Row],[Door with car]]</f>
        <v>1</v>
      </c>
    </row>
    <row r="460" spans="2:8" x14ac:dyDescent="0.3">
      <c r="B460">
        <f t="shared" ca="1" si="10"/>
        <v>2</v>
      </c>
      <c r="C460">
        <f t="shared" ca="1" si="11"/>
        <v>3</v>
      </c>
      <c r="D46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60" t="b">
        <f ca="1">IF(switchStrategyStr = "Switch",
    TRUE,
    IF(switchStrategyStr = "Coin flip",
        RAND() &gt;= 0.5,
        FALSE
    )
)</f>
        <v>1</v>
      </c>
      <c r="F460">
        <f ca="1">IF(tblMontyHallMC[[#This Row],[Door you pick]] + tblMontyHallMC[[#This Row],[Door host opens]] = 3, 3, MAX(tblMontyHallMC[[#This Row],[Door you pick]], tblMontyHallMC[[#This Row],[Door host opens]]) - MIN(tblMontyHallMC[[#This Row],[Door you pick]], tblMontyHallMC[[#This Row],[Door host opens]]))</f>
        <v>2</v>
      </c>
      <c r="G460">
        <f ca="1">IF(tblMontyHallMC[[#This Row],[Switch]],
    tblMontyHallMC[[#This Row],[Unopened door]],
    tblMontyHallMC[[#This Row],[Door you pick]]
)</f>
        <v>2</v>
      </c>
      <c r="H460" t="b">
        <f ca="1">tblMontyHallMC[[#This Row],[Final door choice]] = tblMontyHallMC[[#This Row],[Door with car]]</f>
        <v>1</v>
      </c>
    </row>
    <row r="461" spans="2:8" x14ac:dyDescent="0.3">
      <c r="B461">
        <f t="shared" ca="1" si="10"/>
        <v>1</v>
      </c>
      <c r="C461">
        <f t="shared" ca="1" si="11"/>
        <v>2</v>
      </c>
      <c r="D46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61" t="b">
        <f ca="1">IF(switchStrategyStr = "Switch",
    TRUE,
    IF(switchStrategyStr = "Coin flip",
        RAND() &gt;= 0.5,
        FALSE
    )
)</f>
        <v>1</v>
      </c>
      <c r="F461">
        <f ca="1">IF(tblMontyHallMC[[#This Row],[Door you pick]] + tblMontyHallMC[[#This Row],[Door host opens]] = 3, 3, MAX(tblMontyHallMC[[#This Row],[Door you pick]], tblMontyHallMC[[#This Row],[Door host opens]]) - MIN(tblMontyHallMC[[#This Row],[Door you pick]], tblMontyHallMC[[#This Row],[Door host opens]]))</f>
        <v>1</v>
      </c>
      <c r="G461">
        <f ca="1">IF(tblMontyHallMC[[#This Row],[Switch]],
    tblMontyHallMC[[#This Row],[Unopened door]],
    tblMontyHallMC[[#This Row],[Door you pick]]
)</f>
        <v>1</v>
      </c>
      <c r="H461" t="b">
        <f ca="1">tblMontyHallMC[[#This Row],[Final door choice]] = tblMontyHallMC[[#This Row],[Door with car]]</f>
        <v>1</v>
      </c>
    </row>
    <row r="462" spans="2:8" x14ac:dyDescent="0.3">
      <c r="B462">
        <f t="shared" ca="1" si="10"/>
        <v>1</v>
      </c>
      <c r="C462">
        <f t="shared" ca="1" si="11"/>
        <v>2</v>
      </c>
      <c r="D46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62" t="b">
        <f ca="1">IF(switchStrategyStr = "Switch",
    TRUE,
    IF(switchStrategyStr = "Coin flip",
        RAND() &gt;= 0.5,
        FALSE
    )
)</f>
        <v>1</v>
      </c>
      <c r="F462">
        <f ca="1">IF(tblMontyHallMC[[#This Row],[Door you pick]] + tblMontyHallMC[[#This Row],[Door host opens]] = 3, 3, MAX(tblMontyHallMC[[#This Row],[Door you pick]], tblMontyHallMC[[#This Row],[Door host opens]]) - MIN(tblMontyHallMC[[#This Row],[Door you pick]], tblMontyHallMC[[#This Row],[Door host opens]]))</f>
        <v>1</v>
      </c>
      <c r="G462">
        <f ca="1">IF(tblMontyHallMC[[#This Row],[Switch]],
    tblMontyHallMC[[#This Row],[Unopened door]],
    tblMontyHallMC[[#This Row],[Door you pick]]
)</f>
        <v>1</v>
      </c>
      <c r="H462" t="b">
        <f ca="1">tblMontyHallMC[[#This Row],[Final door choice]] = tblMontyHallMC[[#This Row],[Door with car]]</f>
        <v>1</v>
      </c>
    </row>
    <row r="463" spans="2:8" x14ac:dyDescent="0.3">
      <c r="B463">
        <f t="shared" ca="1" si="10"/>
        <v>1</v>
      </c>
      <c r="C463">
        <f t="shared" ca="1" si="11"/>
        <v>3</v>
      </c>
      <c r="D46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63" t="b">
        <f ca="1">IF(switchStrategyStr = "Switch",
    TRUE,
    IF(switchStrategyStr = "Coin flip",
        RAND() &gt;= 0.5,
        FALSE
    )
)</f>
        <v>1</v>
      </c>
      <c r="F463">
        <f ca="1">IF(tblMontyHallMC[[#This Row],[Door you pick]] + tblMontyHallMC[[#This Row],[Door host opens]] = 3, 3, MAX(tblMontyHallMC[[#This Row],[Door you pick]], tblMontyHallMC[[#This Row],[Door host opens]]) - MIN(tblMontyHallMC[[#This Row],[Door you pick]], tblMontyHallMC[[#This Row],[Door host opens]]))</f>
        <v>1</v>
      </c>
      <c r="G463">
        <f ca="1">IF(tblMontyHallMC[[#This Row],[Switch]],
    tblMontyHallMC[[#This Row],[Unopened door]],
    tblMontyHallMC[[#This Row],[Door you pick]]
)</f>
        <v>1</v>
      </c>
      <c r="H463" t="b">
        <f ca="1">tblMontyHallMC[[#This Row],[Final door choice]] = tblMontyHallMC[[#This Row],[Door with car]]</f>
        <v>1</v>
      </c>
    </row>
    <row r="464" spans="2:8" x14ac:dyDescent="0.3">
      <c r="B464">
        <f t="shared" ca="1" si="10"/>
        <v>1</v>
      </c>
      <c r="C464">
        <f t="shared" ca="1" si="11"/>
        <v>1</v>
      </c>
      <c r="D46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64" t="b">
        <f ca="1">IF(switchStrategyStr = "Switch",
    TRUE,
    IF(switchStrategyStr = "Coin flip",
        RAND() &gt;= 0.5,
        FALSE
    )
)</f>
        <v>1</v>
      </c>
      <c r="F464">
        <f ca="1">IF(tblMontyHallMC[[#This Row],[Door you pick]] + tblMontyHallMC[[#This Row],[Door host opens]] = 3, 3, MAX(tblMontyHallMC[[#This Row],[Door you pick]], tblMontyHallMC[[#This Row],[Door host opens]]) - MIN(tblMontyHallMC[[#This Row],[Door you pick]], tblMontyHallMC[[#This Row],[Door host opens]]))</f>
        <v>2</v>
      </c>
      <c r="G464">
        <f ca="1">IF(tblMontyHallMC[[#This Row],[Switch]],
    tblMontyHallMC[[#This Row],[Unopened door]],
    tblMontyHallMC[[#This Row],[Door you pick]]
)</f>
        <v>2</v>
      </c>
      <c r="H464" t="b">
        <f ca="1">tblMontyHallMC[[#This Row],[Final door choice]] = tblMontyHallMC[[#This Row],[Door with car]]</f>
        <v>0</v>
      </c>
    </row>
    <row r="465" spans="2:8" x14ac:dyDescent="0.3">
      <c r="B465">
        <f t="shared" ca="1" si="10"/>
        <v>1</v>
      </c>
      <c r="C465">
        <f t="shared" ca="1" si="11"/>
        <v>1</v>
      </c>
      <c r="D46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65" t="b">
        <f ca="1">IF(switchStrategyStr = "Switch",
    TRUE,
    IF(switchStrategyStr = "Coin flip",
        RAND() &gt;= 0.5,
        FALSE
    )
)</f>
        <v>1</v>
      </c>
      <c r="F465">
        <f ca="1">IF(tblMontyHallMC[[#This Row],[Door you pick]] + tblMontyHallMC[[#This Row],[Door host opens]] = 3, 3, MAX(tblMontyHallMC[[#This Row],[Door you pick]], tblMontyHallMC[[#This Row],[Door host opens]]) - MIN(tblMontyHallMC[[#This Row],[Door you pick]], tblMontyHallMC[[#This Row],[Door host opens]]))</f>
        <v>2</v>
      </c>
      <c r="G465">
        <f ca="1">IF(tblMontyHallMC[[#This Row],[Switch]],
    tblMontyHallMC[[#This Row],[Unopened door]],
    tblMontyHallMC[[#This Row],[Door you pick]]
)</f>
        <v>2</v>
      </c>
      <c r="H465" t="b">
        <f ca="1">tblMontyHallMC[[#This Row],[Final door choice]] = tblMontyHallMC[[#This Row],[Door with car]]</f>
        <v>0</v>
      </c>
    </row>
    <row r="466" spans="2:8" x14ac:dyDescent="0.3">
      <c r="B466">
        <f t="shared" ca="1" si="10"/>
        <v>1</v>
      </c>
      <c r="C466">
        <f t="shared" ca="1" si="11"/>
        <v>1</v>
      </c>
      <c r="D46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66" t="b">
        <f ca="1">IF(switchStrategyStr = "Switch",
    TRUE,
    IF(switchStrategyStr = "Coin flip",
        RAND() &gt;= 0.5,
        FALSE
    )
)</f>
        <v>1</v>
      </c>
      <c r="F466">
        <f ca="1">IF(tblMontyHallMC[[#This Row],[Door you pick]] + tblMontyHallMC[[#This Row],[Door host opens]] = 3, 3, MAX(tblMontyHallMC[[#This Row],[Door you pick]], tblMontyHallMC[[#This Row],[Door host opens]]) - MIN(tblMontyHallMC[[#This Row],[Door you pick]], tblMontyHallMC[[#This Row],[Door host opens]]))</f>
        <v>3</v>
      </c>
      <c r="G466">
        <f ca="1">IF(tblMontyHallMC[[#This Row],[Switch]],
    tblMontyHallMC[[#This Row],[Unopened door]],
    tblMontyHallMC[[#This Row],[Door you pick]]
)</f>
        <v>3</v>
      </c>
      <c r="H466" t="b">
        <f ca="1">tblMontyHallMC[[#This Row],[Final door choice]] = tblMontyHallMC[[#This Row],[Door with car]]</f>
        <v>0</v>
      </c>
    </row>
    <row r="467" spans="2:8" x14ac:dyDescent="0.3">
      <c r="B467">
        <f t="shared" ca="1" si="10"/>
        <v>3</v>
      </c>
      <c r="C467">
        <f t="shared" ca="1" si="11"/>
        <v>1</v>
      </c>
      <c r="D46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67" t="b">
        <f ca="1">IF(switchStrategyStr = "Switch",
    TRUE,
    IF(switchStrategyStr = "Coin flip",
        RAND() &gt;= 0.5,
        FALSE
    )
)</f>
        <v>1</v>
      </c>
      <c r="F467">
        <f ca="1">IF(tblMontyHallMC[[#This Row],[Door you pick]] + tblMontyHallMC[[#This Row],[Door host opens]] = 3, 3, MAX(tblMontyHallMC[[#This Row],[Door you pick]], tblMontyHallMC[[#This Row],[Door host opens]]) - MIN(tblMontyHallMC[[#This Row],[Door you pick]], tblMontyHallMC[[#This Row],[Door host opens]]))</f>
        <v>3</v>
      </c>
      <c r="G467">
        <f ca="1">IF(tblMontyHallMC[[#This Row],[Switch]],
    tblMontyHallMC[[#This Row],[Unopened door]],
    tblMontyHallMC[[#This Row],[Door you pick]]
)</f>
        <v>3</v>
      </c>
      <c r="H467" t="b">
        <f ca="1">tblMontyHallMC[[#This Row],[Final door choice]] = tblMontyHallMC[[#This Row],[Door with car]]</f>
        <v>1</v>
      </c>
    </row>
    <row r="468" spans="2:8" x14ac:dyDescent="0.3">
      <c r="B468">
        <f t="shared" ca="1" si="10"/>
        <v>1</v>
      </c>
      <c r="C468">
        <f t="shared" ca="1" si="11"/>
        <v>1</v>
      </c>
      <c r="D46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68" t="b">
        <f ca="1">IF(switchStrategyStr = "Switch",
    TRUE,
    IF(switchStrategyStr = "Coin flip",
        RAND() &gt;= 0.5,
        FALSE
    )
)</f>
        <v>1</v>
      </c>
      <c r="F468">
        <f ca="1">IF(tblMontyHallMC[[#This Row],[Door you pick]] + tblMontyHallMC[[#This Row],[Door host opens]] = 3, 3, MAX(tblMontyHallMC[[#This Row],[Door you pick]], tblMontyHallMC[[#This Row],[Door host opens]]) - MIN(tblMontyHallMC[[#This Row],[Door you pick]], tblMontyHallMC[[#This Row],[Door host opens]]))</f>
        <v>3</v>
      </c>
      <c r="G468">
        <f ca="1">IF(tblMontyHallMC[[#This Row],[Switch]],
    tblMontyHallMC[[#This Row],[Unopened door]],
    tblMontyHallMC[[#This Row],[Door you pick]]
)</f>
        <v>3</v>
      </c>
      <c r="H468" t="b">
        <f ca="1">tblMontyHallMC[[#This Row],[Final door choice]] = tblMontyHallMC[[#This Row],[Door with car]]</f>
        <v>0</v>
      </c>
    </row>
    <row r="469" spans="2:8" x14ac:dyDescent="0.3">
      <c r="B469">
        <f t="shared" ca="1" si="10"/>
        <v>1</v>
      </c>
      <c r="C469">
        <f t="shared" ca="1" si="11"/>
        <v>2</v>
      </c>
      <c r="D46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69" t="b">
        <f ca="1">IF(switchStrategyStr = "Switch",
    TRUE,
    IF(switchStrategyStr = "Coin flip",
        RAND() &gt;= 0.5,
        FALSE
    )
)</f>
        <v>1</v>
      </c>
      <c r="F469">
        <f ca="1">IF(tblMontyHallMC[[#This Row],[Door you pick]] + tblMontyHallMC[[#This Row],[Door host opens]] = 3, 3, MAX(tblMontyHallMC[[#This Row],[Door you pick]], tblMontyHallMC[[#This Row],[Door host opens]]) - MIN(tblMontyHallMC[[#This Row],[Door you pick]], tblMontyHallMC[[#This Row],[Door host opens]]))</f>
        <v>1</v>
      </c>
      <c r="G469">
        <f ca="1">IF(tblMontyHallMC[[#This Row],[Switch]],
    tblMontyHallMC[[#This Row],[Unopened door]],
    tblMontyHallMC[[#This Row],[Door you pick]]
)</f>
        <v>1</v>
      </c>
      <c r="H469" t="b">
        <f ca="1">tblMontyHallMC[[#This Row],[Final door choice]] = tblMontyHallMC[[#This Row],[Door with car]]</f>
        <v>1</v>
      </c>
    </row>
    <row r="470" spans="2:8" x14ac:dyDescent="0.3">
      <c r="B470">
        <f t="shared" ca="1" si="10"/>
        <v>1</v>
      </c>
      <c r="C470">
        <f t="shared" ca="1" si="11"/>
        <v>2</v>
      </c>
      <c r="D47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70" t="b">
        <f ca="1">IF(switchStrategyStr = "Switch",
    TRUE,
    IF(switchStrategyStr = "Coin flip",
        RAND() &gt;= 0.5,
        FALSE
    )
)</f>
        <v>1</v>
      </c>
      <c r="F470">
        <f ca="1">IF(tblMontyHallMC[[#This Row],[Door you pick]] + tblMontyHallMC[[#This Row],[Door host opens]] = 3, 3, MAX(tblMontyHallMC[[#This Row],[Door you pick]], tblMontyHallMC[[#This Row],[Door host opens]]) - MIN(tblMontyHallMC[[#This Row],[Door you pick]], tblMontyHallMC[[#This Row],[Door host opens]]))</f>
        <v>1</v>
      </c>
      <c r="G470">
        <f ca="1">IF(tblMontyHallMC[[#This Row],[Switch]],
    tblMontyHallMC[[#This Row],[Unopened door]],
    tblMontyHallMC[[#This Row],[Door you pick]]
)</f>
        <v>1</v>
      </c>
      <c r="H470" t="b">
        <f ca="1">tblMontyHallMC[[#This Row],[Final door choice]] = tblMontyHallMC[[#This Row],[Door with car]]</f>
        <v>1</v>
      </c>
    </row>
    <row r="471" spans="2:8" x14ac:dyDescent="0.3">
      <c r="B471">
        <f t="shared" ca="1" si="10"/>
        <v>2</v>
      </c>
      <c r="C471">
        <f t="shared" ca="1" si="11"/>
        <v>1</v>
      </c>
      <c r="D47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71" t="b">
        <f ca="1">IF(switchStrategyStr = "Switch",
    TRUE,
    IF(switchStrategyStr = "Coin flip",
        RAND() &gt;= 0.5,
        FALSE
    )
)</f>
        <v>1</v>
      </c>
      <c r="F471">
        <f ca="1">IF(tblMontyHallMC[[#This Row],[Door you pick]] + tblMontyHallMC[[#This Row],[Door host opens]] = 3, 3, MAX(tblMontyHallMC[[#This Row],[Door you pick]], tblMontyHallMC[[#This Row],[Door host opens]]) - MIN(tblMontyHallMC[[#This Row],[Door you pick]], tblMontyHallMC[[#This Row],[Door host opens]]))</f>
        <v>2</v>
      </c>
      <c r="G471">
        <f ca="1">IF(tblMontyHallMC[[#This Row],[Switch]],
    tblMontyHallMC[[#This Row],[Unopened door]],
    tblMontyHallMC[[#This Row],[Door you pick]]
)</f>
        <v>2</v>
      </c>
      <c r="H471" t="b">
        <f ca="1">tblMontyHallMC[[#This Row],[Final door choice]] = tblMontyHallMC[[#This Row],[Door with car]]</f>
        <v>1</v>
      </c>
    </row>
    <row r="472" spans="2:8" x14ac:dyDescent="0.3">
      <c r="B472">
        <f t="shared" ca="1" si="10"/>
        <v>2</v>
      </c>
      <c r="C472">
        <f t="shared" ca="1" si="11"/>
        <v>1</v>
      </c>
      <c r="D47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72" t="b">
        <f ca="1">IF(switchStrategyStr = "Switch",
    TRUE,
    IF(switchStrategyStr = "Coin flip",
        RAND() &gt;= 0.5,
        FALSE
    )
)</f>
        <v>1</v>
      </c>
      <c r="F472">
        <f ca="1">IF(tblMontyHallMC[[#This Row],[Door you pick]] + tblMontyHallMC[[#This Row],[Door host opens]] = 3, 3, MAX(tblMontyHallMC[[#This Row],[Door you pick]], tblMontyHallMC[[#This Row],[Door host opens]]) - MIN(tblMontyHallMC[[#This Row],[Door you pick]], tblMontyHallMC[[#This Row],[Door host opens]]))</f>
        <v>2</v>
      </c>
      <c r="G472">
        <f ca="1">IF(tblMontyHallMC[[#This Row],[Switch]],
    tblMontyHallMC[[#This Row],[Unopened door]],
    tblMontyHallMC[[#This Row],[Door you pick]]
)</f>
        <v>2</v>
      </c>
      <c r="H472" t="b">
        <f ca="1">tblMontyHallMC[[#This Row],[Final door choice]] = tblMontyHallMC[[#This Row],[Door with car]]</f>
        <v>1</v>
      </c>
    </row>
    <row r="473" spans="2:8" x14ac:dyDescent="0.3">
      <c r="B473">
        <f t="shared" ca="1" si="10"/>
        <v>2</v>
      </c>
      <c r="C473">
        <f t="shared" ca="1" si="11"/>
        <v>1</v>
      </c>
      <c r="D47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73" t="b">
        <f ca="1">IF(switchStrategyStr = "Switch",
    TRUE,
    IF(switchStrategyStr = "Coin flip",
        RAND() &gt;= 0.5,
        FALSE
    )
)</f>
        <v>1</v>
      </c>
      <c r="F473">
        <f ca="1">IF(tblMontyHallMC[[#This Row],[Door you pick]] + tblMontyHallMC[[#This Row],[Door host opens]] = 3, 3, MAX(tblMontyHallMC[[#This Row],[Door you pick]], tblMontyHallMC[[#This Row],[Door host opens]]) - MIN(tblMontyHallMC[[#This Row],[Door you pick]], tblMontyHallMC[[#This Row],[Door host opens]]))</f>
        <v>2</v>
      </c>
      <c r="G473">
        <f ca="1">IF(tblMontyHallMC[[#This Row],[Switch]],
    tblMontyHallMC[[#This Row],[Unopened door]],
    tblMontyHallMC[[#This Row],[Door you pick]]
)</f>
        <v>2</v>
      </c>
      <c r="H473" t="b">
        <f ca="1">tblMontyHallMC[[#This Row],[Final door choice]] = tblMontyHallMC[[#This Row],[Door with car]]</f>
        <v>1</v>
      </c>
    </row>
    <row r="474" spans="2:8" x14ac:dyDescent="0.3">
      <c r="B474">
        <f t="shared" ca="1" si="10"/>
        <v>2</v>
      </c>
      <c r="C474">
        <f t="shared" ca="1" si="11"/>
        <v>1</v>
      </c>
      <c r="D47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74" t="b">
        <f ca="1">IF(switchStrategyStr = "Switch",
    TRUE,
    IF(switchStrategyStr = "Coin flip",
        RAND() &gt;= 0.5,
        FALSE
    )
)</f>
        <v>1</v>
      </c>
      <c r="F474">
        <f ca="1">IF(tblMontyHallMC[[#This Row],[Door you pick]] + tblMontyHallMC[[#This Row],[Door host opens]] = 3, 3, MAX(tblMontyHallMC[[#This Row],[Door you pick]], tblMontyHallMC[[#This Row],[Door host opens]]) - MIN(tblMontyHallMC[[#This Row],[Door you pick]], tblMontyHallMC[[#This Row],[Door host opens]]))</f>
        <v>2</v>
      </c>
      <c r="G474">
        <f ca="1">IF(tblMontyHallMC[[#This Row],[Switch]],
    tblMontyHallMC[[#This Row],[Unopened door]],
    tblMontyHallMC[[#This Row],[Door you pick]]
)</f>
        <v>2</v>
      </c>
      <c r="H474" t="b">
        <f ca="1">tblMontyHallMC[[#This Row],[Final door choice]] = tblMontyHallMC[[#This Row],[Door with car]]</f>
        <v>1</v>
      </c>
    </row>
    <row r="475" spans="2:8" x14ac:dyDescent="0.3">
      <c r="B475">
        <f t="shared" ca="1" si="10"/>
        <v>1</v>
      </c>
      <c r="C475">
        <f t="shared" ca="1" si="11"/>
        <v>3</v>
      </c>
      <c r="D47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75" t="b">
        <f ca="1">IF(switchStrategyStr = "Switch",
    TRUE,
    IF(switchStrategyStr = "Coin flip",
        RAND() &gt;= 0.5,
        FALSE
    )
)</f>
        <v>1</v>
      </c>
      <c r="F475">
        <f ca="1">IF(tblMontyHallMC[[#This Row],[Door you pick]] + tblMontyHallMC[[#This Row],[Door host opens]] = 3, 3, MAX(tblMontyHallMC[[#This Row],[Door you pick]], tblMontyHallMC[[#This Row],[Door host opens]]) - MIN(tblMontyHallMC[[#This Row],[Door you pick]], tblMontyHallMC[[#This Row],[Door host opens]]))</f>
        <v>1</v>
      </c>
      <c r="G475">
        <f ca="1">IF(tblMontyHallMC[[#This Row],[Switch]],
    tblMontyHallMC[[#This Row],[Unopened door]],
    tblMontyHallMC[[#This Row],[Door you pick]]
)</f>
        <v>1</v>
      </c>
      <c r="H475" t="b">
        <f ca="1">tblMontyHallMC[[#This Row],[Final door choice]] = tblMontyHallMC[[#This Row],[Door with car]]</f>
        <v>1</v>
      </c>
    </row>
    <row r="476" spans="2:8" x14ac:dyDescent="0.3">
      <c r="B476">
        <f t="shared" ca="1" si="10"/>
        <v>2</v>
      </c>
      <c r="C476">
        <f t="shared" ca="1" si="11"/>
        <v>2</v>
      </c>
      <c r="D47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76" t="b">
        <f ca="1">IF(switchStrategyStr = "Switch",
    TRUE,
    IF(switchStrategyStr = "Coin flip",
        RAND() &gt;= 0.5,
        FALSE
    )
)</f>
        <v>1</v>
      </c>
      <c r="F476">
        <f ca="1">IF(tblMontyHallMC[[#This Row],[Door you pick]] + tblMontyHallMC[[#This Row],[Door host opens]] = 3, 3, MAX(tblMontyHallMC[[#This Row],[Door you pick]], tblMontyHallMC[[#This Row],[Door host opens]]) - MIN(tblMontyHallMC[[#This Row],[Door you pick]], tblMontyHallMC[[#This Row],[Door host opens]]))</f>
        <v>1</v>
      </c>
      <c r="G476">
        <f ca="1">IF(tblMontyHallMC[[#This Row],[Switch]],
    tblMontyHallMC[[#This Row],[Unopened door]],
    tblMontyHallMC[[#This Row],[Door you pick]]
)</f>
        <v>1</v>
      </c>
      <c r="H476" t="b">
        <f ca="1">tblMontyHallMC[[#This Row],[Final door choice]] = tblMontyHallMC[[#This Row],[Door with car]]</f>
        <v>0</v>
      </c>
    </row>
    <row r="477" spans="2:8" x14ac:dyDescent="0.3">
      <c r="B477">
        <f t="shared" ca="1" si="10"/>
        <v>1</v>
      </c>
      <c r="C477">
        <f t="shared" ca="1" si="11"/>
        <v>1</v>
      </c>
      <c r="D47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77" t="b">
        <f ca="1">IF(switchStrategyStr = "Switch",
    TRUE,
    IF(switchStrategyStr = "Coin flip",
        RAND() &gt;= 0.5,
        FALSE
    )
)</f>
        <v>1</v>
      </c>
      <c r="F477">
        <f ca="1">IF(tblMontyHallMC[[#This Row],[Door you pick]] + tblMontyHallMC[[#This Row],[Door host opens]] = 3, 3, MAX(tblMontyHallMC[[#This Row],[Door you pick]], tblMontyHallMC[[#This Row],[Door host opens]]) - MIN(tblMontyHallMC[[#This Row],[Door you pick]], tblMontyHallMC[[#This Row],[Door host opens]]))</f>
        <v>2</v>
      </c>
      <c r="G477">
        <f ca="1">IF(tblMontyHallMC[[#This Row],[Switch]],
    tblMontyHallMC[[#This Row],[Unopened door]],
    tblMontyHallMC[[#This Row],[Door you pick]]
)</f>
        <v>2</v>
      </c>
      <c r="H477" t="b">
        <f ca="1">tblMontyHallMC[[#This Row],[Final door choice]] = tblMontyHallMC[[#This Row],[Door with car]]</f>
        <v>0</v>
      </c>
    </row>
    <row r="478" spans="2:8" x14ac:dyDescent="0.3">
      <c r="B478">
        <f t="shared" ca="1" si="10"/>
        <v>1</v>
      </c>
      <c r="C478">
        <f t="shared" ca="1" si="11"/>
        <v>2</v>
      </c>
      <c r="D47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78" t="b">
        <f ca="1">IF(switchStrategyStr = "Switch",
    TRUE,
    IF(switchStrategyStr = "Coin flip",
        RAND() &gt;= 0.5,
        FALSE
    )
)</f>
        <v>1</v>
      </c>
      <c r="F478">
        <f ca="1">IF(tblMontyHallMC[[#This Row],[Door you pick]] + tblMontyHallMC[[#This Row],[Door host opens]] = 3, 3, MAX(tblMontyHallMC[[#This Row],[Door you pick]], tblMontyHallMC[[#This Row],[Door host opens]]) - MIN(tblMontyHallMC[[#This Row],[Door you pick]], tblMontyHallMC[[#This Row],[Door host opens]]))</f>
        <v>1</v>
      </c>
      <c r="G478">
        <f ca="1">IF(tblMontyHallMC[[#This Row],[Switch]],
    tblMontyHallMC[[#This Row],[Unopened door]],
    tblMontyHallMC[[#This Row],[Door you pick]]
)</f>
        <v>1</v>
      </c>
      <c r="H478" t="b">
        <f ca="1">tblMontyHallMC[[#This Row],[Final door choice]] = tblMontyHallMC[[#This Row],[Door with car]]</f>
        <v>1</v>
      </c>
    </row>
    <row r="479" spans="2:8" x14ac:dyDescent="0.3">
      <c r="B479">
        <f t="shared" ca="1" si="10"/>
        <v>1</v>
      </c>
      <c r="C479">
        <f t="shared" ca="1" si="11"/>
        <v>2</v>
      </c>
      <c r="D47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79" t="b">
        <f ca="1">IF(switchStrategyStr = "Switch",
    TRUE,
    IF(switchStrategyStr = "Coin flip",
        RAND() &gt;= 0.5,
        FALSE
    )
)</f>
        <v>1</v>
      </c>
      <c r="F479">
        <f ca="1">IF(tblMontyHallMC[[#This Row],[Door you pick]] + tblMontyHallMC[[#This Row],[Door host opens]] = 3, 3, MAX(tblMontyHallMC[[#This Row],[Door you pick]], tblMontyHallMC[[#This Row],[Door host opens]]) - MIN(tblMontyHallMC[[#This Row],[Door you pick]], tblMontyHallMC[[#This Row],[Door host opens]]))</f>
        <v>1</v>
      </c>
      <c r="G479">
        <f ca="1">IF(tblMontyHallMC[[#This Row],[Switch]],
    tblMontyHallMC[[#This Row],[Unopened door]],
    tblMontyHallMC[[#This Row],[Door you pick]]
)</f>
        <v>1</v>
      </c>
      <c r="H479" t="b">
        <f ca="1">tblMontyHallMC[[#This Row],[Final door choice]] = tblMontyHallMC[[#This Row],[Door with car]]</f>
        <v>1</v>
      </c>
    </row>
    <row r="480" spans="2:8" x14ac:dyDescent="0.3">
      <c r="B480">
        <f t="shared" ca="1" si="10"/>
        <v>1</v>
      </c>
      <c r="C480">
        <f t="shared" ca="1" si="11"/>
        <v>2</v>
      </c>
      <c r="D48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80" t="b">
        <f ca="1">IF(switchStrategyStr = "Switch",
    TRUE,
    IF(switchStrategyStr = "Coin flip",
        RAND() &gt;= 0.5,
        FALSE
    )
)</f>
        <v>1</v>
      </c>
      <c r="F480">
        <f ca="1">IF(tblMontyHallMC[[#This Row],[Door you pick]] + tblMontyHallMC[[#This Row],[Door host opens]] = 3, 3, MAX(tblMontyHallMC[[#This Row],[Door you pick]], tblMontyHallMC[[#This Row],[Door host opens]]) - MIN(tblMontyHallMC[[#This Row],[Door you pick]], tblMontyHallMC[[#This Row],[Door host opens]]))</f>
        <v>1</v>
      </c>
      <c r="G480">
        <f ca="1">IF(tblMontyHallMC[[#This Row],[Switch]],
    tblMontyHallMC[[#This Row],[Unopened door]],
    tblMontyHallMC[[#This Row],[Door you pick]]
)</f>
        <v>1</v>
      </c>
      <c r="H480" t="b">
        <f ca="1">tblMontyHallMC[[#This Row],[Final door choice]] = tblMontyHallMC[[#This Row],[Door with car]]</f>
        <v>1</v>
      </c>
    </row>
    <row r="481" spans="2:8" x14ac:dyDescent="0.3">
      <c r="B481">
        <f t="shared" ca="1" si="10"/>
        <v>1</v>
      </c>
      <c r="C481">
        <f t="shared" ca="1" si="11"/>
        <v>2</v>
      </c>
      <c r="D48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81" t="b">
        <f ca="1">IF(switchStrategyStr = "Switch",
    TRUE,
    IF(switchStrategyStr = "Coin flip",
        RAND() &gt;= 0.5,
        FALSE
    )
)</f>
        <v>1</v>
      </c>
      <c r="F481">
        <f ca="1">IF(tblMontyHallMC[[#This Row],[Door you pick]] + tblMontyHallMC[[#This Row],[Door host opens]] = 3, 3, MAX(tblMontyHallMC[[#This Row],[Door you pick]], tblMontyHallMC[[#This Row],[Door host opens]]) - MIN(tblMontyHallMC[[#This Row],[Door you pick]], tblMontyHallMC[[#This Row],[Door host opens]]))</f>
        <v>1</v>
      </c>
      <c r="G481">
        <f ca="1">IF(tblMontyHallMC[[#This Row],[Switch]],
    tblMontyHallMC[[#This Row],[Unopened door]],
    tblMontyHallMC[[#This Row],[Door you pick]]
)</f>
        <v>1</v>
      </c>
      <c r="H481" t="b">
        <f ca="1">tblMontyHallMC[[#This Row],[Final door choice]] = tblMontyHallMC[[#This Row],[Door with car]]</f>
        <v>1</v>
      </c>
    </row>
    <row r="482" spans="2:8" x14ac:dyDescent="0.3">
      <c r="B482">
        <f t="shared" ca="1" si="10"/>
        <v>2</v>
      </c>
      <c r="C482">
        <f t="shared" ca="1" si="11"/>
        <v>3</v>
      </c>
      <c r="D48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82" t="b">
        <f ca="1">IF(switchStrategyStr = "Switch",
    TRUE,
    IF(switchStrategyStr = "Coin flip",
        RAND() &gt;= 0.5,
        FALSE
    )
)</f>
        <v>1</v>
      </c>
      <c r="F482">
        <f ca="1">IF(tblMontyHallMC[[#This Row],[Door you pick]] + tblMontyHallMC[[#This Row],[Door host opens]] = 3, 3, MAX(tblMontyHallMC[[#This Row],[Door you pick]], tblMontyHallMC[[#This Row],[Door host opens]]) - MIN(tblMontyHallMC[[#This Row],[Door you pick]], tblMontyHallMC[[#This Row],[Door host opens]]))</f>
        <v>2</v>
      </c>
      <c r="G482">
        <f ca="1">IF(tblMontyHallMC[[#This Row],[Switch]],
    tblMontyHallMC[[#This Row],[Unopened door]],
    tblMontyHallMC[[#This Row],[Door you pick]]
)</f>
        <v>2</v>
      </c>
      <c r="H482" t="b">
        <f ca="1">tblMontyHallMC[[#This Row],[Final door choice]] = tblMontyHallMC[[#This Row],[Door with car]]</f>
        <v>1</v>
      </c>
    </row>
    <row r="483" spans="2:8" x14ac:dyDescent="0.3">
      <c r="B483">
        <f t="shared" ca="1" si="10"/>
        <v>2</v>
      </c>
      <c r="C483">
        <f t="shared" ca="1" si="11"/>
        <v>2</v>
      </c>
      <c r="D48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83" t="b">
        <f ca="1">IF(switchStrategyStr = "Switch",
    TRUE,
    IF(switchStrategyStr = "Coin flip",
        RAND() &gt;= 0.5,
        FALSE
    )
)</f>
        <v>1</v>
      </c>
      <c r="F483">
        <f ca="1">IF(tblMontyHallMC[[#This Row],[Door you pick]] + tblMontyHallMC[[#This Row],[Door host opens]] = 3, 3, MAX(tblMontyHallMC[[#This Row],[Door you pick]], tblMontyHallMC[[#This Row],[Door host opens]]) - MIN(tblMontyHallMC[[#This Row],[Door you pick]], tblMontyHallMC[[#This Row],[Door host opens]]))</f>
        <v>1</v>
      </c>
      <c r="G483">
        <f ca="1">IF(tblMontyHallMC[[#This Row],[Switch]],
    tblMontyHallMC[[#This Row],[Unopened door]],
    tblMontyHallMC[[#This Row],[Door you pick]]
)</f>
        <v>1</v>
      </c>
      <c r="H483" t="b">
        <f ca="1">tblMontyHallMC[[#This Row],[Final door choice]] = tblMontyHallMC[[#This Row],[Door with car]]</f>
        <v>0</v>
      </c>
    </row>
    <row r="484" spans="2:8" x14ac:dyDescent="0.3">
      <c r="B484">
        <f t="shared" ca="1" si="10"/>
        <v>2</v>
      </c>
      <c r="C484">
        <f t="shared" ca="1" si="11"/>
        <v>2</v>
      </c>
      <c r="D48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84" t="b">
        <f ca="1">IF(switchStrategyStr = "Switch",
    TRUE,
    IF(switchStrategyStr = "Coin flip",
        RAND() &gt;= 0.5,
        FALSE
    )
)</f>
        <v>1</v>
      </c>
      <c r="F484">
        <f ca="1">IF(tblMontyHallMC[[#This Row],[Door you pick]] + tblMontyHallMC[[#This Row],[Door host opens]] = 3, 3, MAX(tblMontyHallMC[[#This Row],[Door you pick]], tblMontyHallMC[[#This Row],[Door host opens]]) - MIN(tblMontyHallMC[[#This Row],[Door you pick]], tblMontyHallMC[[#This Row],[Door host opens]]))</f>
        <v>1</v>
      </c>
      <c r="G484">
        <f ca="1">IF(tblMontyHallMC[[#This Row],[Switch]],
    tblMontyHallMC[[#This Row],[Unopened door]],
    tblMontyHallMC[[#This Row],[Door you pick]]
)</f>
        <v>1</v>
      </c>
      <c r="H484" t="b">
        <f ca="1">tblMontyHallMC[[#This Row],[Final door choice]] = tblMontyHallMC[[#This Row],[Door with car]]</f>
        <v>0</v>
      </c>
    </row>
    <row r="485" spans="2:8" x14ac:dyDescent="0.3">
      <c r="B485">
        <f t="shared" ca="1" si="10"/>
        <v>1</v>
      </c>
      <c r="C485">
        <f t="shared" ca="1" si="11"/>
        <v>2</v>
      </c>
      <c r="D48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85" t="b">
        <f ca="1">IF(switchStrategyStr = "Switch",
    TRUE,
    IF(switchStrategyStr = "Coin flip",
        RAND() &gt;= 0.5,
        FALSE
    )
)</f>
        <v>1</v>
      </c>
      <c r="F485">
        <f ca="1">IF(tblMontyHallMC[[#This Row],[Door you pick]] + tblMontyHallMC[[#This Row],[Door host opens]] = 3, 3, MAX(tblMontyHallMC[[#This Row],[Door you pick]], tblMontyHallMC[[#This Row],[Door host opens]]) - MIN(tblMontyHallMC[[#This Row],[Door you pick]], tblMontyHallMC[[#This Row],[Door host opens]]))</f>
        <v>1</v>
      </c>
      <c r="G485">
        <f ca="1">IF(tblMontyHallMC[[#This Row],[Switch]],
    tblMontyHallMC[[#This Row],[Unopened door]],
    tblMontyHallMC[[#This Row],[Door you pick]]
)</f>
        <v>1</v>
      </c>
      <c r="H485" t="b">
        <f ca="1">tblMontyHallMC[[#This Row],[Final door choice]] = tblMontyHallMC[[#This Row],[Door with car]]</f>
        <v>1</v>
      </c>
    </row>
    <row r="486" spans="2:8" x14ac:dyDescent="0.3">
      <c r="B486">
        <f t="shared" ca="1" si="10"/>
        <v>3</v>
      </c>
      <c r="C486">
        <f t="shared" ca="1" si="11"/>
        <v>3</v>
      </c>
      <c r="D48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86" t="b">
        <f ca="1">IF(switchStrategyStr = "Switch",
    TRUE,
    IF(switchStrategyStr = "Coin flip",
        RAND() &gt;= 0.5,
        FALSE
    )
)</f>
        <v>1</v>
      </c>
      <c r="F486">
        <f ca="1">IF(tblMontyHallMC[[#This Row],[Door you pick]] + tblMontyHallMC[[#This Row],[Door host opens]] = 3, 3, MAX(tblMontyHallMC[[#This Row],[Door you pick]], tblMontyHallMC[[#This Row],[Door host opens]]) - MIN(tblMontyHallMC[[#This Row],[Door you pick]], tblMontyHallMC[[#This Row],[Door host opens]]))</f>
        <v>1</v>
      </c>
      <c r="G486">
        <f ca="1">IF(tblMontyHallMC[[#This Row],[Switch]],
    tblMontyHallMC[[#This Row],[Unopened door]],
    tblMontyHallMC[[#This Row],[Door you pick]]
)</f>
        <v>1</v>
      </c>
      <c r="H486" t="b">
        <f ca="1">tblMontyHallMC[[#This Row],[Final door choice]] = tblMontyHallMC[[#This Row],[Door with car]]</f>
        <v>0</v>
      </c>
    </row>
    <row r="487" spans="2:8" x14ac:dyDescent="0.3">
      <c r="B487">
        <f t="shared" ca="1" si="10"/>
        <v>1</v>
      </c>
      <c r="C487">
        <f t="shared" ca="1" si="11"/>
        <v>3</v>
      </c>
      <c r="D48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87" t="b">
        <f ca="1">IF(switchStrategyStr = "Switch",
    TRUE,
    IF(switchStrategyStr = "Coin flip",
        RAND() &gt;= 0.5,
        FALSE
    )
)</f>
        <v>1</v>
      </c>
      <c r="F487">
        <f ca="1">IF(tblMontyHallMC[[#This Row],[Door you pick]] + tblMontyHallMC[[#This Row],[Door host opens]] = 3, 3, MAX(tblMontyHallMC[[#This Row],[Door you pick]], tblMontyHallMC[[#This Row],[Door host opens]]) - MIN(tblMontyHallMC[[#This Row],[Door you pick]], tblMontyHallMC[[#This Row],[Door host opens]]))</f>
        <v>1</v>
      </c>
      <c r="G487">
        <f ca="1">IF(tblMontyHallMC[[#This Row],[Switch]],
    tblMontyHallMC[[#This Row],[Unopened door]],
    tblMontyHallMC[[#This Row],[Door you pick]]
)</f>
        <v>1</v>
      </c>
      <c r="H487" t="b">
        <f ca="1">tblMontyHallMC[[#This Row],[Final door choice]] = tblMontyHallMC[[#This Row],[Door with car]]</f>
        <v>1</v>
      </c>
    </row>
    <row r="488" spans="2:8" x14ac:dyDescent="0.3">
      <c r="B488">
        <f t="shared" ca="1" si="10"/>
        <v>2</v>
      </c>
      <c r="C488">
        <f t="shared" ca="1" si="11"/>
        <v>1</v>
      </c>
      <c r="D48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88" t="b">
        <f ca="1">IF(switchStrategyStr = "Switch",
    TRUE,
    IF(switchStrategyStr = "Coin flip",
        RAND() &gt;= 0.5,
        FALSE
    )
)</f>
        <v>1</v>
      </c>
      <c r="F488">
        <f ca="1">IF(tblMontyHallMC[[#This Row],[Door you pick]] + tblMontyHallMC[[#This Row],[Door host opens]] = 3, 3, MAX(tblMontyHallMC[[#This Row],[Door you pick]], tblMontyHallMC[[#This Row],[Door host opens]]) - MIN(tblMontyHallMC[[#This Row],[Door you pick]], tblMontyHallMC[[#This Row],[Door host opens]]))</f>
        <v>2</v>
      </c>
      <c r="G488">
        <f ca="1">IF(tblMontyHallMC[[#This Row],[Switch]],
    tblMontyHallMC[[#This Row],[Unopened door]],
    tblMontyHallMC[[#This Row],[Door you pick]]
)</f>
        <v>2</v>
      </c>
      <c r="H488" t="b">
        <f ca="1">tblMontyHallMC[[#This Row],[Final door choice]] = tblMontyHallMC[[#This Row],[Door with car]]</f>
        <v>1</v>
      </c>
    </row>
    <row r="489" spans="2:8" x14ac:dyDescent="0.3">
      <c r="B489">
        <f t="shared" ca="1" si="10"/>
        <v>2</v>
      </c>
      <c r="C489">
        <f t="shared" ca="1" si="11"/>
        <v>1</v>
      </c>
      <c r="D48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89" t="b">
        <f ca="1">IF(switchStrategyStr = "Switch",
    TRUE,
    IF(switchStrategyStr = "Coin flip",
        RAND() &gt;= 0.5,
        FALSE
    )
)</f>
        <v>1</v>
      </c>
      <c r="F489">
        <f ca="1">IF(tblMontyHallMC[[#This Row],[Door you pick]] + tblMontyHallMC[[#This Row],[Door host opens]] = 3, 3, MAX(tblMontyHallMC[[#This Row],[Door you pick]], tblMontyHallMC[[#This Row],[Door host opens]]) - MIN(tblMontyHallMC[[#This Row],[Door you pick]], tblMontyHallMC[[#This Row],[Door host opens]]))</f>
        <v>2</v>
      </c>
      <c r="G489">
        <f ca="1">IF(tblMontyHallMC[[#This Row],[Switch]],
    tblMontyHallMC[[#This Row],[Unopened door]],
    tblMontyHallMC[[#This Row],[Door you pick]]
)</f>
        <v>2</v>
      </c>
      <c r="H489" t="b">
        <f ca="1">tblMontyHallMC[[#This Row],[Final door choice]] = tblMontyHallMC[[#This Row],[Door with car]]</f>
        <v>1</v>
      </c>
    </row>
    <row r="490" spans="2:8" x14ac:dyDescent="0.3">
      <c r="B490">
        <f t="shared" ca="1" si="10"/>
        <v>1</v>
      </c>
      <c r="C490">
        <f t="shared" ca="1" si="11"/>
        <v>1</v>
      </c>
      <c r="D49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90" t="b">
        <f ca="1">IF(switchStrategyStr = "Switch",
    TRUE,
    IF(switchStrategyStr = "Coin flip",
        RAND() &gt;= 0.5,
        FALSE
    )
)</f>
        <v>1</v>
      </c>
      <c r="F490">
        <f ca="1">IF(tblMontyHallMC[[#This Row],[Door you pick]] + tblMontyHallMC[[#This Row],[Door host opens]] = 3, 3, MAX(tblMontyHallMC[[#This Row],[Door you pick]], tblMontyHallMC[[#This Row],[Door host opens]]) - MIN(tblMontyHallMC[[#This Row],[Door you pick]], tblMontyHallMC[[#This Row],[Door host opens]]))</f>
        <v>2</v>
      </c>
      <c r="G490">
        <f ca="1">IF(tblMontyHallMC[[#This Row],[Switch]],
    tblMontyHallMC[[#This Row],[Unopened door]],
    tblMontyHallMC[[#This Row],[Door you pick]]
)</f>
        <v>2</v>
      </c>
      <c r="H490" t="b">
        <f ca="1">tblMontyHallMC[[#This Row],[Final door choice]] = tblMontyHallMC[[#This Row],[Door with car]]</f>
        <v>0</v>
      </c>
    </row>
    <row r="491" spans="2:8" x14ac:dyDescent="0.3">
      <c r="B491">
        <f t="shared" ca="1" si="10"/>
        <v>3</v>
      </c>
      <c r="C491">
        <f t="shared" ca="1" si="11"/>
        <v>2</v>
      </c>
      <c r="D49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491" t="b">
        <f ca="1">IF(switchStrategyStr = "Switch",
    TRUE,
    IF(switchStrategyStr = "Coin flip",
        RAND() &gt;= 0.5,
        FALSE
    )
)</f>
        <v>1</v>
      </c>
      <c r="F491">
        <f ca="1">IF(tblMontyHallMC[[#This Row],[Door you pick]] + tblMontyHallMC[[#This Row],[Door host opens]] = 3, 3, MAX(tblMontyHallMC[[#This Row],[Door you pick]], tblMontyHallMC[[#This Row],[Door host opens]]) - MIN(tblMontyHallMC[[#This Row],[Door you pick]], tblMontyHallMC[[#This Row],[Door host opens]]))</f>
        <v>3</v>
      </c>
      <c r="G491">
        <f ca="1">IF(tblMontyHallMC[[#This Row],[Switch]],
    tblMontyHallMC[[#This Row],[Unopened door]],
    tblMontyHallMC[[#This Row],[Door you pick]]
)</f>
        <v>3</v>
      </c>
      <c r="H491" t="b">
        <f ca="1">tblMontyHallMC[[#This Row],[Final door choice]] = tblMontyHallMC[[#This Row],[Door with car]]</f>
        <v>1</v>
      </c>
    </row>
    <row r="492" spans="2:8" x14ac:dyDescent="0.3">
      <c r="B492">
        <f t="shared" ca="1" si="10"/>
        <v>2</v>
      </c>
      <c r="C492">
        <f t="shared" ca="1" si="11"/>
        <v>2</v>
      </c>
      <c r="D49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92" t="b">
        <f ca="1">IF(switchStrategyStr = "Switch",
    TRUE,
    IF(switchStrategyStr = "Coin flip",
        RAND() &gt;= 0.5,
        FALSE
    )
)</f>
        <v>1</v>
      </c>
      <c r="F492">
        <f ca="1">IF(tblMontyHallMC[[#This Row],[Door you pick]] + tblMontyHallMC[[#This Row],[Door host opens]] = 3, 3, MAX(tblMontyHallMC[[#This Row],[Door you pick]], tblMontyHallMC[[#This Row],[Door host opens]]) - MIN(tblMontyHallMC[[#This Row],[Door you pick]], tblMontyHallMC[[#This Row],[Door host opens]]))</f>
        <v>1</v>
      </c>
      <c r="G492">
        <f ca="1">IF(tblMontyHallMC[[#This Row],[Switch]],
    tblMontyHallMC[[#This Row],[Unopened door]],
    tblMontyHallMC[[#This Row],[Door you pick]]
)</f>
        <v>1</v>
      </c>
      <c r="H492" t="b">
        <f ca="1">tblMontyHallMC[[#This Row],[Final door choice]] = tblMontyHallMC[[#This Row],[Door with car]]</f>
        <v>0</v>
      </c>
    </row>
    <row r="493" spans="2:8" x14ac:dyDescent="0.3">
      <c r="B493">
        <f t="shared" ca="1" si="10"/>
        <v>1</v>
      </c>
      <c r="C493">
        <f t="shared" ca="1" si="11"/>
        <v>1</v>
      </c>
      <c r="D49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93" t="b">
        <f ca="1">IF(switchStrategyStr = "Switch",
    TRUE,
    IF(switchStrategyStr = "Coin flip",
        RAND() &gt;= 0.5,
        FALSE
    )
)</f>
        <v>1</v>
      </c>
      <c r="F493">
        <f ca="1">IF(tblMontyHallMC[[#This Row],[Door you pick]] + tblMontyHallMC[[#This Row],[Door host opens]] = 3, 3, MAX(tblMontyHallMC[[#This Row],[Door you pick]], tblMontyHallMC[[#This Row],[Door host opens]]) - MIN(tblMontyHallMC[[#This Row],[Door you pick]], tblMontyHallMC[[#This Row],[Door host opens]]))</f>
        <v>2</v>
      </c>
      <c r="G493">
        <f ca="1">IF(tblMontyHallMC[[#This Row],[Switch]],
    tblMontyHallMC[[#This Row],[Unopened door]],
    tblMontyHallMC[[#This Row],[Door you pick]]
)</f>
        <v>2</v>
      </c>
      <c r="H493" t="b">
        <f ca="1">tblMontyHallMC[[#This Row],[Final door choice]] = tblMontyHallMC[[#This Row],[Door with car]]</f>
        <v>0</v>
      </c>
    </row>
    <row r="494" spans="2:8" x14ac:dyDescent="0.3">
      <c r="B494">
        <f t="shared" ref="B494:B557" ca="1" si="12">RANDBETWEEN(1, 3)</f>
        <v>1</v>
      </c>
      <c r="C494">
        <f t="shared" ref="C494:C557" ca="1" si="13">RANDBETWEEN(1, 3)</f>
        <v>1</v>
      </c>
      <c r="D49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94" t="b">
        <f ca="1">IF(switchStrategyStr = "Switch",
    TRUE,
    IF(switchStrategyStr = "Coin flip",
        RAND() &gt;= 0.5,
        FALSE
    )
)</f>
        <v>1</v>
      </c>
      <c r="F494">
        <f ca="1">IF(tblMontyHallMC[[#This Row],[Door you pick]] + tblMontyHallMC[[#This Row],[Door host opens]] = 3, 3, MAX(tblMontyHallMC[[#This Row],[Door you pick]], tblMontyHallMC[[#This Row],[Door host opens]]) - MIN(tblMontyHallMC[[#This Row],[Door you pick]], tblMontyHallMC[[#This Row],[Door host opens]]))</f>
        <v>2</v>
      </c>
      <c r="G494">
        <f ca="1">IF(tblMontyHallMC[[#This Row],[Switch]],
    tblMontyHallMC[[#This Row],[Unopened door]],
    tblMontyHallMC[[#This Row],[Door you pick]]
)</f>
        <v>2</v>
      </c>
      <c r="H494" t="b">
        <f ca="1">tblMontyHallMC[[#This Row],[Final door choice]] = tblMontyHallMC[[#This Row],[Door with car]]</f>
        <v>0</v>
      </c>
    </row>
    <row r="495" spans="2:8" x14ac:dyDescent="0.3">
      <c r="B495">
        <f t="shared" ca="1" si="12"/>
        <v>2</v>
      </c>
      <c r="C495">
        <f t="shared" ca="1" si="13"/>
        <v>1</v>
      </c>
      <c r="D49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95" t="b">
        <f ca="1">IF(switchStrategyStr = "Switch",
    TRUE,
    IF(switchStrategyStr = "Coin flip",
        RAND() &gt;= 0.5,
        FALSE
    )
)</f>
        <v>1</v>
      </c>
      <c r="F495">
        <f ca="1">IF(tblMontyHallMC[[#This Row],[Door you pick]] + tblMontyHallMC[[#This Row],[Door host opens]] = 3, 3, MAX(tblMontyHallMC[[#This Row],[Door you pick]], tblMontyHallMC[[#This Row],[Door host opens]]) - MIN(tblMontyHallMC[[#This Row],[Door you pick]], tblMontyHallMC[[#This Row],[Door host opens]]))</f>
        <v>2</v>
      </c>
      <c r="G495">
        <f ca="1">IF(tblMontyHallMC[[#This Row],[Switch]],
    tblMontyHallMC[[#This Row],[Unopened door]],
    tblMontyHallMC[[#This Row],[Door you pick]]
)</f>
        <v>2</v>
      </c>
      <c r="H495" t="b">
        <f ca="1">tblMontyHallMC[[#This Row],[Final door choice]] = tblMontyHallMC[[#This Row],[Door with car]]</f>
        <v>1</v>
      </c>
    </row>
    <row r="496" spans="2:8" x14ac:dyDescent="0.3">
      <c r="B496">
        <f t="shared" ca="1" si="12"/>
        <v>1</v>
      </c>
      <c r="C496">
        <f t="shared" ca="1" si="13"/>
        <v>1</v>
      </c>
      <c r="D49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96" t="b">
        <f ca="1">IF(switchStrategyStr = "Switch",
    TRUE,
    IF(switchStrategyStr = "Coin flip",
        RAND() &gt;= 0.5,
        FALSE
    )
)</f>
        <v>1</v>
      </c>
      <c r="F496">
        <f ca="1">IF(tblMontyHallMC[[#This Row],[Door you pick]] + tblMontyHallMC[[#This Row],[Door host opens]] = 3, 3, MAX(tblMontyHallMC[[#This Row],[Door you pick]], tblMontyHallMC[[#This Row],[Door host opens]]) - MIN(tblMontyHallMC[[#This Row],[Door you pick]], tblMontyHallMC[[#This Row],[Door host opens]]))</f>
        <v>3</v>
      </c>
      <c r="G496">
        <f ca="1">IF(tblMontyHallMC[[#This Row],[Switch]],
    tblMontyHallMC[[#This Row],[Unopened door]],
    tblMontyHallMC[[#This Row],[Door you pick]]
)</f>
        <v>3</v>
      </c>
      <c r="H496" t="b">
        <f ca="1">tblMontyHallMC[[#This Row],[Final door choice]] = tblMontyHallMC[[#This Row],[Door with car]]</f>
        <v>0</v>
      </c>
    </row>
    <row r="497" spans="2:8" x14ac:dyDescent="0.3">
      <c r="B497">
        <f t="shared" ca="1" si="12"/>
        <v>1</v>
      </c>
      <c r="C497">
        <f t="shared" ca="1" si="13"/>
        <v>1</v>
      </c>
      <c r="D49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97" t="b">
        <f ca="1">IF(switchStrategyStr = "Switch",
    TRUE,
    IF(switchStrategyStr = "Coin flip",
        RAND() &gt;= 0.5,
        FALSE
    )
)</f>
        <v>1</v>
      </c>
      <c r="F497">
        <f ca="1">IF(tblMontyHallMC[[#This Row],[Door you pick]] + tblMontyHallMC[[#This Row],[Door host opens]] = 3, 3, MAX(tblMontyHallMC[[#This Row],[Door you pick]], tblMontyHallMC[[#This Row],[Door host opens]]) - MIN(tblMontyHallMC[[#This Row],[Door you pick]], tblMontyHallMC[[#This Row],[Door host opens]]))</f>
        <v>3</v>
      </c>
      <c r="G497">
        <f ca="1">IF(tblMontyHallMC[[#This Row],[Switch]],
    tblMontyHallMC[[#This Row],[Unopened door]],
    tblMontyHallMC[[#This Row],[Door you pick]]
)</f>
        <v>3</v>
      </c>
      <c r="H497" t="b">
        <f ca="1">tblMontyHallMC[[#This Row],[Final door choice]] = tblMontyHallMC[[#This Row],[Door with car]]</f>
        <v>0</v>
      </c>
    </row>
    <row r="498" spans="2:8" x14ac:dyDescent="0.3">
      <c r="B498">
        <f t="shared" ca="1" si="12"/>
        <v>2</v>
      </c>
      <c r="C498">
        <f t="shared" ca="1" si="13"/>
        <v>1</v>
      </c>
      <c r="D49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498" t="b">
        <f ca="1">IF(switchStrategyStr = "Switch",
    TRUE,
    IF(switchStrategyStr = "Coin flip",
        RAND() &gt;= 0.5,
        FALSE
    )
)</f>
        <v>1</v>
      </c>
      <c r="F498">
        <f ca="1">IF(tblMontyHallMC[[#This Row],[Door you pick]] + tblMontyHallMC[[#This Row],[Door host opens]] = 3, 3, MAX(tblMontyHallMC[[#This Row],[Door you pick]], tblMontyHallMC[[#This Row],[Door host opens]]) - MIN(tblMontyHallMC[[#This Row],[Door you pick]], tblMontyHallMC[[#This Row],[Door host opens]]))</f>
        <v>2</v>
      </c>
      <c r="G498">
        <f ca="1">IF(tblMontyHallMC[[#This Row],[Switch]],
    tblMontyHallMC[[#This Row],[Unopened door]],
    tblMontyHallMC[[#This Row],[Door you pick]]
)</f>
        <v>2</v>
      </c>
      <c r="H498" t="b">
        <f ca="1">tblMontyHallMC[[#This Row],[Final door choice]] = tblMontyHallMC[[#This Row],[Door with car]]</f>
        <v>1</v>
      </c>
    </row>
    <row r="499" spans="2:8" x14ac:dyDescent="0.3">
      <c r="B499">
        <f t="shared" ca="1" si="12"/>
        <v>3</v>
      </c>
      <c r="C499">
        <f t="shared" ca="1" si="13"/>
        <v>1</v>
      </c>
      <c r="D49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499" t="b">
        <f ca="1">IF(switchStrategyStr = "Switch",
    TRUE,
    IF(switchStrategyStr = "Coin flip",
        RAND() &gt;= 0.5,
        FALSE
    )
)</f>
        <v>1</v>
      </c>
      <c r="F499">
        <f ca="1">IF(tblMontyHallMC[[#This Row],[Door you pick]] + tblMontyHallMC[[#This Row],[Door host opens]] = 3, 3, MAX(tblMontyHallMC[[#This Row],[Door you pick]], tblMontyHallMC[[#This Row],[Door host opens]]) - MIN(tblMontyHallMC[[#This Row],[Door you pick]], tblMontyHallMC[[#This Row],[Door host opens]]))</f>
        <v>3</v>
      </c>
      <c r="G499">
        <f ca="1">IF(tblMontyHallMC[[#This Row],[Switch]],
    tblMontyHallMC[[#This Row],[Unopened door]],
    tblMontyHallMC[[#This Row],[Door you pick]]
)</f>
        <v>3</v>
      </c>
      <c r="H499" t="b">
        <f ca="1">tblMontyHallMC[[#This Row],[Final door choice]] = tblMontyHallMC[[#This Row],[Door with car]]</f>
        <v>1</v>
      </c>
    </row>
    <row r="500" spans="2:8" x14ac:dyDescent="0.3">
      <c r="B500">
        <f t="shared" ca="1" si="12"/>
        <v>3</v>
      </c>
      <c r="C500">
        <f t="shared" ca="1" si="13"/>
        <v>2</v>
      </c>
      <c r="D50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00" t="b">
        <f ca="1">IF(switchStrategyStr = "Switch",
    TRUE,
    IF(switchStrategyStr = "Coin flip",
        RAND() &gt;= 0.5,
        FALSE
    )
)</f>
        <v>1</v>
      </c>
      <c r="F500">
        <f ca="1">IF(tblMontyHallMC[[#This Row],[Door you pick]] + tblMontyHallMC[[#This Row],[Door host opens]] = 3, 3, MAX(tblMontyHallMC[[#This Row],[Door you pick]], tblMontyHallMC[[#This Row],[Door host opens]]) - MIN(tblMontyHallMC[[#This Row],[Door you pick]], tblMontyHallMC[[#This Row],[Door host opens]]))</f>
        <v>3</v>
      </c>
      <c r="G500">
        <f ca="1">IF(tblMontyHallMC[[#This Row],[Switch]],
    tblMontyHallMC[[#This Row],[Unopened door]],
    tblMontyHallMC[[#This Row],[Door you pick]]
)</f>
        <v>3</v>
      </c>
      <c r="H500" t="b">
        <f ca="1">tblMontyHallMC[[#This Row],[Final door choice]] = tblMontyHallMC[[#This Row],[Door with car]]</f>
        <v>1</v>
      </c>
    </row>
    <row r="501" spans="2:8" x14ac:dyDescent="0.3">
      <c r="B501">
        <f t="shared" ca="1" si="12"/>
        <v>2</v>
      </c>
      <c r="C501">
        <f t="shared" ca="1" si="13"/>
        <v>1</v>
      </c>
      <c r="D50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01" t="b">
        <f ca="1">IF(switchStrategyStr = "Switch",
    TRUE,
    IF(switchStrategyStr = "Coin flip",
        RAND() &gt;= 0.5,
        FALSE
    )
)</f>
        <v>1</v>
      </c>
      <c r="F501">
        <f ca="1">IF(tblMontyHallMC[[#This Row],[Door you pick]] + tblMontyHallMC[[#This Row],[Door host opens]] = 3, 3, MAX(tblMontyHallMC[[#This Row],[Door you pick]], tblMontyHallMC[[#This Row],[Door host opens]]) - MIN(tblMontyHallMC[[#This Row],[Door you pick]], tblMontyHallMC[[#This Row],[Door host opens]]))</f>
        <v>2</v>
      </c>
      <c r="G501">
        <f ca="1">IF(tblMontyHallMC[[#This Row],[Switch]],
    tblMontyHallMC[[#This Row],[Unopened door]],
    tblMontyHallMC[[#This Row],[Door you pick]]
)</f>
        <v>2</v>
      </c>
      <c r="H501" t="b">
        <f ca="1">tblMontyHallMC[[#This Row],[Final door choice]] = tblMontyHallMC[[#This Row],[Door with car]]</f>
        <v>1</v>
      </c>
    </row>
    <row r="502" spans="2:8" x14ac:dyDescent="0.3">
      <c r="B502">
        <f t="shared" ca="1" si="12"/>
        <v>3</v>
      </c>
      <c r="C502">
        <f t="shared" ca="1" si="13"/>
        <v>1</v>
      </c>
      <c r="D50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02" t="b">
        <f ca="1">IF(switchStrategyStr = "Switch",
    TRUE,
    IF(switchStrategyStr = "Coin flip",
        RAND() &gt;= 0.5,
        FALSE
    )
)</f>
        <v>1</v>
      </c>
      <c r="F502">
        <f ca="1">IF(tblMontyHallMC[[#This Row],[Door you pick]] + tblMontyHallMC[[#This Row],[Door host opens]] = 3, 3, MAX(tblMontyHallMC[[#This Row],[Door you pick]], tblMontyHallMC[[#This Row],[Door host opens]]) - MIN(tblMontyHallMC[[#This Row],[Door you pick]], tblMontyHallMC[[#This Row],[Door host opens]]))</f>
        <v>3</v>
      </c>
      <c r="G502">
        <f ca="1">IF(tblMontyHallMC[[#This Row],[Switch]],
    tblMontyHallMC[[#This Row],[Unopened door]],
    tblMontyHallMC[[#This Row],[Door you pick]]
)</f>
        <v>3</v>
      </c>
      <c r="H502" t="b">
        <f ca="1">tblMontyHallMC[[#This Row],[Final door choice]] = tblMontyHallMC[[#This Row],[Door with car]]</f>
        <v>1</v>
      </c>
    </row>
    <row r="503" spans="2:8" x14ac:dyDescent="0.3">
      <c r="B503">
        <f t="shared" ca="1" si="12"/>
        <v>3</v>
      </c>
      <c r="C503">
        <f t="shared" ca="1" si="13"/>
        <v>1</v>
      </c>
      <c r="D50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03" t="b">
        <f ca="1">IF(switchStrategyStr = "Switch",
    TRUE,
    IF(switchStrategyStr = "Coin flip",
        RAND() &gt;= 0.5,
        FALSE
    )
)</f>
        <v>1</v>
      </c>
      <c r="F503">
        <f ca="1">IF(tblMontyHallMC[[#This Row],[Door you pick]] + tblMontyHallMC[[#This Row],[Door host opens]] = 3, 3, MAX(tblMontyHallMC[[#This Row],[Door you pick]], tblMontyHallMC[[#This Row],[Door host opens]]) - MIN(tblMontyHallMC[[#This Row],[Door you pick]], tblMontyHallMC[[#This Row],[Door host opens]]))</f>
        <v>3</v>
      </c>
      <c r="G503">
        <f ca="1">IF(tblMontyHallMC[[#This Row],[Switch]],
    tblMontyHallMC[[#This Row],[Unopened door]],
    tblMontyHallMC[[#This Row],[Door you pick]]
)</f>
        <v>3</v>
      </c>
      <c r="H503" t="b">
        <f ca="1">tblMontyHallMC[[#This Row],[Final door choice]] = tblMontyHallMC[[#This Row],[Door with car]]</f>
        <v>1</v>
      </c>
    </row>
    <row r="504" spans="2:8" x14ac:dyDescent="0.3">
      <c r="B504">
        <f t="shared" ca="1" si="12"/>
        <v>3</v>
      </c>
      <c r="C504">
        <f t="shared" ca="1" si="13"/>
        <v>3</v>
      </c>
      <c r="D50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04" t="b">
        <f ca="1">IF(switchStrategyStr = "Switch",
    TRUE,
    IF(switchStrategyStr = "Coin flip",
        RAND() &gt;= 0.5,
        FALSE
    )
)</f>
        <v>1</v>
      </c>
      <c r="F504">
        <f ca="1">IF(tblMontyHallMC[[#This Row],[Door you pick]] + tblMontyHallMC[[#This Row],[Door host opens]] = 3, 3, MAX(tblMontyHallMC[[#This Row],[Door you pick]], tblMontyHallMC[[#This Row],[Door host opens]]) - MIN(tblMontyHallMC[[#This Row],[Door you pick]], tblMontyHallMC[[#This Row],[Door host opens]]))</f>
        <v>1</v>
      </c>
      <c r="G504">
        <f ca="1">IF(tblMontyHallMC[[#This Row],[Switch]],
    tblMontyHallMC[[#This Row],[Unopened door]],
    tblMontyHallMC[[#This Row],[Door you pick]]
)</f>
        <v>1</v>
      </c>
      <c r="H504" t="b">
        <f ca="1">tblMontyHallMC[[#This Row],[Final door choice]] = tblMontyHallMC[[#This Row],[Door with car]]</f>
        <v>0</v>
      </c>
    </row>
    <row r="505" spans="2:8" x14ac:dyDescent="0.3">
      <c r="B505">
        <f t="shared" ca="1" si="12"/>
        <v>1</v>
      </c>
      <c r="C505">
        <f t="shared" ca="1" si="13"/>
        <v>1</v>
      </c>
      <c r="D50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05" t="b">
        <f ca="1">IF(switchStrategyStr = "Switch",
    TRUE,
    IF(switchStrategyStr = "Coin flip",
        RAND() &gt;= 0.5,
        FALSE
    )
)</f>
        <v>1</v>
      </c>
      <c r="F505">
        <f ca="1">IF(tblMontyHallMC[[#This Row],[Door you pick]] + tblMontyHallMC[[#This Row],[Door host opens]] = 3, 3, MAX(tblMontyHallMC[[#This Row],[Door you pick]], tblMontyHallMC[[#This Row],[Door host opens]]) - MIN(tblMontyHallMC[[#This Row],[Door you pick]], tblMontyHallMC[[#This Row],[Door host opens]]))</f>
        <v>3</v>
      </c>
      <c r="G505">
        <f ca="1">IF(tblMontyHallMC[[#This Row],[Switch]],
    tblMontyHallMC[[#This Row],[Unopened door]],
    tblMontyHallMC[[#This Row],[Door you pick]]
)</f>
        <v>3</v>
      </c>
      <c r="H505" t="b">
        <f ca="1">tblMontyHallMC[[#This Row],[Final door choice]] = tblMontyHallMC[[#This Row],[Door with car]]</f>
        <v>0</v>
      </c>
    </row>
    <row r="506" spans="2:8" x14ac:dyDescent="0.3">
      <c r="B506">
        <f t="shared" ca="1" si="12"/>
        <v>1</v>
      </c>
      <c r="C506">
        <f t="shared" ca="1" si="13"/>
        <v>1</v>
      </c>
      <c r="D50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06" t="b">
        <f ca="1">IF(switchStrategyStr = "Switch",
    TRUE,
    IF(switchStrategyStr = "Coin flip",
        RAND() &gt;= 0.5,
        FALSE
    )
)</f>
        <v>1</v>
      </c>
      <c r="F506">
        <f ca="1">IF(tblMontyHallMC[[#This Row],[Door you pick]] + tblMontyHallMC[[#This Row],[Door host opens]] = 3, 3, MAX(tblMontyHallMC[[#This Row],[Door you pick]], tblMontyHallMC[[#This Row],[Door host opens]]) - MIN(tblMontyHallMC[[#This Row],[Door you pick]], tblMontyHallMC[[#This Row],[Door host opens]]))</f>
        <v>2</v>
      </c>
      <c r="G506">
        <f ca="1">IF(tblMontyHallMC[[#This Row],[Switch]],
    tblMontyHallMC[[#This Row],[Unopened door]],
    tblMontyHallMC[[#This Row],[Door you pick]]
)</f>
        <v>2</v>
      </c>
      <c r="H506" t="b">
        <f ca="1">tblMontyHallMC[[#This Row],[Final door choice]] = tblMontyHallMC[[#This Row],[Door with car]]</f>
        <v>0</v>
      </c>
    </row>
    <row r="507" spans="2:8" x14ac:dyDescent="0.3">
      <c r="B507">
        <f t="shared" ca="1" si="12"/>
        <v>1</v>
      </c>
      <c r="C507">
        <f t="shared" ca="1" si="13"/>
        <v>3</v>
      </c>
      <c r="D50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07" t="b">
        <f ca="1">IF(switchStrategyStr = "Switch",
    TRUE,
    IF(switchStrategyStr = "Coin flip",
        RAND() &gt;= 0.5,
        FALSE
    )
)</f>
        <v>1</v>
      </c>
      <c r="F507">
        <f ca="1">IF(tblMontyHallMC[[#This Row],[Door you pick]] + tblMontyHallMC[[#This Row],[Door host opens]] = 3, 3, MAX(tblMontyHallMC[[#This Row],[Door you pick]], tblMontyHallMC[[#This Row],[Door host opens]]) - MIN(tblMontyHallMC[[#This Row],[Door you pick]], tblMontyHallMC[[#This Row],[Door host opens]]))</f>
        <v>1</v>
      </c>
      <c r="G507">
        <f ca="1">IF(tblMontyHallMC[[#This Row],[Switch]],
    tblMontyHallMC[[#This Row],[Unopened door]],
    tblMontyHallMC[[#This Row],[Door you pick]]
)</f>
        <v>1</v>
      </c>
      <c r="H507" t="b">
        <f ca="1">tblMontyHallMC[[#This Row],[Final door choice]] = tblMontyHallMC[[#This Row],[Door with car]]</f>
        <v>1</v>
      </c>
    </row>
    <row r="508" spans="2:8" x14ac:dyDescent="0.3">
      <c r="B508">
        <f t="shared" ca="1" si="12"/>
        <v>2</v>
      </c>
      <c r="C508">
        <f t="shared" ca="1" si="13"/>
        <v>2</v>
      </c>
      <c r="D50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08" t="b">
        <f ca="1">IF(switchStrategyStr = "Switch",
    TRUE,
    IF(switchStrategyStr = "Coin flip",
        RAND() &gt;= 0.5,
        FALSE
    )
)</f>
        <v>1</v>
      </c>
      <c r="F508">
        <f ca="1">IF(tblMontyHallMC[[#This Row],[Door you pick]] + tblMontyHallMC[[#This Row],[Door host opens]] = 3, 3, MAX(tblMontyHallMC[[#This Row],[Door you pick]], tblMontyHallMC[[#This Row],[Door host opens]]) - MIN(tblMontyHallMC[[#This Row],[Door you pick]], tblMontyHallMC[[#This Row],[Door host opens]]))</f>
        <v>1</v>
      </c>
      <c r="G508">
        <f ca="1">IF(tblMontyHallMC[[#This Row],[Switch]],
    tblMontyHallMC[[#This Row],[Unopened door]],
    tblMontyHallMC[[#This Row],[Door you pick]]
)</f>
        <v>1</v>
      </c>
      <c r="H508" t="b">
        <f ca="1">tblMontyHallMC[[#This Row],[Final door choice]] = tblMontyHallMC[[#This Row],[Door with car]]</f>
        <v>0</v>
      </c>
    </row>
    <row r="509" spans="2:8" x14ac:dyDescent="0.3">
      <c r="B509">
        <f t="shared" ca="1" si="12"/>
        <v>1</v>
      </c>
      <c r="C509">
        <f t="shared" ca="1" si="13"/>
        <v>2</v>
      </c>
      <c r="D50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09" t="b">
        <f ca="1">IF(switchStrategyStr = "Switch",
    TRUE,
    IF(switchStrategyStr = "Coin flip",
        RAND() &gt;= 0.5,
        FALSE
    )
)</f>
        <v>1</v>
      </c>
      <c r="F509">
        <f ca="1">IF(tblMontyHallMC[[#This Row],[Door you pick]] + tblMontyHallMC[[#This Row],[Door host opens]] = 3, 3, MAX(tblMontyHallMC[[#This Row],[Door you pick]], tblMontyHallMC[[#This Row],[Door host opens]]) - MIN(tblMontyHallMC[[#This Row],[Door you pick]], tblMontyHallMC[[#This Row],[Door host opens]]))</f>
        <v>1</v>
      </c>
      <c r="G509">
        <f ca="1">IF(tblMontyHallMC[[#This Row],[Switch]],
    tblMontyHallMC[[#This Row],[Unopened door]],
    tblMontyHallMC[[#This Row],[Door you pick]]
)</f>
        <v>1</v>
      </c>
      <c r="H509" t="b">
        <f ca="1">tblMontyHallMC[[#This Row],[Final door choice]] = tblMontyHallMC[[#This Row],[Door with car]]</f>
        <v>1</v>
      </c>
    </row>
    <row r="510" spans="2:8" x14ac:dyDescent="0.3">
      <c r="B510">
        <f t="shared" ca="1" si="12"/>
        <v>1</v>
      </c>
      <c r="C510">
        <f t="shared" ca="1" si="13"/>
        <v>1</v>
      </c>
      <c r="D51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10" t="b">
        <f ca="1">IF(switchStrategyStr = "Switch",
    TRUE,
    IF(switchStrategyStr = "Coin flip",
        RAND() &gt;= 0.5,
        FALSE
    )
)</f>
        <v>1</v>
      </c>
      <c r="F510">
        <f ca="1">IF(tblMontyHallMC[[#This Row],[Door you pick]] + tblMontyHallMC[[#This Row],[Door host opens]] = 3, 3, MAX(tblMontyHallMC[[#This Row],[Door you pick]], tblMontyHallMC[[#This Row],[Door host opens]]) - MIN(tblMontyHallMC[[#This Row],[Door you pick]], tblMontyHallMC[[#This Row],[Door host opens]]))</f>
        <v>2</v>
      </c>
      <c r="G510">
        <f ca="1">IF(tblMontyHallMC[[#This Row],[Switch]],
    tblMontyHallMC[[#This Row],[Unopened door]],
    tblMontyHallMC[[#This Row],[Door you pick]]
)</f>
        <v>2</v>
      </c>
      <c r="H510" t="b">
        <f ca="1">tblMontyHallMC[[#This Row],[Final door choice]] = tblMontyHallMC[[#This Row],[Door with car]]</f>
        <v>0</v>
      </c>
    </row>
    <row r="511" spans="2:8" x14ac:dyDescent="0.3">
      <c r="B511">
        <f t="shared" ca="1" si="12"/>
        <v>1</v>
      </c>
      <c r="C511">
        <f t="shared" ca="1" si="13"/>
        <v>1</v>
      </c>
      <c r="D51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11" t="b">
        <f ca="1">IF(switchStrategyStr = "Switch",
    TRUE,
    IF(switchStrategyStr = "Coin flip",
        RAND() &gt;= 0.5,
        FALSE
    )
)</f>
        <v>1</v>
      </c>
      <c r="F511">
        <f ca="1">IF(tblMontyHallMC[[#This Row],[Door you pick]] + tblMontyHallMC[[#This Row],[Door host opens]] = 3, 3, MAX(tblMontyHallMC[[#This Row],[Door you pick]], tblMontyHallMC[[#This Row],[Door host opens]]) - MIN(tblMontyHallMC[[#This Row],[Door you pick]], tblMontyHallMC[[#This Row],[Door host opens]]))</f>
        <v>3</v>
      </c>
      <c r="G511">
        <f ca="1">IF(tblMontyHallMC[[#This Row],[Switch]],
    tblMontyHallMC[[#This Row],[Unopened door]],
    tblMontyHallMC[[#This Row],[Door you pick]]
)</f>
        <v>3</v>
      </c>
      <c r="H511" t="b">
        <f ca="1">tblMontyHallMC[[#This Row],[Final door choice]] = tblMontyHallMC[[#This Row],[Door with car]]</f>
        <v>0</v>
      </c>
    </row>
    <row r="512" spans="2:8" x14ac:dyDescent="0.3">
      <c r="B512">
        <f t="shared" ca="1" si="12"/>
        <v>3</v>
      </c>
      <c r="C512">
        <f t="shared" ca="1" si="13"/>
        <v>3</v>
      </c>
      <c r="D51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12" t="b">
        <f ca="1">IF(switchStrategyStr = "Switch",
    TRUE,
    IF(switchStrategyStr = "Coin flip",
        RAND() &gt;= 0.5,
        FALSE
    )
)</f>
        <v>1</v>
      </c>
      <c r="F512">
        <f ca="1">IF(tblMontyHallMC[[#This Row],[Door you pick]] + tblMontyHallMC[[#This Row],[Door host opens]] = 3, 3, MAX(tblMontyHallMC[[#This Row],[Door you pick]], tblMontyHallMC[[#This Row],[Door host opens]]) - MIN(tblMontyHallMC[[#This Row],[Door you pick]], tblMontyHallMC[[#This Row],[Door host opens]]))</f>
        <v>2</v>
      </c>
      <c r="G512">
        <f ca="1">IF(tblMontyHallMC[[#This Row],[Switch]],
    tblMontyHallMC[[#This Row],[Unopened door]],
    tblMontyHallMC[[#This Row],[Door you pick]]
)</f>
        <v>2</v>
      </c>
      <c r="H512" t="b">
        <f ca="1">tblMontyHallMC[[#This Row],[Final door choice]] = tblMontyHallMC[[#This Row],[Door with car]]</f>
        <v>0</v>
      </c>
    </row>
    <row r="513" spans="2:8" x14ac:dyDescent="0.3">
      <c r="B513">
        <f t="shared" ca="1" si="12"/>
        <v>3</v>
      </c>
      <c r="C513">
        <f t="shared" ca="1" si="13"/>
        <v>1</v>
      </c>
      <c r="D51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13" t="b">
        <f ca="1">IF(switchStrategyStr = "Switch",
    TRUE,
    IF(switchStrategyStr = "Coin flip",
        RAND() &gt;= 0.5,
        FALSE
    )
)</f>
        <v>1</v>
      </c>
      <c r="F513">
        <f ca="1">IF(tblMontyHallMC[[#This Row],[Door you pick]] + tblMontyHallMC[[#This Row],[Door host opens]] = 3, 3, MAX(tblMontyHallMC[[#This Row],[Door you pick]], tblMontyHallMC[[#This Row],[Door host opens]]) - MIN(tblMontyHallMC[[#This Row],[Door you pick]], tblMontyHallMC[[#This Row],[Door host opens]]))</f>
        <v>3</v>
      </c>
      <c r="G513">
        <f ca="1">IF(tblMontyHallMC[[#This Row],[Switch]],
    tblMontyHallMC[[#This Row],[Unopened door]],
    tblMontyHallMC[[#This Row],[Door you pick]]
)</f>
        <v>3</v>
      </c>
      <c r="H513" t="b">
        <f ca="1">tblMontyHallMC[[#This Row],[Final door choice]] = tblMontyHallMC[[#This Row],[Door with car]]</f>
        <v>1</v>
      </c>
    </row>
    <row r="514" spans="2:8" x14ac:dyDescent="0.3">
      <c r="B514">
        <f t="shared" ca="1" si="12"/>
        <v>2</v>
      </c>
      <c r="C514">
        <f t="shared" ca="1" si="13"/>
        <v>1</v>
      </c>
      <c r="D51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14" t="b">
        <f ca="1">IF(switchStrategyStr = "Switch",
    TRUE,
    IF(switchStrategyStr = "Coin flip",
        RAND() &gt;= 0.5,
        FALSE
    )
)</f>
        <v>1</v>
      </c>
      <c r="F514">
        <f ca="1">IF(tblMontyHallMC[[#This Row],[Door you pick]] + tblMontyHallMC[[#This Row],[Door host opens]] = 3, 3, MAX(tblMontyHallMC[[#This Row],[Door you pick]], tblMontyHallMC[[#This Row],[Door host opens]]) - MIN(tblMontyHallMC[[#This Row],[Door you pick]], tblMontyHallMC[[#This Row],[Door host opens]]))</f>
        <v>2</v>
      </c>
      <c r="G514">
        <f ca="1">IF(tblMontyHallMC[[#This Row],[Switch]],
    tblMontyHallMC[[#This Row],[Unopened door]],
    tblMontyHallMC[[#This Row],[Door you pick]]
)</f>
        <v>2</v>
      </c>
      <c r="H514" t="b">
        <f ca="1">tblMontyHallMC[[#This Row],[Final door choice]] = tblMontyHallMC[[#This Row],[Door with car]]</f>
        <v>1</v>
      </c>
    </row>
    <row r="515" spans="2:8" x14ac:dyDescent="0.3">
      <c r="B515">
        <f t="shared" ca="1" si="12"/>
        <v>1</v>
      </c>
      <c r="C515">
        <f t="shared" ca="1" si="13"/>
        <v>1</v>
      </c>
      <c r="D51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15" t="b">
        <f ca="1">IF(switchStrategyStr = "Switch",
    TRUE,
    IF(switchStrategyStr = "Coin flip",
        RAND() &gt;= 0.5,
        FALSE
    )
)</f>
        <v>1</v>
      </c>
      <c r="F515">
        <f ca="1">IF(tblMontyHallMC[[#This Row],[Door you pick]] + tblMontyHallMC[[#This Row],[Door host opens]] = 3, 3, MAX(tblMontyHallMC[[#This Row],[Door you pick]], tblMontyHallMC[[#This Row],[Door host opens]]) - MIN(tblMontyHallMC[[#This Row],[Door you pick]], tblMontyHallMC[[#This Row],[Door host opens]]))</f>
        <v>2</v>
      </c>
      <c r="G515">
        <f ca="1">IF(tblMontyHallMC[[#This Row],[Switch]],
    tblMontyHallMC[[#This Row],[Unopened door]],
    tblMontyHallMC[[#This Row],[Door you pick]]
)</f>
        <v>2</v>
      </c>
      <c r="H515" t="b">
        <f ca="1">tblMontyHallMC[[#This Row],[Final door choice]] = tblMontyHallMC[[#This Row],[Door with car]]</f>
        <v>0</v>
      </c>
    </row>
    <row r="516" spans="2:8" x14ac:dyDescent="0.3">
      <c r="B516">
        <f t="shared" ca="1" si="12"/>
        <v>3</v>
      </c>
      <c r="C516">
        <f t="shared" ca="1" si="13"/>
        <v>1</v>
      </c>
      <c r="D51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16" t="b">
        <f ca="1">IF(switchStrategyStr = "Switch",
    TRUE,
    IF(switchStrategyStr = "Coin flip",
        RAND() &gt;= 0.5,
        FALSE
    )
)</f>
        <v>1</v>
      </c>
      <c r="F516">
        <f ca="1">IF(tblMontyHallMC[[#This Row],[Door you pick]] + tblMontyHallMC[[#This Row],[Door host opens]] = 3, 3, MAX(tblMontyHallMC[[#This Row],[Door you pick]], tblMontyHallMC[[#This Row],[Door host opens]]) - MIN(tblMontyHallMC[[#This Row],[Door you pick]], tblMontyHallMC[[#This Row],[Door host opens]]))</f>
        <v>3</v>
      </c>
      <c r="G516">
        <f ca="1">IF(tblMontyHallMC[[#This Row],[Switch]],
    tblMontyHallMC[[#This Row],[Unopened door]],
    tblMontyHallMC[[#This Row],[Door you pick]]
)</f>
        <v>3</v>
      </c>
      <c r="H516" t="b">
        <f ca="1">tblMontyHallMC[[#This Row],[Final door choice]] = tblMontyHallMC[[#This Row],[Door with car]]</f>
        <v>1</v>
      </c>
    </row>
    <row r="517" spans="2:8" x14ac:dyDescent="0.3">
      <c r="B517">
        <f t="shared" ca="1" si="12"/>
        <v>2</v>
      </c>
      <c r="C517">
        <f t="shared" ca="1" si="13"/>
        <v>1</v>
      </c>
      <c r="D51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17" t="b">
        <f ca="1">IF(switchStrategyStr = "Switch",
    TRUE,
    IF(switchStrategyStr = "Coin flip",
        RAND() &gt;= 0.5,
        FALSE
    )
)</f>
        <v>1</v>
      </c>
      <c r="F517">
        <f ca="1">IF(tblMontyHallMC[[#This Row],[Door you pick]] + tblMontyHallMC[[#This Row],[Door host opens]] = 3, 3, MAX(tblMontyHallMC[[#This Row],[Door you pick]], tblMontyHallMC[[#This Row],[Door host opens]]) - MIN(tblMontyHallMC[[#This Row],[Door you pick]], tblMontyHallMC[[#This Row],[Door host opens]]))</f>
        <v>2</v>
      </c>
      <c r="G517">
        <f ca="1">IF(tblMontyHallMC[[#This Row],[Switch]],
    tblMontyHallMC[[#This Row],[Unopened door]],
    tblMontyHallMC[[#This Row],[Door you pick]]
)</f>
        <v>2</v>
      </c>
      <c r="H517" t="b">
        <f ca="1">tblMontyHallMC[[#This Row],[Final door choice]] = tblMontyHallMC[[#This Row],[Door with car]]</f>
        <v>1</v>
      </c>
    </row>
    <row r="518" spans="2:8" x14ac:dyDescent="0.3">
      <c r="B518">
        <f t="shared" ca="1" si="12"/>
        <v>3</v>
      </c>
      <c r="C518">
        <f t="shared" ca="1" si="13"/>
        <v>3</v>
      </c>
      <c r="D51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18" t="b">
        <f ca="1">IF(switchStrategyStr = "Switch",
    TRUE,
    IF(switchStrategyStr = "Coin flip",
        RAND() &gt;= 0.5,
        FALSE
    )
)</f>
        <v>1</v>
      </c>
      <c r="F518">
        <f ca="1">IF(tblMontyHallMC[[#This Row],[Door you pick]] + tblMontyHallMC[[#This Row],[Door host opens]] = 3, 3, MAX(tblMontyHallMC[[#This Row],[Door you pick]], tblMontyHallMC[[#This Row],[Door host opens]]) - MIN(tblMontyHallMC[[#This Row],[Door you pick]], tblMontyHallMC[[#This Row],[Door host opens]]))</f>
        <v>1</v>
      </c>
      <c r="G518">
        <f ca="1">IF(tblMontyHallMC[[#This Row],[Switch]],
    tblMontyHallMC[[#This Row],[Unopened door]],
    tblMontyHallMC[[#This Row],[Door you pick]]
)</f>
        <v>1</v>
      </c>
      <c r="H518" t="b">
        <f ca="1">tblMontyHallMC[[#This Row],[Final door choice]] = tblMontyHallMC[[#This Row],[Door with car]]</f>
        <v>0</v>
      </c>
    </row>
    <row r="519" spans="2:8" x14ac:dyDescent="0.3">
      <c r="B519">
        <f t="shared" ca="1" si="12"/>
        <v>1</v>
      </c>
      <c r="C519">
        <f t="shared" ca="1" si="13"/>
        <v>3</v>
      </c>
      <c r="D51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19" t="b">
        <f ca="1">IF(switchStrategyStr = "Switch",
    TRUE,
    IF(switchStrategyStr = "Coin flip",
        RAND() &gt;= 0.5,
        FALSE
    )
)</f>
        <v>1</v>
      </c>
      <c r="F519">
        <f ca="1">IF(tblMontyHallMC[[#This Row],[Door you pick]] + tblMontyHallMC[[#This Row],[Door host opens]] = 3, 3, MAX(tblMontyHallMC[[#This Row],[Door you pick]], tblMontyHallMC[[#This Row],[Door host opens]]) - MIN(tblMontyHallMC[[#This Row],[Door you pick]], tblMontyHallMC[[#This Row],[Door host opens]]))</f>
        <v>1</v>
      </c>
      <c r="G519">
        <f ca="1">IF(tblMontyHallMC[[#This Row],[Switch]],
    tblMontyHallMC[[#This Row],[Unopened door]],
    tblMontyHallMC[[#This Row],[Door you pick]]
)</f>
        <v>1</v>
      </c>
      <c r="H519" t="b">
        <f ca="1">tblMontyHallMC[[#This Row],[Final door choice]] = tblMontyHallMC[[#This Row],[Door with car]]</f>
        <v>1</v>
      </c>
    </row>
    <row r="520" spans="2:8" x14ac:dyDescent="0.3">
      <c r="B520">
        <f t="shared" ca="1" si="12"/>
        <v>1</v>
      </c>
      <c r="C520">
        <f t="shared" ca="1" si="13"/>
        <v>3</v>
      </c>
      <c r="D52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20" t="b">
        <f ca="1">IF(switchStrategyStr = "Switch",
    TRUE,
    IF(switchStrategyStr = "Coin flip",
        RAND() &gt;= 0.5,
        FALSE
    )
)</f>
        <v>1</v>
      </c>
      <c r="F520">
        <f ca="1">IF(tblMontyHallMC[[#This Row],[Door you pick]] + tblMontyHallMC[[#This Row],[Door host opens]] = 3, 3, MAX(tblMontyHallMC[[#This Row],[Door you pick]], tblMontyHallMC[[#This Row],[Door host opens]]) - MIN(tblMontyHallMC[[#This Row],[Door you pick]], tblMontyHallMC[[#This Row],[Door host opens]]))</f>
        <v>1</v>
      </c>
      <c r="G520">
        <f ca="1">IF(tblMontyHallMC[[#This Row],[Switch]],
    tblMontyHallMC[[#This Row],[Unopened door]],
    tblMontyHallMC[[#This Row],[Door you pick]]
)</f>
        <v>1</v>
      </c>
      <c r="H520" t="b">
        <f ca="1">tblMontyHallMC[[#This Row],[Final door choice]] = tblMontyHallMC[[#This Row],[Door with car]]</f>
        <v>1</v>
      </c>
    </row>
    <row r="521" spans="2:8" x14ac:dyDescent="0.3">
      <c r="B521">
        <f t="shared" ca="1" si="12"/>
        <v>2</v>
      </c>
      <c r="C521">
        <f t="shared" ca="1" si="13"/>
        <v>2</v>
      </c>
      <c r="D52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21" t="b">
        <f ca="1">IF(switchStrategyStr = "Switch",
    TRUE,
    IF(switchStrategyStr = "Coin flip",
        RAND() &gt;= 0.5,
        FALSE
    )
)</f>
        <v>1</v>
      </c>
      <c r="F521">
        <f ca="1">IF(tblMontyHallMC[[#This Row],[Door you pick]] + tblMontyHallMC[[#This Row],[Door host opens]] = 3, 3, MAX(tblMontyHallMC[[#This Row],[Door you pick]], tblMontyHallMC[[#This Row],[Door host opens]]) - MIN(tblMontyHallMC[[#This Row],[Door you pick]], tblMontyHallMC[[#This Row],[Door host opens]]))</f>
        <v>3</v>
      </c>
      <c r="G521">
        <f ca="1">IF(tblMontyHallMC[[#This Row],[Switch]],
    tblMontyHallMC[[#This Row],[Unopened door]],
    tblMontyHallMC[[#This Row],[Door you pick]]
)</f>
        <v>3</v>
      </c>
      <c r="H521" t="b">
        <f ca="1">tblMontyHallMC[[#This Row],[Final door choice]] = tblMontyHallMC[[#This Row],[Door with car]]</f>
        <v>0</v>
      </c>
    </row>
    <row r="522" spans="2:8" x14ac:dyDescent="0.3">
      <c r="B522">
        <f t="shared" ca="1" si="12"/>
        <v>3</v>
      </c>
      <c r="C522">
        <f t="shared" ca="1" si="13"/>
        <v>3</v>
      </c>
      <c r="D52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22" t="b">
        <f ca="1">IF(switchStrategyStr = "Switch",
    TRUE,
    IF(switchStrategyStr = "Coin flip",
        RAND() &gt;= 0.5,
        FALSE
    )
)</f>
        <v>1</v>
      </c>
      <c r="F522">
        <f ca="1">IF(tblMontyHallMC[[#This Row],[Door you pick]] + tblMontyHallMC[[#This Row],[Door host opens]] = 3, 3, MAX(tblMontyHallMC[[#This Row],[Door you pick]], tblMontyHallMC[[#This Row],[Door host opens]]) - MIN(tblMontyHallMC[[#This Row],[Door you pick]], tblMontyHallMC[[#This Row],[Door host opens]]))</f>
        <v>1</v>
      </c>
      <c r="G522">
        <f ca="1">IF(tblMontyHallMC[[#This Row],[Switch]],
    tblMontyHallMC[[#This Row],[Unopened door]],
    tblMontyHallMC[[#This Row],[Door you pick]]
)</f>
        <v>1</v>
      </c>
      <c r="H522" t="b">
        <f ca="1">tblMontyHallMC[[#This Row],[Final door choice]] = tblMontyHallMC[[#This Row],[Door with car]]</f>
        <v>0</v>
      </c>
    </row>
    <row r="523" spans="2:8" x14ac:dyDescent="0.3">
      <c r="B523">
        <f t="shared" ca="1" si="12"/>
        <v>3</v>
      </c>
      <c r="C523">
        <f t="shared" ca="1" si="13"/>
        <v>2</v>
      </c>
      <c r="D52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23" t="b">
        <f ca="1">IF(switchStrategyStr = "Switch",
    TRUE,
    IF(switchStrategyStr = "Coin flip",
        RAND() &gt;= 0.5,
        FALSE
    )
)</f>
        <v>1</v>
      </c>
      <c r="F523">
        <f ca="1">IF(tblMontyHallMC[[#This Row],[Door you pick]] + tblMontyHallMC[[#This Row],[Door host opens]] = 3, 3, MAX(tblMontyHallMC[[#This Row],[Door you pick]], tblMontyHallMC[[#This Row],[Door host opens]]) - MIN(tblMontyHallMC[[#This Row],[Door you pick]], tblMontyHallMC[[#This Row],[Door host opens]]))</f>
        <v>3</v>
      </c>
      <c r="G523">
        <f ca="1">IF(tblMontyHallMC[[#This Row],[Switch]],
    tblMontyHallMC[[#This Row],[Unopened door]],
    tblMontyHallMC[[#This Row],[Door you pick]]
)</f>
        <v>3</v>
      </c>
      <c r="H523" t="b">
        <f ca="1">tblMontyHallMC[[#This Row],[Final door choice]] = tblMontyHallMC[[#This Row],[Door with car]]</f>
        <v>1</v>
      </c>
    </row>
    <row r="524" spans="2:8" x14ac:dyDescent="0.3">
      <c r="B524">
        <f t="shared" ca="1" si="12"/>
        <v>1</v>
      </c>
      <c r="C524">
        <f t="shared" ca="1" si="13"/>
        <v>3</v>
      </c>
      <c r="D52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24" t="b">
        <f ca="1">IF(switchStrategyStr = "Switch",
    TRUE,
    IF(switchStrategyStr = "Coin flip",
        RAND() &gt;= 0.5,
        FALSE
    )
)</f>
        <v>1</v>
      </c>
      <c r="F524">
        <f ca="1">IF(tblMontyHallMC[[#This Row],[Door you pick]] + tblMontyHallMC[[#This Row],[Door host opens]] = 3, 3, MAX(tblMontyHallMC[[#This Row],[Door you pick]], tblMontyHallMC[[#This Row],[Door host opens]]) - MIN(tblMontyHallMC[[#This Row],[Door you pick]], tblMontyHallMC[[#This Row],[Door host opens]]))</f>
        <v>1</v>
      </c>
      <c r="G524">
        <f ca="1">IF(tblMontyHallMC[[#This Row],[Switch]],
    tblMontyHallMC[[#This Row],[Unopened door]],
    tblMontyHallMC[[#This Row],[Door you pick]]
)</f>
        <v>1</v>
      </c>
      <c r="H524" t="b">
        <f ca="1">tblMontyHallMC[[#This Row],[Final door choice]] = tblMontyHallMC[[#This Row],[Door with car]]</f>
        <v>1</v>
      </c>
    </row>
    <row r="525" spans="2:8" x14ac:dyDescent="0.3">
      <c r="B525">
        <f t="shared" ca="1" si="12"/>
        <v>3</v>
      </c>
      <c r="C525">
        <f t="shared" ca="1" si="13"/>
        <v>3</v>
      </c>
      <c r="D52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25" t="b">
        <f ca="1">IF(switchStrategyStr = "Switch",
    TRUE,
    IF(switchStrategyStr = "Coin flip",
        RAND() &gt;= 0.5,
        FALSE
    )
)</f>
        <v>1</v>
      </c>
      <c r="F525">
        <f ca="1">IF(tblMontyHallMC[[#This Row],[Door you pick]] + tblMontyHallMC[[#This Row],[Door host opens]] = 3, 3, MAX(tblMontyHallMC[[#This Row],[Door you pick]], tblMontyHallMC[[#This Row],[Door host opens]]) - MIN(tblMontyHallMC[[#This Row],[Door you pick]], tblMontyHallMC[[#This Row],[Door host opens]]))</f>
        <v>2</v>
      </c>
      <c r="G525">
        <f ca="1">IF(tblMontyHallMC[[#This Row],[Switch]],
    tblMontyHallMC[[#This Row],[Unopened door]],
    tblMontyHallMC[[#This Row],[Door you pick]]
)</f>
        <v>2</v>
      </c>
      <c r="H525" t="b">
        <f ca="1">tblMontyHallMC[[#This Row],[Final door choice]] = tblMontyHallMC[[#This Row],[Door with car]]</f>
        <v>0</v>
      </c>
    </row>
    <row r="526" spans="2:8" x14ac:dyDescent="0.3">
      <c r="B526">
        <f t="shared" ca="1" si="12"/>
        <v>3</v>
      </c>
      <c r="C526">
        <f t="shared" ca="1" si="13"/>
        <v>2</v>
      </c>
      <c r="D52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26" t="b">
        <f ca="1">IF(switchStrategyStr = "Switch",
    TRUE,
    IF(switchStrategyStr = "Coin flip",
        RAND() &gt;= 0.5,
        FALSE
    )
)</f>
        <v>1</v>
      </c>
      <c r="F526">
        <f ca="1">IF(tblMontyHallMC[[#This Row],[Door you pick]] + tblMontyHallMC[[#This Row],[Door host opens]] = 3, 3, MAX(tblMontyHallMC[[#This Row],[Door you pick]], tblMontyHallMC[[#This Row],[Door host opens]]) - MIN(tblMontyHallMC[[#This Row],[Door you pick]], tblMontyHallMC[[#This Row],[Door host opens]]))</f>
        <v>3</v>
      </c>
      <c r="G526">
        <f ca="1">IF(tblMontyHallMC[[#This Row],[Switch]],
    tblMontyHallMC[[#This Row],[Unopened door]],
    tblMontyHallMC[[#This Row],[Door you pick]]
)</f>
        <v>3</v>
      </c>
      <c r="H526" t="b">
        <f ca="1">tblMontyHallMC[[#This Row],[Final door choice]] = tblMontyHallMC[[#This Row],[Door with car]]</f>
        <v>1</v>
      </c>
    </row>
    <row r="527" spans="2:8" x14ac:dyDescent="0.3">
      <c r="B527">
        <f t="shared" ca="1" si="12"/>
        <v>2</v>
      </c>
      <c r="C527">
        <f t="shared" ca="1" si="13"/>
        <v>3</v>
      </c>
      <c r="D52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27" t="b">
        <f ca="1">IF(switchStrategyStr = "Switch",
    TRUE,
    IF(switchStrategyStr = "Coin flip",
        RAND() &gt;= 0.5,
        FALSE
    )
)</f>
        <v>1</v>
      </c>
      <c r="F527">
        <f ca="1">IF(tblMontyHallMC[[#This Row],[Door you pick]] + tblMontyHallMC[[#This Row],[Door host opens]] = 3, 3, MAX(tblMontyHallMC[[#This Row],[Door you pick]], tblMontyHallMC[[#This Row],[Door host opens]]) - MIN(tblMontyHallMC[[#This Row],[Door you pick]], tblMontyHallMC[[#This Row],[Door host opens]]))</f>
        <v>2</v>
      </c>
      <c r="G527">
        <f ca="1">IF(tblMontyHallMC[[#This Row],[Switch]],
    tblMontyHallMC[[#This Row],[Unopened door]],
    tblMontyHallMC[[#This Row],[Door you pick]]
)</f>
        <v>2</v>
      </c>
      <c r="H527" t="b">
        <f ca="1">tblMontyHallMC[[#This Row],[Final door choice]] = tblMontyHallMC[[#This Row],[Door with car]]</f>
        <v>1</v>
      </c>
    </row>
    <row r="528" spans="2:8" x14ac:dyDescent="0.3">
      <c r="B528">
        <f t="shared" ca="1" si="12"/>
        <v>3</v>
      </c>
      <c r="C528">
        <f t="shared" ca="1" si="13"/>
        <v>3</v>
      </c>
      <c r="D52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28" t="b">
        <f ca="1">IF(switchStrategyStr = "Switch",
    TRUE,
    IF(switchStrategyStr = "Coin flip",
        RAND() &gt;= 0.5,
        FALSE
    )
)</f>
        <v>1</v>
      </c>
      <c r="F528">
        <f ca="1">IF(tblMontyHallMC[[#This Row],[Door you pick]] + tblMontyHallMC[[#This Row],[Door host opens]] = 3, 3, MAX(tblMontyHallMC[[#This Row],[Door you pick]], tblMontyHallMC[[#This Row],[Door host opens]]) - MIN(tblMontyHallMC[[#This Row],[Door you pick]], tblMontyHallMC[[#This Row],[Door host opens]]))</f>
        <v>2</v>
      </c>
      <c r="G528">
        <f ca="1">IF(tblMontyHallMC[[#This Row],[Switch]],
    tblMontyHallMC[[#This Row],[Unopened door]],
    tblMontyHallMC[[#This Row],[Door you pick]]
)</f>
        <v>2</v>
      </c>
      <c r="H528" t="b">
        <f ca="1">tblMontyHallMC[[#This Row],[Final door choice]] = tblMontyHallMC[[#This Row],[Door with car]]</f>
        <v>0</v>
      </c>
    </row>
    <row r="529" spans="2:8" x14ac:dyDescent="0.3">
      <c r="B529">
        <f t="shared" ca="1" si="12"/>
        <v>3</v>
      </c>
      <c r="C529">
        <f t="shared" ca="1" si="13"/>
        <v>1</v>
      </c>
      <c r="D52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29" t="b">
        <f ca="1">IF(switchStrategyStr = "Switch",
    TRUE,
    IF(switchStrategyStr = "Coin flip",
        RAND() &gt;= 0.5,
        FALSE
    )
)</f>
        <v>1</v>
      </c>
      <c r="F529">
        <f ca="1">IF(tblMontyHallMC[[#This Row],[Door you pick]] + tblMontyHallMC[[#This Row],[Door host opens]] = 3, 3, MAX(tblMontyHallMC[[#This Row],[Door you pick]], tblMontyHallMC[[#This Row],[Door host opens]]) - MIN(tblMontyHallMC[[#This Row],[Door you pick]], tblMontyHallMC[[#This Row],[Door host opens]]))</f>
        <v>3</v>
      </c>
      <c r="G529">
        <f ca="1">IF(tblMontyHallMC[[#This Row],[Switch]],
    tblMontyHallMC[[#This Row],[Unopened door]],
    tblMontyHallMC[[#This Row],[Door you pick]]
)</f>
        <v>3</v>
      </c>
      <c r="H529" t="b">
        <f ca="1">tblMontyHallMC[[#This Row],[Final door choice]] = tblMontyHallMC[[#This Row],[Door with car]]</f>
        <v>1</v>
      </c>
    </row>
    <row r="530" spans="2:8" x14ac:dyDescent="0.3">
      <c r="B530">
        <f t="shared" ca="1" si="12"/>
        <v>2</v>
      </c>
      <c r="C530">
        <f t="shared" ca="1" si="13"/>
        <v>3</v>
      </c>
      <c r="D53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30" t="b">
        <f ca="1">IF(switchStrategyStr = "Switch",
    TRUE,
    IF(switchStrategyStr = "Coin flip",
        RAND() &gt;= 0.5,
        FALSE
    )
)</f>
        <v>1</v>
      </c>
      <c r="F530">
        <f ca="1">IF(tblMontyHallMC[[#This Row],[Door you pick]] + tblMontyHallMC[[#This Row],[Door host opens]] = 3, 3, MAX(tblMontyHallMC[[#This Row],[Door you pick]], tblMontyHallMC[[#This Row],[Door host opens]]) - MIN(tblMontyHallMC[[#This Row],[Door you pick]], tblMontyHallMC[[#This Row],[Door host opens]]))</f>
        <v>2</v>
      </c>
      <c r="G530">
        <f ca="1">IF(tblMontyHallMC[[#This Row],[Switch]],
    tblMontyHallMC[[#This Row],[Unopened door]],
    tblMontyHallMC[[#This Row],[Door you pick]]
)</f>
        <v>2</v>
      </c>
      <c r="H530" t="b">
        <f ca="1">tblMontyHallMC[[#This Row],[Final door choice]] = tblMontyHallMC[[#This Row],[Door with car]]</f>
        <v>1</v>
      </c>
    </row>
    <row r="531" spans="2:8" x14ac:dyDescent="0.3">
      <c r="B531">
        <f t="shared" ca="1" si="12"/>
        <v>3</v>
      </c>
      <c r="C531">
        <f t="shared" ca="1" si="13"/>
        <v>1</v>
      </c>
      <c r="D53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31" t="b">
        <f ca="1">IF(switchStrategyStr = "Switch",
    TRUE,
    IF(switchStrategyStr = "Coin flip",
        RAND() &gt;= 0.5,
        FALSE
    )
)</f>
        <v>1</v>
      </c>
      <c r="F531">
        <f ca="1">IF(tblMontyHallMC[[#This Row],[Door you pick]] + tblMontyHallMC[[#This Row],[Door host opens]] = 3, 3, MAX(tblMontyHallMC[[#This Row],[Door you pick]], tblMontyHallMC[[#This Row],[Door host opens]]) - MIN(tblMontyHallMC[[#This Row],[Door you pick]], tblMontyHallMC[[#This Row],[Door host opens]]))</f>
        <v>3</v>
      </c>
      <c r="G531">
        <f ca="1">IF(tblMontyHallMC[[#This Row],[Switch]],
    tblMontyHallMC[[#This Row],[Unopened door]],
    tblMontyHallMC[[#This Row],[Door you pick]]
)</f>
        <v>3</v>
      </c>
      <c r="H531" t="b">
        <f ca="1">tblMontyHallMC[[#This Row],[Final door choice]] = tblMontyHallMC[[#This Row],[Door with car]]</f>
        <v>1</v>
      </c>
    </row>
    <row r="532" spans="2:8" x14ac:dyDescent="0.3">
      <c r="B532">
        <f t="shared" ca="1" si="12"/>
        <v>3</v>
      </c>
      <c r="C532">
        <f t="shared" ca="1" si="13"/>
        <v>2</v>
      </c>
      <c r="D53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32" t="b">
        <f ca="1">IF(switchStrategyStr = "Switch",
    TRUE,
    IF(switchStrategyStr = "Coin flip",
        RAND() &gt;= 0.5,
        FALSE
    )
)</f>
        <v>1</v>
      </c>
      <c r="F532">
        <f ca="1">IF(tblMontyHallMC[[#This Row],[Door you pick]] + tblMontyHallMC[[#This Row],[Door host opens]] = 3, 3, MAX(tblMontyHallMC[[#This Row],[Door you pick]], tblMontyHallMC[[#This Row],[Door host opens]]) - MIN(tblMontyHallMC[[#This Row],[Door you pick]], tblMontyHallMC[[#This Row],[Door host opens]]))</f>
        <v>3</v>
      </c>
      <c r="G532">
        <f ca="1">IF(tblMontyHallMC[[#This Row],[Switch]],
    tblMontyHallMC[[#This Row],[Unopened door]],
    tblMontyHallMC[[#This Row],[Door you pick]]
)</f>
        <v>3</v>
      </c>
      <c r="H532" t="b">
        <f ca="1">tblMontyHallMC[[#This Row],[Final door choice]] = tblMontyHallMC[[#This Row],[Door with car]]</f>
        <v>1</v>
      </c>
    </row>
    <row r="533" spans="2:8" x14ac:dyDescent="0.3">
      <c r="B533">
        <f t="shared" ca="1" si="12"/>
        <v>1</v>
      </c>
      <c r="C533">
        <f t="shared" ca="1" si="13"/>
        <v>3</v>
      </c>
      <c r="D53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33" t="b">
        <f ca="1">IF(switchStrategyStr = "Switch",
    TRUE,
    IF(switchStrategyStr = "Coin flip",
        RAND() &gt;= 0.5,
        FALSE
    )
)</f>
        <v>1</v>
      </c>
      <c r="F533">
        <f ca="1">IF(tblMontyHallMC[[#This Row],[Door you pick]] + tblMontyHallMC[[#This Row],[Door host opens]] = 3, 3, MAX(tblMontyHallMC[[#This Row],[Door you pick]], tblMontyHallMC[[#This Row],[Door host opens]]) - MIN(tblMontyHallMC[[#This Row],[Door you pick]], tblMontyHallMC[[#This Row],[Door host opens]]))</f>
        <v>1</v>
      </c>
      <c r="G533">
        <f ca="1">IF(tblMontyHallMC[[#This Row],[Switch]],
    tblMontyHallMC[[#This Row],[Unopened door]],
    tblMontyHallMC[[#This Row],[Door you pick]]
)</f>
        <v>1</v>
      </c>
      <c r="H533" t="b">
        <f ca="1">tblMontyHallMC[[#This Row],[Final door choice]] = tblMontyHallMC[[#This Row],[Door with car]]</f>
        <v>1</v>
      </c>
    </row>
    <row r="534" spans="2:8" x14ac:dyDescent="0.3">
      <c r="B534">
        <f t="shared" ca="1" si="12"/>
        <v>3</v>
      </c>
      <c r="C534">
        <f t="shared" ca="1" si="13"/>
        <v>1</v>
      </c>
      <c r="D53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34" t="b">
        <f ca="1">IF(switchStrategyStr = "Switch",
    TRUE,
    IF(switchStrategyStr = "Coin flip",
        RAND() &gt;= 0.5,
        FALSE
    )
)</f>
        <v>1</v>
      </c>
      <c r="F534">
        <f ca="1">IF(tblMontyHallMC[[#This Row],[Door you pick]] + tblMontyHallMC[[#This Row],[Door host opens]] = 3, 3, MAX(tblMontyHallMC[[#This Row],[Door you pick]], tblMontyHallMC[[#This Row],[Door host opens]]) - MIN(tblMontyHallMC[[#This Row],[Door you pick]], tblMontyHallMC[[#This Row],[Door host opens]]))</f>
        <v>3</v>
      </c>
      <c r="G534">
        <f ca="1">IF(tblMontyHallMC[[#This Row],[Switch]],
    tblMontyHallMC[[#This Row],[Unopened door]],
    tblMontyHallMC[[#This Row],[Door you pick]]
)</f>
        <v>3</v>
      </c>
      <c r="H534" t="b">
        <f ca="1">tblMontyHallMC[[#This Row],[Final door choice]] = tblMontyHallMC[[#This Row],[Door with car]]</f>
        <v>1</v>
      </c>
    </row>
    <row r="535" spans="2:8" x14ac:dyDescent="0.3">
      <c r="B535">
        <f t="shared" ca="1" si="12"/>
        <v>2</v>
      </c>
      <c r="C535">
        <f t="shared" ca="1" si="13"/>
        <v>1</v>
      </c>
      <c r="D53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35" t="b">
        <f ca="1">IF(switchStrategyStr = "Switch",
    TRUE,
    IF(switchStrategyStr = "Coin flip",
        RAND() &gt;= 0.5,
        FALSE
    )
)</f>
        <v>1</v>
      </c>
      <c r="F535">
        <f ca="1">IF(tblMontyHallMC[[#This Row],[Door you pick]] + tblMontyHallMC[[#This Row],[Door host opens]] = 3, 3, MAX(tblMontyHallMC[[#This Row],[Door you pick]], tblMontyHallMC[[#This Row],[Door host opens]]) - MIN(tblMontyHallMC[[#This Row],[Door you pick]], tblMontyHallMC[[#This Row],[Door host opens]]))</f>
        <v>2</v>
      </c>
      <c r="G535">
        <f ca="1">IF(tblMontyHallMC[[#This Row],[Switch]],
    tblMontyHallMC[[#This Row],[Unopened door]],
    tblMontyHallMC[[#This Row],[Door you pick]]
)</f>
        <v>2</v>
      </c>
      <c r="H535" t="b">
        <f ca="1">tblMontyHallMC[[#This Row],[Final door choice]] = tblMontyHallMC[[#This Row],[Door with car]]</f>
        <v>1</v>
      </c>
    </row>
    <row r="536" spans="2:8" x14ac:dyDescent="0.3">
      <c r="B536">
        <f t="shared" ca="1" si="12"/>
        <v>1</v>
      </c>
      <c r="C536">
        <f t="shared" ca="1" si="13"/>
        <v>1</v>
      </c>
      <c r="D53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36" t="b">
        <f ca="1">IF(switchStrategyStr = "Switch",
    TRUE,
    IF(switchStrategyStr = "Coin flip",
        RAND() &gt;= 0.5,
        FALSE
    )
)</f>
        <v>1</v>
      </c>
      <c r="F536">
        <f ca="1">IF(tblMontyHallMC[[#This Row],[Door you pick]] + tblMontyHallMC[[#This Row],[Door host opens]] = 3, 3, MAX(tblMontyHallMC[[#This Row],[Door you pick]], tblMontyHallMC[[#This Row],[Door host opens]]) - MIN(tblMontyHallMC[[#This Row],[Door you pick]], tblMontyHallMC[[#This Row],[Door host opens]]))</f>
        <v>2</v>
      </c>
      <c r="G536">
        <f ca="1">IF(tblMontyHallMC[[#This Row],[Switch]],
    tblMontyHallMC[[#This Row],[Unopened door]],
    tblMontyHallMC[[#This Row],[Door you pick]]
)</f>
        <v>2</v>
      </c>
      <c r="H536" t="b">
        <f ca="1">tblMontyHallMC[[#This Row],[Final door choice]] = tblMontyHallMC[[#This Row],[Door with car]]</f>
        <v>0</v>
      </c>
    </row>
    <row r="537" spans="2:8" x14ac:dyDescent="0.3">
      <c r="B537">
        <f t="shared" ca="1" si="12"/>
        <v>2</v>
      </c>
      <c r="C537">
        <f t="shared" ca="1" si="13"/>
        <v>1</v>
      </c>
      <c r="D53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37" t="b">
        <f ca="1">IF(switchStrategyStr = "Switch",
    TRUE,
    IF(switchStrategyStr = "Coin flip",
        RAND() &gt;= 0.5,
        FALSE
    )
)</f>
        <v>1</v>
      </c>
      <c r="F537">
        <f ca="1">IF(tblMontyHallMC[[#This Row],[Door you pick]] + tblMontyHallMC[[#This Row],[Door host opens]] = 3, 3, MAX(tblMontyHallMC[[#This Row],[Door you pick]], tblMontyHallMC[[#This Row],[Door host opens]]) - MIN(tblMontyHallMC[[#This Row],[Door you pick]], tblMontyHallMC[[#This Row],[Door host opens]]))</f>
        <v>2</v>
      </c>
      <c r="G537">
        <f ca="1">IF(tblMontyHallMC[[#This Row],[Switch]],
    tblMontyHallMC[[#This Row],[Unopened door]],
    tblMontyHallMC[[#This Row],[Door you pick]]
)</f>
        <v>2</v>
      </c>
      <c r="H537" t="b">
        <f ca="1">tblMontyHallMC[[#This Row],[Final door choice]] = tblMontyHallMC[[#This Row],[Door with car]]</f>
        <v>1</v>
      </c>
    </row>
    <row r="538" spans="2:8" x14ac:dyDescent="0.3">
      <c r="B538">
        <f t="shared" ca="1" si="12"/>
        <v>2</v>
      </c>
      <c r="C538">
        <f t="shared" ca="1" si="13"/>
        <v>3</v>
      </c>
      <c r="D53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38" t="b">
        <f ca="1">IF(switchStrategyStr = "Switch",
    TRUE,
    IF(switchStrategyStr = "Coin flip",
        RAND() &gt;= 0.5,
        FALSE
    )
)</f>
        <v>1</v>
      </c>
      <c r="F538">
        <f ca="1">IF(tblMontyHallMC[[#This Row],[Door you pick]] + tblMontyHallMC[[#This Row],[Door host opens]] = 3, 3, MAX(tblMontyHallMC[[#This Row],[Door you pick]], tblMontyHallMC[[#This Row],[Door host opens]]) - MIN(tblMontyHallMC[[#This Row],[Door you pick]], tblMontyHallMC[[#This Row],[Door host opens]]))</f>
        <v>2</v>
      </c>
      <c r="G538">
        <f ca="1">IF(tblMontyHallMC[[#This Row],[Switch]],
    tblMontyHallMC[[#This Row],[Unopened door]],
    tblMontyHallMC[[#This Row],[Door you pick]]
)</f>
        <v>2</v>
      </c>
      <c r="H538" t="b">
        <f ca="1">tblMontyHallMC[[#This Row],[Final door choice]] = tblMontyHallMC[[#This Row],[Door with car]]</f>
        <v>1</v>
      </c>
    </row>
    <row r="539" spans="2:8" x14ac:dyDescent="0.3">
      <c r="B539">
        <f t="shared" ca="1" si="12"/>
        <v>3</v>
      </c>
      <c r="C539">
        <f t="shared" ca="1" si="13"/>
        <v>1</v>
      </c>
      <c r="D53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39" t="b">
        <f ca="1">IF(switchStrategyStr = "Switch",
    TRUE,
    IF(switchStrategyStr = "Coin flip",
        RAND() &gt;= 0.5,
        FALSE
    )
)</f>
        <v>1</v>
      </c>
      <c r="F539">
        <f ca="1">IF(tblMontyHallMC[[#This Row],[Door you pick]] + tblMontyHallMC[[#This Row],[Door host opens]] = 3, 3, MAX(tblMontyHallMC[[#This Row],[Door you pick]], tblMontyHallMC[[#This Row],[Door host opens]]) - MIN(tblMontyHallMC[[#This Row],[Door you pick]], tblMontyHallMC[[#This Row],[Door host opens]]))</f>
        <v>3</v>
      </c>
      <c r="G539">
        <f ca="1">IF(tblMontyHallMC[[#This Row],[Switch]],
    tblMontyHallMC[[#This Row],[Unopened door]],
    tblMontyHallMC[[#This Row],[Door you pick]]
)</f>
        <v>3</v>
      </c>
      <c r="H539" t="b">
        <f ca="1">tblMontyHallMC[[#This Row],[Final door choice]] = tblMontyHallMC[[#This Row],[Door with car]]</f>
        <v>1</v>
      </c>
    </row>
    <row r="540" spans="2:8" x14ac:dyDescent="0.3">
      <c r="B540">
        <f t="shared" ca="1" si="12"/>
        <v>3</v>
      </c>
      <c r="C540">
        <f t="shared" ca="1" si="13"/>
        <v>3</v>
      </c>
      <c r="D54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40" t="b">
        <f ca="1">IF(switchStrategyStr = "Switch",
    TRUE,
    IF(switchStrategyStr = "Coin flip",
        RAND() &gt;= 0.5,
        FALSE
    )
)</f>
        <v>1</v>
      </c>
      <c r="F540">
        <f ca="1">IF(tblMontyHallMC[[#This Row],[Door you pick]] + tblMontyHallMC[[#This Row],[Door host opens]] = 3, 3, MAX(tblMontyHallMC[[#This Row],[Door you pick]], tblMontyHallMC[[#This Row],[Door host opens]]) - MIN(tblMontyHallMC[[#This Row],[Door you pick]], tblMontyHallMC[[#This Row],[Door host opens]]))</f>
        <v>2</v>
      </c>
      <c r="G540">
        <f ca="1">IF(tblMontyHallMC[[#This Row],[Switch]],
    tblMontyHallMC[[#This Row],[Unopened door]],
    tblMontyHallMC[[#This Row],[Door you pick]]
)</f>
        <v>2</v>
      </c>
      <c r="H540" t="b">
        <f ca="1">tblMontyHallMC[[#This Row],[Final door choice]] = tblMontyHallMC[[#This Row],[Door with car]]</f>
        <v>0</v>
      </c>
    </row>
    <row r="541" spans="2:8" x14ac:dyDescent="0.3">
      <c r="B541">
        <f t="shared" ca="1" si="12"/>
        <v>3</v>
      </c>
      <c r="C541">
        <f t="shared" ca="1" si="13"/>
        <v>3</v>
      </c>
      <c r="D54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41" t="b">
        <f ca="1">IF(switchStrategyStr = "Switch",
    TRUE,
    IF(switchStrategyStr = "Coin flip",
        RAND() &gt;= 0.5,
        FALSE
    )
)</f>
        <v>1</v>
      </c>
      <c r="F541">
        <f ca="1">IF(tblMontyHallMC[[#This Row],[Door you pick]] + tblMontyHallMC[[#This Row],[Door host opens]] = 3, 3, MAX(tblMontyHallMC[[#This Row],[Door you pick]], tblMontyHallMC[[#This Row],[Door host opens]]) - MIN(tblMontyHallMC[[#This Row],[Door you pick]], tblMontyHallMC[[#This Row],[Door host opens]]))</f>
        <v>2</v>
      </c>
      <c r="G541">
        <f ca="1">IF(tblMontyHallMC[[#This Row],[Switch]],
    tblMontyHallMC[[#This Row],[Unopened door]],
    tblMontyHallMC[[#This Row],[Door you pick]]
)</f>
        <v>2</v>
      </c>
      <c r="H541" t="b">
        <f ca="1">tblMontyHallMC[[#This Row],[Final door choice]] = tblMontyHallMC[[#This Row],[Door with car]]</f>
        <v>0</v>
      </c>
    </row>
    <row r="542" spans="2:8" x14ac:dyDescent="0.3">
      <c r="B542">
        <f t="shared" ca="1" si="12"/>
        <v>1</v>
      </c>
      <c r="C542">
        <f t="shared" ca="1" si="13"/>
        <v>2</v>
      </c>
      <c r="D54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42" t="b">
        <f ca="1">IF(switchStrategyStr = "Switch",
    TRUE,
    IF(switchStrategyStr = "Coin flip",
        RAND() &gt;= 0.5,
        FALSE
    )
)</f>
        <v>1</v>
      </c>
      <c r="F542">
        <f ca="1">IF(tblMontyHallMC[[#This Row],[Door you pick]] + tblMontyHallMC[[#This Row],[Door host opens]] = 3, 3, MAX(tblMontyHallMC[[#This Row],[Door you pick]], tblMontyHallMC[[#This Row],[Door host opens]]) - MIN(tblMontyHallMC[[#This Row],[Door you pick]], tblMontyHallMC[[#This Row],[Door host opens]]))</f>
        <v>1</v>
      </c>
      <c r="G542">
        <f ca="1">IF(tblMontyHallMC[[#This Row],[Switch]],
    tblMontyHallMC[[#This Row],[Unopened door]],
    tblMontyHallMC[[#This Row],[Door you pick]]
)</f>
        <v>1</v>
      </c>
      <c r="H542" t="b">
        <f ca="1">tblMontyHallMC[[#This Row],[Final door choice]] = tblMontyHallMC[[#This Row],[Door with car]]</f>
        <v>1</v>
      </c>
    </row>
    <row r="543" spans="2:8" x14ac:dyDescent="0.3">
      <c r="B543">
        <f t="shared" ca="1" si="12"/>
        <v>2</v>
      </c>
      <c r="C543">
        <f t="shared" ca="1" si="13"/>
        <v>1</v>
      </c>
      <c r="D54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43" t="b">
        <f ca="1">IF(switchStrategyStr = "Switch",
    TRUE,
    IF(switchStrategyStr = "Coin flip",
        RAND() &gt;= 0.5,
        FALSE
    )
)</f>
        <v>1</v>
      </c>
      <c r="F543">
        <f ca="1">IF(tblMontyHallMC[[#This Row],[Door you pick]] + tblMontyHallMC[[#This Row],[Door host opens]] = 3, 3, MAX(tblMontyHallMC[[#This Row],[Door you pick]], tblMontyHallMC[[#This Row],[Door host opens]]) - MIN(tblMontyHallMC[[#This Row],[Door you pick]], tblMontyHallMC[[#This Row],[Door host opens]]))</f>
        <v>2</v>
      </c>
      <c r="G543">
        <f ca="1">IF(tblMontyHallMC[[#This Row],[Switch]],
    tblMontyHallMC[[#This Row],[Unopened door]],
    tblMontyHallMC[[#This Row],[Door you pick]]
)</f>
        <v>2</v>
      </c>
      <c r="H543" t="b">
        <f ca="1">tblMontyHallMC[[#This Row],[Final door choice]] = tblMontyHallMC[[#This Row],[Door with car]]</f>
        <v>1</v>
      </c>
    </row>
    <row r="544" spans="2:8" x14ac:dyDescent="0.3">
      <c r="B544">
        <f t="shared" ca="1" si="12"/>
        <v>2</v>
      </c>
      <c r="C544">
        <f t="shared" ca="1" si="13"/>
        <v>3</v>
      </c>
      <c r="D54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44" t="b">
        <f ca="1">IF(switchStrategyStr = "Switch",
    TRUE,
    IF(switchStrategyStr = "Coin flip",
        RAND() &gt;= 0.5,
        FALSE
    )
)</f>
        <v>1</v>
      </c>
      <c r="F544">
        <f ca="1">IF(tblMontyHallMC[[#This Row],[Door you pick]] + tblMontyHallMC[[#This Row],[Door host opens]] = 3, 3, MAX(tblMontyHallMC[[#This Row],[Door you pick]], tblMontyHallMC[[#This Row],[Door host opens]]) - MIN(tblMontyHallMC[[#This Row],[Door you pick]], tblMontyHallMC[[#This Row],[Door host opens]]))</f>
        <v>2</v>
      </c>
      <c r="G544">
        <f ca="1">IF(tblMontyHallMC[[#This Row],[Switch]],
    tblMontyHallMC[[#This Row],[Unopened door]],
    tblMontyHallMC[[#This Row],[Door you pick]]
)</f>
        <v>2</v>
      </c>
      <c r="H544" t="b">
        <f ca="1">tblMontyHallMC[[#This Row],[Final door choice]] = tblMontyHallMC[[#This Row],[Door with car]]</f>
        <v>1</v>
      </c>
    </row>
    <row r="545" spans="2:8" x14ac:dyDescent="0.3">
      <c r="B545">
        <f t="shared" ca="1" si="12"/>
        <v>1</v>
      </c>
      <c r="C545">
        <f t="shared" ca="1" si="13"/>
        <v>2</v>
      </c>
      <c r="D54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45" t="b">
        <f ca="1">IF(switchStrategyStr = "Switch",
    TRUE,
    IF(switchStrategyStr = "Coin flip",
        RAND() &gt;= 0.5,
        FALSE
    )
)</f>
        <v>1</v>
      </c>
      <c r="F545">
        <f ca="1">IF(tblMontyHallMC[[#This Row],[Door you pick]] + tblMontyHallMC[[#This Row],[Door host opens]] = 3, 3, MAX(tblMontyHallMC[[#This Row],[Door you pick]], tblMontyHallMC[[#This Row],[Door host opens]]) - MIN(tblMontyHallMC[[#This Row],[Door you pick]], tblMontyHallMC[[#This Row],[Door host opens]]))</f>
        <v>1</v>
      </c>
      <c r="G545">
        <f ca="1">IF(tblMontyHallMC[[#This Row],[Switch]],
    tblMontyHallMC[[#This Row],[Unopened door]],
    tblMontyHallMC[[#This Row],[Door you pick]]
)</f>
        <v>1</v>
      </c>
      <c r="H545" t="b">
        <f ca="1">tblMontyHallMC[[#This Row],[Final door choice]] = tblMontyHallMC[[#This Row],[Door with car]]</f>
        <v>1</v>
      </c>
    </row>
    <row r="546" spans="2:8" x14ac:dyDescent="0.3">
      <c r="B546">
        <f t="shared" ca="1" si="12"/>
        <v>1</v>
      </c>
      <c r="C546">
        <f t="shared" ca="1" si="13"/>
        <v>1</v>
      </c>
      <c r="D54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46" t="b">
        <f ca="1">IF(switchStrategyStr = "Switch",
    TRUE,
    IF(switchStrategyStr = "Coin flip",
        RAND() &gt;= 0.5,
        FALSE
    )
)</f>
        <v>1</v>
      </c>
      <c r="F546">
        <f ca="1">IF(tblMontyHallMC[[#This Row],[Door you pick]] + tblMontyHallMC[[#This Row],[Door host opens]] = 3, 3, MAX(tblMontyHallMC[[#This Row],[Door you pick]], tblMontyHallMC[[#This Row],[Door host opens]]) - MIN(tblMontyHallMC[[#This Row],[Door you pick]], tblMontyHallMC[[#This Row],[Door host opens]]))</f>
        <v>3</v>
      </c>
      <c r="G546">
        <f ca="1">IF(tblMontyHallMC[[#This Row],[Switch]],
    tblMontyHallMC[[#This Row],[Unopened door]],
    tblMontyHallMC[[#This Row],[Door you pick]]
)</f>
        <v>3</v>
      </c>
      <c r="H546" t="b">
        <f ca="1">tblMontyHallMC[[#This Row],[Final door choice]] = tblMontyHallMC[[#This Row],[Door with car]]</f>
        <v>0</v>
      </c>
    </row>
    <row r="547" spans="2:8" x14ac:dyDescent="0.3">
      <c r="B547">
        <f t="shared" ca="1" si="12"/>
        <v>2</v>
      </c>
      <c r="C547">
        <f t="shared" ca="1" si="13"/>
        <v>2</v>
      </c>
      <c r="D54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47" t="b">
        <f ca="1">IF(switchStrategyStr = "Switch",
    TRUE,
    IF(switchStrategyStr = "Coin flip",
        RAND() &gt;= 0.5,
        FALSE
    )
)</f>
        <v>1</v>
      </c>
      <c r="F547">
        <f ca="1">IF(tblMontyHallMC[[#This Row],[Door you pick]] + tblMontyHallMC[[#This Row],[Door host opens]] = 3, 3, MAX(tblMontyHallMC[[#This Row],[Door you pick]], tblMontyHallMC[[#This Row],[Door host opens]]) - MIN(tblMontyHallMC[[#This Row],[Door you pick]], tblMontyHallMC[[#This Row],[Door host opens]]))</f>
        <v>3</v>
      </c>
      <c r="G547">
        <f ca="1">IF(tblMontyHallMC[[#This Row],[Switch]],
    tblMontyHallMC[[#This Row],[Unopened door]],
    tblMontyHallMC[[#This Row],[Door you pick]]
)</f>
        <v>3</v>
      </c>
      <c r="H547" t="b">
        <f ca="1">tblMontyHallMC[[#This Row],[Final door choice]] = tblMontyHallMC[[#This Row],[Door with car]]</f>
        <v>0</v>
      </c>
    </row>
    <row r="548" spans="2:8" x14ac:dyDescent="0.3">
      <c r="B548">
        <f t="shared" ca="1" si="12"/>
        <v>3</v>
      </c>
      <c r="C548">
        <f t="shared" ca="1" si="13"/>
        <v>3</v>
      </c>
      <c r="D54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48" t="b">
        <f ca="1">IF(switchStrategyStr = "Switch",
    TRUE,
    IF(switchStrategyStr = "Coin flip",
        RAND() &gt;= 0.5,
        FALSE
    )
)</f>
        <v>1</v>
      </c>
      <c r="F548">
        <f ca="1">IF(tblMontyHallMC[[#This Row],[Door you pick]] + tblMontyHallMC[[#This Row],[Door host opens]] = 3, 3, MAX(tblMontyHallMC[[#This Row],[Door you pick]], tblMontyHallMC[[#This Row],[Door host opens]]) - MIN(tblMontyHallMC[[#This Row],[Door you pick]], tblMontyHallMC[[#This Row],[Door host opens]]))</f>
        <v>1</v>
      </c>
      <c r="G548">
        <f ca="1">IF(tblMontyHallMC[[#This Row],[Switch]],
    tblMontyHallMC[[#This Row],[Unopened door]],
    tblMontyHallMC[[#This Row],[Door you pick]]
)</f>
        <v>1</v>
      </c>
      <c r="H548" t="b">
        <f ca="1">tblMontyHallMC[[#This Row],[Final door choice]] = tblMontyHallMC[[#This Row],[Door with car]]</f>
        <v>0</v>
      </c>
    </row>
    <row r="549" spans="2:8" x14ac:dyDescent="0.3">
      <c r="B549">
        <f t="shared" ca="1" si="12"/>
        <v>2</v>
      </c>
      <c r="C549">
        <f t="shared" ca="1" si="13"/>
        <v>3</v>
      </c>
      <c r="D54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49" t="b">
        <f ca="1">IF(switchStrategyStr = "Switch",
    TRUE,
    IF(switchStrategyStr = "Coin flip",
        RAND() &gt;= 0.5,
        FALSE
    )
)</f>
        <v>1</v>
      </c>
      <c r="F549">
        <f ca="1">IF(tblMontyHallMC[[#This Row],[Door you pick]] + tblMontyHallMC[[#This Row],[Door host opens]] = 3, 3, MAX(tblMontyHallMC[[#This Row],[Door you pick]], tblMontyHallMC[[#This Row],[Door host opens]]) - MIN(tblMontyHallMC[[#This Row],[Door you pick]], tblMontyHallMC[[#This Row],[Door host opens]]))</f>
        <v>2</v>
      </c>
      <c r="G549">
        <f ca="1">IF(tblMontyHallMC[[#This Row],[Switch]],
    tblMontyHallMC[[#This Row],[Unopened door]],
    tblMontyHallMC[[#This Row],[Door you pick]]
)</f>
        <v>2</v>
      </c>
      <c r="H549" t="b">
        <f ca="1">tblMontyHallMC[[#This Row],[Final door choice]] = tblMontyHallMC[[#This Row],[Door with car]]</f>
        <v>1</v>
      </c>
    </row>
    <row r="550" spans="2:8" x14ac:dyDescent="0.3">
      <c r="B550">
        <f t="shared" ca="1" si="12"/>
        <v>3</v>
      </c>
      <c r="C550">
        <f t="shared" ca="1" si="13"/>
        <v>3</v>
      </c>
      <c r="D55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50" t="b">
        <f ca="1">IF(switchStrategyStr = "Switch",
    TRUE,
    IF(switchStrategyStr = "Coin flip",
        RAND() &gt;= 0.5,
        FALSE
    )
)</f>
        <v>1</v>
      </c>
      <c r="F550">
        <f ca="1">IF(tblMontyHallMC[[#This Row],[Door you pick]] + tblMontyHallMC[[#This Row],[Door host opens]] = 3, 3, MAX(tblMontyHallMC[[#This Row],[Door you pick]], tblMontyHallMC[[#This Row],[Door host opens]]) - MIN(tblMontyHallMC[[#This Row],[Door you pick]], tblMontyHallMC[[#This Row],[Door host opens]]))</f>
        <v>2</v>
      </c>
      <c r="G550">
        <f ca="1">IF(tblMontyHallMC[[#This Row],[Switch]],
    tblMontyHallMC[[#This Row],[Unopened door]],
    tblMontyHallMC[[#This Row],[Door you pick]]
)</f>
        <v>2</v>
      </c>
      <c r="H550" t="b">
        <f ca="1">tblMontyHallMC[[#This Row],[Final door choice]] = tblMontyHallMC[[#This Row],[Door with car]]</f>
        <v>0</v>
      </c>
    </row>
    <row r="551" spans="2:8" x14ac:dyDescent="0.3">
      <c r="B551">
        <f t="shared" ca="1" si="12"/>
        <v>1</v>
      </c>
      <c r="C551">
        <f t="shared" ca="1" si="13"/>
        <v>2</v>
      </c>
      <c r="D55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51" t="b">
        <f ca="1">IF(switchStrategyStr = "Switch",
    TRUE,
    IF(switchStrategyStr = "Coin flip",
        RAND() &gt;= 0.5,
        FALSE
    )
)</f>
        <v>1</v>
      </c>
      <c r="F551">
        <f ca="1">IF(tblMontyHallMC[[#This Row],[Door you pick]] + tblMontyHallMC[[#This Row],[Door host opens]] = 3, 3, MAX(tblMontyHallMC[[#This Row],[Door you pick]], tblMontyHallMC[[#This Row],[Door host opens]]) - MIN(tblMontyHallMC[[#This Row],[Door you pick]], tblMontyHallMC[[#This Row],[Door host opens]]))</f>
        <v>1</v>
      </c>
      <c r="G551">
        <f ca="1">IF(tblMontyHallMC[[#This Row],[Switch]],
    tblMontyHallMC[[#This Row],[Unopened door]],
    tblMontyHallMC[[#This Row],[Door you pick]]
)</f>
        <v>1</v>
      </c>
      <c r="H551" t="b">
        <f ca="1">tblMontyHallMC[[#This Row],[Final door choice]] = tblMontyHallMC[[#This Row],[Door with car]]</f>
        <v>1</v>
      </c>
    </row>
    <row r="552" spans="2:8" x14ac:dyDescent="0.3">
      <c r="B552">
        <f t="shared" ca="1" si="12"/>
        <v>1</v>
      </c>
      <c r="C552">
        <f t="shared" ca="1" si="13"/>
        <v>3</v>
      </c>
      <c r="D55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52" t="b">
        <f ca="1">IF(switchStrategyStr = "Switch",
    TRUE,
    IF(switchStrategyStr = "Coin flip",
        RAND() &gt;= 0.5,
        FALSE
    )
)</f>
        <v>1</v>
      </c>
      <c r="F552">
        <f ca="1">IF(tblMontyHallMC[[#This Row],[Door you pick]] + tblMontyHallMC[[#This Row],[Door host opens]] = 3, 3, MAX(tblMontyHallMC[[#This Row],[Door you pick]], tblMontyHallMC[[#This Row],[Door host opens]]) - MIN(tblMontyHallMC[[#This Row],[Door you pick]], tblMontyHallMC[[#This Row],[Door host opens]]))</f>
        <v>1</v>
      </c>
      <c r="G552">
        <f ca="1">IF(tblMontyHallMC[[#This Row],[Switch]],
    tblMontyHallMC[[#This Row],[Unopened door]],
    tblMontyHallMC[[#This Row],[Door you pick]]
)</f>
        <v>1</v>
      </c>
      <c r="H552" t="b">
        <f ca="1">tblMontyHallMC[[#This Row],[Final door choice]] = tblMontyHallMC[[#This Row],[Door with car]]</f>
        <v>1</v>
      </c>
    </row>
    <row r="553" spans="2:8" x14ac:dyDescent="0.3">
      <c r="B553">
        <f t="shared" ca="1" si="12"/>
        <v>1</v>
      </c>
      <c r="C553">
        <f t="shared" ca="1" si="13"/>
        <v>1</v>
      </c>
      <c r="D55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53" t="b">
        <f ca="1">IF(switchStrategyStr = "Switch",
    TRUE,
    IF(switchStrategyStr = "Coin flip",
        RAND() &gt;= 0.5,
        FALSE
    )
)</f>
        <v>1</v>
      </c>
      <c r="F553">
        <f ca="1">IF(tblMontyHallMC[[#This Row],[Door you pick]] + tblMontyHallMC[[#This Row],[Door host opens]] = 3, 3, MAX(tblMontyHallMC[[#This Row],[Door you pick]], tblMontyHallMC[[#This Row],[Door host opens]]) - MIN(tblMontyHallMC[[#This Row],[Door you pick]], tblMontyHallMC[[#This Row],[Door host opens]]))</f>
        <v>2</v>
      </c>
      <c r="G553">
        <f ca="1">IF(tblMontyHallMC[[#This Row],[Switch]],
    tblMontyHallMC[[#This Row],[Unopened door]],
    tblMontyHallMC[[#This Row],[Door you pick]]
)</f>
        <v>2</v>
      </c>
      <c r="H553" t="b">
        <f ca="1">tblMontyHallMC[[#This Row],[Final door choice]] = tblMontyHallMC[[#This Row],[Door with car]]</f>
        <v>0</v>
      </c>
    </row>
    <row r="554" spans="2:8" x14ac:dyDescent="0.3">
      <c r="B554">
        <f t="shared" ca="1" si="12"/>
        <v>3</v>
      </c>
      <c r="C554">
        <f t="shared" ca="1" si="13"/>
        <v>2</v>
      </c>
      <c r="D55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54" t="b">
        <f ca="1">IF(switchStrategyStr = "Switch",
    TRUE,
    IF(switchStrategyStr = "Coin flip",
        RAND() &gt;= 0.5,
        FALSE
    )
)</f>
        <v>1</v>
      </c>
      <c r="F554">
        <f ca="1">IF(tblMontyHallMC[[#This Row],[Door you pick]] + tblMontyHallMC[[#This Row],[Door host opens]] = 3, 3, MAX(tblMontyHallMC[[#This Row],[Door you pick]], tblMontyHallMC[[#This Row],[Door host opens]]) - MIN(tblMontyHallMC[[#This Row],[Door you pick]], tblMontyHallMC[[#This Row],[Door host opens]]))</f>
        <v>3</v>
      </c>
      <c r="G554">
        <f ca="1">IF(tblMontyHallMC[[#This Row],[Switch]],
    tblMontyHallMC[[#This Row],[Unopened door]],
    tblMontyHallMC[[#This Row],[Door you pick]]
)</f>
        <v>3</v>
      </c>
      <c r="H554" t="b">
        <f ca="1">tblMontyHallMC[[#This Row],[Final door choice]] = tblMontyHallMC[[#This Row],[Door with car]]</f>
        <v>1</v>
      </c>
    </row>
    <row r="555" spans="2:8" x14ac:dyDescent="0.3">
      <c r="B555">
        <f t="shared" ca="1" si="12"/>
        <v>3</v>
      </c>
      <c r="C555">
        <f t="shared" ca="1" si="13"/>
        <v>2</v>
      </c>
      <c r="D55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55" t="b">
        <f ca="1">IF(switchStrategyStr = "Switch",
    TRUE,
    IF(switchStrategyStr = "Coin flip",
        RAND() &gt;= 0.5,
        FALSE
    )
)</f>
        <v>1</v>
      </c>
      <c r="F555">
        <f ca="1">IF(tblMontyHallMC[[#This Row],[Door you pick]] + tblMontyHallMC[[#This Row],[Door host opens]] = 3, 3, MAX(tblMontyHallMC[[#This Row],[Door you pick]], tblMontyHallMC[[#This Row],[Door host opens]]) - MIN(tblMontyHallMC[[#This Row],[Door you pick]], tblMontyHallMC[[#This Row],[Door host opens]]))</f>
        <v>3</v>
      </c>
      <c r="G555">
        <f ca="1">IF(tblMontyHallMC[[#This Row],[Switch]],
    tblMontyHallMC[[#This Row],[Unopened door]],
    tblMontyHallMC[[#This Row],[Door you pick]]
)</f>
        <v>3</v>
      </c>
      <c r="H555" t="b">
        <f ca="1">tblMontyHallMC[[#This Row],[Final door choice]] = tblMontyHallMC[[#This Row],[Door with car]]</f>
        <v>1</v>
      </c>
    </row>
    <row r="556" spans="2:8" x14ac:dyDescent="0.3">
      <c r="B556">
        <f t="shared" ca="1" si="12"/>
        <v>1</v>
      </c>
      <c r="C556">
        <f t="shared" ca="1" si="13"/>
        <v>1</v>
      </c>
      <c r="D55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56" t="b">
        <f ca="1">IF(switchStrategyStr = "Switch",
    TRUE,
    IF(switchStrategyStr = "Coin flip",
        RAND() &gt;= 0.5,
        FALSE
    )
)</f>
        <v>1</v>
      </c>
      <c r="F556">
        <f ca="1">IF(tblMontyHallMC[[#This Row],[Door you pick]] + tblMontyHallMC[[#This Row],[Door host opens]] = 3, 3, MAX(tblMontyHallMC[[#This Row],[Door you pick]], tblMontyHallMC[[#This Row],[Door host opens]]) - MIN(tblMontyHallMC[[#This Row],[Door you pick]], tblMontyHallMC[[#This Row],[Door host opens]]))</f>
        <v>3</v>
      </c>
      <c r="G556">
        <f ca="1">IF(tblMontyHallMC[[#This Row],[Switch]],
    tblMontyHallMC[[#This Row],[Unopened door]],
    tblMontyHallMC[[#This Row],[Door you pick]]
)</f>
        <v>3</v>
      </c>
      <c r="H556" t="b">
        <f ca="1">tblMontyHallMC[[#This Row],[Final door choice]] = tblMontyHallMC[[#This Row],[Door with car]]</f>
        <v>0</v>
      </c>
    </row>
    <row r="557" spans="2:8" x14ac:dyDescent="0.3">
      <c r="B557">
        <f t="shared" ca="1" si="12"/>
        <v>3</v>
      </c>
      <c r="C557">
        <f t="shared" ca="1" si="13"/>
        <v>3</v>
      </c>
      <c r="D55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57" t="b">
        <f ca="1">IF(switchStrategyStr = "Switch",
    TRUE,
    IF(switchStrategyStr = "Coin flip",
        RAND() &gt;= 0.5,
        FALSE
    )
)</f>
        <v>1</v>
      </c>
      <c r="F557">
        <f ca="1">IF(tblMontyHallMC[[#This Row],[Door you pick]] + tblMontyHallMC[[#This Row],[Door host opens]] = 3, 3, MAX(tblMontyHallMC[[#This Row],[Door you pick]], tblMontyHallMC[[#This Row],[Door host opens]]) - MIN(tblMontyHallMC[[#This Row],[Door you pick]], tblMontyHallMC[[#This Row],[Door host opens]]))</f>
        <v>1</v>
      </c>
      <c r="G557">
        <f ca="1">IF(tblMontyHallMC[[#This Row],[Switch]],
    tblMontyHallMC[[#This Row],[Unopened door]],
    tblMontyHallMC[[#This Row],[Door you pick]]
)</f>
        <v>1</v>
      </c>
      <c r="H557" t="b">
        <f ca="1">tblMontyHallMC[[#This Row],[Final door choice]] = tblMontyHallMC[[#This Row],[Door with car]]</f>
        <v>0</v>
      </c>
    </row>
    <row r="558" spans="2:8" x14ac:dyDescent="0.3">
      <c r="B558">
        <f t="shared" ref="B558:B621" ca="1" si="14">RANDBETWEEN(1, 3)</f>
        <v>1</v>
      </c>
      <c r="C558">
        <f t="shared" ref="C558:C621" ca="1" si="15">RANDBETWEEN(1, 3)</f>
        <v>2</v>
      </c>
      <c r="D55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58" t="b">
        <f ca="1">IF(switchStrategyStr = "Switch",
    TRUE,
    IF(switchStrategyStr = "Coin flip",
        RAND() &gt;= 0.5,
        FALSE
    )
)</f>
        <v>1</v>
      </c>
      <c r="F558">
        <f ca="1">IF(tblMontyHallMC[[#This Row],[Door you pick]] + tblMontyHallMC[[#This Row],[Door host opens]] = 3, 3, MAX(tblMontyHallMC[[#This Row],[Door you pick]], tblMontyHallMC[[#This Row],[Door host opens]]) - MIN(tblMontyHallMC[[#This Row],[Door you pick]], tblMontyHallMC[[#This Row],[Door host opens]]))</f>
        <v>1</v>
      </c>
      <c r="G558">
        <f ca="1">IF(tblMontyHallMC[[#This Row],[Switch]],
    tblMontyHallMC[[#This Row],[Unopened door]],
    tblMontyHallMC[[#This Row],[Door you pick]]
)</f>
        <v>1</v>
      </c>
      <c r="H558" t="b">
        <f ca="1">tblMontyHallMC[[#This Row],[Final door choice]] = tblMontyHallMC[[#This Row],[Door with car]]</f>
        <v>1</v>
      </c>
    </row>
    <row r="559" spans="2:8" x14ac:dyDescent="0.3">
      <c r="B559">
        <f t="shared" ca="1" si="14"/>
        <v>2</v>
      </c>
      <c r="C559">
        <f t="shared" ca="1" si="15"/>
        <v>2</v>
      </c>
      <c r="D55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59" t="b">
        <f ca="1">IF(switchStrategyStr = "Switch",
    TRUE,
    IF(switchStrategyStr = "Coin flip",
        RAND() &gt;= 0.5,
        FALSE
    )
)</f>
        <v>1</v>
      </c>
      <c r="F559">
        <f ca="1">IF(tblMontyHallMC[[#This Row],[Door you pick]] + tblMontyHallMC[[#This Row],[Door host opens]] = 3, 3, MAX(tblMontyHallMC[[#This Row],[Door you pick]], tblMontyHallMC[[#This Row],[Door host opens]]) - MIN(tblMontyHallMC[[#This Row],[Door you pick]], tblMontyHallMC[[#This Row],[Door host opens]]))</f>
        <v>3</v>
      </c>
      <c r="G559">
        <f ca="1">IF(tblMontyHallMC[[#This Row],[Switch]],
    tblMontyHallMC[[#This Row],[Unopened door]],
    tblMontyHallMC[[#This Row],[Door you pick]]
)</f>
        <v>3</v>
      </c>
      <c r="H559" t="b">
        <f ca="1">tblMontyHallMC[[#This Row],[Final door choice]] = tblMontyHallMC[[#This Row],[Door with car]]</f>
        <v>0</v>
      </c>
    </row>
    <row r="560" spans="2:8" x14ac:dyDescent="0.3">
      <c r="B560">
        <f t="shared" ca="1" si="14"/>
        <v>3</v>
      </c>
      <c r="C560">
        <f t="shared" ca="1" si="15"/>
        <v>3</v>
      </c>
      <c r="D56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60" t="b">
        <f ca="1">IF(switchStrategyStr = "Switch",
    TRUE,
    IF(switchStrategyStr = "Coin flip",
        RAND() &gt;= 0.5,
        FALSE
    )
)</f>
        <v>1</v>
      </c>
      <c r="F560">
        <f ca="1">IF(tblMontyHallMC[[#This Row],[Door you pick]] + tblMontyHallMC[[#This Row],[Door host opens]] = 3, 3, MAX(tblMontyHallMC[[#This Row],[Door you pick]], tblMontyHallMC[[#This Row],[Door host opens]]) - MIN(tblMontyHallMC[[#This Row],[Door you pick]], tblMontyHallMC[[#This Row],[Door host opens]]))</f>
        <v>1</v>
      </c>
      <c r="G560">
        <f ca="1">IF(tblMontyHallMC[[#This Row],[Switch]],
    tblMontyHallMC[[#This Row],[Unopened door]],
    tblMontyHallMC[[#This Row],[Door you pick]]
)</f>
        <v>1</v>
      </c>
      <c r="H560" t="b">
        <f ca="1">tblMontyHallMC[[#This Row],[Final door choice]] = tblMontyHallMC[[#This Row],[Door with car]]</f>
        <v>0</v>
      </c>
    </row>
    <row r="561" spans="2:8" x14ac:dyDescent="0.3">
      <c r="B561">
        <f t="shared" ca="1" si="14"/>
        <v>2</v>
      </c>
      <c r="C561">
        <f t="shared" ca="1" si="15"/>
        <v>2</v>
      </c>
      <c r="D56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61" t="b">
        <f ca="1">IF(switchStrategyStr = "Switch",
    TRUE,
    IF(switchStrategyStr = "Coin flip",
        RAND() &gt;= 0.5,
        FALSE
    )
)</f>
        <v>1</v>
      </c>
      <c r="F561">
        <f ca="1">IF(tblMontyHallMC[[#This Row],[Door you pick]] + tblMontyHallMC[[#This Row],[Door host opens]] = 3, 3, MAX(tblMontyHallMC[[#This Row],[Door you pick]], tblMontyHallMC[[#This Row],[Door host opens]]) - MIN(tblMontyHallMC[[#This Row],[Door you pick]], tblMontyHallMC[[#This Row],[Door host opens]]))</f>
        <v>3</v>
      </c>
      <c r="G561">
        <f ca="1">IF(tblMontyHallMC[[#This Row],[Switch]],
    tblMontyHallMC[[#This Row],[Unopened door]],
    tblMontyHallMC[[#This Row],[Door you pick]]
)</f>
        <v>3</v>
      </c>
      <c r="H561" t="b">
        <f ca="1">tblMontyHallMC[[#This Row],[Final door choice]] = tblMontyHallMC[[#This Row],[Door with car]]</f>
        <v>0</v>
      </c>
    </row>
    <row r="562" spans="2:8" x14ac:dyDescent="0.3">
      <c r="B562">
        <f t="shared" ca="1" si="14"/>
        <v>2</v>
      </c>
      <c r="C562">
        <f t="shared" ca="1" si="15"/>
        <v>2</v>
      </c>
      <c r="D56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62" t="b">
        <f ca="1">IF(switchStrategyStr = "Switch",
    TRUE,
    IF(switchStrategyStr = "Coin flip",
        RAND() &gt;= 0.5,
        FALSE
    )
)</f>
        <v>1</v>
      </c>
      <c r="F562">
        <f ca="1">IF(tblMontyHallMC[[#This Row],[Door you pick]] + tblMontyHallMC[[#This Row],[Door host opens]] = 3, 3, MAX(tblMontyHallMC[[#This Row],[Door you pick]], tblMontyHallMC[[#This Row],[Door host opens]]) - MIN(tblMontyHallMC[[#This Row],[Door you pick]], tblMontyHallMC[[#This Row],[Door host opens]]))</f>
        <v>3</v>
      </c>
      <c r="G562">
        <f ca="1">IF(tblMontyHallMC[[#This Row],[Switch]],
    tblMontyHallMC[[#This Row],[Unopened door]],
    tblMontyHallMC[[#This Row],[Door you pick]]
)</f>
        <v>3</v>
      </c>
      <c r="H562" t="b">
        <f ca="1">tblMontyHallMC[[#This Row],[Final door choice]] = tblMontyHallMC[[#This Row],[Door with car]]</f>
        <v>0</v>
      </c>
    </row>
    <row r="563" spans="2:8" x14ac:dyDescent="0.3">
      <c r="B563">
        <f t="shared" ca="1" si="14"/>
        <v>2</v>
      </c>
      <c r="C563">
        <f t="shared" ca="1" si="15"/>
        <v>3</v>
      </c>
      <c r="D56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63" t="b">
        <f ca="1">IF(switchStrategyStr = "Switch",
    TRUE,
    IF(switchStrategyStr = "Coin flip",
        RAND() &gt;= 0.5,
        FALSE
    )
)</f>
        <v>1</v>
      </c>
      <c r="F563">
        <f ca="1">IF(tblMontyHallMC[[#This Row],[Door you pick]] + tblMontyHallMC[[#This Row],[Door host opens]] = 3, 3, MAX(tblMontyHallMC[[#This Row],[Door you pick]], tblMontyHallMC[[#This Row],[Door host opens]]) - MIN(tblMontyHallMC[[#This Row],[Door you pick]], tblMontyHallMC[[#This Row],[Door host opens]]))</f>
        <v>2</v>
      </c>
      <c r="G563">
        <f ca="1">IF(tblMontyHallMC[[#This Row],[Switch]],
    tblMontyHallMC[[#This Row],[Unopened door]],
    tblMontyHallMC[[#This Row],[Door you pick]]
)</f>
        <v>2</v>
      </c>
      <c r="H563" t="b">
        <f ca="1">tblMontyHallMC[[#This Row],[Final door choice]] = tblMontyHallMC[[#This Row],[Door with car]]</f>
        <v>1</v>
      </c>
    </row>
    <row r="564" spans="2:8" x14ac:dyDescent="0.3">
      <c r="B564">
        <f t="shared" ca="1" si="14"/>
        <v>1</v>
      </c>
      <c r="C564">
        <f t="shared" ca="1" si="15"/>
        <v>1</v>
      </c>
      <c r="D56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64" t="b">
        <f ca="1">IF(switchStrategyStr = "Switch",
    TRUE,
    IF(switchStrategyStr = "Coin flip",
        RAND() &gt;= 0.5,
        FALSE
    )
)</f>
        <v>1</v>
      </c>
      <c r="F564">
        <f ca="1">IF(tblMontyHallMC[[#This Row],[Door you pick]] + tblMontyHallMC[[#This Row],[Door host opens]] = 3, 3, MAX(tblMontyHallMC[[#This Row],[Door you pick]], tblMontyHallMC[[#This Row],[Door host opens]]) - MIN(tblMontyHallMC[[#This Row],[Door you pick]], tblMontyHallMC[[#This Row],[Door host opens]]))</f>
        <v>2</v>
      </c>
      <c r="G564">
        <f ca="1">IF(tblMontyHallMC[[#This Row],[Switch]],
    tblMontyHallMC[[#This Row],[Unopened door]],
    tblMontyHallMC[[#This Row],[Door you pick]]
)</f>
        <v>2</v>
      </c>
      <c r="H564" t="b">
        <f ca="1">tblMontyHallMC[[#This Row],[Final door choice]] = tblMontyHallMC[[#This Row],[Door with car]]</f>
        <v>0</v>
      </c>
    </row>
    <row r="565" spans="2:8" x14ac:dyDescent="0.3">
      <c r="B565">
        <f t="shared" ca="1" si="14"/>
        <v>2</v>
      </c>
      <c r="C565">
        <f t="shared" ca="1" si="15"/>
        <v>3</v>
      </c>
      <c r="D56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65" t="b">
        <f ca="1">IF(switchStrategyStr = "Switch",
    TRUE,
    IF(switchStrategyStr = "Coin flip",
        RAND() &gt;= 0.5,
        FALSE
    )
)</f>
        <v>1</v>
      </c>
      <c r="F565">
        <f ca="1">IF(tblMontyHallMC[[#This Row],[Door you pick]] + tblMontyHallMC[[#This Row],[Door host opens]] = 3, 3, MAX(tblMontyHallMC[[#This Row],[Door you pick]], tblMontyHallMC[[#This Row],[Door host opens]]) - MIN(tblMontyHallMC[[#This Row],[Door you pick]], tblMontyHallMC[[#This Row],[Door host opens]]))</f>
        <v>2</v>
      </c>
      <c r="G565">
        <f ca="1">IF(tblMontyHallMC[[#This Row],[Switch]],
    tblMontyHallMC[[#This Row],[Unopened door]],
    tblMontyHallMC[[#This Row],[Door you pick]]
)</f>
        <v>2</v>
      </c>
      <c r="H565" t="b">
        <f ca="1">tblMontyHallMC[[#This Row],[Final door choice]] = tblMontyHallMC[[#This Row],[Door with car]]</f>
        <v>1</v>
      </c>
    </row>
    <row r="566" spans="2:8" x14ac:dyDescent="0.3">
      <c r="B566">
        <f t="shared" ca="1" si="14"/>
        <v>3</v>
      </c>
      <c r="C566">
        <f t="shared" ca="1" si="15"/>
        <v>3</v>
      </c>
      <c r="D56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66" t="b">
        <f ca="1">IF(switchStrategyStr = "Switch",
    TRUE,
    IF(switchStrategyStr = "Coin flip",
        RAND() &gt;= 0.5,
        FALSE
    )
)</f>
        <v>1</v>
      </c>
      <c r="F566">
        <f ca="1">IF(tblMontyHallMC[[#This Row],[Door you pick]] + tblMontyHallMC[[#This Row],[Door host opens]] = 3, 3, MAX(tblMontyHallMC[[#This Row],[Door you pick]], tblMontyHallMC[[#This Row],[Door host opens]]) - MIN(tblMontyHallMC[[#This Row],[Door you pick]], tblMontyHallMC[[#This Row],[Door host opens]]))</f>
        <v>2</v>
      </c>
      <c r="G566">
        <f ca="1">IF(tblMontyHallMC[[#This Row],[Switch]],
    tblMontyHallMC[[#This Row],[Unopened door]],
    tblMontyHallMC[[#This Row],[Door you pick]]
)</f>
        <v>2</v>
      </c>
      <c r="H566" t="b">
        <f ca="1">tblMontyHallMC[[#This Row],[Final door choice]] = tblMontyHallMC[[#This Row],[Door with car]]</f>
        <v>0</v>
      </c>
    </row>
    <row r="567" spans="2:8" x14ac:dyDescent="0.3">
      <c r="B567">
        <f t="shared" ca="1" si="14"/>
        <v>3</v>
      </c>
      <c r="C567">
        <f t="shared" ca="1" si="15"/>
        <v>2</v>
      </c>
      <c r="D56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67" t="b">
        <f ca="1">IF(switchStrategyStr = "Switch",
    TRUE,
    IF(switchStrategyStr = "Coin flip",
        RAND() &gt;= 0.5,
        FALSE
    )
)</f>
        <v>1</v>
      </c>
      <c r="F567">
        <f ca="1">IF(tblMontyHallMC[[#This Row],[Door you pick]] + tblMontyHallMC[[#This Row],[Door host opens]] = 3, 3, MAX(tblMontyHallMC[[#This Row],[Door you pick]], tblMontyHallMC[[#This Row],[Door host opens]]) - MIN(tblMontyHallMC[[#This Row],[Door you pick]], tblMontyHallMC[[#This Row],[Door host opens]]))</f>
        <v>3</v>
      </c>
      <c r="G567">
        <f ca="1">IF(tblMontyHallMC[[#This Row],[Switch]],
    tblMontyHallMC[[#This Row],[Unopened door]],
    tblMontyHallMC[[#This Row],[Door you pick]]
)</f>
        <v>3</v>
      </c>
      <c r="H567" t="b">
        <f ca="1">tblMontyHallMC[[#This Row],[Final door choice]] = tblMontyHallMC[[#This Row],[Door with car]]</f>
        <v>1</v>
      </c>
    </row>
    <row r="568" spans="2:8" x14ac:dyDescent="0.3">
      <c r="B568">
        <f t="shared" ca="1" si="14"/>
        <v>3</v>
      </c>
      <c r="C568">
        <f t="shared" ca="1" si="15"/>
        <v>2</v>
      </c>
      <c r="D56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68" t="b">
        <f ca="1">IF(switchStrategyStr = "Switch",
    TRUE,
    IF(switchStrategyStr = "Coin flip",
        RAND() &gt;= 0.5,
        FALSE
    )
)</f>
        <v>1</v>
      </c>
      <c r="F568">
        <f ca="1">IF(tblMontyHallMC[[#This Row],[Door you pick]] + tblMontyHallMC[[#This Row],[Door host opens]] = 3, 3, MAX(tblMontyHallMC[[#This Row],[Door you pick]], tblMontyHallMC[[#This Row],[Door host opens]]) - MIN(tblMontyHallMC[[#This Row],[Door you pick]], tblMontyHallMC[[#This Row],[Door host opens]]))</f>
        <v>3</v>
      </c>
      <c r="G568">
        <f ca="1">IF(tblMontyHallMC[[#This Row],[Switch]],
    tblMontyHallMC[[#This Row],[Unopened door]],
    tblMontyHallMC[[#This Row],[Door you pick]]
)</f>
        <v>3</v>
      </c>
      <c r="H568" t="b">
        <f ca="1">tblMontyHallMC[[#This Row],[Final door choice]] = tblMontyHallMC[[#This Row],[Door with car]]</f>
        <v>1</v>
      </c>
    </row>
    <row r="569" spans="2:8" x14ac:dyDescent="0.3">
      <c r="B569">
        <f t="shared" ca="1" si="14"/>
        <v>2</v>
      </c>
      <c r="C569">
        <f t="shared" ca="1" si="15"/>
        <v>1</v>
      </c>
      <c r="D56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69" t="b">
        <f ca="1">IF(switchStrategyStr = "Switch",
    TRUE,
    IF(switchStrategyStr = "Coin flip",
        RAND() &gt;= 0.5,
        FALSE
    )
)</f>
        <v>1</v>
      </c>
      <c r="F569">
        <f ca="1">IF(tblMontyHallMC[[#This Row],[Door you pick]] + tblMontyHallMC[[#This Row],[Door host opens]] = 3, 3, MAX(tblMontyHallMC[[#This Row],[Door you pick]], tblMontyHallMC[[#This Row],[Door host opens]]) - MIN(tblMontyHallMC[[#This Row],[Door you pick]], tblMontyHallMC[[#This Row],[Door host opens]]))</f>
        <v>2</v>
      </c>
      <c r="G569">
        <f ca="1">IF(tblMontyHallMC[[#This Row],[Switch]],
    tblMontyHallMC[[#This Row],[Unopened door]],
    tblMontyHallMC[[#This Row],[Door you pick]]
)</f>
        <v>2</v>
      </c>
      <c r="H569" t="b">
        <f ca="1">tblMontyHallMC[[#This Row],[Final door choice]] = tblMontyHallMC[[#This Row],[Door with car]]</f>
        <v>1</v>
      </c>
    </row>
    <row r="570" spans="2:8" x14ac:dyDescent="0.3">
      <c r="B570">
        <f t="shared" ca="1" si="14"/>
        <v>1</v>
      </c>
      <c r="C570">
        <f t="shared" ca="1" si="15"/>
        <v>2</v>
      </c>
      <c r="D57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70" t="b">
        <f ca="1">IF(switchStrategyStr = "Switch",
    TRUE,
    IF(switchStrategyStr = "Coin flip",
        RAND() &gt;= 0.5,
        FALSE
    )
)</f>
        <v>1</v>
      </c>
      <c r="F570">
        <f ca="1">IF(tblMontyHallMC[[#This Row],[Door you pick]] + tblMontyHallMC[[#This Row],[Door host opens]] = 3, 3, MAX(tblMontyHallMC[[#This Row],[Door you pick]], tblMontyHallMC[[#This Row],[Door host opens]]) - MIN(tblMontyHallMC[[#This Row],[Door you pick]], tblMontyHallMC[[#This Row],[Door host opens]]))</f>
        <v>1</v>
      </c>
      <c r="G570">
        <f ca="1">IF(tblMontyHallMC[[#This Row],[Switch]],
    tblMontyHallMC[[#This Row],[Unopened door]],
    tblMontyHallMC[[#This Row],[Door you pick]]
)</f>
        <v>1</v>
      </c>
      <c r="H570" t="b">
        <f ca="1">tblMontyHallMC[[#This Row],[Final door choice]] = tblMontyHallMC[[#This Row],[Door with car]]</f>
        <v>1</v>
      </c>
    </row>
    <row r="571" spans="2:8" x14ac:dyDescent="0.3">
      <c r="B571">
        <f t="shared" ca="1" si="14"/>
        <v>3</v>
      </c>
      <c r="C571">
        <f t="shared" ca="1" si="15"/>
        <v>3</v>
      </c>
      <c r="D57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71" t="b">
        <f ca="1">IF(switchStrategyStr = "Switch",
    TRUE,
    IF(switchStrategyStr = "Coin flip",
        RAND() &gt;= 0.5,
        FALSE
    )
)</f>
        <v>1</v>
      </c>
      <c r="F571">
        <f ca="1">IF(tblMontyHallMC[[#This Row],[Door you pick]] + tblMontyHallMC[[#This Row],[Door host opens]] = 3, 3, MAX(tblMontyHallMC[[#This Row],[Door you pick]], tblMontyHallMC[[#This Row],[Door host opens]]) - MIN(tblMontyHallMC[[#This Row],[Door you pick]], tblMontyHallMC[[#This Row],[Door host opens]]))</f>
        <v>1</v>
      </c>
      <c r="G571">
        <f ca="1">IF(tblMontyHallMC[[#This Row],[Switch]],
    tblMontyHallMC[[#This Row],[Unopened door]],
    tblMontyHallMC[[#This Row],[Door you pick]]
)</f>
        <v>1</v>
      </c>
      <c r="H571" t="b">
        <f ca="1">tblMontyHallMC[[#This Row],[Final door choice]] = tblMontyHallMC[[#This Row],[Door with car]]</f>
        <v>0</v>
      </c>
    </row>
    <row r="572" spans="2:8" x14ac:dyDescent="0.3">
      <c r="B572">
        <f t="shared" ca="1" si="14"/>
        <v>3</v>
      </c>
      <c r="C572">
        <f t="shared" ca="1" si="15"/>
        <v>1</v>
      </c>
      <c r="D57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72" t="b">
        <f ca="1">IF(switchStrategyStr = "Switch",
    TRUE,
    IF(switchStrategyStr = "Coin flip",
        RAND() &gt;= 0.5,
        FALSE
    )
)</f>
        <v>1</v>
      </c>
      <c r="F572">
        <f ca="1">IF(tblMontyHallMC[[#This Row],[Door you pick]] + tblMontyHallMC[[#This Row],[Door host opens]] = 3, 3, MAX(tblMontyHallMC[[#This Row],[Door you pick]], tblMontyHallMC[[#This Row],[Door host opens]]) - MIN(tblMontyHallMC[[#This Row],[Door you pick]], tblMontyHallMC[[#This Row],[Door host opens]]))</f>
        <v>3</v>
      </c>
      <c r="G572">
        <f ca="1">IF(tblMontyHallMC[[#This Row],[Switch]],
    tblMontyHallMC[[#This Row],[Unopened door]],
    tblMontyHallMC[[#This Row],[Door you pick]]
)</f>
        <v>3</v>
      </c>
      <c r="H572" t="b">
        <f ca="1">tblMontyHallMC[[#This Row],[Final door choice]] = tblMontyHallMC[[#This Row],[Door with car]]</f>
        <v>1</v>
      </c>
    </row>
    <row r="573" spans="2:8" x14ac:dyDescent="0.3">
      <c r="B573">
        <f t="shared" ca="1" si="14"/>
        <v>1</v>
      </c>
      <c r="C573">
        <f t="shared" ca="1" si="15"/>
        <v>2</v>
      </c>
      <c r="D57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73" t="b">
        <f ca="1">IF(switchStrategyStr = "Switch",
    TRUE,
    IF(switchStrategyStr = "Coin flip",
        RAND() &gt;= 0.5,
        FALSE
    )
)</f>
        <v>1</v>
      </c>
      <c r="F573">
        <f ca="1">IF(tblMontyHallMC[[#This Row],[Door you pick]] + tblMontyHallMC[[#This Row],[Door host opens]] = 3, 3, MAX(tblMontyHallMC[[#This Row],[Door you pick]], tblMontyHallMC[[#This Row],[Door host opens]]) - MIN(tblMontyHallMC[[#This Row],[Door you pick]], tblMontyHallMC[[#This Row],[Door host opens]]))</f>
        <v>1</v>
      </c>
      <c r="G573">
        <f ca="1">IF(tblMontyHallMC[[#This Row],[Switch]],
    tblMontyHallMC[[#This Row],[Unopened door]],
    tblMontyHallMC[[#This Row],[Door you pick]]
)</f>
        <v>1</v>
      </c>
      <c r="H573" t="b">
        <f ca="1">tblMontyHallMC[[#This Row],[Final door choice]] = tblMontyHallMC[[#This Row],[Door with car]]</f>
        <v>1</v>
      </c>
    </row>
    <row r="574" spans="2:8" x14ac:dyDescent="0.3">
      <c r="B574">
        <f t="shared" ca="1" si="14"/>
        <v>3</v>
      </c>
      <c r="C574">
        <f t="shared" ca="1" si="15"/>
        <v>2</v>
      </c>
      <c r="D57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74" t="b">
        <f ca="1">IF(switchStrategyStr = "Switch",
    TRUE,
    IF(switchStrategyStr = "Coin flip",
        RAND() &gt;= 0.5,
        FALSE
    )
)</f>
        <v>1</v>
      </c>
      <c r="F574">
        <f ca="1">IF(tblMontyHallMC[[#This Row],[Door you pick]] + tblMontyHallMC[[#This Row],[Door host opens]] = 3, 3, MAX(tblMontyHallMC[[#This Row],[Door you pick]], tblMontyHallMC[[#This Row],[Door host opens]]) - MIN(tblMontyHallMC[[#This Row],[Door you pick]], tblMontyHallMC[[#This Row],[Door host opens]]))</f>
        <v>3</v>
      </c>
      <c r="G574">
        <f ca="1">IF(tblMontyHallMC[[#This Row],[Switch]],
    tblMontyHallMC[[#This Row],[Unopened door]],
    tblMontyHallMC[[#This Row],[Door you pick]]
)</f>
        <v>3</v>
      </c>
      <c r="H574" t="b">
        <f ca="1">tblMontyHallMC[[#This Row],[Final door choice]] = tblMontyHallMC[[#This Row],[Door with car]]</f>
        <v>1</v>
      </c>
    </row>
    <row r="575" spans="2:8" x14ac:dyDescent="0.3">
      <c r="B575">
        <f t="shared" ca="1" si="14"/>
        <v>1</v>
      </c>
      <c r="C575">
        <f t="shared" ca="1" si="15"/>
        <v>3</v>
      </c>
      <c r="D57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75" t="b">
        <f ca="1">IF(switchStrategyStr = "Switch",
    TRUE,
    IF(switchStrategyStr = "Coin flip",
        RAND() &gt;= 0.5,
        FALSE
    )
)</f>
        <v>1</v>
      </c>
      <c r="F575">
        <f ca="1">IF(tblMontyHallMC[[#This Row],[Door you pick]] + tblMontyHallMC[[#This Row],[Door host opens]] = 3, 3, MAX(tblMontyHallMC[[#This Row],[Door you pick]], tblMontyHallMC[[#This Row],[Door host opens]]) - MIN(tblMontyHallMC[[#This Row],[Door you pick]], tblMontyHallMC[[#This Row],[Door host opens]]))</f>
        <v>1</v>
      </c>
      <c r="G575">
        <f ca="1">IF(tblMontyHallMC[[#This Row],[Switch]],
    tblMontyHallMC[[#This Row],[Unopened door]],
    tblMontyHallMC[[#This Row],[Door you pick]]
)</f>
        <v>1</v>
      </c>
      <c r="H575" t="b">
        <f ca="1">tblMontyHallMC[[#This Row],[Final door choice]] = tblMontyHallMC[[#This Row],[Door with car]]</f>
        <v>1</v>
      </c>
    </row>
    <row r="576" spans="2:8" x14ac:dyDescent="0.3">
      <c r="B576">
        <f t="shared" ca="1" si="14"/>
        <v>1</v>
      </c>
      <c r="C576">
        <f t="shared" ca="1" si="15"/>
        <v>1</v>
      </c>
      <c r="D57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76" t="b">
        <f ca="1">IF(switchStrategyStr = "Switch",
    TRUE,
    IF(switchStrategyStr = "Coin flip",
        RAND() &gt;= 0.5,
        FALSE
    )
)</f>
        <v>1</v>
      </c>
      <c r="F576">
        <f ca="1">IF(tblMontyHallMC[[#This Row],[Door you pick]] + tblMontyHallMC[[#This Row],[Door host opens]] = 3, 3, MAX(tblMontyHallMC[[#This Row],[Door you pick]], tblMontyHallMC[[#This Row],[Door host opens]]) - MIN(tblMontyHallMC[[#This Row],[Door you pick]], tblMontyHallMC[[#This Row],[Door host opens]]))</f>
        <v>3</v>
      </c>
      <c r="G576">
        <f ca="1">IF(tblMontyHallMC[[#This Row],[Switch]],
    tblMontyHallMC[[#This Row],[Unopened door]],
    tblMontyHallMC[[#This Row],[Door you pick]]
)</f>
        <v>3</v>
      </c>
      <c r="H576" t="b">
        <f ca="1">tblMontyHallMC[[#This Row],[Final door choice]] = tblMontyHallMC[[#This Row],[Door with car]]</f>
        <v>0</v>
      </c>
    </row>
    <row r="577" spans="2:8" x14ac:dyDescent="0.3">
      <c r="B577">
        <f t="shared" ca="1" si="14"/>
        <v>2</v>
      </c>
      <c r="C577">
        <f t="shared" ca="1" si="15"/>
        <v>1</v>
      </c>
      <c r="D57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77" t="b">
        <f ca="1">IF(switchStrategyStr = "Switch",
    TRUE,
    IF(switchStrategyStr = "Coin flip",
        RAND() &gt;= 0.5,
        FALSE
    )
)</f>
        <v>1</v>
      </c>
      <c r="F577">
        <f ca="1">IF(tblMontyHallMC[[#This Row],[Door you pick]] + tblMontyHallMC[[#This Row],[Door host opens]] = 3, 3, MAX(tblMontyHallMC[[#This Row],[Door you pick]], tblMontyHallMC[[#This Row],[Door host opens]]) - MIN(tblMontyHallMC[[#This Row],[Door you pick]], tblMontyHallMC[[#This Row],[Door host opens]]))</f>
        <v>2</v>
      </c>
      <c r="G577">
        <f ca="1">IF(tblMontyHallMC[[#This Row],[Switch]],
    tblMontyHallMC[[#This Row],[Unopened door]],
    tblMontyHallMC[[#This Row],[Door you pick]]
)</f>
        <v>2</v>
      </c>
      <c r="H577" t="b">
        <f ca="1">tblMontyHallMC[[#This Row],[Final door choice]] = tblMontyHallMC[[#This Row],[Door with car]]</f>
        <v>1</v>
      </c>
    </row>
    <row r="578" spans="2:8" x14ac:dyDescent="0.3">
      <c r="B578">
        <f t="shared" ca="1" si="14"/>
        <v>2</v>
      </c>
      <c r="C578">
        <f t="shared" ca="1" si="15"/>
        <v>3</v>
      </c>
      <c r="D57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78" t="b">
        <f ca="1">IF(switchStrategyStr = "Switch",
    TRUE,
    IF(switchStrategyStr = "Coin flip",
        RAND() &gt;= 0.5,
        FALSE
    )
)</f>
        <v>1</v>
      </c>
      <c r="F578">
        <f ca="1">IF(tblMontyHallMC[[#This Row],[Door you pick]] + tblMontyHallMC[[#This Row],[Door host opens]] = 3, 3, MAX(tblMontyHallMC[[#This Row],[Door you pick]], tblMontyHallMC[[#This Row],[Door host opens]]) - MIN(tblMontyHallMC[[#This Row],[Door you pick]], tblMontyHallMC[[#This Row],[Door host opens]]))</f>
        <v>2</v>
      </c>
      <c r="G578">
        <f ca="1">IF(tblMontyHallMC[[#This Row],[Switch]],
    tblMontyHallMC[[#This Row],[Unopened door]],
    tblMontyHallMC[[#This Row],[Door you pick]]
)</f>
        <v>2</v>
      </c>
      <c r="H578" t="b">
        <f ca="1">tblMontyHallMC[[#This Row],[Final door choice]] = tblMontyHallMC[[#This Row],[Door with car]]</f>
        <v>1</v>
      </c>
    </row>
    <row r="579" spans="2:8" x14ac:dyDescent="0.3">
      <c r="B579">
        <f t="shared" ca="1" si="14"/>
        <v>2</v>
      </c>
      <c r="C579">
        <f t="shared" ca="1" si="15"/>
        <v>2</v>
      </c>
      <c r="D57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79" t="b">
        <f ca="1">IF(switchStrategyStr = "Switch",
    TRUE,
    IF(switchStrategyStr = "Coin flip",
        RAND() &gt;= 0.5,
        FALSE
    )
)</f>
        <v>1</v>
      </c>
      <c r="F579">
        <f ca="1">IF(tblMontyHallMC[[#This Row],[Door you pick]] + tblMontyHallMC[[#This Row],[Door host opens]] = 3, 3, MAX(tblMontyHallMC[[#This Row],[Door you pick]], tblMontyHallMC[[#This Row],[Door host opens]]) - MIN(tblMontyHallMC[[#This Row],[Door you pick]], tblMontyHallMC[[#This Row],[Door host opens]]))</f>
        <v>3</v>
      </c>
      <c r="G579">
        <f ca="1">IF(tblMontyHallMC[[#This Row],[Switch]],
    tblMontyHallMC[[#This Row],[Unopened door]],
    tblMontyHallMC[[#This Row],[Door you pick]]
)</f>
        <v>3</v>
      </c>
      <c r="H579" t="b">
        <f ca="1">tblMontyHallMC[[#This Row],[Final door choice]] = tblMontyHallMC[[#This Row],[Door with car]]</f>
        <v>0</v>
      </c>
    </row>
    <row r="580" spans="2:8" x14ac:dyDescent="0.3">
      <c r="B580">
        <f t="shared" ca="1" si="14"/>
        <v>1</v>
      </c>
      <c r="C580">
        <f t="shared" ca="1" si="15"/>
        <v>1</v>
      </c>
      <c r="D58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80" t="b">
        <f ca="1">IF(switchStrategyStr = "Switch",
    TRUE,
    IF(switchStrategyStr = "Coin flip",
        RAND() &gt;= 0.5,
        FALSE
    )
)</f>
        <v>1</v>
      </c>
      <c r="F580">
        <f ca="1">IF(tblMontyHallMC[[#This Row],[Door you pick]] + tblMontyHallMC[[#This Row],[Door host opens]] = 3, 3, MAX(tblMontyHallMC[[#This Row],[Door you pick]], tblMontyHallMC[[#This Row],[Door host opens]]) - MIN(tblMontyHallMC[[#This Row],[Door you pick]], tblMontyHallMC[[#This Row],[Door host opens]]))</f>
        <v>2</v>
      </c>
      <c r="G580">
        <f ca="1">IF(tblMontyHallMC[[#This Row],[Switch]],
    tblMontyHallMC[[#This Row],[Unopened door]],
    tblMontyHallMC[[#This Row],[Door you pick]]
)</f>
        <v>2</v>
      </c>
      <c r="H580" t="b">
        <f ca="1">tblMontyHallMC[[#This Row],[Final door choice]] = tblMontyHallMC[[#This Row],[Door with car]]</f>
        <v>0</v>
      </c>
    </row>
    <row r="581" spans="2:8" x14ac:dyDescent="0.3">
      <c r="B581">
        <f t="shared" ca="1" si="14"/>
        <v>1</v>
      </c>
      <c r="C581">
        <f t="shared" ca="1" si="15"/>
        <v>2</v>
      </c>
      <c r="D58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81" t="b">
        <f ca="1">IF(switchStrategyStr = "Switch",
    TRUE,
    IF(switchStrategyStr = "Coin flip",
        RAND() &gt;= 0.5,
        FALSE
    )
)</f>
        <v>1</v>
      </c>
      <c r="F581">
        <f ca="1">IF(tblMontyHallMC[[#This Row],[Door you pick]] + tblMontyHallMC[[#This Row],[Door host opens]] = 3, 3, MAX(tblMontyHallMC[[#This Row],[Door you pick]], tblMontyHallMC[[#This Row],[Door host opens]]) - MIN(tblMontyHallMC[[#This Row],[Door you pick]], tblMontyHallMC[[#This Row],[Door host opens]]))</f>
        <v>1</v>
      </c>
      <c r="G581">
        <f ca="1">IF(tblMontyHallMC[[#This Row],[Switch]],
    tblMontyHallMC[[#This Row],[Unopened door]],
    tblMontyHallMC[[#This Row],[Door you pick]]
)</f>
        <v>1</v>
      </c>
      <c r="H581" t="b">
        <f ca="1">tblMontyHallMC[[#This Row],[Final door choice]] = tblMontyHallMC[[#This Row],[Door with car]]</f>
        <v>1</v>
      </c>
    </row>
    <row r="582" spans="2:8" x14ac:dyDescent="0.3">
      <c r="B582">
        <f t="shared" ca="1" si="14"/>
        <v>3</v>
      </c>
      <c r="C582">
        <f t="shared" ca="1" si="15"/>
        <v>2</v>
      </c>
      <c r="D58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82" t="b">
        <f ca="1">IF(switchStrategyStr = "Switch",
    TRUE,
    IF(switchStrategyStr = "Coin flip",
        RAND() &gt;= 0.5,
        FALSE
    )
)</f>
        <v>1</v>
      </c>
      <c r="F582">
        <f ca="1">IF(tblMontyHallMC[[#This Row],[Door you pick]] + tblMontyHallMC[[#This Row],[Door host opens]] = 3, 3, MAX(tblMontyHallMC[[#This Row],[Door you pick]], tblMontyHallMC[[#This Row],[Door host opens]]) - MIN(tblMontyHallMC[[#This Row],[Door you pick]], tblMontyHallMC[[#This Row],[Door host opens]]))</f>
        <v>3</v>
      </c>
      <c r="G582">
        <f ca="1">IF(tblMontyHallMC[[#This Row],[Switch]],
    tblMontyHallMC[[#This Row],[Unopened door]],
    tblMontyHallMC[[#This Row],[Door you pick]]
)</f>
        <v>3</v>
      </c>
      <c r="H582" t="b">
        <f ca="1">tblMontyHallMC[[#This Row],[Final door choice]] = tblMontyHallMC[[#This Row],[Door with car]]</f>
        <v>1</v>
      </c>
    </row>
    <row r="583" spans="2:8" x14ac:dyDescent="0.3">
      <c r="B583">
        <f t="shared" ca="1" si="14"/>
        <v>1</v>
      </c>
      <c r="C583">
        <f t="shared" ca="1" si="15"/>
        <v>3</v>
      </c>
      <c r="D58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83" t="b">
        <f ca="1">IF(switchStrategyStr = "Switch",
    TRUE,
    IF(switchStrategyStr = "Coin flip",
        RAND() &gt;= 0.5,
        FALSE
    )
)</f>
        <v>1</v>
      </c>
      <c r="F583">
        <f ca="1">IF(tblMontyHallMC[[#This Row],[Door you pick]] + tblMontyHallMC[[#This Row],[Door host opens]] = 3, 3, MAX(tblMontyHallMC[[#This Row],[Door you pick]], tblMontyHallMC[[#This Row],[Door host opens]]) - MIN(tblMontyHallMC[[#This Row],[Door you pick]], tblMontyHallMC[[#This Row],[Door host opens]]))</f>
        <v>1</v>
      </c>
      <c r="G583">
        <f ca="1">IF(tblMontyHallMC[[#This Row],[Switch]],
    tblMontyHallMC[[#This Row],[Unopened door]],
    tblMontyHallMC[[#This Row],[Door you pick]]
)</f>
        <v>1</v>
      </c>
      <c r="H583" t="b">
        <f ca="1">tblMontyHallMC[[#This Row],[Final door choice]] = tblMontyHallMC[[#This Row],[Door with car]]</f>
        <v>1</v>
      </c>
    </row>
    <row r="584" spans="2:8" x14ac:dyDescent="0.3">
      <c r="B584">
        <f t="shared" ca="1" si="14"/>
        <v>2</v>
      </c>
      <c r="C584">
        <f t="shared" ca="1" si="15"/>
        <v>1</v>
      </c>
      <c r="D58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84" t="b">
        <f ca="1">IF(switchStrategyStr = "Switch",
    TRUE,
    IF(switchStrategyStr = "Coin flip",
        RAND() &gt;= 0.5,
        FALSE
    )
)</f>
        <v>1</v>
      </c>
      <c r="F584">
        <f ca="1">IF(tblMontyHallMC[[#This Row],[Door you pick]] + tblMontyHallMC[[#This Row],[Door host opens]] = 3, 3, MAX(tblMontyHallMC[[#This Row],[Door you pick]], tblMontyHallMC[[#This Row],[Door host opens]]) - MIN(tblMontyHallMC[[#This Row],[Door you pick]], tblMontyHallMC[[#This Row],[Door host opens]]))</f>
        <v>2</v>
      </c>
      <c r="G584">
        <f ca="1">IF(tblMontyHallMC[[#This Row],[Switch]],
    tblMontyHallMC[[#This Row],[Unopened door]],
    tblMontyHallMC[[#This Row],[Door you pick]]
)</f>
        <v>2</v>
      </c>
      <c r="H584" t="b">
        <f ca="1">tblMontyHallMC[[#This Row],[Final door choice]] = tblMontyHallMC[[#This Row],[Door with car]]</f>
        <v>1</v>
      </c>
    </row>
    <row r="585" spans="2:8" x14ac:dyDescent="0.3">
      <c r="B585">
        <f t="shared" ca="1" si="14"/>
        <v>1</v>
      </c>
      <c r="C585">
        <f t="shared" ca="1" si="15"/>
        <v>3</v>
      </c>
      <c r="D58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85" t="b">
        <f ca="1">IF(switchStrategyStr = "Switch",
    TRUE,
    IF(switchStrategyStr = "Coin flip",
        RAND() &gt;= 0.5,
        FALSE
    )
)</f>
        <v>1</v>
      </c>
      <c r="F585">
        <f ca="1">IF(tblMontyHallMC[[#This Row],[Door you pick]] + tblMontyHallMC[[#This Row],[Door host opens]] = 3, 3, MAX(tblMontyHallMC[[#This Row],[Door you pick]], tblMontyHallMC[[#This Row],[Door host opens]]) - MIN(tblMontyHallMC[[#This Row],[Door you pick]], tblMontyHallMC[[#This Row],[Door host opens]]))</f>
        <v>1</v>
      </c>
      <c r="G585">
        <f ca="1">IF(tblMontyHallMC[[#This Row],[Switch]],
    tblMontyHallMC[[#This Row],[Unopened door]],
    tblMontyHallMC[[#This Row],[Door you pick]]
)</f>
        <v>1</v>
      </c>
      <c r="H585" t="b">
        <f ca="1">tblMontyHallMC[[#This Row],[Final door choice]] = tblMontyHallMC[[#This Row],[Door with car]]</f>
        <v>1</v>
      </c>
    </row>
    <row r="586" spans="2:8" x14ac:dyDescent="0.3">
      <c r="B586">
        <f t="shared" ca="1" si="14"/>
        <v>2</v>
      </c>
      <c r="C586">
        <f t="shared" ca="1" si="15"/>
        <v>1</v>
      </c>
      <c r="D58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86" t="b">
        <f ca="1">IF(switchStrategyStr = "Switch",
    TRUE,
    IF(switchStrategyStr = "Coin flip",
        RAND() &gt;= 0.5,
        FALSE
    )
)</f>
        <v>1</v>
      </c>
      <c r="F586">
        <f ca="1">IF(tblMontyHallMC[[#This Row],[Door you pick]] + tblMontyHallMC[[#This Row],[Door host opens]] = 3, 3, MAX(tblMontyHallMC[[#This Row],[Door you pick]], tblMontyHallMC[[#This Row],[Door host opens]]) - MIN(tblMontyHallMC[[#This Row],[Door you pick]], tblMontyHallMC[[#This Row],[Door host opens]]))</f>
        <v>2</v>
      </c>
      <c r="G586">
        <f ca="1">IF(tblMontyHallMC[[#This Row],[Switch]],
    tblMontyHallMC[[#This Row],[Unopened door]],
    tblMontyHallMC[[#This Row],[Door you pick]]
)</f>
        <v>2</v>
      </c>
      <c r="H586" t="b">
        <f ca="1">tblMontyHallMC[[#This Row],[Final door choice]] = tblMontyHallMC[[#This Row],[Door with car]]</f>
        <v>1</v>
      </c>
    </row>
    <row r="587" spans="2:8" x14ac:dyDescent="0.3">
      <c r="B587">
        <f t="shared" ca="1" si="14"/>
        <v>3</v>
      </c>
      <c r="C587">
        <f t="shared" ca="1" si="15"/>
        <v>2</v>
      </c>
      <c r="D58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87" t="b">
        <f ca="1">IF(switchStrategyStr = "Switch",
    TRUE,
    IF(switchStrategyStr = "Coin flip",
        RAND() &gt;= 0.5,
        FALSE
    )
)</f>
        <v>1</v>
      </c>
      <c r="F587">
        <f ca="1">IF(tblMontyHallMC[[#This Row],[Door you pick]] + tblMontyHallMC[[#This Row],[Door host opens]] = 3, 3, MAX(tblMontyHallMC[[#This Row],[Door you pick]], tblMontyHallMC[[#This Row],[Door host opens]]) - MIN(tblMontyHallMC[[#This Row],[Door you pick]], tblMontyHallMC[[#This Row],[Door host opens]]))</f>
        <v>3</v>
      </c>
      <c r="G587">
        <f ca="1">IF(tblMontyHallMC[[#This Row],[Switch]],
    tblMontyHallMC[[#This Row],[Unopened door]],
    tblMontyHallMC[[#This Row],[Door you pick]]
)</f>
        <v>3</v>
      </c>
      <c r="H587" t="b">
        <f ca="1">tblMontyHallMC[[#This Row],[Final door choice]] = tblMontyHallMC[[#This Row],[Door with car]]</f>
        <v>1</v>
      </c>
    </row>
    <row r="588" spans="2:8" x14ac:dyDescent="0.3">
      <c r="B588">
        <f t="shared" ca="1" si="14"/>
        <v>2</v>
      </c>
      <c r="C588">
        <f t="shared" ca="1" si="15"/>
        <v>1</v>
      </c>
      <c r="D58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88" t="b">
        <f ca="1">IF(switchStrategyStr = "Switch",
    TRUE,
    IF(switchStrategyStr = "Coin flip",
        RAND() &gt;= 0.5,
        FALSE
    )
)</f>
        <v>1</v>
      </c>
      <c r="F588">
        <f ca="1">IF(tblMontyHallMC[[#This Row],[Door you pick]] + tblMontyHallMC[[#This Row],[Door host opens]] = 3, 3, MAX(tblMontyHallMC[[#This Row],[Door you pick]], tblMontyHallMC[[#This Row],[Door host opens]]) - MIN(tblMontyHallMC[[#This Row],[Door you pick]], tblMontyHallMC[[#This Row],[Door host opens]]))</f>
        <v>2</v>
      </c>
      <c r="G588">
        <f ca="1">IF(tblMontyHallMC[[#This Row],[Switch]],
    tblMontyHallMC[[#This Row],[Unopened door]],
    tblMontyHallMC[[#This Row],[Door you pick]]
)</f>
        <v>2</v>
      </c>
      <c r="H588" t="b">
        <f ca="1">tblMontyHallMC[[#This Row],[Final door choice]] = tblMontyHallMC[[#This Row],[Door with car]]</f>
        <v>1</v>
      </c>
    </row>
    <row r="589" spans="2:8" x14ac:dyDescent="0.3">
      <c r="B589">
        <f t="shared" ca="1" si="14"/>
        <v>3</v>
      </c>
      <c r="C589">
        <f t="shared" ca="1" si="15"/>
        <v>1</v>
      </c>
      <c r="D58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89" t="b">
        <f ca="1">IF(switchStrategyStr = "Switch",
    TRUE,
    IF(switchStrategyStr = "Coin flip",
        RAND() &gt;= 0.5,
        FALSE
    )
)</f>
        <v>1</v>
      </c>
      <c r="F589">
        <f ca="1">IF(tblMontyHallMC[[#This Row],[Door you pick]] + tblMontyHallMC[[#This Row],[Door host opens]] = 3, 3, MAX(tblMontyHallMC[[#This Row],[Door you pick]], tblMontyHallMC[[#This Row],[Door host opens]]) - MIN(tblMontyHallMC[[#This Row],[Door you pick]], tblMontyHallMC[[#This Row],[Door host opens]]))</f>
        <v>3</v>
      </c>
      <c r="G589">
        <f ca="1">IF(tblMontyHallMC[[#This Row],[Switch]],
    tblMontyHallMC[[#This Row],[Unopened door]],
    tblMontyHallMC[[#This Row],[Door you pick]]
)</f>
        <v>3</v>
      </c>
      <c r="H589" t="b">
        <f ca="1">tblMontyHallMC[[#This Row],[Final door choice]] = tblMontyHallMC[[#This Row],[Door with car]]</f>
        <v>1</v>
      </c>
    </row>
    <row r="590" spans="2:8" x14ac:dyDescent="0.3">
      <c r="B590">
        <f t="shared" ca="1" si="14"/>
        <v>2</v>
      </c>
      <c r="C590">
        <f t="shared" ca="1" si="15"/>
        <v>1</v>
      </c>
      <c r="D59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90" t="b">
        <f ca="1">IF(switchStrategyStr = "Switch",
    TRUE,
    IF(switchStrategyStr = "Coin flip",
        RAND() &gt;= 0.5,
        FALSE
    )
)</f>
        <v>1</v>
      </c>
      <c r="F590">
        <f ca="1">IF(tblMontyHallMC[[#This Row],[Door you pick]] + tblMontyHallMC[[#This Row],[Door host opens]] = 3, 3, MAX(tblMontyHallMC[[#This Row],[Door you pick]], tblMontyHallMC[[#This Row],[Door host opens]]) - MIN(tblMontyHallMC[[#This Row],[Door you pick]], tblMontyHallMC[[#This Row],[Door host opens]]))</f>
        <v>2</v>
      </c>
      <c r="G590">
        <f ca="1">IF(tblMontyHallMC[[#This Row],[Switch]],
    tblMontyHallMC[[#This Row],[Unopened door]],
    tblMontyHallMC[[#This Row],[Door you pick]]
)</f>
        <v>2</v>
      </c>
      <c r="H590" t="b">
        <f ca="1">tblMontyHallMC[[#This Row],[Final door choice]] = tblMontyHallMC[[#This Row],[Door with car]]</f>
        <v>1</v>
      </c>
    </row>
    <row r="591" spans="2:8" x14ac:dyDescent="0.3">
      <c r="B591">
        <f t="shared" ca="1" si="14"/>
        <v>3</v>
      </c>
      <c r="C591">
        <f t="shared" ca="1" si="15"/>
        <v>3</v>
      </c>
      <c r="D59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91" t="b">
        <f ca="1">IF(switchStrategyStr = "Switch",
    TRUE,
    IF(switchStrategyStr = "Coin flip",
        RAND() &gt;= 0.5,
        FALSE
    )
)</f>
        <v>1</v>
      </c>
      <c r="F591">
        <f ca="1">IF(tblMontyHallMC[[#This Row],[Door you pick]] + tblMontyHallMC[[#This Row],[Door host opens]] = 3, 3, MAX(tblMontyHallMC[[#This Row],[Door you pick]], tblMontyHallMC[[#This Row],[Door host opens]]) - MIN(tblMontyHallMC[[#This Row],[Door you pick]], tblMontyHallMC[[#This Row],[Door host opens]]))</f>
        <v>1</v>
      </c>
      <c r="G591">
        <f ca="1">IF(tblMontyHallMC[[#This Row],[Switch]],
    tblMontyHallMC[[#This Row],[Unopened door]],
    tblMontyHallMC[[#This Row],[Door you pick]]
)</f>
        <v>1</v>
      </c>
      <c r="H591" t="b">
        <f ca="1">tblMontyHallMC[[#This Row],[Final door choice]] = tblMontyHallMC[[#This Row],[Door with car]]</f>
        <v>0</v>
      </c>
    </row>
    <row r="592" spans="2:8" x14ac:dyDescent="0.3">
      <c r="B592">
        <f t="shared" ca="1" si="14"/>
        <v>2</v>
      </c>
      <c r="C592">
        <f t="shared" ca="1" si="15"/>
        <v>1</v>
      </c>
      <c r="D59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92" t="b">
        <f ca="1">IF(switchStrategyStr = "Switch",
    TRUE,
    IF(switchStrategyStr = "Coin flip",
        RAND() &gt;= 0.5,
        FALSE
    )
)</f>
        <v>1</v>
      </c>
      <c r="F592">
        <f ca="1">IF(tblMontyHallMC[[#This Row],[Door you pick]] + tblMontyHallMC[[#This Row],[Door host opens]] = 3, 3, MAX(tblMontyHallMC[[#This Row],[Door you pick]], tblMontyHallMC[[#This Row],[Door host opens]]) - MIN(tblMontyHallMC[[#This Row],[Door you pick]], tblMontyHallMC[[#This Row],[Door host opens]]))</f>
        <v>2</v>
      </c>
      <c r="G592">
        <f ca="1">IF(tblMontyHallMC[[#This Row],[Switch]],
    tblMontyHallMC[[#This Row],[Unopened door]],
    tblMontyHallMC[[#This Row],[Door you pick]]
)</f>
        <v>2</v>
      </c>
      <c r="H592" t="b">
        <f ca="1">tblMontyHallMC[[#This Row],[Final door choice]] = tblMontyHallMC[[#This Row],[Door with car]]</f>
        <v>1</v>
      </c>
    </row>
    <row r="593" spans="2:8" x14ac:dyDescent="0.3">
      <c r="B593">
        <f t="shared" ca="1" si="14"/>
        <v>3</v>
      </c>
      <c r="C593">
        <f t="shared" ca="1" si="15"/>
        <v>3</v>
      </c>
      <c r="D59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93" t="b">
        <f ca="1">IF(switchStrategyStr = "Switch",
    TRUE,
    IF(switchStrategyStr = "Coin flip",
        RAND() &gt;= 0.5,
        FALSE
    )
)</f>
        <v>1</v>
      </c>
      <c r="F593">
        <f ca="1">IF(tblMontyHallMC[[#This Row],[Door you pick]] + tblMontyHallMC[[#This Row],[Door host opens]] = 3, 3, MAX(tblMontyHallMC[[#This Row],[Door you pick]], tblMontyHallMC[[#This Row],[Door host opens]]) - MIN(tblMontyHallMC[[#This Row],[Door you pick]], tblMontyHallMC[[#This Row],[Door host opens]]))</f>
        <v>2</v>
      </c>
      <c r="G593">
        <f ca="1">IF(tblMontyHallMC[[#This Row],[Switch]],
    tblMontyHallMC[[#This Row],[Unopened door]],
    tblMontyHallMC[[#This Row],[Door you pick]]
)</f>
        <v>2</v>
      </c>
      <c r="H593" t="b">
        <f ca="1">tblMontyHallMC[[#This Row],[Final door choice]] = tblMontyHallMC[[#This Row],[Door with car]]</f>
        <v>0</v>
      </c>
    </row>
    <row r="594" spans="2:8" x14ac:dyDescent="0.3">
      <c r="B594">
        <f t="shared" ca="1" si="14"/>
        <v>2</v>
      </c>
      <c r="C594">
        <f t="shared" ca="1" si="15"/>
        <v>3</v>
      </c>
      <c r="D59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94" t="b">
        <f ca="1">IF(switchStrategyStr = "Switch",
    TRUE,
    IF(switchStrategyStr = "Coin flip",
        RAND() &gt;= 0.5,
        FALSE
    )
)</f>
        <v>1</v>
      </c>
      <c r="F594">
        <f ca="1">IF(tblMontyHallMC[[#This Row],[Door you pick]] + tblMontyHallMC[[#This Row],[Door host opens]] = 3, 3, MAX(tblMontyHallMC[[#This Row],[Door you pick]], tblMontyHallMC[[#This Row],[Door host opens]]) - MIN(tblMontyHallMC[[#This Row],[Door you pick]], tblMontyHallMC[[#This Row],[Door host opens]]))</f>
        <v>2</v>
      </c>
      <c r="G594">
        <f ca="1">IF(tblMontyHallMC[[#This Row],[Switch]],
    tblMontyHallMC[[#This Row],[Unopened door]],
    tblMontyHallMC[[#This Row],[Door you pick]]
)</f>
        <v>2</v>
      </c>
      <c r="H594" t="b">
        <f ca="1">tblMontyHallMC[[#This Row],[Final door choice]] = tblMontyHallMC[[#This Row],[Door with car]]</f>
        <v>1</v>
      </c>
    </row>
    <row r="595" spans="2:8" x14ac:dyDescent="0.3">
      <c r="B595">
        <f t="shared" ca="1" si="14"/>
        <v>2</v>
      </c>
      <c r="C595">
        <f t="shared" ca="1" si="15"/>
        <v>2</v>
      </c>
      <c r="D59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95" t="b">
        <f ca="1">IF(switchStrategyStr = "Switch",
    TRUE,
    IF(switchStrategyStr = "Coin flip",
        RAND() &gt;= 0.5,
        FALSE
    )
)</f>
        <v>1</v>
      </c>
      <c r="F595">
        <f ca="1">IF(tblMontyHallMC[[#This Row],[Door you pick]] + tblMontyHallMC[[#This Row],[Door host opens]] = 3, 3, MAX(tblMontyHallMC[[#This Row],[Door you pick]], tblMontyHallMC[[#This Row],[Door host opens]]) - MIN(tblMontyHallMC[[#This Row],[Door you pick]], tblMontyHallMC[[#This Row],[Door host opens]]))</f>
        <v>3</v>
      </c>
      <c r="G595">
        <f ca="1">IF(tblMontyHallMC[[#This Row],[Switch]],
    tblMontyHallMC[[#This Row],[Unopened door]],
    tblMontyHallMC[[#This Row],[Door you pick]]
)</f>
        <v>3</v>
      </c>
      <c r="H595" t="b">
        <f ca="1">tblMontyHallMC[[#This Row],[Final door choice]] = tblMontyHallMC[[#This Row],[Door with car]]</f>
        <v>0</v>
      </c>
    </row>
    <row r="596" spans="2:8" x14ac:dyDescent="0.3">
      <c r="B596">
        <f t="shared" ca="1" si="14"/>
        <v>2</v>
      </c>
      <c r="C596">
        <f t="shared" ca="1" si="15"/>
        <v>2</v>
      </c>
      <c r="D59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596" t="b">
        <f ca="1">IF(switchStrategyStr = "Switch",
    TRUE,
    IF(switchStrategyStr = "Coin flip",
        RAND() &gt;= 0.5,
        FALSE
    )
)</f>
        <v>1</v>
      </c>
      <c r="F596">
        <f ca="1">IF(tblMontyHallMC[[#This Row],[Door you pick]] + tblMontyHallMC[[#This Row],[Door host opens]] = 3, 3, MAX(tblMontyHallMC[[#This Row],[Door you pick]], tblMontyHallMC[[#This Row],[Door host opens]]) - MIN(tblMontyHallMC[[#This Row],[Door you pick]], tblMontyHallMC[[#This Row],[Door host opens]]))</f>
        <v>1</v>
      </c>
      <c r="G596">
        <f ca="1">IF(tblMontyHallMC[[#This Row],[Switch]],
    tblMontyHallMC[[#This Row],[Unopened door]],
    tblMontyHallMC[[#This Row],[Door you pick]]
)</f>
        <v>1</v>
      </c>
      <c r="H596" t="b">
        <f ca="1">tblMontyHallMC[[#This Row],[Final door choice]] = tblMontyHallMC[[#This Row],[Door with car]]</f>
        <v>0</v>
      </c>
    </row>
    <row r="597" spans="2:8" x14ac:dyDescent="0.3">
      <c r="B597">
        <f t="shared" ca="1" si="14"/>
        <v>2</v>
      </c>
      <c r="C597">
        <f t="shared" ca="1" si="15"/>
        <v>3</v>
      </c>
      <c r="D59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97" t="b">
        <f ca="1">IF(switchStrategyStr = "Switch",
    TRUE,
    IF(switchStrategyStr = "Coin flip",
        RAND() &gt;= 0.5,
        FALSE
    )
)</f>
        <v>1</v>
      </c>
      <c r="F597">
        <f ca="1">IF(tblMontyHallMC[[#This Row],[Door you pick]] + tblMontyHallMC[[#This Row],[Door host opens]] = 3, 3, MAX(tblMontyHallMC[[#This Row],[Door you pick]], tblMontyHallMC[[#This Row],[Door host opens]]) - MIN(tblMontyHallMC[[#This Row],[Door you pick]], tblMontyHallMC[[#This Row],[Door host opens]]))</f>
        <v>2</v>
      </c>
      <c r="G597">
        <f ca="1">IF(tblMontyHallMC[[#This Row],[Switch]],
    tblMontyHallMC[[#This Row],[Unopened door]],
    tblMontyHallMC[[#This Row],[Door you pick]]
)</f>
        <v>2</v>
      </c>
      <c r="H597" t="b">
        <f ca="1">tblMontyHallMC[[#This Row],[Final door choice]] = tblMontyHallMC[[#This Row],[Door with car]]</f>
        <v>1</v>
      </c>
    </row>
    <row r="598" spans="2:8" x14ac:dyDescent="0.3">
      <c r="B598">
        <f t="shared" ca="1" si="14"/>
        <v>1</v>
      </c>
      <c r="C598">
        <f t="shared" ca="1" si="15"/>
        <v>3</v>
      </c>
      <c r="D59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598" t="b">
        <f ca="1">IF(switchStrategyStr = "Switch",
    TRUE,
    IF(switchStrategyStr = "Coin flip",
        RAND() &gt;= 0.5,
        FALSE
    )
)</f>
        <v>1</v>
      </c>
      <c r="F598">
        <f ca="1">IF(tblMontyHallMC[[#This Row],[Door you pick]] + tblMontyHallMC[[#This Row],[Door host opens]] = 3, 3, MAX(tblMontyHallMC[[#This Row],[Door you pick]], tblMontyHallMC[[#This Row],[Door host opens]]) - MIN(tblMontyHallMC[[#This Row],[Door you pick]], tblMontyHallMC[[#This Row],[Door host opens]]))</f>
        <v>1</v>
      </c>
      <c r="G598">
        <f ca="1">IF(tblMontyHallMC[[#This Row],[Switch]],
    tblMontyHallMC[[#This Row],[Unopened door]],
    tblMontyHallMC[[#This Row],[Door you pick]]
)</f>
        <v>1</v>
      </c>
      <c r="H598" t="b">
        <f ca="1">tblMontyHallMC[[#This Row],[Final door choice]] = tblMontyHallMC[[#This Row],[Door with car]]</f>
        <v>1</v>
      </c>
    </row>
    <row r="599" spans="2:8" x14ac:dyDescent="0.3">
      <c r="B599">
        <f t="shared" ca="1" si="14"/>
        <v>2</v>
      </c>
      <c r="C599">
        <f t="shared" ca="1" si="15"/>
        <v>2</v>
      </c>
      <c r="D59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599" t="b">
        <f ca="1">IF(switchStrategyStr = "Switch",
    TRUE,
    IF(switchStrategyStr = "Coin flip",
        RAND() &gt;= 0.5,
        FALSE
    )
)</f>
        <v>1</v>
      </c>
      <c r="F599">
        <f ca="1">IF(tblMontyHallMC[[#This Row],[Door you pick]] + tblMontyHallMC[[#This Row],[Door host opens]] = 3, 3, MAX(tblMontyHallMC[[#This Row],[Door you pick]], tblMontyHallMC[[#This Row],[Door host opens]]) - MIN(tblMontyHallMC[[#This Row],[Door you pick]], tblMontyHallMC[[#This Row],[Door host opens]]))</f>
        <v>3</v>
      </c>
      <c r="G599">
        <f ca="1">IF(tblMontyHallMC[[#This Row],[Switch]],
    tblMontyHallMC[[#This Row],[Unopened door]],
    tblMontyHallMC[[#This Row],[Door you pick]]
)</f>
        <v>3</v>
      </c>
      <c r="H599" t="b">
        <f ca="1">tblMontyHallMC[[#This Row],[Final door choice]] = tblMontyHallMC[[#This Row],[Door with car]]</f>
        <v>0</v>
      </c>
    </row>
    <row r="600" spans="2:8" x14ac:dyDescent="0.3">
      <c r="B600">
        <f t="shared" ca="1" si="14"/>
        <v>1</v>
      </c>
      <c r="C600">
        <f t="shared" ca="1" si="15"/>
        <v>2</v>
      </c>
      <c r="D60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00" t="b">
        <f ca="1">IF(switchStrategyStr = "Switch",
    TRUE,
    IF(switchStrategyStr = "Coin flip",
        RAND() &gt;= 0.5,
        FALSE
    )
)</f>
        <v>1</v>
      </c>
      <c r="F600">
        <f ca="1">IF(tblMontyHallMC[[#This Row],[Door you pick]] + tblMontyHallMC[[#This Row],[Door host opens]] = 3, 3, MAX(tblMontyHallMC[[#This Row],[Door you pick]], tblMontyHallMC[[#This Row],[Door host opens]]) - MIN(tblMontyHallMC[[#This Row],[Door you pick]], tblMontyHallMC[[#This Row],[Door host opens]]))</f>
        <v>1</v>
      </c>
      <c r="G600">
        <f ca="1">IF(tblMontyHallMC[[#This Row],[Switch]],
    tblMontyHallMC[[#This Row],[Unopened door]],
    tblMontyHallMC[[#This Row],[Door you pick]]
)</f>
        <v>1</v>
      </c>
      <c r="H600" t="b">
        <f ca="1">tblMontyHallMC[[#This Row],[Final door choice]] = tblMontyHallMC[[#This Row],[Door with car]]</f>
        <v>1</v>
      </c>
    </row>
    <row r="601" spans="2:8" x14ac:dyDescent="0.3">
      <c r="B601">
        <f t="shared" ca="1" si="14"/>
        <v>1</v>
      </c>
      <c r="C601">
        <f t="shared" ca="1" si="15"/>
        <v>2</v>
      </c>
      <c r="D60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01" t="b">
        <f ca="1">IF(switchStrategyStr = "Switch",
    TRUE,
    IF(switchStrategyStr = "Coin flip",
        RAND() &gt;= 0.5,
        FALSE
    )
)</f>
        <v>1</v>
      </c>
      <c r="F601">
        <f ca="1">IF(tblMontyHallMC[[#This Row],[Door you pick]] + tblMontyHallMC[[#This Row],[Door host opens]] = 3, 3, MAX(tblMontyHallMC[[#This Row],[Door you pick]], tblMontyHallMC[[#This Row],[Door host opens]]) - MIN(tblMontyHallMC[[#This Row],[Door you pick]], tblMontyHallMC[[#This Row],[Door host opens]]))</f>
        <v>1</v>
      </c>
      <c r="G601">
        <f ca="1">IF(tblMontyHallMC[[#This Row],[Switch]],
    tblMontyHallMC[[#This Row],[Unopened door]],
    tblMontyHallMC[[#This Row],[Door you pick]]
)</f>
        <v>1</v>
      </c>
      <c r="H601" t="b">
        <f ca="1">tblMontyHallMC[[#This Row],[Final door choice]] = tblMontyHallMC[[#This Row],[Door with car]]</f>
        <v>1</v>
      </c>
    </row>
    <row r="602" spans="2:8" x14ac:dyDescent="0.3">
      <c r="B602">
        <f t="shared" ca="1" si="14"/>
        <v>1</v>
      </c>
      <c r="C602">
        <f t="shared" ca="1" si="15"/>
        <v>2</v>
      </c>
      <c r="D60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02" t="b">
        <f ca="1">IF(switchStrategyStr = "Switch",
    TRUE,
    IF(switchStrategyStr = "Coin flip",
        RAND() &gt;= 0.5,
        FALSE
    )
)</f>
        <v>1</v>
      </c>
      <c r="F602">
        <f ca="1">IF(tblMontyHallMC[[#This Row],[Door you pick]] + tblMontyHallMC[[#This Row],[Door host opens]] = 3, 3, MAX(tblMontyHallMC[[#This Row],[Door you pick]], tblMontyHallMC[[#This Row],[Door host opens]]) - MIN(tblMontyHallMC[[#This Row],[Door you pick]], tblMontyHallMC[[#This Row],[Door host opens]]))</f>
        <v>1</v>
      </c>
      <c r="G602">
        <f ca="1">IF(tblMontyHallMC[[#This Row],[Switch]],
    tblMontyHallMC[[#This Row],[Unopened door]],
    tblMontyHallMC[[#This Row],[Door you pick]]
)</f>
        <v>1</v>
      </c>
      <c r="H602" t="b">
        <f ca="1">tblMontyHallMC[[#This Row],[Final door choice]] = tblMontyHallMC[[#This Row],[Door with car]]</f>
        <v>1</v>
      </c>
    </row>
    <row r="603" spans="2:8" x14ac:dyDescent="0.3">
      <c r="B603">
        <f t="shared" ca="1" si="14"/>
        <v>3</v>
      </c>
      <c r="C603">
        <f t="shared" ca="1" si="15"/>
        <v>1</v>
      </c>
      <c r="D60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03" t="b">
        <f ca="1">IF(switchStrategyStr = "Switch",
    TRUE,
    IF(switchStrategyStr = "Coin flip",
        RAND() &gt;= 0.5,
        FALSE
    )
)</f>
        <v>1</v>
      </c>
      <c r="F603">
        <f ca="1">IF(tblMontyHallMC[[#This Row],[Door you pick]] + tblMontyHallMC[[#This Row],[Door host opens]] = 3, 3, MAX(tblMontyHallMC[[#This Row],[Door you pick]], tblMontyHallMC[[#This Row],[Door host opens]]) - MIN(tblMontyHallMC[[#This Row],[Door you pick]], tblMontyHallMC[[#This Row],[Door host opens]]))</f>
        <v>3</v>
      </c>
      <c r="G603">
        <f ca="1">IF(tblMontyHallMC[[#This Row],[Switch]],
    tblMontyHallMC[[#This Row],[Unopened door]],
    tblMontyHallMC[[#This Row],[Door you pick]]
)</f>
        <v>3</v>
      </c>
      <c r="H603" t="b">
        <f ca="1">tblMontyHallMC[[#This Row],[Final door choice]] = tblMontyHallMC[[#This Row],[Door with car]]</f>
        <v>1</v>
      </c>
    </row>
    <row r="604" spans="2:8" x14ac:dyDescent="0.3">
      <c r="B604">
        <f t="shared" ca="1" si="14"/>
        <v>1</v>
      </c>
      <c r="C604">
        <f t="shared" ca="1" si="15"/>
        <v>3</v>
      </c>
      <c r="D60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04" t="b">
        <f ca="1">IF(switchStrategyStr = "Switch",
    TRUE,
    IF(switchStrategyStr = "Coin flip",
        RAND() &gt;= 0.5,
        FALSE
    )
)</f>
        <v>1</v>
      </c>
      <c r="F604">
        <f ca="1">IF(tblMontyHallMC[[#This Row],[Door you pick]] + tblMontyHallMC[[#This Row],[Door host opens]] = 3, 3, MAX(tblMontyHallMC[[#This Row],[Door you pick]], tblMontyHallMC[[#This Row],[Door host opens]]) - MIN(tblMontyHallMC[[#This Row],[Door you pick]], tblMontyHallMC[[#This Row],[Door host opens]]))</f>
        <v>1</v>
      </c>
      <c r="G604">
        <f ca="1">IF(tblMontyHallMC[[#This Row],[Switch]],
    tblMontyHallMC[[#This Row],[Unopened door]],
    tblMontyHallMC[[#This Row],[Door you pick]]
)</f>
        <v>1</v>
      </c>
      <c r="H604" t="b">
        <f ca="1">tblMontyHallMC[[#This Row],[Final door choice]] = tblMontyHallMC[[#This Row],[Door with car]]</f>
        <v>1</v>
      </c>
    </row>
    <row r="605" spans="2:8" x14ac:dyDescent="0.3">
      <c r="B605">
        <f t="shared" ca="1" si="14"/>
        <v>2</v>
      </c>
      <c r="C605">
        <f t="shared" ca="1" si="15"/>
        <v>3</v>
      </c>
      <c r="D60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05" t="b">
        <f ca="1">IF(switchStrategyStr = "Switch",
    TRUE,
    IF(switchStrategyStr = "Coin flip",
        RAND() &gt;= 0.5,
        FALSE
    )
)</f>
        <v>1</v>
      </c>
      <c r="F605">
        <f ca="1">IF(tblMontyHallMC[[#This Row],[Door you pick]] + tblMontyHallMC[[#This Row],[Door host opens]] = 3, 3, MAX(tblMontyHallMC[[#This Row],[Door you pick]], tblMontyHallMC[[#This Row],[Door host opens]]) - MIN(tblMontyHallMC[[#This Row],[Door you pick]], tblMontyHallMC[[#This Row],[Door host opens]]))</f>
        <v>2</v>
      </c>
      <c r="G605">
        <f ca="1">IF(tblMontyHallMC[[#This Row],[Switch]],
    tblMontyHallMC[[#This Row],[Unopened door]],
    tblMontyHallMC[[#This Row],[Door you pick]]
)</f>
        <v>2</v>
      </c>
      <c r="H605" t="b">
        <f ca="1">tblMontyHallMC[[#This Row],[Final door choice]] = tblMontyHallMC[[#This Row],[Door with car]]</f>
        <v>1</v>
      </c>
    </row>
    <row r="606" spans="2:8" x14ac:dyDescent="0.3">
      <c r="B606">
        <f t="shared" ca="1" si="14"/>
        <v>2</v>
      </c>
      <c r="C606">
        <f t="shared" ca="1" si="15"/>
        <v>3</v>
      </c>
      <c r="D60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06" t="b">
        <f ca="1">IF(switchStrategyStr = "Switch",
    TRUE,
    IF(switchStrategyStr = "Coin flip",
        RAND() &gt;= 0.5,
        FALSE
    )
)</f>
        <v>1</v>
      </c>
      <c r="F606">
        <f ca="1">IF(tblMontyHallMC[[#This Row],[Door you pick]] + tblMontyHallMC[[#This Row],[Door host opens]] = 3, 3, MAX(tblMontyHallMC[[#This Row],[Door you pick]], tblMontyHallMC[[#This Row],[Door host opens]]) - MIN(tblMontyHallMC[[#This Row],[Door you pick]], tblMontyHallMC[[#This Row],[Door host opens]]))</f>
        <v>2</v>
      </c>
      <c r="G606">
        <f ca="1">IF(tblMontyHallMC[[#This Row],[Switch]],
    tblMontyHallMC[[#This Row],[Unopened door]],
    tblMontyHallMC[[#This Row],[Door you pick]]
)</f>
        <v>2</v>
      </c>
      <c r="H606" t="b">
        <f ca="1">tblMontyHallMC[[#This Row],[Final door choice]] = tblMontyHallMC[[#This Row],[Door with car]]</f>
        <v>1</v>
      </c>
    </row>
    <row r="607" spans="2:8" x14ac:dyDescent="0.3">
      <c r="B607">
        <f t="shared" ca="1" si="14"/>
        <v>1</v>
      </c>
      <c r="C607">
        <f t="shared" ca="1" si="15"/>
        <v>2</v>
      </c>
      <c r="D60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07" t="b">
        <f ca="1">IF(switchStrategyStr = "Switch",
    TRUE,
    IF(switchStrategyStr = "Coin flip",
        RAND() &gt;= 0.5,
        FALSE
    )
)</f>
        <v>1</v>
      </c>
      <c r="F607">
        <f ca="1">IF(tblMontyHallMC[[#This Row],[Door you pick]] + tblMontyHallMC[[#This Row],[Door host opens]] = 3, 3, MAX(tblMontyHallMC[[#This Row],[Door you pick]], tblMontyHallMC[[#This Row],[Door host opens]]) - MIN(tblMontyHallMC[[#This Row],[Door you pick]], tblMontyHallMC[[#This Row],[Door host opens]]))</f>
        <v>1</v>
      </c>
      <c r="G607">
        <f ca="1">IF(tblMontyHallMC[[#This Row],[Switch]],
    tblMontyHallMC[[#This Row],[Unopened door]],
    tblMontyHallMC[[#This Row],[Door you pick]]
)</f>
        <v>1</v>
      </c>
      <c r="H607" t="b">
        <f ca="1">tblMontyHallMC[[#This Row],[Final door choice]] = tblMontyHallMC[[#This Row],[Door with car]]</f>
        <v>1</v>
      </c>
    </row>
    <row r="608" spans="2:8" x14ac:dyDescent="0.3">
      <c r="B608">
        <f t="shared" ca="1" si="14"/>
        <v>3</v>
      </c>
      <c r="C608">
        <f t="shared" ca="1" si="15"/>
        <v>1</v>
      </c>
      <c r="D60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08" t="b">
        <f ca="1">IF(switchStrategyStr = "Switch",
    TRUE,
    IF(switchStrategyStr = "Coin flip",
        RAND() &gt;= 0.5,
        FALSE
    )
)</f>
        <v>1</v>
      </c>
      <c r="F608">
        <f ca="1">IF(tblMontyHallMC[[#This Row],[Door you pick]] + tblMontyHallMC[[#This Row],[Door host opens]] = 3, 3, MAX(tblMontyHallMC[[#This Row],[Door you pick]], tblMontyHallMC[[#This Row],[Door host opens]]) - MIN(tblMontyHallMC[[#This Row],[Door you pick]], tblMontyHallMC[[#This Row],[Door host opens]]))</f>
        <v>3</v>
      </c>
      <c r="G608">
        <f ca="1">IF(tblMontyHallMC[[#This Row],[Switch]],
    tblMontyHallMC[[#This Row],[Unopened door]],
    tblMontyHallMC[[#This Row],[Door you pick]]
)</f>
        <v>3</v>
      </c>
      <c r="H608" t="b">
        <f ca="1">tblMontyHallMC[[#This Row],[Final door choice]] = tblMontyHallMC[[#This Row],[Door with car]]</f>
        <v>1</v>
      </c>
    </row>
    <row r="609" spans="2:8" x14ac:dyDescent="0.3">
      <c r="B609">
        <f t="shared" ca="1" si="14"/>
        <v>1</v>
      </c>
      <c r="C609">
        <f t="shared" ca="1" si="15"/>
        <v>2</v>
      </c>
      <c r="D60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09" t="b">
        <f ca="1">IF(switchStrategyStr = "Switch",
    TRUE,
    IF(switchStrategyStr = "Coin flip",
        RAND() &gt;= 0.5,
        FALSE
    )
)</f>
        <v>1</v>
      </c>
      <c r="F609">
        <f ca="1">IF(tblMontyHallMC[[#This Row],[Door you pick]] + tblMontyHallMC[[#This Row],[Door host opens]] = 3, 3, MAX(tblMontyHallMC[[#This Row],[Door you pick]], tblMontyHallMC[[#This Row],[Door host opens]]) - MIN(tblMontyHallMC[[#This Row],[Door you pick]], tblMontyHallMC[[#This Row],[Door host opens]]))</f>
        <v>1</v>
      </c>
      <c r="G609">
        <f ca="1">IF(tblMontyHallMC[[#This Row],[Switch]],
    tblMontyHallMC[[#This Row],[Unopened door]],
    tblMontyHallMC[[#This Row],[Door you pick]]
)</f>
        <v>1</v>
      </c>
      <c r="H609" t="b">
        <f ca="1">tblMontyHallMC[[#This Row],[Final door choice]] = tblMontyHallMC[[#This Row],[Door with car]]</f>
        <v>1</v>
      </c>
    </row>
    <row r="610" spans="2:8" x14ac:dyDescent="0.3">
      <c r="B610">
        <f t="shared" ca="1" si="14"/>
        <v>1</v>
      </c>
      <c r="C610">
        <f t="shared" ca="1" si="15"/>
        <v>2</v>
      </c>
      <c r="D61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10" t="b">
        <f ca="1">IF(switchStrategyStr = "Switch",
    TRUE,
    IF(switchStrategyStr = "Coin flip",
        RAND() &gt;= 0.5,
        FALSE
    )
)</f>
        <v>1</v>
      </c>
      <c r="F610">
        <f ca="1">IF(tblMontyHallMC[[#This Row],[Door you pick]] + tblMontyHallMC[[#This Row],[Door host opens]] = 3, 3, MAX(tblMontyHallMC[[#This Row],[Door you pick]], tblMontyHallMC[[#This Row],[Door host opens]]) - MIN(tblMontyHallMC[[#This Row],[Door you pick]], tblMontyHallMC[[#This Row],[Door host opens]]))</f>
        <v>1</v>
      </c>
      <c r="G610">
        <f ca="1">IF(tblMontyHallMC[[#This Row],[Switch]],
    tblMontyHallMC[[#This Row],[Unopened door]],
    tblMontyHallMC[[#This Row],[Door you pick]]
)</f>
        <v>1</v>
      </c>
      <c r="H610" t="b">
        <f ca="1">tblMontyHallMC[[#This Row],[Final door choice]] = tblMontyHallMC[[#This Row],[Door with car]]</f>
        <v>1</v>
      </c>
    </row>
    <row r="611" spans="2:8" x14ac:dyDescent="0.3">
      <c r="B611">
        <f t="shared" ca="1" si="14"/>
        <v>1</v>
      </c>
      <c r="C611">
        <f t="shared" ca="1" si="15"/>
        <v>1</v>
      </c>
      <c r="D61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11" t="b">
        <f ca="1">IF(switchStrategyStr = "Switch",
    TRUE,
    IF(switchStrategyStr = "Coin flip",
        RAND() &gt;= 0.5,
        FALSE
    )
)</f>
        <v>1</v>
      </c>
      <c r="F611">
        <f ca="1">IF(tblMontyHallMC[[#This Row],[Door you pick]] + tblMontyHallMC[[#This Row],[Door host opens]] = 3, 3, MAX(tblMontyHallMC[[#This Row],[Door you pick]], tblMontyHallMC[[#This Row],[Door host opens]]) - MIN(tblMontyHallMC[[#This Row],[Door you pick]], tblMontyHallMC[[#This Row],[Door host opens]]))</f>
        <v>3</v>
      </c>
      <c r="G611">
        <f ca="1">IF(tblMontyHallMC[[#This Row],[Switch]],
    tblMontyHallMC[[#This Row],[Unopened door]],
    tblMontyHallMC[[#This Row],[Door you pick]]
)</f>
        <v>3</v>
      </c>
      <c r="H611" t="b">
        <f ca="1">tblMontyHallMC[[#This Row],[Final door choice]] = tblMontyHallMC[[#This Row],[Door with car]]</f>
        <v>0</v>
      </c>
    </row>
    <row r="612" spans="2:8" x14ac:dyDescent="0.3">
      <c r="B612">
        <f t="shared" ca="1" si="14"/>
        <v>1</v>
      </c>
      <c r="C612">
        <f t="shared" ca="1" si="15"/>
        <v>2</v>
      </c>
      <c r="D61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12" t="b">
        <f ca="1">IF(switchStrategyStr = "Switch",
    TRUE,
    IF(switchStrategyStr = "Coin flip",
        RAND() &gt;= 0.5,
        FALSE
    )
)</f>
        <v>1</v>
      </c>
      <c r="F612">
        <f ca="1">IF(tblMontyHallMC[[#This Row],[Door you pick]] + tblMontyHallMC[[#This Row],[Door host opens]] = 3, 3, MAX(tblMontyHallMC[[#This Row],[Door you pick]], tblMontyHallMC[[#This Row],[Door host opens]]) - MIN(tblMontyHallMC[[#This Row],[Door you pick]], tblMontyHallMC[[#This Row],[Door host opens]]))</f>
        <v>1</v>
      </c>
      <c r="G612">
        <f ca="1">IF(tblMontyHallMC[[#This Row],[Switch]],
    tblMontyHallMC[[#This Row],[Unopened door]],
    tblMontyHallMC[[#This Row],[Door you pick]]
)</f>
        <v>1</v>
      </c>
      <c r="H612" t="b">
        <f ca="1">tblMontyHallMC[[#This Row],[Final door choice]] = tblMontyHallMC[[#This Row],[Door with car]]</f>
        <v>1</v>
      </c>
    </row>
    <row r="613" spans="2:8" x14ac:dyDescent="0.3">
      <c r="B613">
        <f t="shared" ca="1" si="14"/>
        <v>3</v>
      </c>
      <c r="C613">
        <f t="shared" ca="1" si="15"/>
        <v>3</v>
      </c>
      <c r="D61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13" t="b">
        <f ca="1">IF(switchStrategyStr = "Switch",
    TRUE,
    IF(switchStrategyStr = "Coin flip",
        RAND() &gt;= 0.5,
        FALSE
    )
)</f>
        <v>1</v>
      </c>
      <c r="F613">
        <f ca="1">IF(tblMontyHallMC[[#This Row],[Door you pick]] + tblMontyHallMC[[#This Row],[Door host opens]] = 3, 3, MAX(tblMontyHallMC[[#This Row],[Door you pick]], tblMontyHallMC[[#This Row],[Door host opens]]) - MIN(tblMontyHallMC[[#This Row],[Door you pick]], tblMontyHallMC[[#This Row],[Door host opens]]))</f>
        <v>2</v>
      </c>
      <c r="G613">
        <f ca="1">IF(tblMontyHallMC[[#This Row],[Switch]],
    tblMontyHallMC[[#This Row],[Unopened door]],
    tblMontyHallMC[[#This Row],[Door you pick]]
)</f>
        <v>2</v>
      </c>
      <c r="H613" t="b">
        <f ca="1">tblMontyHallMC[[#This Row],[Final door choice]] = tblMontyHallMC[[#This Row],[Door with car]]</f>
        <v>0</v>
      </c>
    </row>
    <row r="614" spans="2:8" x14ac:dyDescent="0.3">
      <c r="B614">
        <f t="shared" ca="1" si="14"/>
        <v>2</v>
      </c>
      <c r="C614">
        <f t="shared" ca="1" si="15"/>
        <v>3</v>
      </c>
      <c r="D61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14" t="b">
        <f ca="1">IF(switchStrategyStr = "Switch",
    TRUE,
    IF(switchStrategyStr = "Coin flip",
        RAND() &gt;= 0.5,
        FALSE
    )
)</f>
        <v>1</v>
      </c>
      <c r="F614">
        <f ca="1">IF(tblMontyHallMC[[#This Row],[Door you pick]] + tblMontyHallMC[[#This Row],[Door host opens]] = 3, 3, MAX(tblMontyHallMC[[#This Row],[Door you pick]], tblMontyHallMC[[#This Row],[Door host opens]]) - MIN(tblMontyHallMC[[#This Row],[Door you pick]], tblMontyHallMC[[#This Row],[Door host opens]]))</f>
        <v>2</v>
      </c>
      <c r="G614">
        <f ca="1">IF(tblMontyHallMC[[#This Row],[Switch]],
    tblMontyHallMC[[#This Row],[Unopened door]],
    tblMontyHallMC[[#This Row],[Door you pick]]
)</f>
        <v>2</v>
      </c>
      <c r="H614" t="b">
        <f ca="1">tblMontyHallMC[[#This Row],[Final door choice]] = tblMontyHallMC[[#This Row],[Door with car]]</f>
        <v>1</v>
      </c>
    </row>
    <row r="615" spans="2:8" x14ac:dyDescent="0.3">
      <c r="B615">
        <f t="shared" ca="1" si="14"/>
        <v>1</v>
      </c>
      <c r="C615">
        <f t="shared" ca="1" si="15"/>
        <v>2</v>
      </c>
      <c r="D61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15" t="b">
        <f ca="1">IF(switchStrategyStr = "Switch",
    TRUE,
    IF(switchStrategyStr = "Coin flip",
        RAND() &gt;= 0.5,
        FALSE
    )
)</f>
        <v>1</v>
      </c>
      <c r="F615">
        <f ca="1">IF(tblMontyHallMC[[#This Row],[Door you pick]] + tblMontyHallMC[[#This Row],[Door host opens]] = 3, 3, MAX(tblMontyHallMC[[#This Row],[Door you pick]], tblMontyHallMC[[#This Row],[Door host opens]]) - MIN(tblMontyHallMC[[#This Row],[Door you pick]], tblMontyHallMC[[#This Row],[Door host opens]]))</f>
        <v>1</v>
      </c>
      <c r="G615">
        <f ca="1">IF(tblMontyHallMC[[#This Row],[Switch]],
    tblMontyHallMC[[#This Row],[Unopened door]],
    tblMontyHallMC[[#This Row],[Door you pick]]
)</f>
        <v>1</v>
      </c>
      <c r="H615" t="b">
        <f ca="1">tblMontyHallMC[[#This Row],[Final door choice]] = tblMontyHallMC[[#This Row],[Door with car]]</f>
        <v>1</v>
      </c>
    </row>
    <row r="616" spans="2:8" x14ac:dyDescent="0.3">
      <c r="B616">
        <f t="shared" ca="1" si="14"/>
        <v>1</v>
      </c>
      <c r="C616">
        <f t="shared" ca="1" si="15"/>
        <v>2</v>
      </c>
      <c r="D61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16" t="b">
        <f ca="1">IF(switchStrategyStr = "Switch",
    TRUE,
    IF(switchStrategyStr = "Coin flip",
        RAND() &gt;= 0.5,
        FALSE
    )
)</f>
        <v>1</v>
      </c>
      <c r="F616">
        <f ca="1">IF(tblMontyHallMC[[#This Row],[Door you pick]] + tblMontyHallMC[[#This Row],[Door host opens]] = 3, 3, MAX(tblMontyHallMC[[#This Row],[Door you pick]], tblMontyHallMC[[#This Row],[Door host opens]]) - MIN(tblMontyHallMC[[#This Row],[Door you pick]], tblMontyHallMC[[#This Row],[Door host opens]]))</f>
        <v>1</v>
      </c>
      <c r="G616">
        <f ca="1">IF(tblMontyHallMC[[#This Row],[Switch]],
    tblMontyHallMC[[#This Row],[Unopened door]],
    tblMontyHallMC[[#This Row],[Door you pick]]
)</f>
        <v>1</v>
      </c>
      <c r="H616" t="b">
        <f ca="1">tblMontyHallMC[[#This Row],[Final door choice]] = tblMontyHallMC[[#This Row],[Door with car]]</f>
        <v>1</v>
      </c>
    </row>
    <row r="617" spans="2:8" x14ac:dyDescent="0.3">
      <c r="B617">
        <f t="shared" ca="1" si="14"/>
        <v>2</v>
      </c>
      <c r="C617">
        <f t="shared" ca="1" si="15"/>
        <v>1</v>
      </c>
      <c r="D61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17" t="b">
        <f ca="1">IF(switchStrategyStr = "Switch",
    TRUE,
    IF(switchStrategyStr = "Coin flip",
        RAND() &gt;= 0.5,
        FALSE
    )
)</f>
        <v>1</v>
      </c>
      <c r="F617">
        <f ca="1">IF(tblMontyHallMC[[#This Row],[Door you pick]] + tblMontyHallMC[[#This Row],[Door host opens]] = 3, 3, MAX(tblMontyHallMC[[#This Row],[Door you pick]], tblMontyHallMC[[#This Row],[Door host opens]]) - MIN(tblMontyHallMC[[#This Row],[Door you pick]], tblMontyHallMC[[#This Row],[Door host opens]]))</f>
        <v>2</v>
      </c>
      <c r="G617">
        <f ca="1">IF(tblMontyHallMC[[#This Row],[Switch]],
    tblMontyHallMC[[#This Row],[Unopened door]],
    tblMontyHallMC[[#This Row],[Door you pick]]
)</f>
        <v>2</v>
      </c>
      <c r="H617" t="b">
        <f ca="1">tblMontyHallMC[[#This Row],[Final door choice]] = tblMontyHallMC[[#This Row],[Door with car]]</f>
        <v>1</v>
      </c>
    </row>
    <row r="618" spans="2:8" x14ac:dyDescent="0.3">
      <c r="B618">
        <f t="shared" ca="1" si="14"/>
        <v>2</v>
      </c>
      <c r="C618">
        <f t="shared" ca="1" si="15"/>
        <v>1</v>
      </c>
      <c r="D61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18" t="b">
        <f ca="1">IF(switchStrategyStr = "Switch",
    TRUE,
    IF(switchStrategyStr = "Coin flip",
        RAND() &gt;= 0.5,
        FALSE
    )
)</f>
        <v>1</v>
      </c>
      <c r="F618">
        <f ca="1">IF(tblMontyHallMC[[#This Row],[Door you pick]] + tblMontyHallMC[[#This Row],[Door host opens]] = 3, 3, MAX(tblMontyHallMC[[#This Row],[Door you pick]], tblMontyHallMC[[#This Row],[Door host opens]]) - MIN(tblMontyHallMC[[#This Row],[Door you pick]], tblMontyHallMC[[#This Row],[Door host opens]]))</f>
        <v>2</v>
      </c>
      <c r="G618">
        <f ca="1">IF(tblMontyHallMC[[#This Row],[Switch]],
    tblMontyHallMC[[#This Row],[Unopened door]],
    tblMontyHallMC[[#This Row],[Door you pick]]
)</f>
        <v>2</v>
      </c>
      <c r="H618" t="b">
        <f ca="1">tblMontyHallMC[[#This Row],[Final door choice]] = tblMontyHallMC[[#This Row],[Door with car]]</f>
        <v>1</v>
      </c>
    </row>
    <row r="619" spans="2:8" x14ac:dyDescent="0.3">
      <c r="B619">
        <f t="shared" ca="1" si="14"/>
        <v>1</v>
      </c>
      <c r="C619">
        <f t="shared" ca="1" si="15"/>
        <v>1</v>
      </c>
      <c r="D61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19" t="b">
        <f ca="1">IF(switchStrategyStr = "Switch",
    TRUE,
    IF(switchStrategyStr = "Coin flip",
        RAND() &gt;= 0.5,
        FALSE
    )
)</f>
        <v>1</v>
      </c>
      <c r="F619">
        <f ca="1">IF(tblMontyHallMC[[#This Row],[Door you pick]] + tblMontyHallMC[[#This Row],[Door host opens]] = 3, 3, MAX(tblMontyHallMC[[#This Row],[Door you pick]], tblMontyHallMC[[#This Row],[Door host opens]]) - MIN(tblMontyHallMC[[#This Row],[Door you pick]], tblMontyHallMC[[#This Row],[Door host opens]]))</f>
        <v>3</v>
      </c>
      <c r="G619">
        <f ca="1">IF(tblMontyHallMC[[#This Row],[Switch]],
    tblMontyHallMC[[#This Row],[Unopened door]],
    tblMontyHallMC[[#This Row],[Door you pick]]
)</f>
        <v>3</v>
      </c>
      <c r="H619" t="b">
        <f ca="1">tblMontyHallMC[[#This Row],[Final door choice]] = tblMontyHallMC[[#This Row],[Door with car]]</f>
        <v>0</v>
      </c>
    </row>
    <row r="620" spans="2:8" x14ac:dyDescent="0.3">
      <c r="B620">
        <f t="shared" ca="1" si="14"/>
        <v>3</v>
      </c>
      <c r="C620">
        <f t="shared" ca="1" si="15"/>
        <v>1</v>
      </c>
      <c r="D62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20" t="b">
        <f ca="1">IF(switchStrategyStr = "Switch",
    TRUE,
    IF(switchStrategyStr = "Coin flip",
        RAND() &gt;= 0.5,
        FALSE
    )
)</f>
        <v>1</v>
      </c>
      <c r="F620">
        <f ca="1">IF(tblMontyHallMC[[#This Row],[Door you pick]] + tblMontyHallMC[[#This Row],[Door host opens]] = 3, 3, MAX(tblMontyHallMC[[#This Row],[Door you pick]], tblMontyHallMC[[#This Row],[Door host opens]]) - MIN(tblMontyHallMC[[#This Row],[Door you pick]], tblMontyHallMC[[#This Row],[Door host opens]]))</f>
        <v>3</v>
      </c>
      <c r="G620">
        <f ca="1">IF(tblMontyHallMC[[#This Row],[Switch]],
    tblMontyHallMC[[#This Row],[Unopened door]],
    tblMontyHallMC[[#This Row],[Door you pick]]
)</f>
        <v>3</v>
      </c>
      <c r="H620" t="b">
        <f ca="1">tblMontyHallMC[[#This Row],[Final door choice]] = tblMontyHallMC[[#This Row],[Door with car]]</f>
        <v>1</v>
      </c>
    </row>
    <row r="621" spans="2:8" x14ac:dyDescent="0.3">
      <c r="B621">
        <f t="shared" ca="1" si="14"/>
        <v>1</v>
      </c>
      <c r="C621">
        <f t="shared" ca="1" si="15"/>
        <v>2</v>
      </c>
      <c r="D62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21" t="b">
        <f ca="1">IF(switchStrategyStr = "Switch",
    TRUE,
    IF(switchStrategyStr = "Coin flip",
        RAND() &gt;= 0.5,
        FALSE
    )
)</f>
        <v>1</v>
      </c>
      <c r="F621">
        <f ca="1">IF(tblMontyHallMC[[#This Row],[Door you pick]] + tblMontyHallMC[[#This Row],[Door host opens]] = 3, 3, MAX(tblMontyHallMC[[#This Row],[Door you pick]], tblMontyHallMC[[#This Row],[Door host opens]]) - MIN(tblMontyHallMC[[#This Row],[Door you pick]], tblMontyHallMC[[#This Row],[Door host opens]]))</f>
        <v>1</v>
      </c>
      <c r="G621">
        <f ca="1">IF(tblMontyHallMC[[#This Row],[Switch]],
    tblMontyHallMC[[#This Row],[Unopened door]],
    tblMontyHallMC[[#This Row],[Door you pick]]
)</f>
        <v>1</v>
      </c>
      <c r="H621" t="b">
        <f ca="1">tblMontyHallMC[[#This Row],[Final door choice]] = tblMontyHallMC[[#This Row],[Door with car]]</f>
        <v>1</v>
      </c>
    </row>
    <row r="622" spans="2:8" x14ac:dyDescent="0.3">
      <c r="B622">
        <f t="shared" ref="B622:B685" ca="1" si="16">RANDBETWEEN(1, 3)</f>
        <v>2</v>
      </c>
      <c r="C622">
        <f t="shared" ref="C622:C685" ca="1" si="17">RANDBETWEEN(1, 3)</f>
        <v>2</v>
      </c>
      <c r="D62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22" t="b">
        <f ca="1">IF(switchStrategyStr = "Switch",
    TRUE,
    IF(switchStrategyStr = "Coin flip",
        RAND() &gt;= 0.5,
        FALSE
    )
)</f>
        <v>1</v>
      </c>
      <c r="F622">
        <f ca="1">IF(tblMontyHallMC[[#This Row],[Door you pick]] + tblMontyHallMC[[#This Row],[Door host opens]] = 3, 3, MAX(tblMontyHallMC[[#This Row],[Door you pick]], tblMontyHallMC[[#This Row],[Door host opens]]) - MIN(tblMontyHallMC[[#This Row],[Door you pick]], tblMontyHallMC[[#This Row],[Door host opens]]))</f>
        <v>1</v>
      </c>
      <c r="G622">
        <f ca="1">IF(tblMontyHallMC[[#This Row],[Switch]],
    tblMontyHallMC[[#This Row],[Unopened door]],
    tblMontyHallMC[[#This Row],[Door you pick]]
)</f>
        <v>1</v>
      </c>
      <c r="H622" t="b">
        <f ca="1">tblMontyHallMC[[#This Row],[Final door choice]] = tblMontyHallMC[[#This Row],[Door with car]]</f>
        <v>0</v>
      </c>
    </row>
    <row r="623" spans="2:8" x14ac:dyDescent="0.3">
      <c r="B623">
        <f t="shared" ca="1" si="16"/>
        <v>3</v>
      </c>
      <c r="C623">
        <f t="shared" ca="1" si="17"/>
        <v>2</v>
      </c>
      <c r="D62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23" t="b">
        <f ca="1">IF(switchStrategyStr = "Switch",
    TRUE,
    IF(switchStrategyStr = "Coin flip",
        RAND() &gt;= 0.5,
        FALSE
    )
)</f>
        <v>1</v>
      </c>
      <c r="F623">
        <f ca="1">IF(tblMontyHallMC[[#This Row],[Door you pick]] + tblMontyHallMC[[#This Row],[Door host opens]] = 3, 3, MAX(tblMontyHallMC[[#This Row],[Door you pick]], tblMontyHallMC[[#This Row],[Door host opens]]) - MIN(tblMontyHallMC[[#This Row],[Door you pick]], tblMontyHallMC[[#This Row],[Door host opens]]))</f>
        <v>3</v>
      </c>
      <c r="G623">
        <f ca="1">IF(tblMontyHallMC[[#This Row],[Switch]],
    tblMontyHallMC[[#This Row],[Unopened door]],
    tblMontyHallMC[[#This Row],[Door you pick]]
)</f>
        <v>3</v>
      </c>
      <c r="H623" t="b">
        <f ca="1">tblMontyHallMC[[#This Row],[Final door choice]] = tblMontyHallMC[[#This Row],[Door with car]]</f>
        <v>1</v>
      </c>
    </row>
    <row r="624" spans="2:8" x14ac:dyDescent="0.3">
      <c r="B624">
        <f t="shared" ca="1" si="16"/>
        <v>3</v>
      </c>
      <c r="C624">
        <f t="shared" ca="1" si="17"/>
        <v>1</v>
      </c>
      <c r="D62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24" t="b">
        <f ca="1">IF(switchStrategyStr = "Switch",
    TRUE,
    IF(switchStrategyStr = "Coin flip",
        RAND() &gt;= 0.5,
        FALSE
    )
)</f>
        <v>1</v>
      </c>
      <c r="F624">
        <f ca="1">IF(tblMontyHallMC[[#This Row],[Door you pick]] + tblMontyHallMC[[#This Row],[Door host opens]] = 3, 3, MAX(tblMontyHallMC[[#This Row],[Door you pick]], tblMontyHallMC[[#This Row],[Door host opens]]) - MIN(tblMontyHallMC[[#This Row],[Door you pick]], tblMontyHallMC[[#This Row],[Door host opens]]))</f>
        <v>3</v>
      </c>
      <c r="G624">
        <f ca="1">IF(tblMontyHallMC[[#This Row],[Switch]],
    tblMontyHallMC[[#This Row],[Unopened door]],
    tblMontyHallMC[[#This Row],[Door you pick]]
)</f>
        <v>3</v>
      </c>
      <c r="H624" t="b">
        <f ca="1">tblMontyHallMC[[#This Row],[Final door choice]] = tblMontyHallMC[[#This Row],[Door with car]]</f>
        <v>1</v>
      </c>
    </row>
    <row r="625" spans="2:8" x14ac:dyDescent="0.3">
      <c r="B625">
        <f t="shared" ca="1" si="16"/>
        <v>1</v>
      </c>
      <c r="C625">
        <f t="shared" ca="1" si="17"/>
        <v>1</v>
      </c>
      <c r="D62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25" t="b">
        <f ca="1">IF(switchStrategyStr = "Switch",
    TRUE,
    IF(switchStrategyStr = "Coin flip",
        RAND() &gt;= 0.5,
        FALSE
    )
)</f>
        <v>1</v>
      </c>
      <c r="F625">
        <f ca="1">IF(tblMontyHallMC[[#This Row],[Door you pick]] + tblMontyHallMC[[#This Row],[Door host opens]] = 3, 3, MAX(tblMontyHallMC[[#This Row],[Door you pick]], tblMontyHallMC[[#This Row],[Door host opens]]) - MIN(tblMontyHallMC[[#This Row],[Door you pick]], tblMontyHallMC[[#This Row],[Door host opens]]))</f>
        <v>3</v>
      </c>
      <c r="G625">
        <f ca="1">IF(tblMontyHallMC[[#This Row],[Switch]],
    tblMontyHallMC[[#This Row],[Unopened door]],
    tblMontyHallMC[[#This Row],[Door you pick]]
)</f>
        <v>3</v>
      </c>
      <c r="H625" t="b">
        <f ca="1">tblMontyHallMC[[#This Row],[Final door choice]] = tblMontyHallMC[[#This Row],[Door with car]]</f>
        <v>0</v>
      </c>
    </row>
    <row r="626" spans="2:8" x14ac:dyDescent="0.3">
      <c r="B626">
        <f t="shared" ca="1" si="16"/>
        <v>3</v>
      </c>
      <c r="C626">
        <f t="shared" ca="1" si="17"/>
        <v>3</v>
      </c>
      <c r="D62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26" t="b">
        <f ca="1">IF(switchStrategyStr = "Switch",
    TRUE,
    IF(switchStrategyStr = "Coin flip",
        RAND() &gt;= 0.5,
        FALSE
    )
)</f>
        <v>1</v>
      </c>
      <c r="F626">
        <f ca="1">IF(tblMontyHallMC[[#This Row],[Door you pick]] + tblMontyHallMC[[#This Row],[Door host opens]] = 3, 3, MAX(tblMontyHallMC[[#This Row],[Door you pick]], tblMontyHallMC[[#This Row],[Door host opens]]) - MIN(tblMontyHallMC[[#This Row],[Door you pick]], tblMontyHallMC[[#This Row],[Door host opens]]))</f>
        <v>1</v>
      </c>
      <c r="G626">
        <f ca="1">IF(tblMontyHallMC[[#This Row],[Switch]],
    tblMontyHallMC[[#This Row],[Unopened door]],
    tblMontyHallMC[[#This Row],[Door you pick]]
)</f>
        <v>1</v>
      </c>
      <c r="H626" t="b">
        <f ca="1">tblMontyHallMC[[#This Row],[Final door choice]] = tblMontyHallMC[[#This Row],[Door with car]]</f>
        <v>0</v>
      </c>
    </row>
    <row r="627" spans="2:8" x14ac:dyDescent="0.3">
      <c r="B627">
        <f t="shared" ca="1" si="16"/>
        <v>2</v>
      </c>
      <c r="C627">
        <f t="shared" ca="1" si="17"/>
        <v>3</v>
      </c>
      <c r="D62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27" t="b">
        <f ca="1">IF(switchStrategyStr = "Switch",
    TRUE,
    IF(switchStrategyStr = "Coin flip",
        RAND() &gt;= 0.5,
        FALSE
    )
)</f>
        <v>1</v>
      </c>
      <c r="F627">
        <f ca="1">IF(tblMontyHallMC[[#This Row],[Door you pick]] + tblMontyHallMC[[#This Row],[Door host opens]] = 3, 3, MAX(tblMontyHallMC[[#This Row],[Door you pick]], tblMontyHallMC[[#This Row],[Door host opens]]) - MIN(tblMontyHallMC[[#This Row],[Door you pick]], tblMontyHallMC[[#This Row],[Door host opens]]))</f>
        <v>2</v>
      </c>
      <c r="G627">
        <f ca="1">IF(tblMontyHallMC[[#This Row],[Switch]],
    tblMontyHallMC[[#This Row],[Unopened door]],
    tblMontyHallMC[[#This Row],[Door you pick]]
)</f>
        <v>2</v>
      </c>
      <c r="H627" t="b">
        <f ca="1">tblMontyHallMC[[#This Row],[Final door choice]] = tblMontyHallMC[[#This Row],[Door with car]]</f>
        <v>1</v>
      </c>
    </row>
    <row r="628" spans="2:8" x14ac:dyDescent="0.3">
      <c r="B628">
        <f t="shared" ca="1" si="16"/>
        <v>2</v>
      </c>
      <c r="C628">
        <f t="shared" ca="1" si="17"/>
        <v>1</v>
      </c>
      <c r="D62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28" t="b">
        <f ca="1">IF(switchStrategyStr = "Switch",
    TRUE,
    IF(switchStrategyStr = "Coin flip",
        RAND() &gt;= 0.5,
        FALSE
    )
)</f>
        <v>1</v>
      </c>
      <c r="F628">
        <f ca="1">IF(tblMontyHallMC[[#This Row],[Door you pick]] + tblMontyHallMC[[#This Row],[Door host opens]] = 3, 3, MAX(tblMontyHallMC[[#This Row],[Door you pick]], tblMontyHallMC[[#This Row],[Door host opens]]) - MIN(tblMontyHallMC[[#This Row],[Door you pick]], tblMontyHallMC[[#This Row],[Door host opens]]))</f>
        <v>2</v>
      </c>
      <c r="G628">
        <f ca="1">IF(tblMontyHallMC[[#This Row],[Switch]],
    tblMontyHallMC[[#This Row],[Unopened door]],
    tblMontyHallMC[[#This Row],[Door you pick]]
)</f>
        <v>2</v>
      </c>
      <c r="H628" t="b">
        <f ca="1">tblMontyHallMC[[#This Row],[Final door choice]] = tblMontyHallMC[[#This Row],[Door with car]]</f>
        <v>1</v>
      </c>
    </row>
    <row r="629" spans="2:8" x14ac:dyDescent="0.3">
      <c r="B629">
        <f t="shared" ca="1" si="16"/>
        <v>1</v>
      </c>
      <c r="C629">
        <f t="shared" ca="1" si="17"/>
        <v>3</v>
      </c>
      <c r="D62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29" t="b">
        <f ca="1">IF(switchStrategyStr = "Switch",
    TRUE,
    IF(switchStrategyStr = "Coin flip",
        RAND() &gt;= 0.5,
        FALSE
    )
)</f>
        <v>1</v>
      </c>
      <c r="F629">
        <f ca="1">IF(tblMontyHallMC[[#This Row],[Door you pick]] + tblMontyHallMC[[#This Row],[Door host opens]] = 3, 3, MAX(tblMontyHallMC[[#This Row],[Door you pick]], tblMontyHallMC[[#This Row],[Door host opens]]) - MIN(tblMontyHallMC[[#This Row],[Door you pick]], tblMontyHallMC[[#This Row],[Door host opens]]))</f>
        <v>1</v>
      </c>
      <c r="G629">
        <f ca="1">IF(tblMontyHallMC[[#This Row],[Switch]],
    tblMontyHallMC[[#This Row],[Unopened door]],
    tblMontyHallMC[[#This Row],[Door you pick]]
)</f>
        <v>1</v>
      </c>
      <c r="H629" t="b">
        <f ca="1">tblMontyHallMC[[#This Row],[Final door choice]] = tblMontyHallMC[[#This Row],[Door with car]]</f>
        <v>1</v>
      </c>
    </row>
    <row r="630" spans="2:8" x14ac:dyDescent="0.3">
      <c r="B630">
        <f t="shared" ca="1" si="16"/>
        <v>2</v>
      </c>
      <c r="C630">
        <f t="shared" ca="1" si="17"/>
        <v>1</v>
      </c>
      <c r="D63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30" t="b">
        <f ca="1">IF(switchStrategyStr = "Switch",
    TRUE,
    IF(switchStrategyStr = "Coin flip",
        RAND() &gt;= 0.5,
        FALSE
    )
)</f>
        <v>1</v>
      </c>
      <c r="F630">
        <f ca="1">IF(tblMontyHallMC[[#This Row],[Door you pick]] + tblMontyHallMC[[#This Row],[Door host opens]] = 3, 3, MAX(tblMontyHallMC[[#This Row],[Door you pick]], tblMontyHallMC[[#This Row],[Door host opens]]) - MIN(tblMontyHallMC[[#This Row],[Door you pick]], tblMontyHallMC[[#This Row],[Door host opens]]))</f>
        <v>2</v>
      </c>
      <c r="G630">
        <f ca="1">IF(tblMontyHallMC[[#This Row],[Switch]],
    tblMontyHallMC[[#This Row],[Unopened door]],
    tblMontyHallMC[[#This Row],[Door you pick]]
)</f>
        <v>2</v>
      </c>
      <c r="H630" t="b">
        <f ca="1">tblMontyHallMC[[#This Row],[Final door choice]] = tblMontyHallMC[[#This Row],[Door with car]]</f>
        <v>1</v>
      </c>
    </row>
    <row r="631" spans="2:8" x14ac:dyDescent="0.3">
      <c r="B631">
        <f t="shared" ca="1" si="16"/>
        <v>3</v>
      </c>
      <c r="C631">
        <f t="shared" ca="1" si="17"/>
        <v>1</v>
      </c>
      <c r="D63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31" t="b">
        <f ca="1">IF(switchStrategyStr = "Switch",
    TRUE,
    IF(switchStrategyStr = "Coin flip",
        RAND() &gt;= 0.5,
        FALSE
    )
)</f>
        <v>1</v>
      </c>
      <c r="F631">
        <f ca="1">IF(tblMontyHallMC[[#This Row],[Door you pick]] + tblMontyHallMC[[#This Row],[Door host opens]] = 3, 3, MAX(tblMontyHallMC[[#This Row],[Door you pick]], tblMontyHallMC[[#This Row],[Door host opens]]) - MIN(tblMontyHallMC[[#This Row],[Door you pick]], tblMontyHallMC[[#This Row],[Door host opens]]))</f>
        <v>3</v>
      </c>
      <c r="G631">
        <f ca="1">IF(tblMontyHallMC[[#This Row],[Switch]],
    tblMontyHallMC[[#This Row],[Unopened door]],
    tblMontyHallMC[[#This Row],[Door you pick]]
)</f>
        <v>3</v>
      </c>
      <c r="H631" t="b">
        <f ca="1">tblMontyHallMC[[#This Row],[Final door choice]] = tblMontyHallMC[[#This Row],[Door with car]]</f>
        <v>1</v>
      </c>
    </row>
    <row r="632" spans="2:8" x14ac:dyDescent="0.3">
      <c r="B632">
        <f t="shared" ca="1" si="16"/>
        <v>2</v>
      </c>
      <c r="C632">
        <f t="shared" ca="1" si="17"/>
        <v>3</v>
      </c>
      <c r="D63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32" t="b">
        <f ca="1">IF(switchStrategyStr = "Switch",
    TRUE,
    IF(switchStrategyStr = "Coin flip",
        RAND() &gt;= 0.5,
        FALSE
    )
)</f>
        <v>1</v>
      </c>
      <c r="F632">
        <f ca="1">IF(tblMontyHallMC[[#This Row],[Door you pick]] + tblMontyHallMC[[#This Row],[Door host opens]] = 3, 3, MAX(tblMontyHallMC[[#This Row],[Door you pick]], tblMontyHallMC[[#This Row],[Door host opens]]) - MIN(tblMontyHallMC[[#This Row],[Door you pick]], tblMontyHallMC[[#This Row],[Door host opens]]))</f>
        <v>2</v>
      </c>
      <c r="G632">
        <f ca="1">IF(tblMontyHallMC[[#This Row],[Switch]],
    tblMontyHallMC[[#This Row],[Unopened door]],
    tblMontyHallMC[[#This Row],[Door you pick]]
)</f>
        <v>2</v>
      </c>
      <c r="H632" t="b">
        <f ca="1">tblMontyHallMC[[#This Row],[Final door choice]] = tblMontyHallMC[[#This Row],[Door with car]]</f>
        <v>1</v>
      </c>
    </row>
    <row r="633" spans="2:8" x14ac:dyDescent="0.3">
      <c r="B633">
        <f t="shared" ca="1" si="16"/>
        <v>3</v>
      </c>
      <c r="C633">
        <f t="shared" ca="1" si="17"/>
        <v>3</v>
      </c>
      <c r="D63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33" t="b">
        <f ca="1">IF(switchStrategyStr = "Switch",
    TRUE,
    IF(switchStrategyStr = "Coin flip",
        RAND() &gt;= 0.5,
        FALSE
    )
)</f>
        <v>1</v>
      </c>
      <c r="F633">
        <f ca="1">IF(tblMontyHallMC[[#This Row],[Door you pick]] + tblMontyHallMC[[#This Row],[Door host opens]] = 3, 3, MAX(tblMontyHallMC[[#This Row],[Door you pick]], tblMontyHallMC[[#This Row],[Door host opens]]) - MIN(tblMontyHallMC[[#This Row],[Door you pick]], tblMontyHallMC[[#This Row],[Door host opens]]))</f>
        <v>1</v>
      </c>
      <c r="G633">
        <f ca="1">IF(tblMontyHallMC[[#This Row],[Switch]],
    tblMontyHallMC[[#This Row],[Unopened door]],
    tblMontyHallMC[[#This Row],[Door you pick]]
)</f>
        <v>1</v>
      </c>
      <c r="H633" t="b">
        <f ca="1">tblMontyHallMC[[#This Row],[Final door choice]] = tblMontyHallMC[[#This Row],[Door with car]]</f>
        <v>0</v>
      </c>
    </row>
    <row r="634" spans="2:8" x14ac:dyDescent="0.3">
      <c r="B634">
        <f t="shared" ca="1" si="16"/>
        <v>3</v>
      </c>
      <c r="C634">
        <f t="shared" ca="1" si="17"/>
        <v>3</v>
      </c>
      <c r="D63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34" t="b">
        <f ca="1">IF(switchStrategyStr = "Switch",
    TRUE,
    IF(switchStrategyStr = "Coin flip",
        RAND() &gt;= 0.5,
        FALSE
    )
)</f>
        <v>1</v>
      </c>
      <c r="F634">
        <f ca="1">IF(tblMontyHallMC[[#This Row],[Door you pick]] + tblMontyHallMC[[#This Row],[Door host opens]] = 3, 3, MAX(tblMontyHallMC[[#This Row],[Door you pick]], tblMontyHallMC[[#This Row],[Door host opens]]) - MIN(tblMontyHallMC[[#This Row],[Door you pick]], tblMontyHallMC[[#This Row],[Door host opens]]))</f>
        <v>1</v>
      </c>
      <c r="G634">
        <f ca="1">IF(tblMontyHallMC[[#This Row],[Switch]],
    tblMontyHallMC[[#This Row],[Unopened door]],
    tblMontyHallMC[[#This Row],[Door you pick]]
)</f>
        <v>1</v>
      </c>
      <c r="H634" t="b">
        <f ca="1">tblMontyHallMC[[#This Row],[Final door choice]] = tblMontyHallMC[[#This Row],[Door with car]]</f>
        <v>0</v>
      </c>
    </row>
    <row r="635" spans="2:8" x14ac:dyDescent="0.3">
      <c r="B635">
        <f t="shared" ca="1" si="16"/>
        <v>1</v>
      </c>
      <c r="C635">
        <f t="shared" ca="1" si="17"/>
        <v>1</v>
      </c>
      <c r="D63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35" t="b">
        <f ca="1">IF(switchStrategyStr = "Switch",
    TRUE,
    IF(switchStrategyStr = "Coin flip",
        RAND() &gt;= 0.5,
        FALSE
    )
)</f>
        <v>1</v>
      </c>
      <c r="F635">
        <f ca="1">IF(tblMontyHallMC[[#This Row],[Door you pick]] + tblMontyHallMC[[#This Row],[Door host opens]] = 3, 3, MAX(tblMontyHallMC[[#This Row],[Door you pick]], tblMontyHallMC[[#This Row],[Door host opens]]) - MIN(tblMontyHallMC[[#This Row],[Door you pick]], tblMontyHallMC[[#This Row],[Door host opens]]))</f>
        <v>2</v>
      </c>
      <c r="G635">
        <f ca="1">IF(tblMontyHallMC[[#This Row],[Switch]],
    tblMontyHallMC[[#This Row],[Unopened door]],
    tblMontyHallMC[[#This Row],[Door you pick]]
)</f>
        <v>2</v>
      </c>
      <c r="H635" t="b">
        <f ca="1">tblMontyHallMC[[#This Row],[Final door choice]] = tblMontyHallMC[[#This Row],[Door with car]]</f>
        <v>0</v>
      </c>
    </row>
    <row r="636" spans="2:8" x14ac:dyDescent="0.3">
      <c r="B636">
        <f t="shared" ca="1" si="16"/>
        <v>3</v>
      </c>
      <c r="C636">
        <f t="shared" ca="1" si="17"/>
        <v>2</v>
      </c>
      <c r="D63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36" t="b">
        <f ca="1">IF(switchStrategyStr = "Switch",
    TRUE,
    IF(switchStrategyStr = "Coin flip",
        RAND() &gt;= 0.5,
        FALSE
    )
)</f>
        <v>1</v>
      </c>
      <c r="F636">
        <f ca="1">IF(tblMontyHallMC[[#This Row],[Door you pick]] + tblMontyHallMC[[#This Row],[Door host opens]] = 3, 3, MAX(tblMontyHallMC[[#This Row],[Door you pick]], tblMontyHallMC[[#This Row],[Door host opens]]) - MIN(tblMontyHallMC[[#This Row],[Door you pick]], tblMontyHallMC[[#This Row],[Door host opens]]))</f>
        <v>3</v>
      </c>
      <c r="G636">
        <f ca="1">IF(tblMontyHallMC[[#This Row],[Switch]],
    tblMontyHallMC[[#This Row],[Unopened door]],
    tblMontyHallMC[[#This Row],[Door you pick]]
)</f>
        <v>3</v>
      </c>
      <c r="H636" t="b">
        <f ca="1">tblMontyHallMC[[#This Row],[Final door choice]] = tblMontyHallMC[[#This Row],[Door with car]]</f>
        <v>1</v>
      </c>
    </row>
    <row r="637" spans="2:8" x14ac:dyDescent="0.3">
      <c r="B637">
        <f t="shared" ca="1" si="16"/>
        <v>2</v>
      </c>
      <c r="C637">
        <f t="shared" ca="1" si="17"/>
        <v>2</v>
      </c>
      <c r="D63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37" t="b">
        <f ca="1">IF(switchStrategyStr = "Switch",
    TRUE,
    IF(switchStrategyStr = "Coin flip",
        RAND() &gt;= 0.5,
        FALSE
    )
)</f>
        <v>1</v>
      </c>
      <c r="F637">
        <f ca="1">IF(tblMontyHallMC[[#This Row],[Door you pick]] + tblMontyHallMC[[#This Row],[Door host opens]] = 3, 3, MAX(tblMontyHallMC[[#This Row],[Door you pick]], tblMontyHallMC[[#This Row],[Door host opens]]) - MIN(tblMontyHallMC[[#This Row],[Door you pick]], tblMontyHallMC[[#This Row],[Door host opens]]))</f>
        <v>3</v>
      </c>
      <c r="G637">
        <f ca="1">IF(tblMontyHallMC[[#This Row],[Switch]],
    tblMontyHallMC[[#This Row],[Unopened door]],
    tblMontyHallMC[[#This Row],[Door you pick]]
)</f>
        <v>3</v>
      </c>
      <c r="H637" t="b">
        <f ca="1">tblMontyHallMC[[#This Row],[Final door choice]] = tblMontyHallMC[[#This Row],[Door with car]]</f>
        <v>0</v>
      </c>
    </row>
    <row r="638" spans="2:8" x14ac:dyDescent="0.3">
      <c r="B638">
        <f t="shared" ca="1" si="16"/>
        <v>1</v>
      </c>
      <c r="C638">
        <f t="shared" ca="1" si="17"/>
        <v>1</v>
      </c>
      <c r="D63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38" t="b">
        <f ca="1">IF(switchStrategyStr = "Switch",
    TRUE,
    IF(switchStrategyStr = "Coin flip",
        RAND() &gt;= 0.5,
        FALSE
    )
)</f>
        <v>1</v>
      </c>
      <c r="F638">
        <f ca="1">IF(tblMontyHallMC[[#This Row],[Door you pick]] + tblMontyHallMC[[#This Row],[Door host opens]] = 3, 3, MAX(tblMontyHallMC[[#This Row],[Door you pick]], tblMontyHallMC[[#This Row],[Door host opens]]) - MIN(tblMontyHallMC[[#This Row],[Door you pick]], tblMontyHallMC[[#This Row],[Door host opens]]))</f>
        <v>2</v>
      </c>
      <c r="G638">
        <f ca="1">IF(tblMontyHallMC[[#This Row],[Switch]],
    tblMontyHallMC[[#This Row],[Unopened door]],
    tblMontyHallMC[[#This Row],[Door you pick]]
)</f>
        <v>2</v>
      </c>
      <c r="H638" t="b">
        <f ca="1">tblMontyHallMC[[#This Row],[Final door choice]] = tblMontyHallMC[[#This Row],[Door with car]]</f>
        <v>0</v>
      </c>
    </row>
    <row r="639" spans="2:8" x14ac:dyDescent="0.3">
      <c r="B639">
        <f t="shared" ca="1" si="16"/>
        <v>1</v>
      </c>
      <c r="C639">
        <f t="shared" ca="1" si="17"/>
        <v>1</v>
      </c>
      <c r="D63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39" t="b">
        <f ca="1">IF(switchStrategyStr = "Switch",
    TRUE,
    IF(switchStrategyStr = "Coin flip",
        RAND() &gt;= 0.5,
        FALSE
    )
)</f>
        <v>1</v>
      </c>
      <c r="F639">
        <f ca="1">IF(tblMontyHallMC[[#This Row],[Door you pick]] + tblMontyHallMC[[#This Row],[Door host opens]] = 3, 3, MAX(tblMontyHallMC[[#This Row],[Door you pick]], tblMontyHallMC[[#This Row],[Door host opens]]) - MIN(tblMontyHallMC[[#This Row],[Door you pick]], tblMontyHallMC[[#This Row],[Door host opens]]))</f>
        <v>3</v>
      </c>
      <c r="G639">
        <f ca="1">IF(tblMontyHallMC[[#This Row],[Switch]],
    tblMontyHallMC[[#This Row],[Unopened door]],
    tblMontyHallMC[[#This Row],[Door you pick]]
)</f>
        <v>3</v>
      </c>
      <c r="H639" t="b">
        <f ca="1">tblMontyHallMC[[#This Row],[Final door choice]] = tblMontyHallMC[[#This Row],[Door with car]]</f>
        <v>0</v>
      </c>
    </row>
    <row r="640" spans="2:8" x14ac:dyDescent="0.3">
      <c r="B640">
        <f t="shared" ca="1" si="16"/>
        <v>2</v>
      </c>
      <c r="C640">
        <f t="shared" ca="1" si="17"/>
        <v>2</v>
      </c>
      <c r="D64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40" t="b">
        <f ca="1">IF(switchStrategyStr = "Switch",
    TRUE,
    IF(switchStrategyStr = "Coin flip",
        RAND() &gt;= 0.5,
        FALSE
    )
)</f>
        <v>1</v>
      </c>
      <c r="F640">
        <f ca="1">IF(tblMontyHallMC[[#This Row],[Door you pick]] + tblMontyHallMC[[#This Row],[Door host opens]] = 3, 3, MAX(tblMontyHallMC[[#This Row],[Door you pick]], tblMontyHallMC[[#This Row],[Door host opens]]) - MIN(tblMontyHallMC[[#This Row],[Door you pick]], tblMontyHallMC[[#This Row],[Door host opens]]))</f>
        <v>1</v>
      </c>
      <c r="G640">
        <f ca="1">IF(tblMontyHallMC[[#This Row],[Switch]],
    tblMontyHallMC[[#This Row],[Unopened door]],
    tblMontyHallMC[[#This Row],[Door you pick]]
)</f>
        <v>1</v>
      </c>
      <c r="H640" t="b">
        <f ca="1">tblMontyHallMC[[#This Row],[Final door choice]] = tblMontyHallMC[[#This Row],[Door with car]]</f>
        <v>0</v>
      </c>
    </row>
    <row r="641" spans="2:8" x14ac:dyDescent="0.3">
      <c r="B641">
        <f t="shared" ca="1" si="16"/>
        <v>1</v>
      </c>
      <c r="C641">
        <f t="shared" ca="1" si="17"/>
        <v>3</v>
      </c>
      <c r="D64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41" t="b">
        <f ca="1">IF(switchStrategyStr = "Switch",
    TRUE,
    IF(switchStrategyStr = "Coin flip",
        RAND() &gt;= 0.5,
        FALSE
    )
)</f>
        <v>1</v>
      </c>
      <c r="F641">
        <f ca="1">IF(tblMontyHallMC[[#This Row],[Door you pick]] + tblMontyHallMC[[#This Row],[Door host opens]] = 3, 3, MAX(tblMontyHallMC[[#This Row],[Door you pick]], tblMontyHallMC[[#This Row],[Door host opens]]) - MIN(tblMontyHallMC[[#This Row],[Door you pick]], tblMontyHallMC[[#This Row],[Door host opens]]))</f>
        <v>1</v>
      </c>
      <c r="G641">
        <f ca="1">IF(tblMontyHallMC[[#This Row],[Switch]],
    tblMontyHallMC[[#This Row],[Unopened door]],
    tblMontyHallMC[[#This Row],[Door you pick]]
)</f>
        <v>1</v>
      </c>
      <c r="H641" t="b">
        <f ca="1">tblMontyHallMC[[#This Row],[Final door choice]] = tblMontyHallMC[[#This Row],[Door with car]]</f>
        <v>1</v>
      </c>
    </row>
    <row r="642" spans="2:8" x14ac:dyDescent="0.3">
      <c r="B642">
        <f t="shared" ca="1" si="16"/>
        <v>3</v>
      </c>
      <c r="C642">
        <f t="shared" ca="1" si="17"/>
        <v>3</v>
      </c>
      <c r="D64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42" t="b">
        <f ca="1">IF(switchStrategyStr = "Switch",
    TRUE,
    IF(switchStrategyStr = "Coin flip",
        RAND() &gt;= 0.5,
        FALSE
    )
)</f>
        <v>1</v>
      </c>
      <c r="F642">
        <f ca="1">IF(tblMontyHallMC[[#This Row],[Door you pick]] + tblMontyHallMC[[#This Row],[Door host opens]] = 3, 3, MAX(tblMontyHallMC[[#This Row],[Door you pick]], tblMontyHallMC[[#This Row],[Door host opens]]) - MIN(tblMontyHallMC[[#This Row],[Door you pick]], tblMontyHallMC[[#This Row],[Door host opens]]))</f>
        <v>1</v>
      </c>
      <c r="G642">
        <f ca="1">IF(tblMontyHallMC[[#This Row],[Switch]],
    tblMontyHallMC[[#This Row],[Unopened door]],
    tblMontyHallMC[[#This Row],[Door you pick]]
)</f>
        <v>1</v>
      </c>
      <c r="H642" t="b">
        <f ca="1">tblMontyHallMC[[#This Row],[Final door choice]] = tblMontyHallMC[[#This Row],[Door with car]]</f>
        <v>0</v>
      </c>
    </row>
    <row r="643" spans="2:8" x14ac:dyDescent="0.3">
      <c r="B643">
        <f t="shared" ca="1" si="16"/>
        <v>3</v>
      </c>
      <c r="C643">
        <f t="shared" ca="1" si="17"/>
        <v>2</v>
      </c>
      <c r="D64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43" t="b">
        <f ca="1">IF(switchStrategyStr = "Switch",
    TRUE,
    IF(switchStrategyStr = "Coin flip",
        RAND() &gt;= 0.5,
        FALSE
    )
)</f>
        <v>1</v>
      </c>
      <c r="F643">
        <f ca="1">IF(tblMontyHallMC[[#This Row],[Door you pick]] + tblMontyHallMC[[#This Row],[Door host opens]] = 3, 3, MAX(tblMontyHallMC[[#This Row],[Door you pick]], tblMontyHallMC[[#This Row],[Door host opens]]) - MIN(tblMontyHallMC[[#This Row],[Door you pick]], tblMontyHallMC[[#This Row],[Door host opens]]))</f>
        <v>3</v>
      </c>
      <c r="G643">
        <f ca="1">IF(tblMontyHallMC[[#This Row],[Switch]],
    tblMontyHallMC[[#This Row],[Unopened door]],
    tblMontyHallMC[[#This Row],[Door you pick]]
)</f>
        <v>3</v>
      </c>
      <c r="H643" t="b">
        <f ca="1">tblMontyHallMC[[#This Row],[Final door choice]] = tblMontyHallMC[[#This Row],[Door with car]]</f>
        <v>1</v>
      </c>
    </row>
    <row r="644" spans="2:8" x14ac:dyDescent="0.3">
      <c r="B644">
        <f t="shared" ca="1" si="16"/>
        <v>1</v>
      </c>
      <c r="C644">
        <f t="shared" ca="1" si="17"/>
        <v>3</v>
      </c>
      <c r="D64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44" t="b">
        <f ca="1">IF(switchStrategyStr = "Switch",
    TRUE,
    IF(switchStrategyStr = "Coin flip",
        RAND() &gt;= 0.5,
        FALSE
    )
)</f>
        <v>1</v>
      </c>
      <c r="F644">
        <f ca="1">IF(tblMontyHallMC[[#This Row],[Door you pick]] + tblMontyHallMC[[#This Row],[Door host opens]] = 3, 3, MAX(tblMontyHallMC[[#This Row],[Door you pick]], tblMontyHallMC[[#This Row],[Door host opens]]) - MIN(tblMontyHallMC[[#This Row],[Door you pick]], tblMontyHallMC[[#This Row],[Door host opens]]))</f>
        <v>1</v>
      </c>
      <c r="G644">
        <f ca="1">IF(tblMontyHallMC[[#This Row],[Switch]],
    tblMontyHallMC[[#This Row],[Unopened door]],
    tblMontyHallMC[[#This Row],[Door you pick]]
)</f>
        <v>1</v>
      </c>
      <c r="H644" t="b">
        <f ca="1">tblMontyHallMC[[#This Row],[Final door choice]] = tblMontyHallMC[[#This Row],[Door with car]]</f>
        <v>1</v>
      </c>
    </row>
    <row r="645" spans="2:8" x14ac:dyDescent="0.3">
      <c r="B645">
        <f t="shared" ca="1" si="16"/>
        <v>1</v>
      </c>
      <c r="C645">
        <f t="shared" ca="1" si="17"/>
        <v>2</v>
      </c>
      <c r="D64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45" t="b">
        <f ca="1">IF(switchStrategyStr = "Switch",
    TRUE,
    IF(switchStrategyStr = "Coin flip",
        RAND() &gt;= 0.5,
        FALSE
    )
)</f>
        <v>1</v>
      </c>
      <c r="F645">
        <f ca="1">IF(tblMontyHallMC[[#This Row],[Door you pick]] + tblMontyHallMC[[#This Row],[Door host opens]] = 3, 3, MAX(tblMontyHallMC[[#This Row],[Door you pick]], tblMontyHallMC[[#This Row],[Door host opens]]) - MIN(tblMontyHallMC[[#This Row],[Door you pick]], tblMontyHallMC[[#This Row],[Door host opens]]))</f>
        <v>1</v>
      </c>
      <c r="G645">
        <f ca="1">IF(tblMontyHallMC[[#This Row],[Switch]],
    tblMontyHallMC[[#This Row],[Unopened door]],
    tblMontyHallMC[[#This Row],[Door you pick]]
)</f>
        <v>1</v>
      </c>
      <c r="H645" t="b">
        <f ca="1">tblMontyHallMC[[#This Row],[Final door choice]] = tblMontyHallMC[[#This Row],[Door with car]]</f>
        <v>1</v>
      </c>
    </row>
    <row r="646" spans="2:8" x14ac:dyDescent="0.3">
      <c r="B646">
        <f t="shared" ca="1" si="16"/>
        <v>1</v>
      </c>
      <c r="C646">
        <f t="shared" ca="1" si="17"/>
        <v>3</v>
      </c>
      <c r="D64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46" t="b">
        <f ca="1">IF(switchStrategyStr = "Switch",
    TRUE,
    IF(switchStrategyStr = "Coin flip",
        RAND() &gt;= 0.5,
        FALSE
    )
)</f>
        <v>1</v>
      </c>
      <c r="F646">
        <f ca="1">IF(tblMontyHallMC[[#This Row],[Door you pick]] + tblMontyHallMC[[#This Row],[Door host opens]] = 3, 3, MAX(tblMontyHallMC[[#This Row],[Door you pick]], tblMontyHallMC[[#This Row],[Door host opens]]) - MIN(tblMontyHallMC[[#This Row],[Door you pick]], tblMontyHallMC[[#This Row],[Door host opens]]))</f>
        <v>1</v>
      </c>
      <c r="G646">
        <f ca="1">IF(tblMontyHallMC[[#This Row],[Switch]],
    tblMontyHallMC[[#This Row],[Unopened door]],
    tblMontyHallMC[[#This Row],[Door you pick]]
)</f>
        <v>1</v>
      </c>
      <c r="H646" t="b">
        <f ca="1">tblMontyHallMC[[#This Row],[Final door choice]] = tblMontyHallMC[[#This Row],[Door with car]]</f>
        <v>1</v>
      </c>
    </row>
    <row r="647" spans="2:8" x14ac:dyDescent="0.3">
      <c r="B647">
        <f t="shared" ca="1" si="16"/>
        <v>2</v>
      </c>
      <c r="C647">
        <f t="shared" ca="1" si="17"/>
        <v>2</v>
      </c>
      <c r="D64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47" t="b">
        <f ca="1">IF(switchStrategyStr = "Switch",
    TRUE,
    IF(switchStrategyStr = "Coin flip",
        RAND() &gt;= 0.5,
        FALSE
    )
)</f>
        <v>1</v>
      </c>
      <c r="F647">
        <f ca="1">IF(tblMontyHallMC[[#This Row],[Door you pick]] + tblMontyHallMC[[#This Row],[Door host opens]] = 3, 3, MAX(tblMontyHallMC[[#This Row],[Door you pick]], tblMontyHallMC[[#This Row],[Door host opens]]) - MIN(tblMontyHallMC[[#This Row],[Door you pick]], tblMontyHallMC[[#This Row],[Door host opens]]))</f>
        <v>1</v>
      </c>
      <c r="G647">
        <f ca="1">IF(tblMontyHallMC[[#This Row],[Switch]],
    tblMontyHallMC[[#This Row],[Unopened door]],
    tblMontyHallMC[[#This Row],[Door you pick]]
)</f>
        <v>1</v>
      </c>
      <c r="H647" t="b">
        <f ca="1">tblMontyHallMC[[#This Row],[Final door choice]] = tblMontyHallMC[[#This Row],[Door with car]]</f>
        <v>0</v>
      </c>
    </row>
    <row r="648" spans="2:8" x14ac:dyDescent="0.3">
      <c r="B648">
        <f t="shared" ca="1" si="16"/>
        <v>3</v>
      </c>
      <c r="C648">
        <f t="shared" ca="1" si="17"/>
        <v>2</v>
      </c>
      <c r="D64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48" t="b">
        <f ca="1">IF(switchStrategyStr = "Switch",
    TRUE,
    IF(switchStrategyStr = "Coin flip",
        RAND() &gt;= 0.5,
        FALSE
    )
)</f>
        <v>1</v>
      </c>
      <c r="F648">
        <f ca="1">IF(tblMontyHallMC[[#This Row],[Door you pick]] + tblMontyHallMC[[#This Row],[Door host opens]] = 3, 3, MAX(tblMontyHallMC[[#This Row],[Door you pick]], tblMontyHallMC[[#This Row],[Door host opens]]) - MIN(tblMontyHallMC[[#This Row],[Door you pick]], tblMontyHallMC[[#This Row],[Door host opens]]))</f>
        <v>3</v>
      </c>
      <c r="G648">
        <f ca="1">IF(tblMontyHallMC[[#This Row],[Switch]],
    tblMontyHallMC[[#This Row],[Unopened door]],
    tblMontyHallMC[[#This Row],[Door you pick]]
)</f>
        <v>3</v>
      </c>
      <c r="H648" t="b">
        <f ca="1">tblMontyHallMC[[#This Row],[Final door choice]] = tblMontyHallMC[[#This Row],[Door with car]]</f>
        <v>1</v>
      </c>
    </row>
    <row r="649" spans="2:8" x14ac:dyDescent="0.3">
      <c r="B649">
        <f t="shared" ca="1" si="16"/>
        <v>2</v>
      </c>
      <c r="C649">
        <f t="shared" ca="1" si="17"/>
        <v>2</v>
      </c>
      <c r="D64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49" t="b">
        <f ca="1">IF(switchStrategyStr = "Switch",
    TRUE,
    IF(switchStrategyStr = "Coin flip",
        RAND() &gt;= 0.5,
        FALSE
    )
)</f>
        <v>1</v>
      </c>
      <c r="F649">
        <f ca="1">IF(tblMontyHallMC[[#This Row],[Door you pick]] + tblMontyHallMC[[#This Row],[Door host opens]] = 3, 3, MAX(tblMontyHallMC[[#This Row],[Door you pick]], tblMontyHallMC[[#This Row],[Door host opens]]) - MIN(tblMontyHallMC[[#This Row],[Door you pick]], tblMontyHallMC[[#This Row],[Door host opens]]))</f>
        <v>1</v>
      </c>
      <c r="G649">
        <f ca="1">IF(tblMontyHallMC[[#This Row],[Switch]],
    tblMontyHallMC[[#This Row],[Unopened door]],
    tblMontyHallMC[[#This Row],[Door you pick]]
)</f>
        <v>1</v>
      </c>
      <c r="H649" t="b">
        <f ca="1">tblMontyHallMC[[#This Row],[Final door choice]] = tblMontyHallMC[[#This Row],[Door with car]]</f>
        <v>0</v>
      </c>
    </row>
    <row r="650" spans="2:8" x14ac:dyDescent="0.3">
      <c r="B650">
        <f t="shared" ca="1" si="16"/>
        <v>3</v>
      </c>
      <c r="C650">
        <f t="shared" ca="1" si="17"/>
        <v>2</v>
      </c>
      <c r="D65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50" t="b">
        <f ca="1">IF(switchStrategyStr = "Switch",
    TRUE,
    IF(switchStrategyStr = "Coin flip",
        RAND() &gt;= 0.5,
        FALSE
    )
)</f>
        <v>1</v>
      </c>
      <c r="F650">
        <f ca="1">IF(tblMontyHallMC[[#This Row],[Door you pick]] + tblMontyHallMC[[#This Row],[Door host opens]] = 3, 3, MAX(tblMontyHallMC[[#This Row],[Door you pick]], tblMontyHallMC[[#This Row],[Door host opens]]) - MIN(tblMontyHallMC[[#This Row],[Door you pick]], tblMontyHallMC[[#This Row],[Door host opens]]))</f>
        <v>3</v>
      </c>
      <c r="G650">
        <f ca="1">IF(tblMontyHallMC[[#This Row],[Switch]],
    tblMontyHallMC[[#This Row],[Unopened door]],
    tblMontyHallMC[[#This Row],[Door you pick]]
)</f>
        <v>3</v>
      </c>
      <c r="H650" t="b">
        <f ca="1">tblMontyHallMC[[#This Row],[Final door choice]] = tblMontyHallMC[[#This Row],[Door with car]]</f>
        <v>1</v>
      </c>
    </row>
    <row r="651" spans="2:8" x14ac:dyDescent="0.3">
      <c r="B651">
        <f t="shared" ca="1" si="16"/>
        <v>2</v>
      </c>
      <c r="C651">
        <f t="shared" ca="1" si="17"/>
        <v>3</v>
      </c>
      <c r="D65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51" t="b">
        <f ca="1">IF(switchStrategyStr = "Switch",
    TRUE,
    IF(switchStrategyStr = "Coin flip",
        RAND() &gt;= 0.5,
        FALSE
    )
)</f>
        <v>1</v>
      </c>
      <c r="F651">
        <f ca="1">IF(tblMontyHallMC[[#This Row],[Door you pick]] + tblMontyHallMC[[#This Row],[Door host opens]] = 3, 3, MAX(tblMontyHallMC[[#This Row],[Door you pick]], tblMontyHallMC[[#This Row],[Door host opens]]) - MIN(tblMontyHallMC[[#This Row],[Door you pick]], tblMontyHallMC[[#This Row],[Door host opens]]))</f>
        <v>2</v>
      </c>
      <c r="G651">
        <f ca="1">IF(tblMontyHallMC[[#This Row],[Switch]],
    tblMontyHallMC[[#This Row],[Unopened door]],
    tblMontyHallMC[[#This Row],[Door you pick]]
)</f>
        <v>2</v>
      </c>
      <c r="H651" t="b">
        <f ca="1">tblMontyHallMC[[#This Row],[Final door choice]] = tblMontyHallMC[[#This Row],[Door with car]]</f>
        <v>1</v>
      </c>
    </row>
    <row r="652" spans="2:8" x14ac:dyDescent="0.3">
      <c r="B652">
        <f t="shared" ca="1" si="16"/>
        <v>3</v>
      </c>
      <c r="C652">
        <f t="shared" ca="1" si="17"/>
        <v>2</v>
      </c>
      <c r="D65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52" t="b">
        <f ca="1">IF(switchStrategyStr = "Switch",
    TRUE,
    IF(switchStrategyStr = "Coin flip",
        RAND() &gt;= 0.5,
        FALSE
    )
)</f>
        <v>1</v>
      </c>
      <c r="F652">
        <f ca="1">IF(tblMontyHallMC[[#This Row],[Door you pick]] + tblMontyHallMC[[#This Row],[Door host opens]] = 3, 3, MAX(tblMontyHallMC[[#This Row],[Door you pick]], tblMontyHallMC[[#This Row],[Door host opens]]) - MIN(tblMontyHallMC[[#This Row],[Door you pick]], tblMontyHallMC[[#This Row],[Door host opens]]))</f>
        <v>3</v>
      </c>
      <c r="G652">
        <f ca="1">IF(tblMontyHallMC[[#This Row],[Switch]],
    tblMontyHallMC[[#This Row],[Unopened door]],
    tblMontyHallMC[[#This Row],[Door you pick]]
)</f>
        <v>3</v>
      </c>
      <c r="H652" t="b">
        <f ca="1">tblMontyHallMC[[#This Row],[Final door choice]] = tblMontyHallMC[[#This Row],[Door with car]]</f>
        <v>1</v>
      </c>
    </row>
    <row r="653" spans="2:8" x14ac:dyDescent="0.3">
      <c r="B653">
        <f t="shared" ca="1" si="16"/>
        <v>3</v>
      </c>
      <c r="C653">
        <f t="shared" ca="1" si="17"/>
        <v>3</v>
      </c>
      <c r="D65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53" t="b">
        <f ca="1">IF(switchStrategyStr = "Switch",
    TRUE,
    IF(switchStrategyStr = "Coin flip",
        RAND() &gt;= 0.5,
        FALSE
    )
)</f>
        <v>1</v>
      </c>
      <c r="F653">
        <f ca="1">IF(tblMontyHallMC[[#This Row],[Door you pick]] + tblMontyHallMC[[#This Row],[Door host opens]] = 3, 3, MAX(tblMontyHallMC[[#This Row],[Door you pick]], tblMontyHallMC[[#This Row],[Door host opens]]) - MIN(tblMontyHallMC[[#This Row],[Door you pick]], tblMontyHallMC[[#This Row],[Door host opens]]))</f>
        <v>1</v>
      </c>
      <c r="G653">
        <f ca="1">IF(tblMontyHallMC[[#This Row],[Switch]],
    tblMontyHallMC[[#This Row],[Unopened door]],
    tblMontyHallMC[[#This Row],[Door you pick]]
)</f>
        <v>1</v>
      </c>
      <c r="H653" t="b">
        <f ca="1">tblMontyHallMC[[#This Row],[Final door choice]] = tblMontyHallMC[[#This Row],[Door with car]]</f>
        <v>0</v>
      </c>
    </row>
    <row r="654" spans="2:8" x14ac:dyDescent="0.3">
      <c r="B654">
        <f t="shared" ca="1" si="16"/>
        <v>3</v>
      </c>
      <c r="C654">
        <f t="shared" ca="1" si="17"/>
        <v>1</v>
      </c>
      <c r="D65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54" t="b">
        <f ca="1">IF(switchStrategyStr = "Switch",
    TRUE,
    IF(switchStrategyStr = "Coin flip",
        RAND() &gt;= 0.5,
        FALSE
    )
)</f>
        <v>1</v>
      </c>
      <c r="F654">
        <f ca="1">IF(tblMontyHallMC[[#This Row],[Door you pick]] + tblMontyHallMC[[#This Row],[Door host opens]] = 3, 3, MAX(tblMontyHallMC[[#This Row],[Door you pick]], tblMontyHallMC[[#This Row],[Door host opens]]) - MIN(tblMontyHallMC[[#This Row],[Door you pick]], tblMontyHallMC[[#This Row],[Door host opens]]))</f>
        <v>3</v>
      </c>
      <c r="G654">
        <f ca="1">IF(tblMontyHallMC[[#This Row],[Switch]],
    tblMontyHallMC[[#This Row],[Unopened door]],
    tblMontyHallMC[[#This Row],[Door you pick]]
)</f>
        <v>3</v>
      </c>
      <c r="H654" t="b">
        <f ca="1">tblMontyHallMC[[#This Row],[Final door choice]] = tblMontyHallMC[[#This Row],[Door with car]]</f>
        <v>1</v>
      </c>
    </row>
    <row r="655" spans="2:8" x14ac:dyDescent="0.3">
      <c r="B655">
        <f t="shared" ca="1" si="16"/>
        <v>2</v>
      </c>
      <c r="C655">
        <f t="shared" ca="1" si="17"/>
        <v>1</v>
      </c>
      <c r="D65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55" t="b">
        <f ca="1">IF(switchStrategyStr = "Switch",
    TRUE,
    IF(switchStrategyStr = "Coin flip",
        RAND() &gt;= 0.5,
        FALSE
    )
)</f>
        <v>1</v>
      </c>
      <c r="F655">
        <f ca="1">IF(tblMontyHallMC[[#This Row],[Door you pick]] + tblMontyHallMC[[#This Row],[Door host opens]] = 3, 3, MAX(tblMontyHallMC[[#This Row],[Door you pick]], tblMontyHallMC[[#This Row],[Door host opens]]) - MIN(tblMontyHallMC[[#This Row],[Door you pick]], tblMontyHallMC[[#This Row],[Door host opens]]))</f>
        <v>2</v>
      </c>
      <c r="G655">
        <f ca="1">IF(tblMontyHallMC[[#This Row],[Switch]],
    tblMontyHallMC[[#This Row],[Unopened door]],
    tblMontyHallMC[[#This Row],[Door you pick]]
)</f>
        <v>2</v>
      </c>
      <c r="H655" t="b">
        <f ca="1">tblMontyHallMC[[#This Row],[Final door choice]] = tblMontyHallMC[[#This Row],[Door with car]]</f>
        <v>1</v>
      </c>
    </row>
    <row r="656" spans="2:8" x14ac:dyDescent="0.3">
      <c r="B656">
        <f t="shared" ca="1" si="16"/>
        <v>3</v>
      </c>
      <c r="C656">
        <f t="shared" ca="1" si="17"/>
        <v>1</v>
      </c>
      <c r="D65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56" t="b">
        <f ca="1">IF(switchStrategyStr = "Switch",
    TRUE,
    IF(switchStrategyStr = "Coin flip",
        RAND() &gt;= 0.5,
        FALSE
    )
)</f>
        <v>1</v>
      </c>
      <c r="F656">
        <f ca="1">IF(tblMontyHallMC[[#This Row],[Door you pick]] + tblMontyHallMC[[#This Row],[Door host opens]] = 3, 3, MAX(tblMontyHallMC[[#This Row],[Door you pick]], tblMontyHallMC[[#This Row],[Door host opens]]) - MIN(tblMontyHallMC[[#This Row],[Door you pick]], tblMontyHallMC[[#This Row],[Door host opens]]))</f>
        <v>3</v>
      </c>
      <c r="G656">
        <f ca="1">IF(tblMontyHallMC[[#This Row],[Switch]],
    tblMontyHallMC[[#This Row],[Unopened door]],
    tblMontyHallMC[[#This Row],[Door you pick]]
)</f>
        <v>3</v>
      </c>
      <c r="H656" t="b">
        <f ca="1">tblMontyHallMC[[#This Row],[Final door choice]] = tblMontyHallMC[[#This Row],[Door with car]]</f>
        <v>1</v>
      </c>
    </row>
    <row r="657" spans="2:8" x14ac:dyDescent="0.3">
      <c r="B657">
        <f t="shared" ca="1" si="16"/>
        <v>3</v>
      </c>
      <c r="C657">
        <f t="shared" ca="1" si="17"/>
        <v>2</v>
      </c>
      <c r="D65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57" t="b">
        <f ca="1">IF(switchStrategyStr = "Switch",
    TRUE,
    IF(switchStrategyStr = "Coin flip",
        RAND() &gt;= 0.5,
        FALSE
    )
)</f>
        <v>1</v>
      </c>
      <c r="F657">
        <f ca="1">IF(tblMontyHallMC[[#This Row],[Door you pick]] + tblMontyHallMC[[#This Row],[Door host opens]] = 3, 3, MAX(tblMontyHallMC[[#This Row],[Door you pick]], tblMontyHallMC[[#This Row],[Door host opens]]) - MIN(tblMontyHallMC[[#This Row],[Door you pick]], tblMontyHallMC[[#This Row],[Door host opens]]))</f>
        <v>3</v>
      </c>
      <c r="G657">
        <f ca="1">IF(tblMontyHallMC[[#This Row],[Switch]],
    tblMontyHallMC[[#This Row],[Unopened door]],
    tblMontyHallMC[[#This Row],[Door you pick]]
)</f>
        <v>3</v>
      </c>
      <c r="H657" t="b">
        <f ca="1">tblMontyHallMC[[#This Row],[Final door choice]] = tblMontyHallMC[[#This Row],[Door with car]]</f>
        <v>1</v>
      </c>
    </row>
    <row r="658" spans="2:8" x14ac:dyDescent="0.3">
      <c r="B658">
        <f t="shared" ca="1" si="16"/>
        <v>1</v>
      </c>
      <c r="C658">
        <f t="shared" ca="1" si="17"/>
        <v>3</v>
      </c>
      <c r="D65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58" t="b">
        <f ca="1">IF(switchStrategyStr = "Switch",
    TRUE,
    IF(switchStrategyStr = "Coin flip",
        RAND() &gt;= 0.5,
        FALSE
    )
)</f>
        <v>1</v>
      </c>
      <c r="F658">
        <f ca="1">IF(tblMontyHallMC[[#This Row],[Door you pick]] + tblMontyHallMC[[#This Row],[Door host opens]] = 3, 3, MAX(tblMontyHallMC[[#This Row],[Door you pick]], tblMontyHallMC[[#This Row],[Door host opens]]) - MIN(tblMontyHallMC[[#This Row],[Door you pick]], tblMontyHallMC[[#This Row],[Door host opens]]))</f>
        <v>1</v>
      </c>
      <c r="G658">
        <f ca="1">IF(tblMontyHallMC[[#This Row],[Switch]],
    tblMontyHallMC[[#This Row],[Unopened door]],
    tblMontyHallMC[[#This Row],[Door you pick]]
)</f>
        <v>1</v>
      </c>
      <c r="H658" t="b">
        <f ca="1">tblMontyHallMC[[#This Row],[Final door choice]] = tblMontyHallMC[[#This Row],[Door with car]]</f>
        <v>1</v>
      </c>
    </row>
    <row r="659" spans="2:8" x14ac:dyDescent="0.3">
      <c r="B659">
        <f t="shared" ca="1" si="16"/>
        <v>1</v>
      </c>
      <c r="C659">
        <f t="shared" ca="1" si="17"/>
        <v>1</v>
      </c>
      <c r="D65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59" t="b">
        <f ca="1">IF(switchStrategyStr = "Switch",
    TRUE,
    IF(switchStrategyStr = "Coin flip",
        RAND() &gt;= 0.5,
        FALSE
    )
)</f>
        <v>1</v>
      </c>
      <c r="F659">
        <f ca="1">IF(tblMontyHallMC[[#This Row],[Door you pick]] + tblMontyHallMC[[#This Row],[Door host opens]] = 3, 3, MAX(tblMontyHallMC[[#This Row],[Door you pick]], tblMontyHallMC[[#This Row],[Door host opens]]) - MIN(tblMontyHallMC[[#This Row],[Door you pick]], tblMontyHallMC[[#This Row],[Door host opens]]))</f>
        <v>3</v>
      </c>
      <c r="G659">
        <f ca="1">IF(tblMontyHallMC[[#This Row],[Switch]],
    tblMontyHallMC[[#This Row],[Unopened door]],
    tblMontyHallMC[[#This Row],[Door you pick]]
)</f>
        <v>3</v>
      </c>
      <c r="H659" t="b">
        <f ca="1">tblMontyHallMC[[#This Row],[Final door choice]] = tblMontyHallMC[[#This Row],[Door with car]]</f>
        <v>0</v>
      </c>
    </row>
    <row r="660" spans="2:8" x14ac:dyDescent="0.3">
      <c r="B660">
        <f t="shared" ca="1" si="16"/>
        <v>1</v>
      </c>
      <c r="C660">
        <f t="shared" ca="1" si="17"/>
        <v>1</v>
      </c>
      <c r="D66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60" t="b">
        <f ca="1">IF(switchStrategyStr = "Switch",
    TRUE,
    IF(switchStrategyStr = "Coin flip",
        RAND() &gt;= 0.5,
        FALSE
    )
)</f>
        <v>1</v>
      </c>
      <c r="F660">
        <f ca="1">IF(tblMontyHallMC[[#This Row],[Door you pick]] + tblMontyHallMC[[#This Row],[Door host opens]] = 3, 3, MAX(tblMontyHallMC[[#This Row],[Door you pick]], tblMontyHallMC[[#This Row],[Door host opens]]) - MIN(tblMontyHallMC[[#This Row],[Door you pick]], tblMontyHallMC[[#This Row],[Door host opens]]))</f>
        <v>2</v>
      </c>
      <c r="G660">
        <f ca="1">IF(tblMontyHallMC[[#This Row],[Switch]],
    tblMontyHallMC[[#This Row],[Unopened door]],
    tblMontyHallMC[[#This Row],[Door you pick]]
)</f>
        <v>2</v>
      </c>
      <c r="H660" t="b">
        <f ca="1">tblMontyHallMC[[#This Row],[Final door choice]] = tblMontyHallMC[[#This Row],[Door with car]]</f>
        <v>0</v>
      </c>
    </row>
    <row r="661" spans="2:8" x14ac:dyDescent="0.3">
      <c r="B661">
        <f t="shared" ca="1" si="16"/>
        <v>1</v>
      </c>
      <c r="C661">
        <f t="shared" ca="1" si="17"/>
        <v>1</v>
      </c>
      <c r="D66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61" t="b">
        <f ca="1">IF(switchStrategyStr = "Switch",
    TRUE,
    IF(switchStrategyStr = "Coin flip",
        RAND() &gt;= 0.5,
        FALSE
    )
)</f>
        <v>1</v>
      </c>
      <c r="F661">
        <f ca="1">IF(tblMontyHallMC[[#This Row],[Door you pick]] + tblMontyHallMC[[#This Row],[Door host opens]] = 3, 3, MAX(tblMontyHallMC[[#This Row],[Door you pick]], tblMontyHallMC[[#This Row],[Door host opens]]) - MIN(tblMontyHallMC[[#This Row],[Door you pick]], tblMontyHallMC[[#This Row],[Door host opens]]))</f>
        <v>3</v>
      </c>
      <c r="G661">
        <f ca="1">IF(tblMontyHallMC[[#This Row],[Switch]],
    tblMontyHallMC[[#This Row],[Unopened door]],
    tblMontyHallMC[[#This Row],[Door you pick]]
)</f>
        <v>3</v>
      </c>
      <c r="H661" t="b">
        <f ca="1">tblMontyHallMC[[#This Row],[Final door choice]] = tblMontyHallMC[[#This Row],[Door with car]]</f>
        <v>0</v>
      </c>
    </row>
    <row r="662" spans="2:8" x14ac:dyDescent="0.3">
      <c r="B662">
        <f t="shared" ca="1" si="16"/>
        <v>2</v>
      </c>
      <c r="C662">
        <f t="shared" ca="1" si="17"/>
        <v>3</v>
      </c>
      <c r="D66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62" t="b">
        <f ca="1">IF(switchStrategyStr = "Switch",
    TRUE,
    IF(switchStrategyStr = "Coin flip",
        RAND() &gt;= 0.5,
        FALSE
    )
)</f>
        <v>1</v>
      </c>
      <c r="F662">
        <f ca="1">IF(tblMontyHallMC[[#This Row],[Door you pick]] + tblMontyHallMC[[#This Row],[Door host opens]] = 3, 3, MAX(tblMontyHallMC[[#This Row],[Door you pick]], tblMontyHallMC[[#This Row],[Door host opens]]) - MIN(tblMontyHallMC[[#This Row],[Door you pick]], tblMontyHallMC[[#This Row],[Door host opens]]))</f>
        <v>2</v>
      </c>
      <c r="G662">
        <f ca="1">IF(tblMontyHallMC[[#This Row],[Switch]],
    tblMontyHallMC[[#This Row],[Unopened door]],
    tblMontyHallMC[[#This Row],[Door you pick]]
)</f>
        <v>2</v>
      </c>
      <c r="H662" t="b">
        <f ca="1">tblMontyHallMC[[#This Row],[Final door choice]] = tblMontyHallMC[[#This Row],[Door with car]]</f>
        <v>1</v>
      </c>
    </row>
    <row r="663" spans="2:8" x14ac:dyDescent="0.3">
      <c r="B663">
        <f t="shared" ca="1" si="16"/>
        <v>2</v>
      </c>
      <c r="C663">
        <f t="shared" ca="1" si="17"/>
        <v>1</v>
      </c>
      <c r="D66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63" t="b">
        <f ca="1">IF(switchStrategyStr = "Switch",
    TRUE,
    IF(switchStrategyStr = "Coin flip",
        RAND() &gt;= 0.5,
        FALSE
    )
)</f>
        <v>1</v>
      </c>
      <c r="F663">
        <f ca="1">IF(tblMontyHallMC[[#This Row],[Door you pick]] + tblMontyHallMC[[#This Row],[Door host opens]] = 3, 3, MAX(tblMontyHallMC[[#This Row],[Door you pick]], tblMontyHallMC[[#This Row],[Door host opens]]) - MIN(tblMontyHallMC[[#This Row],[Door you pick]], tblMontyHallMC[[#This Row],[Door host opens]]))</f>
        <v>2</v>
      </c>
      <c r="G663">
        <f ca="1">IF(tblMontyHallMC[[#This Row],[Switch]],
    tblMontyHallMC[[#This Row],[Unopened door]],
    tblMontyHallMC[[#This Row],[Door you pick]]
)</f>
        <v>2</v>
      </c>
      <c r="H663" t="b">
        <f ca="1">tblMontyHallMC[[#This Row],[Final door choice]] = tblMontyHallMC[[#This Row],[Door with car]]</f>
        <v>1</v>
      </c>
    </row>
    <row r="664" spans="2:8" x14ac:dyDescent="0.3">
      <c r="B664">
        <f t="shared" ca="1" si="16"/>
        <v>1</v>
      </c>
      <c r="C664">
        <f t="shared" ca="1" si="17"/>
        <v>1</v>
      </c>
      <c r="D66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64" t="b">
        <f ca="1">IF(switchStrategyStr = "Switch",
    TRUE,
    IF(switchStrategyStr = "Coin flip",
        RAND() &gt;= 0.5,
        FALSE
    )
)</f>
        <v>1</v>
      </c>
      <c r="F664">
        <f ca="1">IF(tblMontyHallMC[[#This Row],[Door you pick]] + tblMontyHallMC[[#This Row],[Door host opens]] = 3, 3, MAX(tblMontyHallMC[[#This Row],[Door you pick]], tblMontyHallMC[[#This Row],[Door host opens]]) - MIN(tblMontyHallMC[[#This Row],[Door you pick]], tblMontyHallMC[[#This Row],[Door host opens]]))</f>
        <v>2</v>
      </c>
      <c r="G664">
        <f ca="1">IF(tblMontyHallMC[[#This Row],[Switch]],
    tblMontyHallMC[[#This Row],[Unopened door]],
    tblMontyHallMC[[#This Row],[Door you pick]]
)</f>
        <v>2</v>
      </c>
      <c r="H664" t="b">
        <f ca="1">tblMontyHallMC[[#This Row],[Final door choice]] = tblMontyHallMC[[#This Row],[Door with car]]</f>
        <v>0</v>
      </c>
    </row>
    <row r="665" spans="2:8" x14ac:dyDescent="0.3">
      <c r="B665">
        <f t="shared" ca="1" si="16"/>
        <v>3</v>
      </c>
      <c r="C665">
        <f t="shared" ca="1" si="17"/>
        <v>1</v>
      </c>
      <c r="D66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65" t="b">
        <f ca="1">IF(switchStrategyStr = "Switch",
    TRUE,
    IF(switchStrategyStr = "Coin flip",
        RAND() &gt;= 0.5,
        FALSE
    )
)</f>
        <v>1</v>
      </c>
      <c r="F665">
        <f ca="1">IF(tblMontyHallMC[[#This Row],[Door you pick]] + tblMontyHallMC[[#This Row],[Door host opens]] = 3, 3, MAX(tblMontyHallMC[[#This Row],[Door you pick]], tblMontyHallMC[[#This Row],[Door host opens]]) - MIN(tblMontyHallMC[[#This Row],[Door you pick]], tblMontyHallMC[[#This Row],[Door host opens]]))</f>
        <v>3</v>
      </c>
      <c r="G665">
        <f ca="1">IF(tblMontyHallMC[[#This Row],[Switch]],
    tblMontyHallMC[[#This Row],[Unopened door]],
    tblMontyHallMC[[#This Row],[Door you pick]]
)</f>
        <v>3</v>
      </c>
      <c r="H665" t="b">
        <f ca="1">tblMontyHallMC[[#This Row],[Final door choice]] = tblMontyHallMC[[#This Row],[Door with car]]</f>
        <v>1</v>
      </c>
    </row>
    <row r="666" spans="2:8" x14ac:dyDescent="0.3">
      <c r="B666">
        <f t="shared" ca="1" si="16"/>
        <v>1</v>
      </c>
      <c r="C666">
        <f t="shared" ca="1" si="17"/>
        <v>2</v>
      </c>
      <c r="D66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66" t="b">
        <f ca="1">IF(switchStrategyStr = "Switch",
    TRUE,
    IF(switchStrategyStr = "Coin flip",
        RAND() &gt;= 0.5,
        FALSE
    )
)</f>
        <v>1</v>
      </c>
      <c r="F666">
        <f ca="1">IF(tblMontyHallMC[[#This Row],[Door you pick]] + tblMontyHallMC[[#This Row],[Door host opens]] = 3, 3, MAX(tblMontyHallMC[[#This Row],[Door you pick]], tblMontyHallMC[[#This Row],[Door host opens]]) - MIN(tblMontyHallMC[[#This Row],[Door you pick]], tblMontyHallMC[[#This Row],[Door host opens]]))</f>
        <v>1</v>
      </c>
      <c r="G666">
        <f ca="1">IF(tblMontyHallMC[[#This Row],[Switch]],
    tblMontyHallMC[[#This Row],[Unopened door]],
    tblMontyHallMC[[#This Row],[Door you pick]]
)</f>
        <v>1</v>
      </c>
      <c r="H666" t="b">
        <f ca="1">tblMontyHallMC[[#This Row],[Final door choice]] = tblMontyHallMC[[#This Row],[Door with car]]</f>
        <v>1</v>
      </c>
    </row>
    <row r="667" spans="2:8" x14ac:dyDescent="0.3">
      <c r="B667">
        <f t="shared" ca="1" si="16"/>
        <v>1</v>
      </c>
      <c r="C667">
        <f t="shared" ca="1" si="17"/>
        <v>2</v>
      </c>
      <c r="D66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67" t="b">
        <f ca="1">IF(switchStrategyStr = "Switch",
    TRUE,
    IF(switchStrategyStr = "Coin flip",
        RAND() &gt;= 0.5,
        FALSE
    )
)</f>
        <v>1</v>
      </c>
      <c r="F667">
        <f ca="1">IF(tblMontyHallMC[[#This Row],[Door you pick]] + tblMontyHallMC[[#This Row],[Door host opens]] = 3, 3, MAX(tblMontyHallMC[[#This Row],[Door you pick]], tblMontyHallMC[[#This Row],[Door host opens]]) - MIN(tblMontyHallMC[[#This Row],[Door you pick]], tblMontyHallMC[[#This Row],[Door host opens]]))</f>
        <v>1</v>
      </c>
      <c r="G667">
        <f ca="1">IF(tblMontyHallMC[[#This Row],[Switch]],
    tblMontyHallMC[[#This Row],[Unopened door]],
    tblMontyHallMC[[#This Row],[Door you pick]]
)</f>
        <v>1</v>
      </c>
      <c r="H667" t="b">
        <f ca="1">tblMontyHallMC[[#This Row],[Final door choice]] = tblMontyHallMC[[#This Row],[Door with car]]</f>
        <v>1</v>
      </c>
    </row>
    <row r="668" spans="2:8" x14ac:dyDescent="0.3">
      <c r="B668">
        <f t="shared" ca="1" si="16"/>
        <v>2</v>
      </c>
      <c r="C668">
        <f t="shared" ca="1" si="17"/>
        <v>3</v>
      </c>
      <c r="D66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68" t="b">
        <f ca="1">IF(switchStrategyStr = "Switch",
    TRUE,
    IF(switchStrategyStr = "Coin flip",
        RAND() &gt;= 0.5,
        FALSE
    )
)</f>
        <v>1</v>
      </c>
      <c r="F668">
        <f ca="1">IF(tblMontyHallMC[[#This Row],[Door you pick]] + tblMontyHallMC[[#This Row],[Door host opens]] = 3, 3, MAX(tblMontyHallMC[[#This Row],[Door you pick]], tblMontyHallMC[[#This Row],[Door host opens]]) - MIN(tblMontyHallMC[[#This Row],[Door you pick]], tblMontyHallMC[[#This Row],[Door host opens]]))</f>
        <v>2</v>
      </c>
      <c r="G668">
        <f ca="1">IF(tblMontyHallMC[[#This Row],[Switch]],
    tblMontyHallMC[[#This Row],[Unopened door]],
    tblMontyHallMC[[#This Row],[Door you pick]]
)</f>
        <v>2</v>
      </c>
      <c r="H668" t="b">
        <f ca="1">tblMontyHallMC[[#This Row],[Final door choice]] = tblMontyHallMC[[#This Row],[Door with car]]</f>
        <v>1</v>
      </c>
    </row>
    <row r="669" spans="2:8" x14ac:dyDescent="0.3">
      <c r="B669">
        <f t="shared" ca="1" si="16"/>
        <v>1</v>
      </c>
      <c r="C669">
        <f t="shared" ca="1" si="17"/>
        <v>2</v>
      </c>
      <c r="D66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69" t="b">
        <f ca="1">IF(switchStrategyStr = "Switch",
    TRUE,
    IF(switchStrategyStr = "Coin flip",
        RAND() &gt;= 0.5,
        FALSE
    )
)</f>
        <v>1</v>
      </c>
      <c r="F669">
        <f ca="1">IF(tblMontyHallMC[[#This Row],[Door you pick]] + tblMontyHallMC[[#This Row],[Door host opens]] = 3, 3, MAX(tblMontyHallMC[[#This Row],[Door you pick]], tblMontyHallMC[[#This Row],[Door host opens]]) - MIN(tblMontyHallMC[[#This Row],[Door you pick]], tblMontyHallMC[[#This Row],[Door host opens]]))</f>
        <v>1</v>
      </c>
      <c r="G669">
        <f ca="1">IF(tblMontyHallMC[[#This Row],[Switch]],
    tblMontyHallMC[[#This Row],[Unopened door]],
    tblMontyHallMC[[#This Row],[Door you pick]]
)</f>
        <v>1</v>
      </c>
      <c r="H669" t="b">
        <f ca="1">tblMontyHallMC[[#This Row],[Final door choice]] = tblMontyHallMC[[#This Row],[Door with car]]</f>
        <v>1</v>
      </c>
    </row>
    <row r="670" spans="2:8" x14ac:dyDescent="0.3">
      <c r="B670">
        <f t="shared" ca="1" si="16"/>
        <v>3</v>
      </c>
      <c r="C670">
        <f t="shared" ca="1" si="17"/>
        <v>1</v>
      </c>
      <c r="D67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70" t="b">
        <f ca="1">IF(switchStrategyStr = "Switch",
    TRUE,
    IF(switchStrategyStr = "Coin flip",
        RAND() &gt;= 0.5,
        FALSE
    )
)</f>
        <v>1</v>
      </c>
      <c r="F670">
        <f ca="1">IF(tblMontyHallMC[[#This Row],[Door you pick]] + tblMontyHallMC[[#This Row],[Door host opens]] = 3, 3, MAX(tblMontyHallMC[[#This Row],[Door you pick]], tblMontyHallMC[[#This Row],[Door host opens]]) - MIN(tblMontyHallMC[[#This Row],[Door you pick]], tblMontyHallMC[[#This Row],[Door host opens]]))</f>
        <v>3</v>
      </c>
      <c r="G670">
        <f ca="1">IF(tblMontyHallMC[[#This Row],[Switch]],
    tblMontyHallMC[[#This Row],[Unopened door]],
    tblMontyHallMC[[#This Row],[Door you pick]]
)</f>
        <v>3</v>
      </c>
      <c r="H670" t="b">
        <f ca="1">tblMontyHallMC[[#This Row],[Final door choice]] = tblMontyHallMC[[#This Row],[Door with car]]</f>
        <v>1</v>
      </c>
    </row>
    <row r="671" spans="2:8" x14ac:dyDescent="0.3">
      <c r="B671">
        <f t="shared" ca="1" si="16"/>
        <v>1</v>
      </c>
      <c r="C671">
        <f t="shared" ca="1" si="17"/>
        <v>1</v>
      </c>
      <c r="D67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71" t="b">
        <f ca="1">IF(switchStrategyStr = "Switch",
    TRUE,
    IF(switchStrategyStr = "Coin flip",
        RAND() &gt;= 0.5,
        FALSE
    )
)</f>
        <v>1</v>
      </c>
      <c r="F671">
        <f ca="1">IF(tblMontyHallMC[[#This Row],[Door you pick]] + tblMontyHallMC[[#This Row],[Door host opens]] = 3, 3, MAX(tblMontyHallMC[[#This Row],[Door you pick]], tblMontyHallMC[[#This Row],[Door host opens]]) - MIN(tblMontyHallMC[[#This Row],[Door you pick]], tblMontyHallMC[[#This Row],[Door host opens]]))</f>
        <v>2</v>
      </c>
      <c r="G671">
        <f ca="1">IF(tblMontyHallMC[[#This Row],[Switch]],
    tblMontyHallMC[[#This Row],[Unopened door]],
    tblMontyHallMC[[#This Row],[Door you pick]]
)</f>
        <v>2</v>
      </c>
      <c r="H671" t="b">
        <f ca="1">tblMontyHallMC[[#This Row],[Final door choice]] = tblMontyHallMC[[#This Row],[Door with car]]</f>
        <v>0</v>
      </c>
    </row>
    <row r="672" spans="2:8" x14ac:dyDescent="0.3">
      <c r="B672">
        <f t="shared" ca="1" si="16"/>
        <v>2</v>
      </c>
      <c r="C672">
        <f t="shared" ca="1" si="17"/>
        <v>2</v>
      </c>
      <c r="D67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72" t="b">
        <f ca="1">IF(switchStrategyStr = "Switch",
    TRUE,
    IF(switchStrategyStr = "Coin flip",
        RAND() &gt;= 0.5,
        FALSE
    )
)</f>
        <v>1</v>
      </c>
      <c r="F672">
        <f ca="1">IF(tblMontyHallMC[[#This Row],[Door you pick]] + tblMontyHallMC[[#This Row],[Door host opens]] = 3, 3, MAX(tblMontyHallMC[[#This Row],[Door you pick]], tblMontyHallMC[[#This Row],[Door host opens]]) - MIN(tblMontyHallMC[[#This Row],[Door you pick]], tblMontyHallMC[[#This Row],[Door host opens]]))</f>
        <v>3</v>
      </c>
      <c r="G672">
        <f ca="1">IF(tblMontyHallMC[[#This Row],[Switch]],
    tblMontyHallMC[[#This Row],[Unopened door]],
    tblMontyHallMC[[#This Row],[Door you pick]]
)</f>
        <v>3</v>
      </c>
      <c r="H672" t="b">
        <f ca="1">tblMontyHallMC[[#This Row],[Final door choice]] = tblMontyHallMC[[#This Row],[Door with car]]</f>
        <v>0</v>
      </c>
    </row>
    <row r="673" spans="2:8" x14ac:dyDescent="0.3">
      <c r="B673">
        <f t="shared" ca="1" si="16"/>
        <v>2</v>
      </c>
      <c r="C673">
        <f t="shared" ca="1" si="17"/>
        <v>2</v>
      </c>
      <c r="D67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73" t="b">
        <f ca="1">IF(switchStrategyStr = "Switch",
    TRUE,
    IF(switchStrategyStr = "Coin flip",
        RAND() &gt;= 0.5,
        FALSE
    )
)</f>
        <v>1</v>
      </c>
      <c r="F673">
        <f ca="1">IF(tblMontyHallMC[[#This Row],[Door you pick]] + tblMontyHallMC[[#This Row],[Door host opens]] = 3, 3, MAX(tblMontyHallMC[[#This Row],[Door you pick]], tblMontyHallMC[[#This Row],[Door host opens]]) - MIN(tblMontyHallMC[[#This Row],[Door you pick]], tblMontyHallMC[[#This Row],[Door host opens]]))</f>
        <v>1</v>
      </c>
      <c r="G673">
        <f ca="1">IF(tblMontyHallMC[[#This Row],[Switch]],
    tblMontyHallMC[[#This Row],[Unopened door]],
    tblMontyHallMC[[#This Row],[Door you pick]]
)</f>
        <v>1</v>
      </c>
      <c r="H673" t="b">
        <f ca="1">tblMontyHallMC[[#This Row],[Final door choice]] = tblMontyHallMC[[#This Row],[Door with car]]</f>
        <v>0</v>
      </c>
    </row>
    <row r="674" spans="2:8" x14ac:dyDescent="0.3">
      <c r="B674">
        <f t="shared" ca="1" si="16"/>
        <v>3</v>
      </c>
      <c r="C674">
        <f t="shared" ca="1" si="17"/>
        <v>2</v>
      </c>
      <c r="D67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74" t="b">
        <f ca="1">IF(switchStrategyStr = "Switch",
    TRUE,
    IF(switchStrategyStr = "Coin flip",
        RAND() &gt;= 0.5,
        FALSE
    )
)</f>
        <v>1</v>
      </c>
      <c r="F674">
        <f ca="1">IF(tblMontyHallMC[[#This Row],[Door you pick]] + tblMontyHallMC[[#This Row],[Door host opens]] = 3, 3, MAX(tblMontyHallMC[[#This Row],[Door you pick]], tblMontyHallMC[[#This Row],[Door host opens]]) - MIN(tblMontyHallMC[[#This Row],[Door you pick]], tblMontyHallMC[[#This Row],[Door host opens]]))</f>
        <v>3</v>
      </c>
      <c r="G674">
        <f ca="1">IF(tblMontyHallMC[[#This Row],[Switch]],
    tblMontyHallMC[[#This Row],[Unopened door]],
    tblMontyHallMC[[#This Row],[Door you pick]]
)</f>
        <v>3</v>
      </c>
      <c r="H674" t="b">
        <f ca="1">tblMontyHallMC[[#This Row],[Final door choice]] = tblMontyHallMC[[#This Row],[Door with car]]</f>
        <v>1</v>
      </c>
    </row>
    <row r="675" spans="2:8" x14ac:dyDescent="0.3">
      <c r="B675">
        <f t="shared" ca="1" si="16"/>
        <v>3</v>
      </c>
      <c r="C675">
        <f t="shared" ca="1" si="17"/>
        <v>1</v>
      </c>
      <c r="D67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75" t="b">
        <f ca="1">IF(switchStrategyStr = "Switch",
    TRUE,
    IF(switchStrategyStr = "Coin flip",
        RAND() &gt;= 0.5,
        FALSE
    )
)</f>
        <v>1</v>
      </c>
      <c r="F675">
        <f ca="1">IF(tblMontyHallMC[[#This Row],[Door you pick]] + tblMontyHallMC[[#This Row],[Door host opens]] = 3, 3, MAX(tblMontyHallMC[[#This Row],[Door you pick]], tblMontyHallMC[[#This Row],[Door host opens]]) - MIN(tblMontyHallMC[[#This Row],[Door you pick]], tblMontyHallMC[[#This Row],[Door host opens]]))</f>
        <v>3</v>
      </c>
      <c r="G675">
        <f ca="1">IF(tblMontyHallMC[[#This Row],[Switch]],
    tblMontyHallMC[[#This Row],[Unopened door]],
    tblMontyHallMC[[#This Row],[Door you pick]]
)</f>
        <v>3</v>
      </c>
      <c r="H675" t="b">
        <f ca="1">tblMontyHallMC[[#This Row],[Final door choice]] = tblMontyHallMC[[#This Row],[Door with car]]</f>
        <v>1</v>
      </c>
    </row>
    <row r="676" spans="2:8" x14ac:dyDescent="0.3">
      <c r="B676">
        <f t="shared" ca="1" si="16"/>
        <v>3</v>
      </c>
      <c r="C676">
        <f t="shared" ca="1" si="17"/>
        <v>3</v>
      </c>
      <c r="D67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76" t="b">
        <f ca="1">IF(switchStrategyStr = "Switch",
    TRUE,
    IF(switchStrategyStr = "Coin flip",
        RAND() &gt;= 0.5,
        FALSE
    )
)</f>
        <v>1</v>
      </c>
      <c r="F676">
        <f ca="1">IF(tblMontyHallMC[[#This Row],[Door you pick]] + tblMontyHallMC[[#This Row],[Door host opens]] = 3, 3, MAX(tblMontyHallMC[[#This Row],[Door you pick]], tblMontyHallMC[[#This Row],[Door host opens]]) - MIN(tblMontyHallMC[[#This Row],[Door you pick]], tblMontyHallMC[[#This Row],[Door host opens]]))</f>
        <v>2</v>
      </c>
      <c r="G676">
        <f ca="1">IF(tblMontyHallMC[[#This Row],[Switch]],
    tblMontyHallMC[[#This Row],[Unopened door]],
    tblMontyHallMC[[#This Row],[Door you pick]]
)</f>
        <v>2</v>
      </c>
      <c r="H676" t="b">
        <f ca="1">tblMontyHallMC[[#This Row],[Final door choice]] = tblMontyHallMC[[#This Row],[Door with car]]</f>
        <v>0</v>
      </c>
    </row>
    <row r="677" spans="2:8" x14ac:dyDescent="0.3">
      <c r="B677">
        <f t="shared" ca="1" si="16"/>
        <v>3</v>
      </c>
      <c r="C677">
        <f t="shared" ca="1" si="17"/>
        <v>1</v>
      </c>
      <c r="D67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77" t="b">
        <f ca="1">IF(switchStrategyStr = "Switch",
    TRUE,
    IF(switchStrategyStr = "Coin flip",
        RAND() &gt;= 0.5,
        FALSE
    )
)</f>
        <v>1</v>
      </c>
      <c r="F677">
        <f ca="1">IF(tblMontyHallMC[[#This Row],[Door you pick]] + tblMontyHallMC[[#This Row],[Door host opens]] = 3, 3, MAX(tblMontyHallMC[[#This Row],[Door you pick]], tblMontyHallMC[[#This Row],[Door host opens]]) - MIN(tblMontyHallMC[[#This Row],[Door you pick]], tblMontyHallMC[[#This Row],[Door host opens]]))</f>
        <v>3</v>
      </c>
      <c r="G677">
        <f ca="1">IF(tblMontyHallMC[[#This Row],[Switch]],
    tblMontyHallMC[[#This Row],[Unopened door]],
    tblMontyHallMC[[#This Row],[Door you pick]]
)</f>
        <v>3</v>
      </c>
      <c r="H677" t="b">
        <f ca="1">tblMontyHallMC[[#This Row],[Final door choice]] = tblMontyHallMC[[#This Row],[Door with car]]</f>
        <v>1</v>
      </c>
    </row>
    <row r="678" spans="2:8" x14ac:dyDescent="0.3">
      <c r="B678">
        <f t="shared" ca="1" si="16"/>
        <v>3</v>
      </c>
      <c r="C678">
        <f t="shared" ca="1" si="17"/>
        <v>2</v>
      </c>
      <c r="D67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78" t="b">
        <f ca="1">IF(switchStrategyStr = "Switch",
    TRUE,
    IF(switchStrategyStr = "Coin flip",
        RAND() &gt;= 0.5,
        FALSE
    )
)</f>
        <v>1</v>
      </c>
      <c r="F678">
        <f ca="1">IF(tblMontyHallMC[[#This Row],[Door you pick]] + tblMontyHallMC[[#This Row],[Door host opens]] = 3, 3, MAX(tblMontyHallMC[[#This Row],[Door you pick]], tblMontyHallMC[[#This Row],[Door host opens]]) - MIN(tblMontyHallMC[[#This Row],[Door you pick]], tblMontyHallMC[[#This Row],[Door host opens]]))</f>
        <v>3</v>
      </c>
      <c r="G678">
        <f ca="1">IF(tblMontyHallMC[[#This Row],[Switch]],
    tblMontyHallMC[[#This Row],[Unopened door]],
    tblMontyHallMC[[#This Row],[Door you pick]]
)</f>
        <v>3</v>
      </c>
      <c r="H678" t="b">
        <f ca="1">tblMontyHallMC[[#This Row],[Final door choice]] = tblMontyHallMC[[#This Row],[Door with car]]</f>
        <v>1</v>
      </c>
    </row>
    <row r="679" spans="2:8" x14ac:dyDescent="0.3">
      <c r="B679">
        <f t="shared" ca="1" si="16"/>
        <v>3</v>
      </c>
      <c r="C679">
        <f t="shared" ca="1" si="17"/>
        <v>1</v>
      </c>
      <c r="D67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79" t="b">
        <f ca="1">IF(switchStrategyStr = "Switch",
    TRUE,
    IF(switchStrategyStr = "Coin flip",
        RAND() &gt;= 0.5,
        FALSE
    )
)</f>
        <v>1</v>
      </c>
      <c r="F679">
        <f ca="1">IF(tblMontyHallMC[[#This Row],[Door you pick]] + tblMontyHallMC[[#This Row],[Door host opens]] = 3, 3, MAX(tblMontyHallMC[[#This Row],[Door you pick]], tblMontyHallMC[[#This Row],[Door host opens]]) - MIN(tblMontyHallMC[[#This Row],[Door you pick]], tblMontyHallMC[[#This Row],[Door host opens]]))</f>
        <v>3</v>
      </c>
      <c r="G679">
        <f ca="1">IF(tblMontyHallMC[[#This Row],[Switch]],
    tblMontyHallMC[[#This Row],[Unopened door]],
    tblMontyHallMC[[#This Row],[Door you pick]]
)</f>
        <v>3</v>
      </c>
      <c r="H679" t="b">
        <f ca="1">tblMontyHallMC[[#This Row],[Final door choice]] = tblMontyHallMC[[#This Row],[Door with car]]</f>
        <v>1</v>
      </c>
    </row>
    <row r="680" spans="2:8" x14ac:dyDescent="0.3">
      <c r="B680">
        <f t="shared" ca="1" si="16"/>
        <v>3</v>
      </c>
      <c r="C680">
        <f t="shared" ca="1" si="17"/>
        <v>3</v>
      </c>
      <c r="D68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80" t="b">
        <f ca="1">IF(switchStrategyStr = "Switch",
    TRUE,
    IF(switchStrategyStr = "Coin flip",
        RAND() &gt;= 0.5,
        FALSE
    )
)</f>
        <v>1</v>
      </c>
      <c r="F680">
        <f ca="1">IF(tblMontyHallMC[[#This Row],[Door you pick]] + tblMontyHallMC[[#This Row],[Door host opens]] = 3, 3, MAX(tblMontyHallMC[[#This Row],[Door you pick]], tblMontyHallMC[[#This Row],[Door host opens]]) - MIN(tblMontyHallMC[[#This Row],[Door you pick]], tblMontyHallMC[[#This Row],[Door host opens]]))</f>
        <v>2</v>
      </c>
      <c r="G680">
        <f ca="1">IF(tblMontyHallMC[[#This Row],[Switch]],
    tblMontyHallMC[[#This Row],[Unopened door]],
    tblMontyHallMC[[#This Row],[Door you pick]]
)</f>
        <v>2</v>
      </c>
      <c r="H680" t="b">
        <f ca="1">tblMontyHallMC[[#This Row],[Final door choice]] = tblMontyHallMC[[#This Row],[Door with car]]</f>
        <v>0</v>
      </c>
    </row>
    <row r="681" spans="2:8" x14ac:dyDescent="0.3">
      <c r="B681">
        <f t="shared" ca="1" si="16"/>
        <v>3</v>
      </c>
      <c r="C681">
        <f t="shared" ca="1" si="17"/>
        <v>3</v>
      </c>
      <c r="D68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81" t="b">
        <f ca="1">IF(switchStrategyStr = "Switch",
    TRUE,
    IF(switchStrategyStr = "Coin flip",
        RAND() &gt;= 0.5,
        FALSE
    )
)</f>
        <v>1</v>
      </c>
      <c r="F681">
        <f ca="1">IF(tblMontyHallMC[[#This Row],[Door you pick]] + tblMontyHallMC[[#This Row],[Door host opens]] = 3, 3, MAX(tblMontyHallMC[[#This Row],[Door you pick]], tblMontyHallMC[[#This Row],[Door host opens]]) - MIN(tblMontyHallMC[[#This Row],[Door you pick]], tblMontyHallMC[[#This Row],[Door host opens]]))</f>
        <v>2</v>
      </c>
      <c r="G681">
        <f ca="1">IF(tblMontyHallMC[[#This Row],[Switch]],
    tblMontyHallMC[[#This Row],[Unopened door]],
    tblMontyHallMC[[#This Row],[Door you pick]]
)</f>
        <v>2</v>
      </c>
      <c r="H681" t="b">
        <f ca="1">tblMontyHallMC[[#This Row],[Final door choice]] = tblMontyHallMC[[#This Row],[Door with car]]</f>
        <v>0</v>
      </c>
    </row>
    <row r="682" spans="2:8" x14ac:dyDescent="0.3">
      <c r="B682">
        <f t="shared" ca="1" si="16"/>
        <v>3</v>
      </c>
      <c r="C682">
        <f t="shared" ca="1" si="17"/>
        <v>2</v>
      </c>
      <c r="D68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82" t="b">
        <f ca="1">IF(switchStrategyStr = "Switch",
    TRUE,
    IF(switchStrategyStr = "Coin flip",
        RAND() &gt;= 0.5,
        FALSE
    )
)</f>
        <v>1</v>
      </c>
      <c r="F682">
        <f ca="1">IF(tblMontyHallMC[[#This Row],[Door you pick]] + tblMontyHallMC[[#This Row],[Door host opens]] = 3, 3, MAX(tblMontyHallMC[[#This Row],[Door you pick]], tblMontyHallMC[[#This Row],[Door host opens]]) - MIN(tblMontyHallMC[[#This Row],[Door you pick]], tblMontyHallMC[[#This Row],[Door host opens]]))</f>
        <v>3</v>
      </c>
      <c r="G682">
        <f ca="1">IF(tblMontyHallMC[[#This Row],[Switch]],
    tblMontyHallMC[[#This Row],[Unopened door]],
    tblMontyHallMC[[#This Row],[Door you pick]]
)</f>
        <v>3</v>
      </c>
      <c r="H682" t="b">
        <f ca="1">tblMontyHallMC[[#This Row],[Final door choice]] = tblMontyHallMC[[#This Row],[Door with car]]</f>
        <v>1</v>
      </c>
    </row>
    <row r="683" spans="2:8" x14ac:dyDescent="0.3">
      <c r="B683">
        <f t="shared" ca="1" si="16"/>
        <v>2</v>
      </c>
      <c r="C683">
        <f t="shared" ca="1" si="17"/>
        <v>2</v>
      </c>
      <c r="D68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83" t="b">
        <f ca="1">IF(switchStrategyStr = "Switch",
    TRUE,
    IF(switchStrategyStr = "Coin flip",
        RAND() &gt;= 0.5,
        FALSE
    )
)</f>
        <v>1</v>
      </c>
      <c r="F683">
        <f ca="1">IF(tblMontyHallMC[[#This Row],[Door you pick]] + tblMontyHallMC[[#This Row],[Door host opens]] = 3, 3, MAX(tblMontyHallMC[[#This Row],[Door you pick]], tblMontyHallMC[[#This Row],[Door host opens]]) - MIN(tblMontyHallMC[[#This Row],[Door you pick]], tblMontyHallMC[[#This Row],[Door host opens]]))</f>
        <v>1</v>
      </c>
      <c r="G683">
        <f ca="1">IF(tblMontyHallMC[[#This Row],[Switch]],
    tblMontyHallMC[[#This Row],[Unopened door]],
    tblMontyHallMC[[#This Row],[Door you pick]]
)</f>
        <v>1</v>
      </c>
      <c r="H683" t="b">
        <f ca="1">tblMontyHallMC[[#This Row],[Final door choice]] = tblMontyHallMC[[#This Row],[Door with car]]</f>
        <v>0</v>
      </c>
    </row>
    <row r="684" spans="2:8" x14ac:dyDescent="0.3">
      <c r="B684">
        <f t="shared" ca="1" si="16"/>
        <v>1</v>
      </c>
      <c r="C684">
        <f t="shared" ca="1" si="17"/>
        <v>1</v>
      </c>
      <c r="D68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84" t="b">
        <f ca="1">IF(switchStrategyStr = "Switch",
    TRUE,
    IF(switchStrategyStr = "Coin flip",
        RAND() &gt;= 0.5,
        FALSE
    )
)</f>
        <v>1</v>
      </c>
      <c r="F684">
        <f ca="1">IF(tblMontyHallMC[[#This Row],[Door you pick]] + tblMontyHallMC[[#This Row],[Door host opens]] = 3, 3, MAX(tblMontyHallMC[[#This Row],[Door you pick]], tblMontyHallMC[[#This Row],[Door host opens]]) - MIN(tblMontyHallMC[[#This Row],[Door you pick]], tblMontyHallMC[[#This Row],[Door host opens]]))</f>
        <v>2</v>
      </c>
      <c r="G684">
        <f ca="1">IF(tblMontyHallMC[[#This Row],[Switch]],
    tblMontyHallMC[[#This Row],[Unopened door]],
    tblMontyHallMC[[#This Row],[Door you pick]]
)</f>
        <v>2</v>
      </c>
      <c r="H684" t="b">
        <f ca="1">tblMontyHallMC[[#This Row],[Final door choice]] = tblMontyHallMC[[#This Row],[Door with car]]</f>
        <v>0</v>
      </c>
    </row>
    <row r="685" spans="2:8" x14ac:dyDescent="0.3">
      <c r="B685">
        <f t="shared" ca="1" si="16"/>
        <v>1</v>
      </c>
      <c r="C685">
        <f t="shared" ca="1" si="17"/>
        <v>3</v>
      </c>
      <c r="D68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85" t="b">
        <f ca="1">IF(switchStrategyStr = "Switch",
    TRUE,
    IF(switchStrategyStr = "Coin flip",
        RAND() &gt;= 0.5,
        FALSE
    )
)</f>
        <v>1</v>
      </c>
      <c r="F685">
        <f ca="1">IF(tblMontyHallMC[[#This Row],[Door you pick]] + tblMontyHallMC[[#This Row],[Door host opens]] = 3, 3, MAX(tblMontyHallMC[[#This Row],[Door you pick]], tblMontyHallMC[[#This Row],[Door host opens]]) - MIN(tblMontyHallMC[[#This Row],[Door you pick]], tblMontyHallMC[[#This Row],[Door host opens]]))</f>
        <v>1</v>
      </c>
      <c r="G685">
        <f ca="1">IF(tblMontyHallMC[[#This Row],[Switch]],
    tblMontyHallMC[[#This Row],[Unopened door]],
    tblMontyHallMC[[#This Row],[Door you pick]]
)</f>
        <v>1</v>
      </c>
      <c r="H685" t="b">
        <f ca="1">tblMontyHallMC[[#This Row],[Final door choice]] = tblMontyHallMC[[#This Row],[Door with car]]</f>
        <v>1</v>
      </c>
    </row>
    <row r="686" spans="2:8" x14ac:dyDescent="0.3">
      <c r="B686">
        <f t="shared" ref="B686:B749" ca="1" si="18">RANDBETWEEN(1, 3)</f>
        <v>3</v>
      </c>
      <c r="C686">
        <f t="shared" ref="C686:C749" ca="1" si="19">RANDBETWEEN(1, 3)</f>
        <v>2</v>
      </c>
      <c r="D68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86" t="b">
        <f ca="1">IF(switchStrategyStr = "Switch",
    TRUE,
    IF(switchStrategyStr = "Coin flip",
        RAND() &gt;= 0.5,
        FALSE
    )
)</f>
        <v>1</v>
      </c>
      <c r="F686">
        <f ca="1">IF(tblMontyHallMC[[#This Row],[Door you pick]] + tblMontyHallMC[[#This Row],[Door host opens]] = 3, 3, MAX(tblMontyHallMC[[#This Row],[Door you pick]], tblMontyHallMC[[#This Row],[Door host opens]]) - MIN(tblMontyHallMC[[#This Row],[Door you pick]], tblMontyHallMC[[#This Row],[Door host opens]]))</f>
        <v>3</v>
      </c>
      <c r="G686">
        <f ca="1">IF(tblMontyHallMC[[#This Row],[Switch]],
    tblMontyHallMC[[#This Row],[Unopened door]],
    tblMontyHallMC[[#This Row],[Door you pick]]
)</f>
        <v>3</v>
      </c>
      <c r="H686" t="b">
        <f ca="1">tblMontyHallMC[[#This Row],[Final door choice]] = tblMontyHallMC[[#This Row],[Door with car]]</f>
        <v>1</v>
      </c>
    </row>
    <row r="687" spans="2:8" x14ac:dyDescent="0.3">
      <c r="B687">
        <f t="shared" ca="1" si="18"/>
        <v>3</v>
      </c>
      <c r="C687">
        <f t="shared" ca="1" si="19"/>
        <v>1</v>
      </c>
      <c r="D68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87" t="b">
        <f ca="1">IF(switchStrategyStr = "Switch",
    TRUE,
    IF(switchStrategyStr = "Coin flip",
        RAND() &gt;= 0.5,
        FALSE
    )
)</f>
        <v>1</v>
      </c>
      <c r="F687">
        <f ca="1">IF(tblMontyHallMC[[#This Row],[Door you pick]] + tblMontyHallMC[[#This Row],[Door host opens]] = 3, 3, MAX(tblMontyHallMC[[#This Row],[Door you pick]], tblMontyHallMC[[#This Row],[Door host opens]]) - MIN(tblMontyHallMC[[#This Row],[Door you pick]], tblMontyHallMC[[#This Row],[Door host opens]]))</f>
        <v>3</v>
      </c>
      <c r="G687">
        <f ca="1">IF(tblMontyHallMC[[#This Row],[Switch]],
    tblMontyHallMC[[#This Row],[Unopened door]],
    tblMontyHallMC[[#This Row],[Door you pick]]
)</f>
        <v>3</v>
      </c>
      <c r="H687" t="b">
        <f ca="1">tblMontyHallMC[[#This Row],[Final door choice]] = tblMontyHallMC[[#This Row],[Door with car]]</f>
        <v>1</v>
      </c>
    </row>
    <row r="688" spans="2:8" x14ac:dyDescent="0.3">
      <c r="B688">
        <f t="shared" ca="1" si="18"/>
        <v>1</v>
      </c>
      <c r="C688">
        <f t="shared" ca="1" si="19"/>
        <v>3</v>
      </c>
      <c r="D68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88" t="b">
        <f ca="1">IF(switchStrategyStr = "Switch",
    TRUE,
    IF(switchStrategyStr = "Coin flip",
        RAND() &gt;= 0.5,
        FALSE
    )
)</f>
        <v>1</v>
      </c>
      <c r="F688">
        <f ca="1">IF(tblMontyHallMC[[#This Row],[Door you pick]] + tblMontyHallMC[[#This Row],[Door host opens]] = 3, 3, MAX(tblMontyHallMC[[#This Row],[Door you pick]], tblMontyHallMC[[#This Row],[Door host opens]]) - MIN(tblMontyHallMC[[#This Row],[Door you pick]], tblMontyHallMC[[#This Row],[Door host opens]]))</f>
        <v>1</v>
      </c>
      <c r="G688">
        <f ca="1">IF(tblMontyHallMC[[#This Row],[Switch]],
    tblMontyHallMC[[#This Row],[Unopened door]],
    tblMontyHallMC[[#This Row],[Door you pick]]
)</f>
        <v>1</v>
      </c>
      <c r="H688" t="b">
        <f ca="1">tblMontyHallMC[[#This Row],[Final door choice]] = tblMontyHallMC[[#This Row],[Door with car]]</f>
        <v>1</v>
      </c>
    </row>
    <row r="689" spans="2:8" x14ac:dyDescent="0.3">
      <c r="B689">
        <f t="shared" ca="1" si="18"/>
        <v>1</v>
      </c>
      <c r="C689">
        <f t="shared" ca="1" si="19"/>
        <v>1</v>
      </c>
      <c r="D68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89" t="b">
        <f ca="1">IF(switchStrategyStr = "Switch",
    TRUE,
    IF(switchStrategyStr = "Coin flip",
        RAND() &gt;= 0.5,
        FALSE
    )
)</f>
        <v>1</v>
      </c>
      <c r="F689">
        <f ca="1">IF(tblMontyHallMC[[#This Row],[Door you pick]] + tblMontyHallMC[[#This Row],[Door host opens]] = 3, 3, MAX(tblMontyHallMC[[#This Row],[Door you pick]], tblMontyHallMC[[#This Row],[Door host opens]]) - MIN(tblMontyHallMC[[#This Row],[Door you pick]], tblMontyHallMC[[#This Row],[Door host opens]]))</f>
        <v>2</v>
      </c>
      <c r="G689">
        <f ca="1">IF(tblMontyHallMC[[#This Row],[Switch]],
    tblMontyHallMC[[#This Row],[Unopened door]],
    tblMontyHallMC[[#This Row],[Door you pick]]
)</f>
        <v>2</v>
      </c>
      <c r="H689" t="b">
        <f ca="1">tblMontyHallMC[[#This Row],[Final door choice]] = tblMontyHallMC[[#This Row],[Door with car]]</f>
        <v>0</v>
      </c>
    </row>
    <row r="690" spans="2:8" x14ac:dyDescent="0.3">
      <c r="B690">
        <f t="shared" ca="1" si="18"/>
        <v>3</v>
      </c>
      <c r="C690">
        <f t="shared" ca="1" si="19"/>
        <v>2</v>
      </c>
      <c r="D69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90" t="b">
        <f ca="1">IF(switchStrategyStr = "Switch",
    TRUE,
    IF(switchStrategyStr = "Coin flip",
        RAND() &gt;= 0.5,
        FALSE
    )
)</f>
        <v>1</v>
      </c>
      <c r="F690">
        <f ca="1">IF(tblMontyHallMC[[#This Row],[Door you pick]] + tblMontyHallMC[[#This Row],[Door host opens]] = 3, 3, MAX(tblMontyHallMC[[#This Row],[Door you pick]], tblMontyHallMC[[#This Row],[Door host opens]]) - MIN(tblMontyHallMC[[#This Row],[Door you pick]], tblMontyHallMC[[#This Row],[Door host opens]]))</f>
        <v>3</v>
      </c>
      <c r="G690">
        <f ca="1">IF(tblMontyHallMC[[#This Row],[Switch]],
    tblMontyHallMC[[#This Row],[Unopened door]],
    tblMontyHallMC[[#This Row],[Door you pick]]
)</f>
        <v>3</v>
      </c>
      <c r="H690" t="b">
        <f ca="1">tblMontyHallMC[[#This Row],[Final door choice]] = tblMontyHallMC[[#This Row],[Door with car]]</f>
        <v>1</v>
      </c>
    </row>
    <row r="691" spans="2:8" x14ac:dyDescent="0.3">
      <c r="B691">
        <f t="shared" ca="1" si="18"/>
        <v>1</v>
      </c>
      <c r="C691">
        <f t="shared" ca="1" si="19"/>
        <v>1</v>
      </c>
      <c r="D69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91" t="b">
        <f ca="1">IF(switchStrategyStr = "Switch",
    TRUE,
    IF(switchStrategyStr = "Coin flip",
        RAND() &gt;= 0.5,
        FALSE
    )
)</f>
        <v>1</v>
      </c>
      <c r="F691">
        <f ca="1">IF(tblMontyHallMC[[#This Row],[Door you pick]] + tblMontyHallMC[[#This Row],[Door host opens]] = 3, 3, MAX(tblMontyHallMC[[#This Row],[Door you pick]], tblMontyHallMC[[#This Row],[Door host opens]]) - MIN(tblMontyHallMC[[#This Row],[Door you pick]], tblMontyHallMC[[#This Row],[Door host opens]]))</f>
        <v>3</v>
      </c>
      <c r="G691">
        <f ca="1">IF(tblMontyHallMC[[#This Row],[Switch]],
    tblMontyHallMC[[#This Row],[Unopened door]],
    tblMontyHallMC[[#This Row],[Door you pick]]
)</f>
        <v>3</v>
      </c>
      <c r="H691" t="b">
        <f ca="1">tblMontyHallMC[[#This Row],[Final door choice]] = tblMontyHallMC[[#This Row],[Door with car]]</f>
        <v>0</v>
      </c>
    </row>
    <row r="692" spans="2:8" x14ac:dyDescent="0.3">
      <c r="B692">
        <f t="shared" ca="1" si="18"/>
        <v>1</v>
      </c>
      <c r="C692">
        <f t="shared" ca="1" si="19"/>
        <v>2</v>
      </c>
      <c r="D69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92" t="b">
        <f ca="1">IF(switchStrategyStr = "Switch",
    TRUE,
    IF(switchStrategyStr = "Coin flip",
        RAND() &gt;= 0.5,
        FALSE
    )
)</f>
        <v>1</v>
      </c>
      <c r="F692">
        <f ca="1">IF(tblMontyHallMC[[#This Row],[Door you pick]] + tblMontyHallMC[[#This Row],[Door host opens]] = 3, 3, MAX(tblMontyHallMC[[#This Row],[Door you pick]], tblMontyHallMC[[#This Row],[Door host opens]]) - MIN(tblMontyHallMC[[#This Row],[Door you pick]], tblMontyHallMC[[#This Row],[Door host opens]]))</f>
        <v>1</v>
      </c>
      <c r="G692">
        <f ca="1">IF(tblMontyHallMC[[#This Row],[Switch]],
    tblMontyHallMC[[#This Row],[Unopened door]],
    tblMontyHallMC[[#This Row],[Door you pick]]
)</f>
        <v>1</v>
      </c>
      <c r="H692" t="b">
        <f ca="1">tblMontyHallMC[[#This Row],[Final door choice]] = tblMontyHallMC[[#This Row],[Door with car]]</f>
        <v>1</v>
      </c>
    </row>
    <row r="693" spans="2:8" x14ac:dyDescent="0.3">
      <c r="B693">
        <f t="shared" ca="1" si="18"/>
        <v>3</v>
      </c>
      <c r="C693">
        <f t="shared" ca="1" si="19"/>
        <v>3</v>
      </c>
      <c r="D69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93" t="b">
        <f ca="1">IF(switchStrategyStr = "Switch",
    TRUE,
    IF(switchStrategyStr = "Coin flip",
        RAND() &gt;= 0.5,
        FALSE
    )
)</f>
        <v>1</v>
      </c>
      <c r="F693">
        <f ca="1">IF(tblMontyHallMC[[#This Row],[Door you pick]] + tblMontyHallMC[[#This Row],[Door host opens]] = 3, 3, MAX(tblMontyHallMC[[#This Row],[Door you pick]], tblMontyHallMC[[#This Row],[Door host opens]]) - MIN(tblMontyHallMC[[#This Row],[Door you pick]], tblMontyHallMC[[#This Row],[Door host opens]]))</f>
        <v>2</v>
      </c>
      <c r="G693">
        <f ca="1">IF(tblMontyHallMC[[#This Row],[Switch]],
    tblMontyHallMC[[#This Row],[Unopened door]],
    tblMontyHallMC[[#This Row],[Door you pick]]
)</f>
        <v>2</v>
      </c>
      <c r="H693" t="b">
        <f ca="1">tblMontyHallMC[[#This Row],[Final door choice]] = tblMontyHallMC[[#This Row],[Door with car]]</f>
        <v>0</v>
      </c>
    </row>
    <row r="694" spans="2:8" x14ac:dyDescent="0.3">
      <c r="B694">
        <f t="shared" ca="1" si="18"/>
        <v>2</v>
      </c>
      <c r="C694">
        <f t="shared" ca="1" si="19"/>
        <v>1</v>
      </c>
      <c r="D69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94" t="b">
        <f ca="1">IF(switchStrategyStr = "Switch",
    TRUE,
    IF(switchStrategyStr = "Coin flip",
        RAND() &gt;= 0.5,
        FALSE
    )
)</f>
        <v>1</v>
      </c>
      <c r="F694">
        <f ca="1">IF(tblMontyHallMC[[#This Row],[Door you pick]] + tblMontyHallMC[[#This Row],[Door host opens]] = 3, 3, MAX(tblMontyHallMC[[#This Row],[Door you pick]], tblMontyHallMC[[#This Row],[Door host opens]]) - MIN(tblMontyHallMC[[#This Row],[Door you pick]], tblMontyHallMC[[#This Row],[Door host opens]]))</f>
        <v>2</v>
      </c>
      <c r="G694">
        <f ca="1">IF(tblMontyHallMC[[#This Row],[Switch]],
    tblMontyHallMC[[#This Row],[Unopened door]],
    tblMontyHallMC[[#This Row],[Door you pick]]
)</f>
        <v>2</v>
      </c>
      <c r="H694" t="b">
        <f ca="1">tblMontyHallMC[[#This Row],[Final door choice]] = tblMontyHallMC[[#This Row],[Door with car]]</f>
        <v>1</v>
      </c>
    </row>
    <row r="695" spans="2:8" x14ac:dyDescent="0.3">
      <c r="B695">
        <f t="shared" ca="1" si="18"/>
        <v>3</v>
      </c>
      <c r="C695">
        <f t="shared" ca="1" si="19"/>
        <v>2</v>
      </c>
      <c r="D69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95" t="b">
        <f ca="1">IF(switchStrategyStr = "Switch",
    TRUE,
    IF(switchStrategyStr = "Coin flip",
        RAND() &gt;= 0.5,
        FALSE
    )
)</f>
        <v>1</v>
      </c>
      <c r="F695">
        <f ca="1">IF(tblMontyHallMC[[#This Row],[Door you pick]] + tblMontyHallMC[[#This Row],[Door host opens]] = 3, 3, MAX(tblMontyHallMC[[#This Row],[Door you pick]], tblMontyHallMC[[#This Row],[Door host opens]]) - MIN(tblMontyHallMC[[#This Row],[Door you pick]], tblMontyHallMC[[#This Row],[Door host opens]]))</f>
        <v>3</v>
      </c>
      <c r="G695">
        <f ca="1">IF(tblMontyHallMC[[#This Row],[Switch]],
    tblMontyHallMC[[#This Row],[Unopened door]],
    tblMontyHallMC[[#This Row],[Door you pick]]
)</f>
        <v>3</v>
      </c>
      <c r="H695" t="b">
        <f ca="1">tblMontyHallMC[[#This Row],[Final door choice]] = tblMontyHallMC[[#This Row],[Door with car]]</f>
        <v>1</v>
      </c>
    </row>
    <row r="696" spans="2:8" x14ac:dyDescent="0.3">
      <c r="B696">
        <f t="shared" ca="1" si="18"/>
        <v>1</v>
      </c>
      <c r="C696">
        <f t="shared" ca="1" si="19"/>
        <v>2</v>
      </c>
      <c r="D69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696" t="b">
        <f ca="1">IF(switchStrategyStr = "Switch",
    TRUE,
    IF(switchStrategyStr = "Coin flip",
        RAND() &gt;= 0.5,
        FALSE
    )
)</f>
        <v>1</v>
      </c>
      <c r="F696">
        <f ca="1">IF(tblMontyHallMC[[#This Row],[Door you pick]] + tblMontyHallMC[[#This Row],[Door host opens]] = 3, 3, MAX(tblMontyHallMC[[#This Row],[Door you pick]], tblMontyHallMC[[#This Row],[Door host opens]]) - MIN(tblMontyHallMC[[#This Row],[Door you pick]], tblMontyHallMC[[#This Row],[Door host opens]]))</f>
        <v>1</v>
      </c>
      <c r="G696">
        <f ca="1">IF(tblMontyHallMC[[#This Row],[Switch]],
    tblMontyHallMC[[#This Row],[Unopened door]],
    tblMontyHallMC[[#This Row],[Door you pick]]
)</f>
        <v>1</v>
      </c>
      <c r="H696" t="b">
        <f ca="1">tblMontyHallMC[[#This Row],[Final door choice]] = tblMontyHallMC[[#This Row],[Door with car]]</f>
        <v>1</v>
      </c>
    </row>
    <row r="697" spans="2:8" x14ac:dyDescent="0.3">
      <c r="B697">
        <f t="shared" ca="1" si="18"/>
        <v>3</v>
      </c>
      <c r="C697">
        <f t="shared" ca="1" si="19"/>
        <v>1</v>
      </c>
      <c r="D69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97" t="b">
        <f ca="1">IF(switchStrategyStr = "Switch",
    TRUE,
    IF(switchStrategyStr = "Coin flip",
        RAND() &gt;= 0.5,
        FALSE
    )
)</f>
        <v>1</v>
      </c>
      <c r="F697">
        <f ca="1">IF(tblMontyHallMC[[#This Row],[Door you pick]] + tblMontyHallMC[[#This Row],[Door host opens]] = 3, 3, MAX(tblMontyHallMC[[#This Row],[Door you pick]], tblMontyHallMC[[#This Row],[Door host opens]]) - MIN(tblMontyHallMC[[#This Row],[Door you pick]], tblMontyHallMC[[#This Row],[Door host opens]]))</f>
        <v>3</v>
      </c>
      <c r="G697">
        <f ca="1">IF(tblMontyHallMC[[#This Row],[Switch]],
    tblMontyHallMC[[#This Row],[Unopened door]],
    tblMontyHallMC[[#This Row],[Door you pick]]
)</f>
        <v>3</v>
      </c>
      <c r="H697" t="b">
        <f ca="1">tblMontyHallMC[[#This Row],[Final door choice]] = tblMontyHallMC[[#This Row],[Door with car]]</f>
        <v>1</v>
      </c>
    </row>
    <row r="698" spans="2:8" x14ac:dyDescent="0.3">
      <c r="B698">
        <f t="shared" ca="1" si="18"/>
        <v>3</v>
      </c>
      <c r="C698">
        <f t="shared" ca="1" si="19"/>
        <v>1</v>
      </c>
      <c r="D69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698" t="b">
        <f ca="1">IF(switchStrategyStr = "Switch",
    TRUE,
    IF(switchStrategyStr = "Coin flip",
        RAND() &gt;= 0.5,
        FALSE
    )
)</f>
        <v>1</v>
      </c>
      <c r="F698">
        <f ca="1">IF(tblMontyHallMC[[#This Row],[Door you pick]] + tblMontyHallMC[[#This Row],[Door host opens]] = 3, 3, MAX(tblMontyHallMC[[#This Row],[Door you pick]], tblMontyHallMC[[#This Row],[Door host opens]]) - MIN(tblMontyHallMC[[#This Row],[Door you pick]], tblMontyHallMC[[#This Row],[Door host opens]]))</f>
        <v>3</v>
      </c>
      <c r="G698">
        <f ca="1">IF(tblMontyHallMC[[#This Row],[Switch]],
    tblMontyHallMC[[#This Row],[Unopened door]],
    tblMontyHallMC[[#This Row],[Door you pick]]
)</f>
        <v>3</v>
      </c>
      <c r="H698" t="b">
        <f ca="1">tblMontyHallMC[[#This Row],[Final door choice]] = tblMontyHallMC[[#This Row],[Door with car]]</f>
        <v>1</v>
      </c>
    </row>
    <row r="699" spans="2:8" x14ac:dyDescent="0.3">
      <c r="B699">
        <f t="shared" ca="1" si="18"/>
        <v>2</v>
      </c>
      <c r="C699">
        <f t="shared" ca="1" si="19"/>
        <v>2</v>
      </c>
      <c r="D69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699" t="b">
        <f ca="1">IF(switchStrategyStr = "Switch",
    TRUE,
    IF(switchStrategyStr = "Coin flip",
        RAND() &gt;= 0.5,
        FALSE
    )
)</f>
        <v>1</v>
      </c>
      <c r="F699">
        <f ca="1">IF(tblMontyHallMC[[#This Row],[Door you pick]] + tblMontyHallMC[[#This Row],[Door host opens]] = 3, 3, MAX(tblMontyHallMC[[#This Row],[Door you pick]], tblMontyHallMC[[#This Row],[Door host opens]]) - MIN(tblMontyHallMC[[#This Row],[Door you pick]], tblMontyHallMC[[#This Row],[Door host opens]]))</f>
        <v>3</v>
      </c>
      <c r="G699">
        <f ca="1">IF(tblMontyHallMC[[#This Row],[Switch]],
    tblMontyHallMC[[#This Row],[Unopened door]],
    tblMontyHallMC[[#This Row],[Door you pick]]
)</f>
        <v>3</v>
      </c>
      <c r="H699" t="b">
        <f ca="1">tblMontyHallMC[[#This Row],[Final door choice]] = tblMontyHallMC[[#This Row],[Door with car]]</f>
        <v>0</v>
      </c>
    </row>
    <row r="700" spans="2:8" x14ac:dyDescent="0.3">
      <c r="B700">
        <f t="shared" ca="1" si="18"/>
        <v>2</v>
      </c>
      <c r="C700">
        <f t="shared" ca="1" si="19"/>
        <v>3</v>
      </c>
      <c r="D70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00" t="b">
        <f ca="1">IF(switchStrategyStr = "Switch",
    TRUE,
    IF(switchStrategyStr = "Coin flip",
        RAND() &gt;= 0.5,
        FALSE
    )
)</f>
        <v>1</v>
      </c>
      <c r="F700">
        <f ca="1">IF(tblMontyHallMC[[#This Row],[Door you pick]] + tblMontyHallMC[[#This Row],[Door host opens]] = 3, 3, MAX(tblMontyHallMC[[#This Row],[Door you pick]], tblMontyHallMC[[#This Row],[Door host opens]]) - MIN(tblMontyHallMC[[#This Row],[Door you pick]], tblMontyHallMC[[#This Row],[Door host opens]]))</f>
        <v>2</v>
      </c>
      <c r="G700">
        <f ca="1">IF(tblMontyHallMC[[#This Row],[Switch]],
    tblMontyHallMC[[#This Row],[Unopened door]],
    tblMontyHallMC[[#This Row],[Door you pick]]
)</f>
        <v>2</v>
      </c>
      <c r="H700" t="b">
        <f ca="1">tblMontyHallMC[[#This Row],[Final door choice]] = tblMontyHallMC[[#This Row],[Door with car]]</f>
        <v>1</v>
      </c>
    </row>
    <row r="701" spans="2:8" x14ac:dyDescent="0.3">
      <c r="B701">
        <f t="shared" ca="1" si="18"/>
        <v>2</v>
      </c>
      <c r="C701">
        <f t="shared" ca="1" si="19"/>
        <v>2</v>
      </c>
      <c r="D70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01" t="b">
        <f ca="1">IF(switchStrategyStr = "Switch",
    TRUE,
    IF(switchStrategyStr = "Coin flip",
        RAND() &gt;= 0.5,
        FALSE
    )
)</f>
        <v>1</v>
      </c>
      <c r="F701">
        <f ca="1">IF(tblMontyHallMC[[#This Row],[Door you pick]] + tblMontyHallMC[[#This Row],[Door host opens]] = 3, 3, MAX(tblMontyHallMC[[#This Row],[Door you pick]], tblMontyHallMC[[#This Row],[Door host opens]]) - MIN(tblMontyHallMC[[#This Row],[Door you pick]], tblMontyHallMC[[#This Row],[Door host opens]]))</f>
        <v>1</v>
      </c>
      <c r="G701">
        <f ca="1">IF(tblMontyHallMC[[#This Row],[Switch]],
    tblMontyHallMC[[#This Row],[Unopened door]],
    tblMontyHallMC[[#This Row],[Door you pick]]
)</f>
        <v>1</v>
      </c>
      <c r="H701" t="b">
        <f ca="1">tblMontyHallMC[[#This Row],[Final door choice]] = tblMontyHallMC[[#This Row],[Door with car]]</f>
        <v>0</v>
      </c>
    </row>
    <row r="702" spans="2:8" x14ac:dyDescent="0.3">
      <c r="B702">
        <f t="shared" ca="1" si="18"/>
        <v>2</v>
      </c>
      <c r="C702">
        <f t="shared" ca="1" si="19"/>
        <v>1</v>
      </c>
      <c r="D70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02" t="b">
        <f ca="1">IF(switchStrategyStr = "Switch",
    TRUE,
    IF(switchStrategyStr = "Coin flip",
        RAND() &gt;= 0.5,
        FALSE
    )
)</f>
        <v>1</v>
      </c>
      <c r="F702">
        <f ca="1">IF(tblMontyHallMC[[#This Row],[Door you pick]] + tblMontyHallMC[[#This Row],[Door host opens]] = 3, 3, MAX(tblMontyHallMC[[#This Row],[Door you pick]], tblMontyHallMC[[#This Row],[Door host opens]]) - MIN(tblMontyHallMC[[#This Row],[Door you pick]], tblMontyHallMC[[#This Row],[Door host opens]]))</f>
        <v>2</v>
      </c>
      <c r="G702">
        <f ca="1">IF(tblMontyHallMC[[#This Row],[Switch]],
    tblMontyHallMC[[#This Row],[Unopened door]],
    tblMontyHallMC[[#This Row],[Door you pick]]
)</f>
        <v>2</v>
      </c>
      <c r="H702" t="b">
        <f ca="1">tblMontyHallMC[[#This Row],[Final door choice]] = tblMontyHallMC[[#This Row],[Door with car]]</f>
        <v>1</v>
      </c>
    </row>
    <row r="703" spans="2:8" x14ac:dyDescent="0.3">
      <c r="B703">
        <f t="shared" ca="1" si="18"/>
        <v>2</v>
      </c>
      <c r="C703">
        <f t="shared" ca="1" si="19"/>
        <v>3</v>
      </c>
      <c r="D70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03" t="b">
        <f ca="1">IF(switchStrategyStr = "Switch",
    TRUE,
    IF(switchStrategyStr = "Coin flip",
        RAND() &gt;= 0.5,
        FALSE
    )
)</f>
        <v>1</v>
      </c>
      <c r="F703">
        <f ca="1">IF(tblMontyHallMC[[#This Row],[Door you pick]] + tblMontyHallMC[[#This Row],[Door host opens]] = 3, 3, MAX(tblMontyHallMC[[#This Row],[Door you pick]], tblMontyHallMC[[#This Row],[Door host opens]]) - MIN(tblMontyHallMC[[#This Row],[Door you pick]], tblMontyHallMC[[#This Row],[Door host opens]]))</f>
        <v>2</v>
      </c>
      <c r="G703">
        <f ca="1">IF(tblMontyHallMC[[#This Row],[Switch]],
    tblMontyHallMC[[#This Row],[Unopened door]],
    tblMontyHallMC[[#This Row],[Door you pick]]
)</f>
        <v>2</v>
      </c>
      <c r="H703" t="b">
        <f ca="1">tblMontyHallMC[[#This Row],[Final door choice]] = tblMontyHallMC[[#This Row],[Door with car]]</f>
        <v>1</v>
      </c>
    </row>
    <row r="704" spans="2:8" x14ac:dyDescent="0.3">
      <c r="B704">
        <f t="shared" ca="1" si="18"/>
        <v>3</v>
      </c>
      <c r="C704">
        <f t="shared" ca="1" si="19"/>
        <v>2</v>
      </c>
      <c r="D70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04" t="b">
        <f ca="1">IF(switchStrategyStr = "Switch",
    TRUE,
    IF(switchStrategyStr = "Coin flip",
        RAND() &gt;= 0.5,
        FALSE
    )
)</f>
        <v>1</v>
      </c>
      <c r="F704">
        <f ca="1">IF(tblMontyHallMC[[#This Row],[Door you pick]] + tblMontyHallMC[[#This Row],[Door host opens]] = 3, 3, MAX(tblMontyHallMC[[#This Row],[Door you pick]], tblMontyHallMC[[#This Row],[Door host opens]]) - MIN(tblMontyHallMC[[#This Row],[Door you pick]], tblMontyHallMC[[#This Row],[Door host opens]]))</f>
        <v>3</v>
      </c>
      <c r="G704">
        <f ca="1">IF(tblMontyHallMC[[#This Row],[Switch]],
    tblMontyHallMC[[#This Row],[Unopened door]],
    tblMontyHallMC[[#This Row],[Door you pick]]
)</f>
        <v>3</v>
      </c>
      <c r="H704" t="b">
        <f ca="1">tblMontyHallMC[[#This Row],[Final door choice]] = tblMontyHallMC[[#This Row],[Door with car]]</f>
        <v>1</v>
      </c>
    </row>
    <row r="705" spans="2:8" x14ac:dyDescent="0.3">
      <c r="B705">
        <f t="shared" ca="1" si="18"/>
        <v>1</v>
      </c>
      <c r="C705">
        <f t="shared" ca="1" si="19"/>
        <v>2</v>
      </c>
      <c r="D70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05" t="b">
        <f ca="1">IF(switchStrategyStr = "Switch",
    TRUE,
    IF(switchStrategyStr = "Coin flip",
        RAND() &gt;= 0.5,
        FALSE
    )
)</f>
        <v>1</v>
      </c>
      <c r="F705">
        <f ca="1">IF(tblMontyHallMC[[#This Row],[Door you pick]] + tblMontyHallMC[[#This Row],[Door host opens]] = 3, 3, MAX(tblMontyHallMC[[#This Row],[Door you pick]], tblMontyHallMC[[#This Row],[Door host opens]]) - MIN(tblMontyHallMC[[#This Row],[Door you pick]], tblMontyHallMC[[#This Row],[Door host opens]]))</f>
        <v>1</v>
      </c>
      <c r="G705">
        <f ca="1">IF(tblMontyHallMC[[#This Row],[Switch]],
    tblMontyHallMC[[#This Row],[Unopened door]],
    tblMontyHallMC[[#This Row],[Door you pick]]
)</f>
        <v>1</v>
      </c>
      <c r="H705" t="b">
        <f ca="1">tblMontyHallMC[[#This Row],[Final door choice]] = tblMontyHallMC[[#This Row],[Door with car]]</f>
        <v>1</v>
      </c>
    </row>
    <row r="706" spans="2:8" x14ac:dyDescent="0.3">
      <c r="B706">
        <f t="shared" ca="1" si="18"/>
        <v>1</v>
      </c>
      <c r="C706">
        <f t="shared" ca="1" si="19"/>
        <v>1</v>
      </c>
      <c r="D70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06" t="b">
        <f ca="1">IF(switchStrategyStr = "Switch",
    TRUE,
    IF(switchStrategyStr = "Coin flip",
        RAND() &gt;= 0.5,
        FALSE
    )
)</f>
        <v>1</v>
      </c>
      <c r="F706">
        <f ca="1">IF(tblMontyHallMC[[#This Row],[Door you pick]] + tblMontyHallMC[[#This Row],[Door host opens]] = 3, 3, MAX(tblMontyHallMC[[#This Row],[Door you pick]], tblMontyHallMC[[#This Row],[Door host opens]]) - MIN(tblMontyHallMC[[#This Row],[Door you pick]], tblMontyHallMC[[#This Row],[Door host opens]]))</f>
        <v>3</v>
      </c>
      <c r="G706">
        <f ca="1">IF(tblMontyHallMC[[#This Row],[Switch]],
    tblMontyHallMC[[#This Row],[Unopened door]],
    tblMontyHallMC[[#This Row],[Door you pick]]
)</f>
        <v>3</v>
      </c>
      <c r="H706" t="b">
        <f ca="1">tblMontyHallMC[[#This Row],[Final door choice]] = tblMontyHallMC[[#This Row],[Door with car]]</f>
        <v>0</v>
      </c>
    </row>
    <row r="707" spans="2:8" x14ac:dyDescent="0.3">
      <c r="B707">
        <f t="shared" ca="1" si="18"/>
        <v>1</v>
      </c>
      <c r="C707">
        <f t="shared" ca="1" si="19"/>
        <v>1</v>
      </c>
      <c r="D70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07" t="b">
        <f ca="1">IF(switchStrategyStr = "Switch",
    TRUE,
    IF(switchStrategyStr = "Coin flip",
        RAND() &gt;= 0.5,
        FALSE
    )
)</f>
        <v>1</v>
      </c>
      <c r="F707">
        <f ca="1">IF(tblMontyHallMC[[#This Row],[Door you pick]] + tblMontyHallMC[[#This Row],[Door host opens]] = 3, 3, MAX(tblMontyHallMC[[#This Row],[Door you pick]], tblMontyHallMC[[#This Row],[Door host opens]]) - MIN(tblMontyHallMC[[#This Row],[Door you pick]], tblMontyHallMC[[#This Row],[Door host opens]]))</f>
        <v>2</v>
      </c>
      <c r="G707">
        <f ca="1">IF(tblMontyHallMC[[#This Row],[Switch]],
    tblMontyHallMC[[#This Row],[Unopened door]],
    tblMontyHallMC[[#This Row],[Door you pick]]
)</f>
        <v>2</v>
      </c>
      <c r="H707" t="b">
        <f ca="1">tblMontyHallMC[[#This Row],[Final door choice]] = tblMontyHallMC[[#This Row],[Door with car]]</f>
        <v>0</v>
      </c>
    </row>
    <row r="708" spans="2:8" x14ac:dyDescent="0.3">
      <c r="B708">
        <f t="shared" ca="1" si="18"/>
        <v>1</v>
      </c>
      <c r="C708">
        <f t="shared" ca="1" si="19"/>
        <v>2</v>
      </c>
      <c r="D70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08" t="b">
        <f ca="1">IF(switchStrategyStr = "Switch",
    TRUE,
    IF(switchStrategyStr = "Coin flip",
        RAND() &gt;= 0.5,
        FALSE
    )
)</f>
        <v>1</v>
      </c>
      <c r="F708">
        <f ca="1">IF(tblMontyHallMC[[#This Row],[Door you pick]] + tblMontyHallMC[[#This Row],[Door host opens]] = 3, 3, MAX(tblMontyHallMC[[#This Row],[Door you pick]], tblMontyHallMC[[#This Row],[Door host opens]]) - MIN(tblMontyHallMC[[#This Row],[Door you pick]], tblMontyHallMC[[#This Row],[Door host opens]]))</f>
        <v>1</v>
      </c>
      <c r="G708">
        <f ca="1">IF(tblMontyHallMC[[#This Row],[Switch]],
    tblMontyHallMC[[#This Row],[Unopened door]],
    tblMontyHallMC[[#This Row],[Door you pick]]
)</f>
        <v>1</v>
      </c>
      <c r="H708" t="b">
        <f ca="1">tblMontyHallMC[[#This Row],[Final door choice]] = tblMontyHallMC[[#This Row],[Door with car]]</f>
        <v>1</v>
      </c>
    </row>
    <row r="709" spans="2:8" x14ac:dyDescent="0.3">
      <c r="B709">
        <f t="shared" ca="1" si="18"/>
        <v>1</v>
      </c>
      <c r="C709">
        <f t="shared" ca="1" si="19"/>
        <v>2</v>
      </c>
      <c r="D70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09" t="b">
        <f ca="1">IF(switchStrategyStr = "Switch",
    TRUE,
    IF(switchStrategyStr = "Coin flip",
        RAND() &gt;= 0.5,
        FALSE
    )
)</f>
        <v>1</v>
      </c>
      <c r="F709">
        <f ca="1">IF(tblMontyHallMC[[#This Row],[Door you pick]] + tblMontyHallMC[[#This Row],[Door host opens]] = 3, 3, MAX(tblMontyHallMC[[#This Row],[Door you pick]], tblMontyHallMC[[#This Row],[Door host opens]]) - MIN(tblMontyHallMC[[#This Row],[Door you pick]], tblMontyHallMC[[#This Row],[Door host opens]]))</f>
        <v>1</v>
      </c>
      <c r="G709">
        <f ca="1">IF(tblMontyHallMC[[#This Row],[Switch]],
    tblMontyHallMC[[#This Row],[Unopened door]],
    tblMontyHallMC[[#This Row],[Door you pick]]
)</f>
        <v>1</v>
      </c>
      <c r="H709" t="b">
        <f ca="1">tblMontyHallMC[[#This Row],[Final door choice]] = tblMontyHallMC[[#This Row],[Door with car]]</f>
        <v>1</v>
      </c>
    </row>
    <row r="710" spans="2:8" x14ac:dyDescent="0.3">
      <c r="B710">
        <f t="shared" ca="1" si="18"/>
        <v>3</v>
      </c>
      <c r="C710">
        <f t="shared" ca="1" si="19"/>
        <v>3</v>
      </c>
      <c r="D71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10" t="b">
        <f ca="1">IF(switchStrategyStr = "Switch",
    TRUE,
    IF(switchStrategyStr = "Coin flip",
        RAND() &gt;= 0.5,
        FALSE
    )
)</f>
        <v>1</v>
      </c>
      <c r="F710">
        <f ca="1">IF(tblMontyHallMC[[#This Row],[Door you pick]] + tblMontyHallMC[[#This Row],[Door host opens]] = 3, 3, MAX(tblMontyHallMC[[#This Row],[Door you pick]], tblMontyHallMC[[#This Row],[Door host opens]]) - MIN(tblMontyHallMC[[#This Row],[Door you pick]], tblMontyHallMC[[#This Row],[Door host opens]]))</f>
        <v>2</v>
      </c>
      <c r="G710">
        <f ca="1">IF(tblMontyHallMC[[#This Row],[Switch]],
    tblMontyHallMC[[#This Row],[Unopened door]],
    tblMontyHallMC[[#This Row],[Door you pick]]
)</f>
        <v>2</v>
      </c>
      <c r="H710" t="b">
        <f ca="1">tblMontyHallMC[[#This Row],[Final door choice]] = tblMontyHallMC[[#This Row],[Door with car]]</f>
        <v>0</v>
      </c>
    </row>
    <row r="711" spans="2:8" x14ac:dyDescent="0.3">
      <c r="B711">
        <f t="shared" ca="1" si="18"/>
        <v>2</v>
      </c>
      <c r="C711">
        <f t="shared" ca="1" si="19"/>
        <v>3</v>
      </c>
      <c r="D71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11" t="b">
        <f ca="1">IF(switchStrategyStr = "Switch",
    TRUE,
    IF(switchStrategyStr = "Coin flip",
        RAND() &gt;= 0.5,
        FALSE
    )
)</f>
        <v>1</v>
      </c>
      <c r="F711">
        <f ca="1">IF(tblMontyHallMC[[#This Row],[Door you pick]] + tblMontyHallMC[[#This Row],[Door host opens]] = 3, 3, MAX(tblMontyHallMC[[#This Row],[Door you pick]], tblMontyHallMC[[#This Row],[Door host opens]]) - MIN(tblMontyHallMC[[#This Row],[Door you pick]], tblMontyHallMC[[#This Row],[Door host opens]]))</f>
        <v>2</v>
      </c>
      <c r="G711">
        <f ca="1">IF(tblMontyHallMC[[#This Row],[Switch]],
    tblMontyHallMC[[#This Row],[Unopened door]],
    tblMontyHallMC[[#This Row],[Door you pick]]
)</f>
        <v>2</v>
      </c>
      <c r="H711" t="b">
        <f ca="1">tblMontyHallMC[[#This Row],[Final door choice]] = tblMontyHallMC[[#This Row],[Door with car]]</f>
        <v>1</v>
      </c>
    </row>
    <row r="712" spans="2:8" x14ac:dyDescent="0.3">
      <c r="B712">
        <f t="shared" ca="1" si="18"/>
        <v>3</v>
      </c>
      <c r="C712">
        <f t="shared" ca="1" si="19"/>
        <v>3</v>
      </c>
      <c r="D71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12" t="b">
        <f ca="1">IF(switchStrategyStr = "Switch",
    TRUE,
    IF(switchStrategyStr = "Coin flip",
        RAND() &gt;= 0.5,
        FALSE
    )
)</f>
        <v>1</v>
      </c>
      <c r="F712">
        <f ca="1">IF(tblMontyHallMC[[#This Row],[Door you pick]] + tblMontyHallMC[[#This Row],[Door host opens]] = 3, 3, MAX(tblMontyHallMC[[#This Row],[Door you pick]], tblMontyHallMC[[#This Row],[Door host opens]]) - MIN(tblMontyHallMC[[#This Row],[Door you pick]], tblMontyHallMC[[#This Row],[Door host opens]]))</f>
        <v>1</v>
      </c>
      <c r="G712">
        <f ca="1">IF(tblMontyHallMC[[#This Row],[Switch]],
    tblMontyHallMC[[#This Row],[Unopened door]],
    tblMontyHallMC[[#This Row],[Door you pick]]
)</f>
        <v>1</v>
      </c>
      <c r="H712" t="b">
        <f ca="1">tblMontyHallMC[[#This Row],[Final door choice]] = tblMontyHallMC[[#This Row],[Door with car]]</f>
        <v>0</v>
      </c>
    </row>
    <row r="713" spans="2:8" x14ac:dyDescent="0.3">
      <c r="B713">
        <f t="shared" ca="1" si="18"/>
        <v>3</v>
      </c>
      <c r="C713">
        <f t="shared" ca="1" si="19"/>
        <v>3</v>
      </c>
      <c r="D71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13" t="b">
        <f ca="1">IF(switchStrategyStr = "Switch",
    TRUE,
    IF(switchStrategyStr = "Coin flip",
        RAND() &gt;= 0.5,
        FALSE
    )
)</f>
        <v>1</v>
      </c>
      <c r="F713">
        <f ca="1">IF(tblMontyHallMC[[#This Row],[Door you pick]] + tblMontyHallMC[[#This Row],[Door host opens]] = 3, 3, MAX(tblMontyHallMC[[#This Row],[Door you pick]], tblMontyHallMC[[#This Row],[Door host opens]]) - MIN(tblMontyHallMC[[#This Row],[Door you pick]], tblMontyHallMC[[#This Row],[Door host opens]]))</f>
        <v>2</v>
      </c>
      <c r="G713">
        <f ca="1">IF(tblMontyHallMC[[#This Row],[Switch]],
    tblMontyHallMC[[#This Row],[Unopened door]],
    tblMontyHallMC[[#This Row],[Door you pick]]
)</f>
        <v>2</v>
      </c>
      <c r="H713" t="b">
        <f ca="1">tblMontyHallMC[[#This Row],[Final door choice]] = tblMontyHallMC[[#This Row],[Door with car]]</f>
        <v>0</v>
      </c>
    </row>
    <row r="714" spans="2:8" x14ac:dyDescent="0.3">
      <c r="B714">
        <f t="shared" ca="1" si="18"/>
        <v>3</v>
      </c>
      <c r="C714">
        <f t="shared" ca="1" si="19"/>
        <v>3</v>
      </c>
      <c r="D71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14" t="b">
        <f ca="1">IF(switchStrategyStr = "Switch",
    TRUE,
    IF(switchStrategyStr = "Coin flip",
        RAND() &gt;= 0.5,
        FALSE
    )
)</f>
        <v>1</v>
      </c>
      <c r="F714">
        <f ca="1">IF(tblMontyHallMC[[#This Row],[Door you pick]] + tblMontyHallMC[[#This Row],[Door host opens]] = 3, 3, MAX(tblMontyHallMC[[#This Row],[Door you pick]], tblMontyHallMC[[#This Row],[Door host opens]]) - MIN(tblMontyHallMC[[#This Row],[Door you pick]], tblMontyHallMC[[#This Row],[Door host opens]]))</f>
        <v>2</v>
      </c>
      <c r="G714">
        <f ca="1">IF(tblMontyHallMC[[#This Row],[Switch]],
    tblMontyHallMC[[#This Row],[Unopened door]],
    tblMontyHallMC[[#This Row],[Door you pick]]
)</f>
        <v>2</v>
      </c>
      <c r="H714" t="b">
        <f ca="1">tblMontyHallMC[[#This Row],[Final door choice]] = tblMontyHallMC[[#This Row],[Door with car]]</f>
        <v>0</v>
      </c>
    </row>
    <row r="715" spans="2:8" x14ac:dyDescent="0.3">
      <c r="B715">
        <f t="shared" ca="1" si="18"/>
        <v>1</v>
      </c>
      <c r="C715">
        <f t="shared" ca="1" si="19"/>
        <v>2</v>
      </c>
      <c r="D71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15" t="b">
        <f ca="1">IF(switchStrategyStr = "Switch",
    TRUE,
    IF(switchStrategyStr = "Coin flip",
        RAND() &gt;= 0.5,
        FALSE
    )
)</f>
        <v>1</v>
      </c>
      <c r="F715">
        <f ca="1">IF(tblMontyHallMC[[#This Row],[Door you pick]] + tblMontyHallMC[[#This Row],[Door host opens]] = 3, 3, MAX(tblMontyHallMC[[#This Row],[Door you pick]], tblMontyHallMC[[#This Row],[Door host opens]]) - MIN(tblMontyHallMC[[#This Row],[Door you pick]], tblMontyHallMC[[#This Row],[Door host opens]]))</f>
        <v>1</v>
      </c>
      <c r="G715">
        <f ca="1">IF(tblMontyHallMC[[#This Row],[Switch]],
    tblMontyHallMC[[#This Row],[Unopened door]],
    tblMontyHallMC[[#This Row],[Door you pick]]
)</f>
        <v>1</v>
      </c>
      <c r="H715" t="b">
        <f ca="1">tblMontyHallMC[[#This Row],[Final door choice]] = tblMontyHallMC[[#This Row],[Door with car]]</f>
        <v>1</v>
      </c>
    </row>
    <row r="716" spans="2:8" x14ac:dyDescent="0.3">
      <c r="B716">
        <f t="shared" ca="1" si="18"/>
        <v>1</v>
      </c>
      <c r="C716">
        <f t="shared" ca="1" si="19"/>
        <v>2</v>
      </c>
      <c r="D71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16" t="b">
        <f ca="1">IF(switchStrategyStr = "Switch",
    TRUE,
    IF(switchStrategyStr = "Coin flip",
        RAND() &gt;= 0.5,
        FALSE
    )
)</f>
        <v>1</v>
      </c>
      <c r="F716">
        <f ca="1">IF(tblMontyHallMC[[#This Row],[Door you pick]] + tblMontyHallMC[[#This Row],[Door host opens]] = 3, 3, MAX(tblMontyHallMC[[#This Row],[Door you pick]], tblMontyHallMC[[#This Row],[Door host opens]]) - MIN(tblMontyHallMC[[#This Row],[Door you pick]], tblMontyHallMC[[#This Row],[Door host opens]]))</f>
        <v>1</v>
      </c>
      <c r="G716">
        <f ca="1">IF(tblMontyHallMC[[#This Row],[Switch]],
    tblMontyHallMC[[#This Row],[Unopened door]],
    tblMontyHallMC[[#This Row],[Door you pick]]
)</f>
        <v>1</v>
      </c>
      <c r="H716" t="b">
        <f ca="1">tblMontyHallMC[[#This Row],[Final door choice]] = tblMontyHallMC[[#This Row],[Door with car]]</f>
        <v>1</v>
      </c>
    </row>
    <row r="717" spans="2:8" x14ac:dyDescent="0.3">
      <c r="B717">
        <f t="shared" ca="1" si="18"/>
        <v>3</v>
      </c>
      <c r="C717">
        <f t="shared" ca="1" si="19"/>
        <v>1</v>
      </c>
      <c r="D71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17" t="b">
        <f ca="1">IF(switchStrategyStr = "Switch",
    TRUE,
    IF(switchStrategyStr = "Coin flip",
        RAND() &gt;= 0.5,
        FALSE
    )
)</f>
        <v>1</v>
      </c>
      <c r="F717">
        <f ca="1">IF(tblMontyHallMC[[#This Row],[Door you pick]] + tblMontyHallMC[[#This Row],[Door host opens]] = 3, 3, MAX(tblMontyHallMC[[#This Row],[Door you pick]], tblMontyHallMC[[#This Row],[Door host opens]]) - MIN(tblMontyHallMC[[#This Row],[Door you pick]], tblMontyHallMC[[#This Row],[Door host opens]]))</f>
        <v>3</v>
      </c>
      <c r="G717">
        <f ca="1">IF(tblMontyHallMC[[#This Row],[Switch]],
    tblMontyHallMC[[#This Row],[Unopened door]],
    tblMontyHallMC[[#This Row],[Door you pick]]
)</f>
        <v>3</v>
      </c>
      <c r="H717" t="b">
        <f ca="1">tblMontyHallMC[[#This Row],[Final door choice]] = tblMontyHallMC[[#This Row],[Door with car]]</f>
        <v>1</v>
      </c>
    </row>
    <row r="718" spans="2:8" x14ac:dyDescent="0.3">
      <c r="B718">
        <f t="shared" ca="1" si="18"/>
        <v>2</v>
      </c>
      <c r="C718">
        <f t="shared" ca="1" si="19"/>
        <v>1</v>
      </c>
      <c r="D71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18" t="b">
        <f ca="1">IF(switchStrategyStr = "Switch",
    TRUE,
    IF(switchStrategyStr = "Coin flip",
        RAND() &gt;= 0.5,
        FALSE
    )
)</f>
        <v>1</v>
      </c>
      <c r="F718">
        <f ca="1">IF(tblMontyHallMC[[#This Row],[Door you pick]] + tblMontyHallMC[[#This Row],[Door host opens]] = 3, 3, MAX(tblMontyHallMC[[#This Row],[Door you pick]], tblMontyHallMC[[#This Row],[Door host opens]]) - MIN(tblMontyHallMC[[#This Row],[Door you pick]], tblMontyHallMC[[#This Row],[Door host opens]]))</f>
        <v>2</v>
      </c>
      <c r="G718">
        <f ca="1">IF(tblMontyHallMC[[#This Row],[Switch]],
    tblMontyHallMC[[#This Row],[Unopened door]],
    tblMontyHallMC[[#This Row],[Door you pick]]
)</f>
        <v>2</v>
      </c>
      <c r="H718" t="b">
        <f ca="1">tblMontyHallMC[[#This Row],[Final door choice]] = tblMontyHallMC[[#This Row],[Door with car]]</f>
        <v>1</v>
      </c>
    </row>
    <row r="719" spans="2:8" x14ac:dyDescent="0.3">
      <c r="B719">
        <f t="shared" ca="1" si="18"/>
        <v>3</v>
      </c>
      <c r="C719">
        <f t="shared" ca="1" si="19"/>
        <v>2</v>
      </c>
      <c r="D71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19" t="b">
        <f ca="1">IF(switchStrategyStr = "Switch",
    TRUE,
    IF(switchStrategyStr = "Coin flip",
        RAND() &gt;= 0.5,
        FALSE
    )
)</f>
        <v>1</v>
      </c>
      <c r="F719">
        <f ca="1">IF(tblMontyHallMC[[#This Row],[Door you pick]] + tblMontyHallMC[[#This Row],[Door host opens]] = 3, 3, MAX(tblMontyHallMC[[#This Row],[Door you pick]], tblMontyHallMC[[#This Row],[Door host opens]]) - MIN(tblMontyHallMC[[#This Row],[Door you pick]], tblMontyHallMC[[#This Row],[Door host opens]]))</f>
        <v>3</v>
      </c>
      <c r="G719">
        <f ca="1">IF(tblMontyHallMC[[#This Row],[Switch]],
    tblMontyHallMC[[#This Row],[Unopened door]],
    tblMontyHallMC[[#This Row],[Door you pick]]
)</f>
        <v>3</v>
      </c>
      <c r="H719" t="b">
        <f ca="1">tblMontyHallMC[[#This Row],[Final door choice]] = tblMontyHallMC[[#This Row],[Door with car]]</f>
        <v>1</v>
      </c>
    </row>
    <row r="720" spans="2:8" x14ac:dyDescent="0.3">
      <c r="B720">
        <f t="shared" ca="1" si="18"/>
        <v>2</v>
      </c>
      <c r="C720">
        <f t="shared" ca="1" si="19"/>
        <v>2</v>
      </c>
      <c r="D72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20" t="b">
        <f ca="1">IF(switchStrategyStr = "Switch",
    TRUE,
    IF(switchStrategyStr = "Coin flip",
        RAND() &gt;= 0.5,
        FALSE
    )
)</f>
        <v>1</v>
      </c>
      <c r="F720">
        <f ca="1">IF(tblMontyHallMC[[#This Row],[Door you pick]] + tblMontyHallMC[[#This Row],[Door host opens]] = 3, 3, MAX(tblMontyHallMC[[#This Row],[Door you pick]], tblMontyHallMC[[#This Row],[Door host opens]]) - MIN(tblMontyHallMC[[#This Row],[Door you pick]], tblMontyHallMC[[#This Row],[Door host opens]]))</f>
        <v>1</v>
      </c>
      <c r="G720">
        <f ca="1">IF(tblMontyHallMC[[#This Row],[Switch]],
    tblMontyHallMC[[#This Row],[Unopened door]],
    tblMontyHallMC[[#This Row],[Door you pick]]
)</f>
        <v>1</v>
      </c>
      <c r="H720" t="b">
        <f ca="1">tblMontyHallMC[[#This Row],[Final door choice]] = tblMontyHallMC[[#This Row],[Door with car]]</f>
        <v>0</v>
      </c>
    </row>
    <row r="721" spans="2:8" x14ac:dyDescent="0.3">
      <c r="B721">
        <f t="shared" ca="1" si="18"/>
        <v>3</v>
      </c>
      <c r="C721">
        <f t="shared" ca="1" si="19"/>
        <v>3</v>
      </c>
      <c r="D72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21" t="b">
        <f ca="1">IF(switchStrategyStr = "Switch",
    TRUE,
    IF(switchStrategyStr = "Coin flip",
        RAND() &gt;= 0.5,
        FALSE
    )
)</f>
        <v>1</v>
      </c>
      <c r="F721">
        <f ca="1">IF(tblMontyHallMC[[#This Row],[Door you pick]] + tblMontyHallMC[[#This Row],[Door host opens]] = 3, 3, MAX(tblMontyHallMC[[#This Row],[Door you pick]], tblMontyHallMC[[#This Row],[Door host opens]]) - MIN(tblMontyHallMC[[#This Row],[Door you pick]], tblMontyHallMC[[#This Row],[Door host opens]]))</f>
        <v>2</v>
      </c>
      <c r="G721">
        <f ca="1">IF(tblMontyHallMC[[#This Row],[Switch]],
    tblMontyHallMC[[#This Row],[Unopened door]],
    tblMontyHallMC[[#This Row],[Door you pick]]
)</f>
        <v>2</v>
      </c>
      <c r="H721" t="b">
        <f ca="1">tblMontyHallMC[[#This Row],[Final door choice]] = tblMontyHallMC[[#This Row],[Door with car]]</f>
        <v>0</v>
      </c>
    </row>
    <row r="722" spans="2:8" x14ac:dyDescent="0.3">
      <c r="B722">
        <f t="shared" ca="1" si="18"/>
        <v>2</v>
      </c>
      <c r="C722">
        <f t="shared" ca="1" si="19"/>
        <v>3</v>
      </c>
      <c r="D72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22" t="b">
        <f ca="1">IF(switchStrategyStr = "Switch",
    TRUE,
    IF(switchStrategyStr = "Coin flip",
        RAND() &gt;= 0.5,
        FALSE
    )
)</f>
        <v>1</v>
      </c>
      <c r="F722">
        <f ca="1">IF(tblMontyHallMC[[#This Row],[Door you pick]] + tblMontyHallMC[[#This Row],[Door host opens]] = 3, 3, MAX(tblMontyHallMC[[#This Row],[Door you pick]], tblMontyHallMC[[#This Row],[Door host opens]]) - MIN(tblMontyHallMC[[#This Row],[Door you pick]], tblMontyHallMC[[#This Row],[Door host opens]]))</f>
        <v>2</v>
      </c>
      <c r="G722">
        <f ca="1">IF(tblMontyHallMC[[#This Row],[Switch]],
    tblMontyHallMC[[#This Row],[Unopened door]],
    tblMontyHallMC[[#This Row],[Door you pick]]
)</f>
        <v>2</v>
      </c>
      <c r="H722" t="b">
        <f ca="1">tblMontyHallMC[[#This Row],[Final door choice]] = tblMontyHallMC[[#This Row],[Door with car]]</f>
        <v>1</v>
      </c>
    </row>
    <row r="723" spans="2:8" x14ac:dyDescent="0.3">
      <c r="B723">
        <f t="shared" ca="1" si="18"/>
        <v>2</v>
      </c>
      <c r="C723">
        <f t="shared" ca="1" si="19"/>
        <v>1</v>
      </c>
      <c r="D72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23" t="b">
        <f ca="1">IF(switchStrategyStr = "Switch",
    TRUE,
    IF(switchStrategyStr = "Coin flip",
        RAND() &gt;= 0.5,
        FALSE
    )
)</f>
        <v>1</v>
      </c>
      <c r="F723">
        <f ca="1">IF(tblMontyHallMC[[#This Row],[Door you pick]] + tblMontyHallMC[[#This Row],[Door host opens]] = 3, 3, MAX(tblMontyHallMC[[#This Row],[Door you pick]], tblMontyHallMC[[#This Row],[Door host opens]]) - MIN(tblMontyHallMC[[#This Row],[Door you pick]], tblMontyHallMC[[#This Row],[Door host opens]]))</f>
        <v>2</v>
      </c>
      <c r="G723">
        <f ca="1">IF(tblMontyHallMC[[#This Row],[Switch]],
    tblMontyHallMC[[#This Row],[Unopened door]],
    tblMontyHallMC[[#This Row],[Door you pick]]
)</f>
        <v>2</v>
      </c>
      <c r="H723" t="b">
        <f ca="1">tblMontyHallMC[[#This Row],[Final door choice]] = tblMontyHallMC[[#This Row],[Door with car]]</f>
        <v>1</v>
      </c>
    </row>
    <row r="724" spans="2:8" x14ac:dyDescent="0.3">
      <c r="B724">
        <f t="shared" ca="1" si="18"/>
        <v>2</v>
      </c>
      <c r="C724">
        <f t="shared" ca="1" si="19"/>
        <v>2</v>
      </c>
      <c r="D72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24" t="b">
        <f ca="1">IF(switchStrategyStr = "Switch",
    TRUE,
    IF(switchStrategyStr = "Coin flip",
        RAND() &gt;= 0.5,
        FALSE
    )
)</f>
        <v>1</v>
      </c>
      <c r="F724">
        <f ca="1">IF(tblMontyHallMC[[#This Row],[Door you pick]] + tblMontyHallMC[[#This Row],[Door host opens]] = 3, 3, MAX(tblMontyHallMC[[#This Row],[Door you pick]], tblMontyHallMC[[#This Row],[Door host opens]]) - MIN(tblMontyHallMC[[#This Row],[Door you pick]], tblMontyHallMC[[#This Row],[Door host opens]]))</f>
        <v>1</v>
      </c>
      <c r="G724">
        <f ca="1">IF(tblMontyHallMC[[#This Row],[Switch]],
    tblMontyHallMC[[#This Row],[Unopened door]],
    tblMontyHallMC[[#This Row],[Door you pick]]
)</f>
        <v>1</v>
      </c>
      <c r="H724" t="b">
        <f ca="1">tblMontyHallMC[[#This Row],[Final door choice]] = tblMontyHallMC[[#This Row],[Door with car]]</f>
        <v>0</v>
      </c>
    </row>
    <row r="725" spans="2:8" x14ac:dyDescent="0.3">
      <c r="B725">
        <f t="shared" ca="1" si="18"/>
        <v>3</v>
      </c>
      <c r="C725">
        <f t="shared" ca="1" si="19"/>
        <v>1</v>
      </c>
      <c r="D72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25" t="b">
        <f ca="1">IF(switchStrategyStr = "Switch",
    TRUE,
    IF(switchStrategyStr = "Coin flip",
        RAND() &gt;= 0.5,
        FALSE
    )
)</f>
        <v>1</v>
      </c>
      <c r="F725">
        <f ca="1">IF(tblMontyHallMC[[#This Row],[Door you pick]] + tblMontyHallMC[[#This Row],[Door host opens]] = 3, 3, MAX(tblMontyHallMC[[#This Row],[Door you pick]], tblMontyHallMC[[#This Row],[Door host opens]]) - MIN(tblMontyHallMC[[#This Row],[Door you pick]], tblMontyHallMC[[#This Row],[Door host opens]]))</f>
        <v>3</v>
      </c>
      <c r="G725">
        <f ca="1">IF(tblMontyHallMC[[#This Row],[Switch]],
    tblMontyHallMC[[#This Row],[Unopened door]],
    tblMontyHallMC[[#This Row],[Door you pick]]
)</f>
        <v>3</v>
      </c>
      <c r="H725" t="b">
        <f ca="1">tblMontyHallMC[[#This Row],[Final door choice]] = tblMontyHallMC[[#This Row],[Door with car]]</f>
        <v>1</v>
      </c>
    </row>
    <row r="726" spans="2:8" x14ac:dyDescent="0.3">
      <c r="B726">
        <f t="shared" ca="1" si="18"/>
        <v>3</v>
      </c>
      <c r="C726">
        <f t="shared" ca="1" si="19"/>
        <v>1</v>
      </c>
      <c r="D72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26" t="b">
        <f ca="1">IF(switchStrategyStr = "Switch",
    TRUE,
    IF(switchStrategyStr = "Coin flip",
        RAND() &gt;= 0.5,
        FALSE
    )
)</f>
        <v>1</v>
      </c>
      <c r="F726">
        <f ca="1">IF(tblMontyHallMC[[#This Row],[Door you pick]] + tblMontyHallMC[[#This Row],[Door host opens]] = 3, 3, MAX(tblMontyHallMC[[#This Row],[Door you pick]], tblMontyHallMC[[#This Row],[Door host opens]]) - MIN(tblMontyHallMC[[#This Row],[Door you pick]], tblMontyHallMC[[#This Row],[Door host opens]]))</f>
        <v>3</v>
      </c>
      <c r="G726">
        <f ca="1">IF(tblMontyHallMC[[#This Row],[Switch]],
    tblMontyHallMC[[#This Row],[Unopened door]],
    tblMontyHallMC[[#This Row],[Door you pick]]
)</f>
        <v>3</v>
      </c>
      <c r="H726" t="b">
        <f ca="1">tblMontyHallMC[[#This Row],[Final door choice]] = tblMontyHallMC[[#This Row],[Door with car]]</f>
        <v>1</v>
      </c>
    </row>
    <row r="727" spans="2:8" x14ac:dyDescent="0.3">
      <c r="B727">
        <f t="shared" ca="1" si="18"/>
        <v>1</v>
      </c>
      <c r="C727">
        <f t="shared" ca="1" si="19"/>
        <v>2</v>
      </c>
      <c r="D72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27" t="b">
        <f ca="1">IF(switchStrategyStr = "Switch",
    TRUE,
    IF(switchStrategyStr = "Coin flip",
        RAND() &gt;= 0.5,
        FALSE
    )
)</f>
        <v>1</v>
      </c>
      <c r="F727">
        <f ca="1">IF(tblMontyHallMC[[#This Row],[Door you pick]] + tblMontyHallMC[[#This Row],[Door host opens]] = 3, 3, MAX(tblMontyHallMC[[#This Row],[Door you pick]], tblMontyHallMC[[#This Row],[Door host opens]]) - MIN(tblMontyHallMC[[#This Row],[Door you pick]], tblMontyHallMC[[#This Row],[Door host opens]]))</f>
        <v>1</v>
      </c>
      <c r="G727">
        <f ca="1">IF(tblMontyHallMC[[#This Row],[Switch]],
    tblMontyHallMC[[#This Row],[Unopened door]],
    tblMontyHallMC[[#This Row],[Door you pick]]
)</f>
        <v>1</v>
      </c>
      <c r="H727" t="b">
        <f ca="1">tblMontyHallMC[[#This Row],[Final door choice]] = tblMontyHallMC[[#This Row],[Door with car]]</f>
        <v>1</v>
      </c>
    </row>
    <row r="728" spans="2:8" x14ac:dyDescent="0.3">
      <c r="B728">
        <f t="shared" ca="1" si="18"/>
        <v>2</v>
      </c>
      <c r="C728">
        <f t="shared" ca="1" si="19"/>
        <v>3</v>
      </c>
      <c r="D72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28" t="b">
        <f ca="1">IF(switchStrategyStr = "Switch",
    TRUE,
    IF(switchStrategyStr = "Coin flip",
        RAND() &gt;= 0.5,
        FALSE
    )
)</f>
        <v>1</v>
      </c>
      <c r="F728">
        <f ca="1">IF(tblMontyHallMC[[#This Row],[Door you pick]] + tblMontyHallMC[[#This Row],[Door host opens]] = 3, 3, MAX(tblMontyHallMC[[#This Row],[Door you pick]], tblMontyHallMC[[#This Row],[Door host opens]]) - MIN(tblMontyHallMC[[#This Row],[Door you pick]], tblMontyHallMC[[#This Row],[Door host opens]]))</f>
        <v>2</v>
      </c>
      <c r="G728">
        <f ca="1">IF(tblMontyHallMC[[#This Row],[Switch]],
    tblMontyHallMC[[#This Row],[Unopened door]],
    tblMontyHallMC[[#This Row],[Door you pick]]
)</f>
        <v>2</v>
      </c>
      <c r="H728" t="b">
        <f ca="1">tblMontyHallMC[[#This Row],[Final door choice]] = tblMontyHallMC[[#This Row],[Door with car]]</f>
        <v>1</v>
      </c>
    </row>
    <row r="729" spans="2:8" x14ac:dyDescent="0.3">
      <c r="B729">
        <f t="shared" ca="1" si="18"/>
        <v>1</v>
      </c>
      <c r="C729">
        <f t="shared" ca="1" si="19"/>
        <v>3</v>
      </c>
      <c r="D72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29" t="b">
        <f ca="1">IF(switchStrategyStr = "Switch",
    TRUE,
    IF(switchStrategyStr = "Coin flip",
        RAND() &gt;= 0.5,
        FALSE
    )
)</f>
        <v>1</v>
      </c>
      <c r="F729">
        <f ca="1">IF(tblMontyHallMC[[#This Row],[Door you pick]] + tblMontyHallMC[[#This Row],[Door host opens]] = 3, 3, MAX(tblMontyHallMC[[#This Row],[Door you pick]], tblMontyHallMC[[#This Row],[Door host opens]]) - MIN(tblMontyHallMC[[#This Row],[Door you pick]], tblMontyHallMC[[#This Row],[Door host opens]]))</f>
        <v>1</v>
      </c>
      <c r="G729">
        <f ca="1">IF(tblMontyHallMC[[#This Row],[Switch]],
    tblMontyHallMC[[#This Row],[Unopened door]],
    tblMontyHallMC[[#This Row],[Door you pick]]
)</f>
        <v>1</v>
      </c>
      <c r="H729" t="b">
        <f ca="1">tblMontyHallMC[[#This Row],[Final door choice]] = tblMontyHallMC[[#This Row],[Door with car]]</f>
        <v>1</v>
      </c>
    </row>
    <row r="730" spans="2:8" x14ac:dyDescent="0.3">
      <c r="B730">
        <f t="shared" ca="1" si="18"/>
        <v>3</v>
      </c>
      <c r="C730">
        <f t="shared" ca="1" si="19"/>
        <v>2</v>
      </c>
      <c r="D73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30" t="b">
        <f ca="1">IF(switchStrategyStr = "Switch",
    TRUE,
    IF(switchStrategyStr = "Coin flip",
        RAND() &gt;= 0.5,
        FALSE
    )
)</f>
        <v>1</v>
      </c>
      <c r="F730">
        <f ca="1">IF(tblMontyHallMC[[#This Row],[Door you pick]] + tblMontyHallMC[[#This Row],[Door host opens]] = 3, 3, MAX(tblMontyHallMC[[#This Row],[Door you pick]], tblMontyHallMC[[#This Row],[Door host opens]]) - MIN(tblMontyHallMC[[#This Row],[Door you pick]], tblMontyHallMC[[#This Row],[Door host opens]]))</f>
        <v>3</v>
      </c>
      <c r="G730">
        <f ca="1">IF(tblMontyHallMC[[#This Row],[Switch]],
    tblMontyHallMC[[#This Row],[Unopened door]],
    tblMontyHallMC[[#This Row],[Door you pick]]
)</f>
        <v>3</v>
      </c>
      <c r="H730" t="b">
        <f ca="1">tblMontyHallMC[[#This Row],[Final door choice]] = tblMontyHallMC[[#This Row],[Door with car]]</f>
        <v>1</v>
      </c>
    </row>
    <row r="731" spans="2:8" x14ac:dyDescent="0.3">
      <c r="B731">
        <f t="shared" ca="1" si="18"/>
        <v>2</v>
      </c>
      <c r="C731">
        <f t="shared" ca="1" si="19"/>
        <v>1</v>
      </c>
      <c r="D73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31" t="b">
        <f ca="1">IF(switchStrategyStr = "Switch",
    TRUE,
    IF(switchStrategyStr = "Coin flip",
        RAND() &gt;= 0.5,
        FALSE
    )
)</f>
        <v>1</v>
      </c>
      <c r="F731">
        <f ca="1">IF(tblMontyHallMC[[#This Row],[Door you pick]] + tblMontyHallMC[[#This Row],[Door host opens]] = 3, 3, MAX(tblMontyHallMC[[#This Row],[Door you pick]], tblMontyHallMC[[#This Row],[Door host opens]]) - MIN(tblMontyHallMC[[#This Row],[Door you pick]], tblMontyHallMC[[#This Row],[Door host opens]]))</f>
        <v>2</v>
      </c>
      <c r="G731">
        <f ca="1">IF(tblMontyHallMC[[#This Row],[Switch]],
    tblMontyHallMC[[#This Row],[Unopened door]],
    tblMontyHallMC[[#This Row],[Door you pick]]
)</f>
        <v>2</v>
      </c>
      <c r="H731" t="b">
        <f ca="1">tblMontyHallMC[[#This Row],[Final door choice]] = tblMontyHallMC[[#This Row],[Door with car]]</f>
        <v>1</v>
      </c>
    </row>
    <row r="732" spans="2:8" x14ac:dyDescent="0.3">
      <c r="B732">
        <f t="shared" ca="1" si="18"/>
        <v>1</v>
      </c>
      <c r="C732">
        <f t="shared" ca="1" si="19"/>
        <v>2</v>
      </c>
      <c r="D73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32" t="b">
        <f ca="1">IF(switchStrategyStr = "Switch",
    TRUE,
    IF(switchStrategyStr = "Coin flip",
        RAND() &gt;= 0.5,
        FALSE
    )
)</f>
        <v>1</v>
      </c>
      <c r="F732">
        <f ca="1">IF(tblMontyHallMC[[#This Row],[Door you pick]] + tblMontyHallMC[[#This Row],[Door host opens]] = 3, 3, MAX(tblMontyHallMC[[#This Row],[Door you pick]], tblMontyHallMC[[#This Row],[Door host opens]]) - MIN(tblMontyHallMC[[#This Row],[Door you pick]], tblMontyHallMC[[#This Row],[Door host opens]]))</f>
        <v>1</v>
      </c>
      <c r="G732">
        <f ca="1">IF(tblMontyHallMC[[#This Row],[Switch]],
    tblMontyHallMC[[#This Row],[Unopened door]],
    tblMontyHallMC[[#This Row],[Door you pick]]
)</f>
        <v>1</v>
      </c>
      <c r="H732" t="b">
        <f ca="1">tblMontyHallMC[[#This Row],[Final door choice]] = tblMontyHallMC[[#This Row],[Door with car]]</f>
        <v>1</v>
      </c>
    </row>
    <row r="733" spans="2:8" x14ac:dyDescent="0.3">
      <c r="B733">
        <f t="shared" ca="1" si="18"/>
        <v>3</v>
      </c>
      <c r="C733">
        <f t="shared" ca="1" si="19"/>
        <v>1</v>
      </c>
      <c r="D73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33" t="b">
        <f ca="1">IF(switchStrategyStr = "Switch",
    TRUE,
    IF(switchStrategyStr = "Coin flip",
        RAND() &gt;= 0.5,
        FALSE
    )
)</f>
        <v>1</v>
      </c>
      <c r="F733">
        <f ca="1">IF(tblMontyHallMC[[#This Row],[Door you pick]] + tblMontyHallMC[[#This Row],[Door host opens]] = 3, 3, MAX(tblMontyHallMC[[#This Row],[Door you pick]], tblMontyHallMC[[#This Row],[Door host opens]]) - MIN(tblMontyHallMC[[#This Row],[Door you pick]], tblMontyHallMC[[#This Row],[Door host opens]]))</f>
        <v>3</v>
      </c>
      <c r="G733">
        <f ca="1">IF(tblMontyHallMC[[#This Row],[Switch]],
    tblMontyHallMC[[#This Row],[Unopened door]],
    tblMontyHallMC[[#This Row],[Door you pick]]
)</f>
        <v>3</v>
      </c>
      <c r="H733" t="b">
        <f ca="1">tblMontyHallMC[[#This Row],[Final door choice]] = tblMontyHallMC[[#This Row],[Door with car]]</f>
        <v>1</v>
      </c>
    </row>
    <row r="734" spans="2:8" x14ac:dyDescent="0.3">
      <c r="B734">
        <f t="shared" ca="1" si="18"/>
        <v>1</v>
      </c>
      <c r="C734">
        <f t="shared" ca="1" si="19"/>
        <v>2</v>
      </c>
      <c r="D73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34" t="b">
        <f ca="1">IF(switchStrategyStr = "Switch",
    TRUE,
    IF(switchStrategyStr = "Coin flip",
        RAND() &gt;= 0.5,
        FALSE
    )
)</f>
        <v>1</v>
      </c>
      <c r="F734">
        <f ca="1">IF(tblMontyHallMC[[#This Row],[Door you pick]] + tblMontyHallMC[[#This Row],[Door host opens]] = 3, 3, MAX(tblMontyHallMC[[#This Row],[Door you pick]], tblMontyHallMC[[#This Row],[Door host opens]]) - MIN(tblMontyHallMC[[#This Row],[Door you pick]], tblMontyHallMC[[#This Row],[Door host opens]]))</f>
        <v>1</v>
      </c>
      <c r="G734">
        <f ca="1">IF(tblMontyHallMC[[#This Row],[Switch]],
    tblMontyHallMC[[#This Row],[Unopened door]],
    tblMontyHallMC[[#This Row],[Door you pick]]
)</f>
        <v>1</v>
      </c>
      <c r="H734" t="b">
        <f ca="1">tblMontyHallMC[[#This Row],[Final door choice]] = tblMontyHallMC[[#This Row],[Door with car]]</f>
        <v>1</v>
      </c>
    </row>
    <row r="735" spans="2:8" x14ac:dyDescent="0.3">
      <c r="B735">
        <f t="shared" ca="1" si="18"/>
        <v>1</v>
      </c>
      <c r="C735">
        <f t="shared" ca="1" si="19"/>
        <v>2</v>
      </c>
      <c r="D73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35" t="b">
        <f ca="1">IF(switchStrategyStr = "Switch",
    TRUE,
    IF(switchStrategyStr = "Coin flip",
        RAND() &gt;= 0.5,
        FALSE
    )
)</f>
        <v>1</v>
      </c>
      <c r="F735">
        <f ca="1">IF(tblMontyHallMC[[#This Row],[Door you pick]] + tblMontyHallMC[[#This Row],[Door host opens]] = 3, 3, MAX(tblMontyHallMC[[#This Row],[Door you pick]], tblMontyHallMC[[#This Row],[Door host opens]]) - MIN(tblMontyHallMC[[#This Row],[Door you pick]], tblMontyHallMC[[#This Row],[Door host opens]]))</f>
        <v>1</v>
      </c>
      <c r="G735">
        <f ca="1">IF(tblMontyHallMC[[#This Row],[Switch]],
    tblMontyHallMC[[#This Row],[Unopened door]],
    tblMontyHallMC[[#This Row],[Door you pick]]
)</f>
        <v>1</v>
      </c>
      <c r="H735" t="b">
        <f ca="1">tblMontyHallMC[[#This Row],[Final door choice]] = tblMontyHallMC[[#This Row],[Door with car]]</f>
        <v>1</v>
      </c>
    </row>
    <row r="736" spans="2:8" x14ac:dyDescent="0.3">
      <c r="B736">
        <f t="shared" ca="1" si="18"/>
        <v>1</v>
      </c>
      <c r="C736">
        <f t="shared" ca="1" si="19"/>
        <v>3</v>
      </c>
      <c r="D73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36" t="b">
        <f ca="1">IF(switchStrategyStr = "Switch",
    TRUE,
    IF(switchStrategyStr = "Coin flip",
        RAND() &gt;= 0.5,
        FALSE
    )
)</f>
        <v>1</v>
      </c>
      <c r="F736">
        <f ca="1">IF(tblMontyHallMC[[#This Row],[Door you pick]] + tblMontyHallMC[[#This Row],[Door host opens]] = 3, 3, MAX(tblMontyHallMC[[#This Row],[Door you pick]], tblMontyHallMC[[#This Row],[Door host opens]]) - MIN(tblMontyHallMC[[#This Row],[Door you pick]], tblMontyHallMC[[#This Row],[Door host opens]]))</f>
        <v>1</v>
      </c>
      <c r="G736">
        <f ca="1">IF(tblMontyHallMC[[#This Row],[Switch]],
    tblMontyHallMC[[#This Row],[Unopened door]],
    tblMontyHallMC[[#This Row],[Door you pick]]
)</f>
        <v>1</v>
      </c>
      <c r="H736" t="b">
        <f ca="1">tblMontyHallMC[[#This Row],[Final door choice]] = tblMontyHallMC[[#This Row],[Door with car]]</f>
        <v>1</v>
      </c>
    </row>
    <row r="737" spans="2:8" x14ac:dyDescent="0.3">
      <c r="B737">
        <f t="shared" ca="1" si="18"/>
        <v>1</v>
      </c>
      <c r="C737">
        <f t="shared" ca="1" si="19"/>
        <v>1</v>
      </c>
      <c r="D73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37" t="b">
        <f ca="1">IF(switchStrategyStr = "Switch",
    TRUE,
    IF(switchStrategyStr = "Coin flip",
        RAND() &gt;= 0.5,
        FALSE
    )
)</f>
        <v>1</v>
      </c>
      <c r="F737">
        <f ca="1">IF(tblMontyHallMC[[#This Row],[Door you pick]] + tblMontyHallMC[[#This Row],[Door host opens]] = 3, 3, MAX(tblMontyHallMC[[#This Row],[Door you pick]], tblMontyHallMC[[#This Row],[Door host opens]]) - MIN(tblMontyHallMC[[#This Row],[Door you pick]], tblMontyHallMC[[#This Row],[Door host opens]]))</f>
        <v>2</v>
      </c>
      <c r="G737">
        <f ca="1">IF(tblMontyHallMC[[#This Row],[Switch]],
    tblMontyHallMC[[#This Row],[Unopened door]],
    tblMontyHallMC[[#This Row],[Door you pick]]
)</f>
        <v>2</v>
      </c>
      <c r="H737" t="b">
        <f ca="1">tblMontyHallMC[[#This Row],[Final door choice]] = tblMontyHallMC[[#This Row],[Door with car]]</f>
        <v>0</v>
      </c>
    </row>
    <row r="738" spans="2:8" x14ac:dyDescent="0.3">
      <c r="B738">
        <f t="shared" ca="1" si="18"/>
        <v>3</v>
      </c>
      <c r="C738">
        <f t="shared" ca="1" si="19"/>
        <v>1</v>
      </c>
      <c r="D73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38" t="b">
        <f ca="1">IF(switchStrategyStr = "Switch",
    TRUE,
    IF(switchStrategyStr = "Coin flip",
        RAND() &gt;= 0.5,
        FALSE
    )
)</f>
        <v>1</v>
      </c>
      <c r="F738">
        <f ca="1">IF(tblMontyHallMC[[#This Row],[Door you pick]] + tblMontyHallMC[[#This Row],[Door host opens]] = 3, 3, MAX(tblMontyHallMC[[#This Row],[Door you pick]], tblMontyHallMC[[#This Row],[Door host opens]]) - MIN(tblMontyHallMC[[#This Row],[Door you pick]], tblMontyHallMC[[#This Row],[Door host opens]]))</f>
        <v>3</v>
      </c>
      <c r="G738">
        <f ca="1">IF(tblMontyHallMC[[#This Row],[Switch]],
    tblMontyHallMC[[#This Row],[Unopened door]],
    tblMontyHallMC[[#This Row],[Door you pick]]
)</f>
        <v>3</v>
      </c>
      <c r="H738" t="b">
        <f ca="1">tblMontyHallMC[[#This Row],[Final door choice]] = tblMontyHallMC[[#This Row],[Door with car]]</f>
        <v>1</v>
      </c>
    </row>
    <row r="739" spans="2:8" x14ac:dyDescent="0.3">
      <c r="B739">
        <f t="shared" ca="1" si="18"/>
        <v>2</v>
      </c>
      <c r="C739">
        <f t="shared" ca="1" si="19"/>
        <v>3</v>
      </c>
      <c r="D73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39" t="b">
        <f ca="1">IF(switchStrategyStr = "Switch",
    TRUE,
    IF(switchStrategyStr = "Coin flip",
        RAND() &gt;= 0.5,
        FALSE
    )
)</f>
        <v>1</v>
      </c>
      <c r="F739">
        <f ca="1">IF(tblMontyHallMC[[#This Row],[Door you pick]] + tblMontyHallMC[[#This Row],[Door host opens]] = 3, 3, MAX(tblMontyHallMC[[#This Row],[Door you pick]], tblMontyHallMC[[#This Row],[Door host opens]]) - MIN(tblMontyHallMC[[#This Row],[Door you pick]], tblMontyHallMC[[#This Row],[Door host opens]]))</f>
        <v>2</v>
      </c>
      <c r="G739">
        <f ca="1">IF(tblMontyHallMC[[#This Row],[Switch]],
    tblMontyHallMC[[#This Row],[Unopened door]],
    tblMontyHallMC[[#This Row],[Door you pick]]
)</f>
        <v>2</v>
      </c>
      <c r="H739" t="b">
        <f ca="1">tblMontyHallMC[[#This Row],[Final door choice]] = tblMontyHallMC[[#This Row],[Door with car]]</f>
        <v>1</v>
      </c>
    </row>
    <row r="740" spans="2:8" x14ac:dyDescent="0.3">
      <c r="B740">
        <f t="shared" ca="1" si="18"/>
        <v>1</v>
      </c>
      <c r="C740">
        <f t="shared" ca="1" si="19"/>
        <v>3</v>
      </c>
      <c r="D74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40" t="b">
        <f ca="1">IF(switchStrategyStr = "Switch",
    TRUE,
    IF(switchStrategyStr = "Coin flip",
        RAND() &gt;= 0.5,
        FALSE
    )
)</f>
        <v>1</v>
      </c>
      <c r="F740">
        <f ca="1">IF(tblMontyHallMC[[#This Row],[Door you pick]] + tblMontyHallMC[[#This Row],[Door host opens]] = 3, 3, MAX(tblMontyHallMC[[#This Row],[Door you pick]], tblMontyHallMC[[#This Row],[Door host opens]]) - MIN(tblMontyHallMC[[#This Row],[Door you pick]], tblMontyHallMC[[#This Row],[Door host opens]]))</f>
        <v>1</v>
      </c>
      <c r="G740">
        <f ca="1">IF(tblMontyHallMC[[#This Row],[Switch]],
    tblMontyHallMC[[#This Row],[Unopened door]],
    tblMontyHallMC[[#This Row],[Door you pick]]
)</f>
        <v>1</v>
      </c>
      <c r="H740" t="b">
        <f ca="1">tblMontyHallMC[[#This Row],[Final door choice]] = tblMontyHallMC[[#This Row],[Door with car]]</f>
        <v>1</v>
      </c>
    </row>
    <row r="741" spans="2:8" x14ac:dyDescent="0.3">
      <c r="B741">
        <f t="shared" ca="1" si="18"/>
        <v>2</v>
      </c>
      <c r="C741">
        <f t="shared" ca="1" si="19"/>
        <v>3</v>
      </c>
      <c r="D74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41" t="b">
        <f ca="1">IF(switchStrategyStr = "Switch",
    TRUE,
    IF(switchStrategyStr = "Coin flip",
        RAND() &gt;= 0.5,
        FALSE
    )
)</f>
        <v>1</v>
      </c>
      <c r="F741">
        <f ca="1">IF(tblMontyHallMC[[#This Row],[Door you pick]] + tblMontyHallMC[[#This Row],[Door host opens]] = 3, 3, MAX(tblMontyHallMC[[#This Row],[Door you pick]], tblMontyHallMC[[#This Row],[Door host opens]]) - MIN(tblMontyHallMC[[#This Row],[Door you pick]], tblMontyHallMC[[#This Row],[Door host opens]]))</f>
        <v>2</v>
      </c>
      <c r="G741">
        <f ca="1">IF(tblMontyHallMC[[#This Row],[Switch]],
    tblMontyHallMC[[#This Row],[Unopened door]],
    tblMontyHallMC[[#This Row],[Door you pick]]
)</f>
        <v>2</v>
      </c>
      <c r="H741" t="b">
        <f ca="1">tblMontyHallMC[[#This Row],[Final door choice]] = tblMontyHallMC[[#This Row],[Door with car]]</f>
        <v>1</v>
      </c>
    </row>
    <row r="742" spans="2:8" x14ac:dyDescent="0.3">
      <c r="B742">
        <f t="shared" ca="1" si="18"/>
        <v>1</v>
      </c>
      <c r="C742">
        <f t="shared" ca="1" si="19"/>
        <v>3</v>
      </c>
      <c r="D74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42" t="b">
        <f ca="1">IF(switchStrategyStr = "Switch",
    TRUE,
    IF(switchStrategyStr = "Coin flip",
        RAND() &gt;= 0.5,
        FALSE
    )
)</f>
        <v>1</v>
      </c>
      <c r="F742">
        <f ca="1">IF(tblMontyHallMC[[#This Row],[Door you pick]] + tblMontyHallMC[[#This Row],[Door host opens]] = 3, 3, MAX(tblMontyHallMC[[#This Row],[Door you pick]], tblMontyHallMC[[#This Row],[Door host opens]]) - MIN(tblMontyHallMC[[#This Row],[Door you pick]], tblMontyHallMC[[#This Row],[Door host opens]]))</f>
        <v>1</v>
      </c>
      <c r="G742">
        <f ca="1">IF(tblMontyHallMC[[#This Row],[Switch]],
    tblMontyHallMC[[#This Row],[Unopened door]],
    tblMontyHallMC[[#This Row],[Door you pick]]
)</f>
        <v>1</v>
      </c>
      <c r="H742" t="b">
        <f ca="1">tblMontyHallMC[[#This Row],[Final door choice]] = tblMontyHallMC[[#This Row],[Door with car]]</f>
        <v>1</v>
      </c>
    </row>
    <row r="743" spans="2:8" x14ac:dyDescent="0.3">
      <c r="B743">
        <f t="shared" ca="1" si="18"/>
        <v>2</v>
      </c>
      <c r="C743">
        <f t="shared" ca="1" si="19"/>
        <v>2</v>
      </c>
      <c r="D74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43" t="b">
        <f ca="1">IF(switchStrategyStr = "Switch",
    TRUE,
    IF(switchStrategyStr = "Coin flip",
        RAND() &gt;= 0.5,
        FALSE
    )
)</f>
        <v>1</v>
      </c>
      <c r="F743">
        <f ca="1">IF(tblMontyHallMC[[#This Row],[Door you pick]] + tblMontyHallMC[[#This Row],[Door host opens]] = 3, 3, MAX(tblMontyHallMC[[#This Row],[Door you pick]], tblMontyHallMC[[#This Row],[Door host opens]]) - MIN(tblMontyHallMC[[#This Row],[Door you pick]], tblMontyHallMC[[#This Row],[Door host opens]]))</f>
        <v>3</v>
      </c>
      <c r="G743">
        <f ca="1">IF(tblMontyHallMC[[#This Row],[Switch]],
    tblMontyHallMC[[#This Row],[Unopened door]],
    tblMontyHallMC[[#This Row],[Door you pick]]
)</f>
        <v>3</v>
      </c>
      <c r="H743" t="b">
        <f ca="1">tblMontyHallMC[[#This Row],[Final door choice]] = tblMontyHallMC[[#This Row],[Door with car]]</f>
        <v>0</v>
      </c>
    </row>
    <row r="744" spans="2:8" x14ac:dyDescent="0.3">
      <c r="B744">
        <f t="shared" ca="1" si="18"/>
        <v>3</v>
      </c>
      <c r="C744">
        <f t="shared" ca="1" si="19"/>
        <v>1</v>
      </c>
      <c r="D74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44" t="b">
        <f ca="1">IF(switchStrategyStr = "Switch",
    TRUE,
    IF(switchStrategyStr = "Coin flip",
        RAND() &gt;= 0.5,
        FALSE
    )
)</f>
        <v>1</v>
      </c>
      <c r="F744">
        <f ca="1">IF(tblMontyHallMC[[#This Row],[Door you pick]] + tblMontyHallMC[[#This Row],[Door host opens]] = 3, 3, MAX(tblMontyHallMC[[#This Row],[Door you pick]], tblMontyHallMC[[#This Row],[Door host opens]]) - MIN(tblMontyHallMC[[#This Row],[Door you pick]], tblMontyHallMC[[#This Row],[Door host opens]]))</f>
        <v>3</v>
      </c>
      <c r="G744">
        <f ca="1">IF(tblMontyHallMC[[#This Row],[Switch]],
    tblMontyHallMC[[#This Row],[Unopened door]],
    tblMontyHallMC[[#This Row],[Door you pick]]
)</f>
        <v>3</v>
      </c>
      <c r="H744" t="b">
        <f ca="1">tblMontyHallMC[[#This Row],[Final door choice]] = tblMontyHallMC[[#This Row],[Door with car]]</f>
        <v>1</v>
      </c>
    </row>
    <row r="745" spans="2:8" x14ac:dyDescent="0.3">
      <c r="B745">
        <f t="shared" ca="1" si="18"/>
        <v>1</v>
      </c>
      <c r="C745">
        <f t="shared" ca="1" si="19"/>
        <v>1</v>
      </c>
      <c r="D74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45" t="b">
        <f ca="1">IF(switchStrategyStr = "Switch",
    TRUE,
    IF(switchStrategyStr = "Coin flip",
        RAND() &gt;= 0.5,
        FALSE
    )
)</f>
        <v>1</v>
      </c>
      <c r="F745">
        <f ca="1">IF(tblMontyHallMC[[#This Row],[Door you pick]] + tblMontyHallMC[[#This Row],[Door host opens]] = 3, 3, MAX(tblMontyHallMC[[#This Row],[Door you pick]], tblMontyHallMC[[#This Row],[Door host opens]]) - MIN(tblMontyHallMC[[#This Row],[Door you pick]], tblMontyHallMC[[#This Row],[Door host opens]]))</f>
        <v>3</v>
      </c>
      <c r="G745">
        <f ca="1">IF(tblMontyHallMC[[#This Row],[Switch]],
    tblMontyHallMC[[#This Row],[Unopened door]],
    tblMontyHallMC[[#This Row],[Door you pick]]
)</f>
        <v>3</v>
      </c>
      <c r="H745" t="b">
        <f ca="1">tblMontyHallMC[[#This Row],[Final door choice]] = tblMontyHallMC[[#This Row],[Door with car]]</f>
        <v>0</v>
      </c>
    </row>
    <row r="746" spans="2:8" x14ac:dyDescent="0.3">
      <c r="B746">
        <f t="shared" ca="1" si="18"/>
        <v>3</v>
      </c>
      <c r="C746">
        <f t="shared" ca="1" si="19"/>
        <v>3</v>
      </c>
      <c r="D74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46" t="b">
        <f ca="1">IF(switchStrategyStr = "Switch",
    TRUE,
    IF(switchStrategyStr = "Coin flip",
        RAND() &gt;= 0.5,
        FALSE
    )
)</f>
        <v>1</v>
      </c>
      <c r="F746">
        <f ca="1">IF(tblMontyHallMC[[#This Row],[Door you pick]] + tblMontyHallMC[[#This Row],[Door host opens]] = 3, 3, MAX(tblMontyHallMC[[#This Row],[Door you pick]], tblMontyHallMC[[#This Row],[Door host opens]]) - MIN(tblMontyHallMC[[#This Row],[Door you pick]], tblMontyHallMC[[#This Row],[Door host opens]]))</f>
        <v>2</v>
      </c>
      <c r="G746">
        <f ca="1">IF(tblMontyHallMC[[#This Row],[Switch]],
    tblMontyHallMC[[#This Row],[Unopened door]],
    tblMontyHallMC[[#This Row],[Door you pick]]
)</f>
        <v>2</v>
      </c>
      <c r="H746" t="b">
        <f ca="1">tblMontyHallMC[[#This Row],[Final door choice]] = tblMontyHallMC[[#This Row],[Door with car]]</f>
        <v>0</v>
      </c>
    </row>
    <row r="747" spans="2:8" x14ac:dyDescent="0.3">
      <c r="B747">
        <f t="shared" ca="1" si="18"/>
        <v>2</v>
      </c>
      <c r="C747">
        <f t="shared" ca="1" si="19"/>
        <v>1</v>
      </c>
      <c r="D74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47" t="b">
        <f ca="1">IF(switchStrategyStr = "Switch",
    TRUE,
    IF(switchStrategyStr = "Coin flip",
        RAND() &gt;= 0.5,
        FALSE
    )
)</f>
        <v>1</v>
      </c>
      <c r="F747">
        <f ca="1">IF(tblMontyHallMC[[#This Row],[Door you pick]] + tblMontyHallMC[[#This Row],[Door host opens]] = 3, 3, MAX(tblMontyHallMC[[#This Row],[Door you pick]], tblMontyHallMC[[#This Row],[Door host opens]]) - MIN(tblMontyHallMC[[#This Row],[Door you pick]], tblMontyHallMC[[#This Row],[Door host opens]]))</f>
        <v>2</v>
      </c>
      <c r="G747">
        <f ca="1">IF(tblMontyHallMC[[#This Row],[Switch]],
    tblMontyHallMC[[#This Row],[Unopened door]],
    tblMontyHallMC[[#This Row],[Door you pick]]
)</f>
        <v>2</v>
      </c>
      <c r="H747" t="b">
        <f ca="1">tblMontyHallMC[[#This Row],[Final door choice]] = tblMontyHallMC[[#This Row],[Door with car]]</f>
        <v>1</v>
      </c>
    </row>
    <row r="748" spans="2:8" x14ac:dyDescent="0.3">
      <c r="B748">
        <f t="shared" ca="1" si="18"/>
        <v>2</v>
      </c>
      <c r="C748">
        <f t="shared" ca="1" si="19"/>
        <v>3</v>
      </c>
      <c r="D74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48" t="b">
        <f ca="1">IF(switchStrategyStr = "Switch",
    TRUE,
    IF(switchStrategyStr = "Coin flip",
        RAND() &gt;= 0.5,
        FALSE
    )
)</f>
        <v>1</v>
      </c>
      <c r="F748">
        <f ca="1">IF(tblMontyHallMC[[#This Row],[Door you pick]] + tblMontyHallMC[[#This Row],[Door host opens]] = 3, 3, MAX(tblMontyHallMC[[#This Row],[Door you pick]], tblMontyHallMC[[#This Row],[Door host opens]]) - MIN(tblMontyHallMC[[#This Row],[Door you pick]], tblMontyHallMC[[#This Row],[Door host opens]]))</f>
        <v>2</v>
      </c>
      <c r="G748">
        <f ca="1">IF(tblMontyHallMC[[#This Row],[Switch]],
    tblMontyHallMC[[#This Row],[Unopened door]],
    tblMontyHallMC[[#This Row],[Door you pick]]
)</f>
        <v>2</v>
      </c>
      <c r="H748" t="b">
        <f ca="1">tblMontyHallMC[[#This Row],[Final door choice]] = tblMontyHallMC[[#This Row],[Door with car]]</f>
        <v>1</v>
      </c>
    </row>
    <row r="749" spans="2:8" x14ac:dyDescent="0.3">
      <c r="B749">
        <f t="shared" ca="1" si="18"/>
        <v>2</v>
      </c>
      <c r="C749">
        <f t="shared" ca="1" si="19"/>
        <v>2</v>
      </c>
      <c r="D74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49" t="b">
        <f ca="1">IF(switchStrategyStr = "Switch",
    TRUE,
    IF(switchStrategyStr = "Coin flip",
        RAND() &gt;= 0.5,
        FALSE
    )
)</f>
        <v>1</v>
      </c>
      <c r="F749">
        <f ca="1">IF(tblMontyHallMC[[#This Row],[Door you pick]] + tblMontyHallMC[[#This Row],[Door host opens]] = 3, 3, MAX(tblMontyHallMC[[#This Row],[Door you pick]], tblMontyHallMC[[#This Row],[Door host opens]]) - MIN(tblMontyHallMC[[#This Row],[Door you pick]], tblMontyHallMC[[#This Row],[Door host opens]]))</f>
        <v>1</v>
      </c>
      <c r="G749">
        <f ca="1">IF(tblMontyHallMC[[#This Row],[Switch]],
    tblMontyHallMC[[#This Row],[Unopened door]],
    tblMontyHallMC[[#This Row],[Door you pick]]
)</f>
        <v>1</v>
      </c>
      <c r="H749" t="b">
        <f ca="1">tblMontyHallMC[[#This Row],[Final door choice]] = tblMontyHallMC[[#This Row],[Door with car]]</f>
        <v>0</v>
      </c>
    </row>
    <row r="750" spans="2:8" x14ac:dyDescent="0.3">
      <c r="B750">
        <f t="shared" ref="B750:B813" ca="1" si="20">RANDBETWEEN(1, 3)</f>
        <v>1</v>
      </c>
      <c r="C750">
        <f t="shared" ref="C750:C813" ca="1" si="21">RANDBETWEEN(1, 3)</f>
        <v>1</v>
      </c>
      <c r="D75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50" t="b">
        <f ca="1">IF(switchStrategyStr = "Switch",
    TRUE,
    IF(switchStrategyStr = "Coin flip",
        RAND() &gt;= 0.5,
        FALSE
    )
)</f>
        <v>1</v>
      </c>
      <c r="F750">
        <f ca="1">IF(tblMontyHallMC[[#This Row],[Door you pick]] + tblMontyHallMC[[#This Row],[Door host opens]] = 3, 3, MAX(tblMontyHallMC[[#This Row],[Door you pick]], tblMontyHallMC[[#This Row],[Door host opens]]) - MIN(tblMontyHallMC[[#This Row],[Door you pick]], tblMontyHallMC[[#This Row],[Door host opens]]))</f>
        <v>3</v>
      </c>
      <c r="G750">
        <f ca="1">IF(tblMontyHallMC[[#This Row],[Switch]],
    tblMontyHallMC[[#This Row],[Unopened door]],
    tblMontyHallMC[[#This Row],[Door you pick]]
)</f>
        <v>3</v>
      </c>
      <c r="H750" t="b">
        <f ca="1">tblMontyHallMC[[#This Row],[Final door choice]] = tblMontyHallMC[[#This Row],[Door with car]]</f>
        <v>0</v>
      </c>
    </row>
    <row r="751" spans="2:8" x14ac:dyDescent="0.3">
      <c r="B751">
        <f t="shared" ca="1" si="20"/>
        <v>3</v>
      </c>
      <c r="C751">
        <f t="shared" ca="1" si="21"/>
        <v>1</v>
      </c>
      <c r="D75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51" t="b">
        <f ca="1">IF(switchStrategyStr = "Switch",
    TRUE,
    IF(switchStrategyStr = "Coin flip",
        RAND() &gt;= 0.5,
        FALSE
    )
)</f>
        <v>1</v>
      </c>
      <c r="F751">
        <f ca="1">IF(tblMontyHallMC[[#This Row],[Door you pick]] + tblMontyHallMC[[#This Row],[Door host opens]] = 3, 3, MAX(tblMontyHallMC[[#This Row],[Door you pick]], tblMontyHallMC[[#This Row],[Door host opens]]) - MIN(tblMontyHallMC[[#This Row],[Door you pick]], tblMontyHallMC[[#This Row],[Door host opens]]))</f>
        <v>3</v>
      </c>
      <c r="G751">
        <f ca="1">IF(tblMontyHallMC[[#This Row],[Switch]],
    tblMontyHallMC[[#This Row],[Unopened door]],
    tblMontyHallMC[[#This Row],[Door you pick]]
)</f>
        <v>3</v>
      </c>
      <c r="H751" t="b">
        <f ca="1">tblMontyHallMC[[#This Row],[Final door choice]] = tblMontyHallMC[[#This Row],[Door with car]]</f>
        <v>1</v>
      </c>
    </row>
    <row r="752" spans="2:8" x14ac:dyDescent="0.3">
      <c r="B752">
        <f t="shared" ca="1" si="20"/>
        <v>3</v>
      </c>
      <c r="C752">
        <f t="shared" ca="1" si="21"/>
        <v>1</v>
      </c>
      <c r="D75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52" t="b">
        <f ca="1">IF(switchStrategyStr = "Switch",
    TRUE,
    IF(switchStrategyStr = "Coin flip",
        RAND() &gt;= 0.5,
        FALSE
    )
)</f>
        <v>1</v>
      </c>
      <c r="F752">
        <f ca="1">IF(tblMontyHallMC[[#This Row],[Door you pick]] + tblMontyHallMC[[#This Row],[Door host opens]] = 3, 3, MAX(tblMontyHallMC[[#This Row],[Door you pick]], tblMontyHallMC[[#This Row],[Door host opens]]) - MIN(tblMontyHallMC[[#This Row],[Door you pick]], tblMontyHallMC[[#This Row],[Door host opens]]))</f>
        <v>3</v>
      </c>
      <c r="G752">
        <f ca="1">IF(tblMontyHallMC[[#This Row],[Switch]],
    tblMontyHallMC[[#This Row],[Unopened door]],
    tblMontyHallMC[[#This Row],[Door you pick]]
)</f>
        <v>3</v>
      </c>
      <c r="H752" t="b">
        <f ca="1">tblMontyHallMC[[#This Row],[Final door choice]] = tblMontyHallMC[[#This Row],[Door with car]]</f>
        <v>1</v>
      </c>
    </row>
    <row r="753" spans="2:8" x14ac:dyDescent="0.3">
      <c r="B753">
        <f t="shared" ca="1" si="20"/>
        <v>2</v>
      </c>
      <c r="C753">
        <f t="shared" ca="1" si="21"/>
        <v>2</v>
      </c>
      <c r="D75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53" t="b">
        <f ca="1">IF(switchStrategyStr = "Switch",
    TRUE,
    IF(switchStrategyStr = "Coin flip",
        RAND() &gt;= 0.5,
        FALSE
    )
)</f>
        <v>1</v>
      </c>
      <c r="F753">
        <f ca="1">IF(tblMontyHallMC[[#This Row],[Door you pick]] + tblMontyHallMC[[#This Row],[Door host opens]] = 3, 3, MAX(tblMontyHallMC[[#This Row],[Door you pick]], tblMontyHallMC[[#This Row],[Door host opens]]) - MIN(tblMontyHallMC[[#This Row],[Door you pick]], tblMontyHallMC[[#This Row],[Door host opens]]))</f>
        <v>1</v>
      </c>
      <c r="G753">
        <f ca="1">IF(tblMontyHallMC[[#This Row],[Switch]],
    tblMontyHallMC[[#This Row],[Unopened door]],
    tblMontyHallMC[[#This Row],[Door you pick]]
)</f>
        <v>1</v>
      </c>
      <c r="H753" t="b">
        <f ca="1">tblMontyHallMC[[#This Row],[Final door choice]] = tblMontyHallMC[[#This Row],[Door with car]]</f>
        <v>0</v>
      </c>
    </row>
    <row r="754" spans="2:8" x14ac:dyDescent="0.3">
      <c r="B754">
        <f t="shared" ca="1" si="20"/>
        <v>2</v>
      </c>
      <c r="C754">
        <f t="shared" ca="1" si="21"/>
        <v>2</v>
      </c>
      <c r="D75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54" t="b">
        <f ca="1">IF(switchStrategyStr = "Switch",
    TRUE,
    IF(switchStrategyStr = "Coin flip",
        RAND() &gt;= 0.5,
        FALSE
    )
)</f>
        <v>1</v>
      </c>
      <c r="F754">
        <f ca="1">IF(tblMontyHallMC[[#This Row],[Door you pick]] + tblMontyHallMC[[#This Row],[Door host opens]] = 3, 3, MAX(tblMontyHallMC[[#This Row],[Door you pick]], tblMontyHallMC[[#This Row],[Door host opens]]) - MIN(tblMontyHallMC[[#This Row],[Door you pick]], tblMontyHallMC[[#This Row],[Door host opens]]))</f>
        <v>1</v>
      </c>
      <c r="G754">
        <f ca="1">IF(tblMontyHallMC[[#This Row],[Switch]],
    tblMontyHallMC[[#This Row],[Unopened door]],
    tblMontyHallMC[[#This Row],[Door you pick]]
)</f>
        <v>1</v>
      </c>
      <c r="H754" t="b">
        <f ca="1">tblMontyHallMC[[#This Row],[Final door choice]] = tblMontyHallMC[[#This Row],[Door with car]]</f>
        <v>0</v>
      </c>
    </row>
    <row r="755" spans="2:8" x14ac:dyDescent="0.3">
      <c r="B755">
        <f t="shared" ca="1" si="20"/>
        <v>2</v>
      </c>
      <c r="C755">
        <f t="shared" ca="1" si="21"/>
        <v>1</v>
      </c>
      <c r="D75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55" t="b">
        <f ca="1">IF(switchStrategyStr = "Switch",
    TRUE,
    IF(switchStrategyStr = "Coin flip",
        RAND() &gt;= 0.5,
        FALSE
    )
)</f>
        <v>1</v>
      </c>
      <c r="F755">
        <f ca="1">IF(tblMontyHallMC[[#This Row],[Door you pick]] + tblMontyHallMC[[#This Row],[Door host opens]] = 3, 3, MAX(tblMontyHallMC[[#This Row],[Door you pick]], tblMontyHallMC[[#This Row],[Door host opens]]) - MIN(tblMontyHallMC[[#This Row],[Door you pick]], tblMontyHallMC[[#This Row],[Door host opens]]))</f>
        <v>2</v>
      </c>
      <c r="G755">
        <f ca="1">IF(tblMontyHallMC[[#This Row],[Switch]],
    tblMontyHallMC[[#This Row],[Unopened door]],
    tblMontyHallMC[[#This Row],[Door you pick]]
)</f>
        <v>2</v>
      </c>
      <c r="H755" t="b">
        <f ca="1">tblMontyHallMC[[#This Row],[Final door choice]] = tblMontyHallMC[[#This Row],[Door with car]]</f>
        <v>1</v>
      </c>
    </row>
    <row r="756" spans="2:8" x14ac:dyDescent="0.3">
      <c r="B756">
        <f t="shared" ca="1" si="20"/>
        <v>2</v>
      </c>
      <c r="C756">
        <f t="shared" ca="1" si="21"/>
        <v>1</v>
      </c>
      <c r="D75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56" t="b">
        <f ca="1">IF(switchStrategyStr = "Switch",
    TRUE,
    IF(switchStrategyStr = "Coin flip",
        RAND() &gt;= 0.5,
        FALSE
    )
)</f>
        <v>1</v>
      </c>
      <c r="F756">
        <f ca="1">IF(tblMontyHallMC[[#This Row],[Door you pick]] + tblMontyHallMC[[#This Row],[Door host opens]] = 3, 3, MAX(tblMontyHallMC[[#This Row],[Door you pick]], tblMontyHallMC[[#This Row],[Door host opens]]) - MIN(tblMontyHallMC[[#This Row],[Door you pick]], tblMontyHallMC[[#This Row],[Door host opens]]))</f>
        <v>2</v>
      </c>
      <c r="G756">
        <f ca="1">IF(tblMontyHallMC[[#This Row],[Switch]],
    tblMontyHallMC[[#This Row],[Unopened door]],
    tblMontyHallMC[[#This Row],[Door you pick]]
)</f>
        <v>2</v>
      </c>
      <c r="H756" t="b">
        <f ca="1">tblMontyHallMC[[#This Row],[Final door choice]] = tblMontyHallMC[[#This Row],[Door with car]]</f>
        <v>1</v>
      </c>
    </row>
    <row r="757" spans="2:8" x14ac:dyDescent="0.3">
      <c r="B757">
        <f t="shared" ca="1" si="20"/>
        <v>2</v>
      </c>
      <c r="C757">
        <f t="shared" ca="1" si="21"/>
        <v>3</v>
      </c>
      <c r="D75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57" t="b">
        <f ca="1">IF(switchStrategyStr = "Switch",
    TRUE,
    IF(switchStrategyStr = "Coin flip",
        RAND() &gt;= 0.5,
        FALSE
    )
)</f>
        <v>1</v>
      </c>
      <c r="F757">
        <f ca="1">IF(tblMontyHallMC[[#This Row],[Door you pick]] + tblMontyHallMC[[#This Row],[Door host opens]] = 3, 3, MAX(tblMontyHallMC[[#This Row],[Door you pick]], tblMontyHallMC[[#This Row],[Door host opens]]) - MIN(tblMontyHallMC[[#This Row],[Door you pick]], tblMontyHallMC[[#This Row],[Door host opens]]))</f>
        <v>2</v>
      </c>
      <c r="G757">
        <f ca="1">IF(tblMontyHallMC[[#This Row],[Switch]],
    tblMontyHallMC[[#This Row],[Unopened door]],
    tblMontyHallMC[[#This Row],[Door you pick]]
)</f>
        <v>2</v>
      </c>
      <c r="H757" t="b">
        <f ca="1">tblMontyHallMC[[#This Row],[Final door choice]] = tblMontyHallMC[[#This Row],[Door with car]]</f>
        <v>1</v>
      </c>
    </row>
    <row r="758" spans="2:8" x14ac:dyDescent="0.3">
      <c r="B758">
        <f t="shared" ca="1" si="20"/>
        <v>2</v>
      </c>
      <c r="C758">
        <f t="shared" ca="1" si="21"/>
        <v>2</v>
      </c>
      <c r="D75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58" t="b">
        <f ca="1">IF(switchStrategyStr = "Switch",
    TRUE,
    IF(switchStrategyStr = "Coin flip",
        RAND() &gt;= 0.5,
        FALSE
    )
)</f>
        <v>1</v>
      </c>
      <c r="F758">
        <f ca="1">IF(tblMontyHallMC[[#This Row],[Door you pick]] + tblMontyHallMC[[#This Row],[Door host opens]] = 3, 3, MAX(tblMontyHallMC[[#This Row],[Door you pick]], tblMontyHallMC[[#This Row],[Door host opens]]) - MIN(tblMontyHallMC[[#This Row],[Door you pick]], tblMontyHallMC[[#This Row],[Door host opens]]))</f>
        <v>1</v>
      </c>
      <c r="G758">
        <f ca="1">IF(tblMontyHallMC[[#This Row],[Switch]],
    tblMontyHallMC[[#This Row],[Unopened door]],
    tblMontyHallMC[[#This Row],[Door you pick]]
)</f>
        <v>1</v>
      </c>
      <c r="H758" t="b">
        <f ca="1">tblMontyHallMC[[#This Row],[Final door choice]] = tblMontyHallMC[[#This Row],[Door with car]]</f>
        <v>0</v>
      </c>
    </row>
    <row r="759" spans="2:8" x14ac:dyDescent="0.3">
      <c r="B759">
        <f t="shared" ca="1" si="20"/>
        <v>1</v>
      </c>
      <c r="C759">
        <f t="shared" ca="1" si="21"/>
        <v>1</v>
      </c>
      <c r="D75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59" t="b">
        <f ca="1">IF(switchStrategyStr = "Switch",
    TRUE,
    IF(switchStrategyStr = "Coin flip",
        RAND() &gt;= 0.5,
        FALSE
    )
)</f>
        <v>1</v>
      </c>
      <c r="F759">
        <f ca="1">IF(tblMontyHallMC[[#This Row],[Door you pick]] + tblMontyHallMC[[#This Row],[Door host opens]] = 3, 3, MAX(tblMontyHallMC[[#This Row],[Door you pick]], tblMontyHallMC[[#This Row],[Door host opens]]) - MIN(tblMontyHallMC[[#This Row],[Door you pick]], tblMontyHallMC[[#This Row],[Door host opens]]))</f>
        <v>3</v>
      </c>
      <c r="G759">
        <f ca="1">IF(tblMontyHallMC[[#This Row],[Switch]],
    tblMontyHallMC[[#This Row],[Unopened door]],
    tblMontyHallMC[[#This Row],[Door you pick]]
)</f>
        <v>3</v>
      </c>
      <c r="H759" t="b">
        <f ca="1">tblMontyHallMC[[#This Row],[Final door choice]] = tblMontyHallMC[[#This Row],[Door with car]]</f>
        <v>0</v>
      </c>
    </row>
    <row r="760" spans="2:8" x14ac:dyDescent="0.3">
      <c r="B760">
        <f t="shared" ca="1" si="20"/>
        <v>1</v>
      </c>
      <c r="C760">
        <f t="shared" ca="1" si="21"/>
        <v>2</v>
      </c>
      <c r="D76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60" t="b">
        <f ca="1">IF(switchStrategyStr = "Switch",
    TRUE,
    IF(switchStrategyStr = "Coin flip",
        RAND() &gt;= 0.5,
        FALSE
    )
)</f>
        <v>1</v>
      </c>
      <c r="F760">
        <f ca="1">IF(tblMontyHallMC[[#This Row],[Door you pick]] + tblMontyHallMC[[#This Row],[Door host opens]] = 3, 3, MAX(tblMontyHallMC[[#This Row],[Door you pick]], tblMontyHallMC[[#This Row],[Door host opens]]) - MIN(tblMontyHallMC[[#This Row],[Door you pick]], tblMontyHallMC[[#This Row],[Door host opens]]))</f>
        <v>1</v>
      </c>
      <c r="G760">
        <f ca="1">IF(tblMontyHallMC[[#This Row],[Switch]],
    tblMontyHallMC[[#This Row],[Unopened door]],
    tblMontyHallMC[[#This Row],[Door you pick]]
)</f>
        <v>1</v>
      </c>
      <c r="H760" t="b">
        <f ca="1">tblMontyHallMC[[#This Row],[Final door choice]] = tblMontyHallMC[[#This Row],[Door with car]]</f>
        <v>1</v>
      </c>
    </row>
    <row r="761" spans="2:8" x14ac:dyDescent="0.3">
      <c r="B761">
        <f t="shared" ca="1" si="20"/>
        <v>2</v>
      </c>
      <c r="C761">
        <f t="shared" ca="1" si="21"/>
        <v>3</v>
      </c>
      <c r="D76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61" t="b">
        <f ca="1">IF(switchStrategyStr = "Switch",
    TRUE,
    IF(switchStrategyStr = "Coin flip",
        RAND() &gt;= 0.5,
        FALSE
    )
)</f>
        <v>1</v>
      </c>
      <c r="F761">
        <f ca="1">IF(tblMontyHallMC[[#This Row],[Door you pick]] + tblMontyHallMC[[#This Row],[Door host opens]] = 3, 3, MAX(tblMontyHallMC[[#This Row],[Door you pick]], tblMontyHallMC[[#This Row],[Door host opens]]) - MIN(tblMontyHallMC[[#This Row],[Door you pick]], tblMontyHallMC[[#This Row],[Door host opens]]))</f>
        <v>2</v>
      </c>
      <c r="G761">
        <f ca="1">IF(tblMontyHallMC[[#This Row],[Switch]],
    tblMontyHallMC[[#This Row],[Unopened door]],
    tblMontyHallMC[[#This Row],[Door you pick]]
)</f>
        <v>2</v>
      </c>
      <c r="H761" t="b">
        <f ca="1">tblMontyHallMC[[#This Row],[Final door choice]] = tblMontyHallMC[[#This Row],[Door with car]]</f>
        <v>1</v>
      </c>
    </row>
    <row r="762" spans="2:8" x14ac:dyDescent="0.3">
      <c r="B762">
        <f t="shared" ca="1" si="20"/>
        <v>3</v>
      </c>
      <c r="C762">
        <f t="shared" ca="1" si="21"/>
        <v>2</v>
      </c>
      <c r="D76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62" t="b">
        <f ca="1">IF(switchStrategyStr = "Switch",
    TRUE,
    IF(switchStrategyStr = "Coin flip",
        RAND() &gt;= 0.5,
        FALSE
    )
)</f>
        <v>1</v>
      </c>
      <c r="F762">
        <f ca="1">IF(tblMontyHallMC[[#This Row],[Door you pick]] + tblMontyHallMC[[#This Row],[Door host opens]] = 3, 3, MAX(tblMontyHallMC[[#This Row],[Door you pick]], tblMontyHallMC[[#This Row],[Door host opens]]) - MIN(tblMontyHallMC[[#This Row],[Door you pick]], tblMontyHallMC[[#This Row],[Door host opens]]))</f>
        <v>3</v>
      </c>
      <c r="G762">
        <f ca="1">IF(tblMontyHallMC[[#This Row],[Switch]],
    tblMontyHallMC[[#This Row],[Unopened door]],
    tblMontyHallMC[[#This Row],[Door you pick]]
)</f>
        <v>3</v>
      </c>
      <c r="H762" t="b">
        <f ca="1">tblMontyHallMC[[#This Row],[Final door choice]] = tblMontyHallMC[[#This Row],[Door with car]]</f>
        <v>1</v>
      </c>
    </row>
    <row r="763" spans="2:8" x14ac:dyDescent="0.3">
      <c r="B763">
        <f t="shared" ca="1" si="20"/>
        <v>1</v>
      </c>
      <c r="C763">
        <f t="shared" ca="1" si="21"/>
        <v>2</v>
      </c>
      <c r="D76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63" t="b">
        <f ca="1">IF(switchStrategyStr = "Switch",
    TRUE,
    IF(switchStrategyStr = "Coin flip",
        RAND() &gt;= 0.5,
        FALSE
    )
)</f>
        <v>1</v>
      </c>
      <c r="F763">
        <f ca="1">IF(tblMontyHallMC[[#This Row],[Door you pick]] + tblMontyHallMC[[#This Row],[Door host opens]] = 3, 3, MAX(tblMontyHallMC[[#This Row],[Door you pick]], tblMontyHallMC[[#This Row],[Door host opens]]) - MIN(tblMontyHallMC[[#This Row],[Door you pick]], tblMontyHallMC[[#This Row],[Door host opens]]))</f>
        <v>1</v>
      </c>
      <c r="G763">
        <f ca="1">IF(tblMontyHallMC[[#This Row],[Switch]],
    tblMontyHallMC[[#This Row],[Unopened door]],
    tblMontyHallMC[[#This Row],[Door you pick]]
)</f>
        <v>1</v>
      </c>
      <c r="H763" t="b">
        <f ca="1">tblMontyHallMC[[#This Row],[Final door choice]] = tblMontyHallMC[[#This Row],[Door with car]]</f>
        <v>1</v>
      </c>
    </row>
    <row r="764" spans="2:8" x14ac:dyDescent="0.3">
      <c r="B764">
        <f t="shared" ca="1" si="20"/>
        <v>1</v>
      </c>
      <c r="C764">
        <f t="shared" ca="1" si="21"/>
        <v>3</v>
      </c>
      <c r="D76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64" t="b">
        <f ca="1">IF(switchStrategyStr = "Switch",
    TRUE,
    IF(switchStrategyStr = "Coin flip",
        RAND() &gt;= 0.5,
        FALSE
    )
)</f>
        <v>1</v>
      </c>
      <c r="F764">
        <f ca="1">IF(tblMontyHallMC[[#This Row],[Door you pick]] + tblMontyHallMC[[#This Row],[Door host opens]] = 3, 3, MAX(tblMontyHallMC[[#This Row],[Door you pick]], tblMontyHallMC[[#This Row],[Door host opens]]) - MIN(tblMontyHallMC[[#This Row],[Door you pick]], tblMontyHallMC[[#This Row],[Door host opens]]))</f>
        <v>1</v>
      </c>
      <c r="G764">
        <f ca="1">IF(tblMontyHallMC[[#This Row],[Switch]],
    tblMontyHallMC[[#This Row],[Unopened door]],
    tblMontyHallMC[[#This Row],[Door you pick]]
)</f>
        <v>1</v>
      </c>
      <c r="H764" t="b">
        <f ca="1">tblMontyHallMC[[#This Row],[Final door choice]] = tblMontyHallMC[[#This Row],[Door with car]]</f>
        <v>1</v>
      </c>
    </row>
    <row r="765" spans="2:8" x14ac:dyDescent="0.3">
      <c r="B765">
        <f t="shared" ca="1" si="20"/>
        <v>2</v>
      </c>
      <c r="C765">
        <f t="shared" ca="1" si="21"/>
        <v>1</v>
      </c>
      <c r="D76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65" t="b">
        <f ca="1">IF(switchStrategyStr = "Switch",
    TRUE,
    IF(switchStrategyStr = "Coin flip",
        RAND() &gt;= 0.5,
        FALSE
    )
)</f>
        <v>1</v>
      </c>
      <c r="F765">
        <f ca="1">IF(tblMontyHallMC[[#This Row],[Door you pick]] + tblMontyHallMC[[#This Row],[Door host opens]] = 3, 3, MAX(tblMontyHallMC[[#This Row],[Door you pick]], tblMontyHallMC[[#This Row],[Door host opens]]) - MIN(tblMontyHallMC[[#This Row],[Door you pick]], tblMontyHallMC[[#This Row],[Door host opens]]))</f>
        <v>2</v>
      </c>
      <c r="G765">
        <f ca="1">IF(tblMontyHallMC[[#This Row],[Switch]],
    tblMontyHallMC[[#This Row],[Unopened door]],
    tblMontyHallMC[[#This Row],[Door you pick]]
)</f>
        <v>2</v>
      </c>
      <c r="H765" t="b">
        <f ca="1">tblMontyHallMC[[#This Row],[Final door choice]] = tblMontyHallMC[[#This Row],[Door with car]]</f>
        <v>1</v>
      </c>
    </row>
    <row r="766" spans="2:8" x14ac:dyDescent="0.3">
      <c r="B766">
        <f t="shared" ca="1" si="20"/>
        <v>2</v>
      </c>
      <c r="C766">
        <f t="shared" ca="1" si="21"/>
        <v>2</v>
      </c>
      <c r="D76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66" t="b">
        <f ca="1">IF(switchStrategyStr = "Switch",
    TRUE,
    IF(switchStrategyStr = "Coin flip",
        RAND() &gt;= 0.5,
        FALSE
    )
)</f>
        <v>1</v>
      </c>
      <c r="F766">
        <f ca="1">IF(tblMontyHallMC[[#This Row],[Door you pick]] + tblMontyHallMC[[#This Row],[Door host opens]] = 3, 3, MAX(tblMontyHallMC[[#This Row],[Door you pick]], tblMontyHallMC[[#This Row],[Door host opens]]) - MIN(tblMontyHallMC[[#This Row],[Door you pick]], tblMontyHallMC[[#This Row],[Door host opens]]))</f>
        <v>1</v>
      </c>
      <c r="G766">
        <f ca="1">IF(tblMontyHallMC[[#This Row],[Switch]],
    tblMontyHallMC[[#This Row],[Unopened door]],
    tblMontyHallMC[[#This Row],[Door you pick]]
)</f>
        <v>1</v>
      </c>
      <c r="H766" t="b">
        <f ca="1">tblMontyHallMC[[#This Row],[Final door choice]] = tblMontyHallMC[[#This Row],[Door with car]]</f>
        <v>0</v>
      </c>
    </row>
    <row r="767" spans="2:8" x14ac:dyDescent="0.3">
      <c r="B767">
        <f t="shared" ca="1" si="20"/>
        <v>2</v>
      </c>
      <c r="C767">
        <f t="shared" ca="1" si="21"/>
        <v>1</v>
      </c>
      <c r="D76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67" t="b">
        <f ca="1">IF(switchStrategyStr = "Switch",
    TRUE,
    IF(switchStrategyStr = "Coin flip",
        RAND() &gt;= 0.5,
        FALSE
    )
)</f>
        <v>1</v>
      </c>
      <c r="F767">
        <f ca="1">IF(tblMontyHallMC[[#This Row],[Door you pick]] + tblMontyHallMC[[#This Row],[Door host opens]] = 3, 3, MAX(tblMontyHallMC[[#This Row],[Door you pick]], tblMontyHallMC[[#This Row],[Door host opens]]) - MIN(tblMontyHallMC[[#This Row],[Door you pick]], tblMontyHallMC[[#This Row],[Door host opens]]))</f>
        <v>2</v>
      </c>
      <c r="G767">
        <f ca="1">IF(tblMontyHallMC[[#This Row],[Switch]],
    tblMontyHallMC[[#This Row],[Unopened door]],
    tblMontyHallMC[[#This Row],[Door you pick]]
)</f>
        <v>2</v>
      </c>
      <c r="H767" t="b">
        <f ca="1">tblMontyHallMC[[#This Row],[Final door choice]] = tblMontyHallMC[[#This Row],[Door with car]]</f>
        <v>1</v>
      </c>
    </row>
    <row r="768" spans="2:8" x14ac:dyDescent="0.3">
      <c r="B768">
        <f t="shared" ca="1" si="20"/>
        <v>2</v>
      </c>
      <c r="C768">
        <f t="shared" ca="1" si="21"/>
        <v>3</v>
      </c>
      <c r="D76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68" t="b">
        <f ca="1">IF(switchStrategyStr = "Switch",
    TRUE,
    IF(switchStrategyStr = "Coin flip",
        RAND() &gt;= 0.5,
        FALSE
    )
)</f>
        <v>1</v>
      </c>
      <c r="F768">
        <f ca="1">IF(tblMontyHallMC[[#This Row],[Door you pick]] + tblMontyHallMC[[#This Row],[Door host opens]] = 3, 3, MAX(tblMontyHallMC[[#This Row],[Door you pick]], tblMontyHallMC[[#This Row],[Door host opens]]) - MIN(tblMontyHallMC[[#This Row],[Door you pick]], tblMontyHallMC[[#This Row],[Door host opens]]))</f>
        <v>2</v>
      </c>
      <c r="G768">
        <f ca="1">IF(tblMontyHallMC[[#This Row],[Switch]],
    tblMontyHallMC[[#This Row],[Unopened door]],
    tblMontyHallMC[[#This Row],[Door you pick]]
)</f>
        <v>2</v>
      </c>
      <c r="H768" t="b">
        <f ca="1">tblMontyHallMC[[#This Row],[Final door choice]] = tblMontyHallMC[[#This Row],[Door with car]]</f>
        <v>1</v>
      </c>
    </row>
    <row r="769" spans="2:8" x14ac:dyDescent="0.3">
      <c r="B769">
        <f t="shared" ca="1" si="20"/>
        <v>2</v>
      </c>
      <c r="C769">
        <f t="shared" ca="1" si="21"/>
        <v>2</v>
      </c>
      <c r="D76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69" t="b">
        <f ca="1">IF(switchStrategyStr = "Switch",
    TRUE,
    IF(switchStrategyStr = "Coin flip",
        RAND() &gt;= 0.5,
        FALSE
    )
)</f>
        <v>1</v>
      </c>
      <c r="F769">
        <f ca="1">IF(tblMontyHallMC[[#This Row],[Door you pick]] + tblMontyHallMC[[#This Row],[Door host opens]] = 3, 3, MAX(tblMontyHallMC[[#This Row],[Door you pick]], tblMontyHallMC[[#This Row],[Door host opens]]) - MIN(tblMontyHallMC[[#This Row],[Door you pick]], tblMontyHallMC[[#This Row],[Door host opens]]))</f>
        <v>1</v>
      </c>
      <c r="G769">
        <f ca="1">IF(tblMontyHallMC[[#This Row],[Switch]],
    tblMontyHallMC[[#This Row],[Unopened door]],
    tblMontyHallMC[[#This Row],[Door you pick]]
)</f>
        <v>1</v>
      </c>
      <c r="H769" t="b">
        <f ca="1">tblMontyHallMC[[#This Row],[Final door choice]] = tblMontyHallMC[[#This Row],[Door with car]]</f>
        <v>0</v>
      </c>
    </row>
    <row r="770" spans="2:8" x14ac:dyDescent="0.3">
      <c r="B770">
        <f t="shared" ca="1" si="20"/>
        <v>1</v>
      </c>
      <c r="C770">
        <f t="shared" ca="1" si="21"/>
        <v>3</v>
      </c>
      <c r="D77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70" t="b">
        <f ca="1">IF(switchStrategyStr = "Switch",
    TRUE,
    IF(switchStrategyStr = "Coin flip",
        RAND() &gt;= 0.5,
        FALSE
    )
)</f>
        <v>1</v>
      </c>
      <c r="F770">
        <f ca="1">IF(tblMontyHallMC[[#This Row],[Door you pick]] + tblMontyHallMC[[#This Row],[Door host opens]] = 3, 3, MAX(tblMontyHallMC[[#This Row],[Door you pick]], tblMontyHallMC[[#This Row],[Door host opens]]) - MIN(tblMontyHallMC[[#This Row],[Door you pick]], tblMontyHallMC[[#This Row],[Door host opens]]))</f>
        <v>1</v>
      </c>
      <c r="G770">
        <f ca="1">IF(tblMontyHallMC[[#This Row],[Switch]],
    tblMontyHallMC[[#This Row],[Unopened door]],
    tblMontyHallMC[[#This Row],[Door you pick]]
)</f>
        <v>1</v>
      </c>
      <c r="H770" t="b">
        <f ca="1">tblMontyHallMC[[#This Row],[Final door choice]] = tblMontyHallMC[[#This Row],[Door with car]]</f>
        <v>1</v>
      </c>
    </row>
    <row r="771" spans="2:8" x14ac:dyDescent="0.3">
      <c r="B771">
        <f t="shared" ca="1" si="20"/>
        <v>3</v>
      </c>
      <c r="C771">
        <f t="shared" ca="1" si="21"/>
        <v>2</v>
      </c>
      <c r="D77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71" t="b">
        <f ca="1">IF(switchStrategyStr = "Switch",
    TRUE,
    IF(switchStrategyStr = "Coin flip",
        RAND() &gt;= 0.5,
        FALSE
    )
)</f>
        <v>1</v>
      </c>
      <c r="F771">
        <f ca="1">IF(tblMontyHallMC[[#This Row],[Door you pick]] + tblMontyHallMC[[#This Row],[Door host opens]] = 3, 3, MAX(tblMontyHallMC[[#This Row],[Door you pick]], tblMontyHallMC[[#This Row],[Door host opens]]) - MIN(tblMontyHallMC[[#This Row],[Door you pick]], tblMontyHallMC[[#This Row],[Door host opens]]))</f>
        <v>3</v>
      </c>
      <c r="G771">
        <f ca="1">IF(tblMontyHallMC[[#This Row],[Switch]],
    tblMontyHallMC[[#This Row],[Unopened door]],
    tblMontyHallMC[[#This Row],[Door you pick]]
)</f>
        <v>3</v>
      </c>
      <c r="H771" t="b">
        <f ca="1">tblMontyHallMC[[#This Row],[Final door choice]] = tblMontyHallMC[[#This Row],[Door with car]]</f>
        <v>1</v>
      </c>
    </row>
    <row r="772" spans="2:8" x14ac:dyDescent="0.3">
      <c r="B772">
        <f t="shared" ca="1" si="20"/>
        <v>3</v>
      </c>
      <c r="C772">
        <f t="shared" ca="1" si="21"/>
        <v>2</v>
      </c>
      <c r="D77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72" t="b">
        <f ca="1">IF(switchStrategyStr = "Switch",
    TRUE,
    IF(switchStrategyStr = "Coin flip",
        RAND() &gt;= 0.5,
        FALSE
    )
)</f>
        <v>1</v>
      </c>
      <c r="F772">
        <f ca="1">IF(tblMontyHallMC[[#This Row],[Door you pick]] + tblMontyHallMC[[#This Row],[Door host opens]] = 3, 3, MAX(tblMontyHallMC[[#This Row],[Door you pick]], tblMontyHallMC[[#This Row],[Door host opens]]) - MIN(tblMontyHallMC[[#This Row],[Door you pick]], tblMontyHallMC[[#This Row],[Door host opens]]))</f>
        <v>3</v>
      </c>
      <c r="G772">
        <f ca="1">IF(tblMontyHallMC[[#This Row],[Switch]],
    tblMontyHallMC[[#This Row],[Unopened door]],
    tblMontyHallMC[[#This Row],[Door you pick]]
)</f>
        <v>3</v>
      </c>
      <c r="H772" t="b">
        <f ca="1">tblMontyHallMC[[#This Row],[Final door choice]] = tblMontyHallMC[[#This Row],[Door with car]]</f>
        <v>1</v>
      </c>
    </row>
    <row r="773" spans="2:8" x14ac:dyDescent="0.3">
      <c r="B773">
        <f t="shared" ca="1" si="20"/>
        <v>1</v>
      </c>
      <c r="C773">
        <f t="shared" ca="1" si="21"/>
        <v>1</v>
      </c>
      <c r="D77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73" t="b">
        <f ca="1">IF(switchStrategyStr = "Switch",
    TRUE,
    IF(switchStrategyStr = "Coin flip",
        RAND() &gt;= 0.5,
        FALSE
    )
)</f>
        <v>1</v>
      </c>
      <c r="F773">
        <f ca="1">IF(tblMontyHallMC[[#This Row],[Door you pick]] + tblMontyHallMC[[#This Row],[Door host opens]] = 3, 3, MAX(tblMontyHallMC[[#This Row],[Door you pick]], tblMontyHallMC[[#This Row],[Door host opens]]) - MIN(tblMontyHallMC[[#This Row],[Door you pick]], tblMontyHallMC[[#This Row],[Door host opens]]))</f>
        <v>3</v>
      </c>
      <c r="G773">
        <f ca="1">IF(tblMontyHallMC[[#This Row],[Switch]],
    tblMontyHallMC[[#This Row],[Unopened door]],
    tblMontyHallMC[[#This Row],[Door you pick]]
)</f>
        <v>3</v>
      </c>
      <c r="H773" t="b">
        <f ca="1">tblMontyHallMC[[#This Row],[Final door choice]] = tblMontyHallMC[[#This Row],[Door with car]]</f>
        <v>0</v>
      </c>
    </row>
    <row r="774" spans="2:8" x14ac:dyDescent="0.3">
      <c r="B774">
        <f t="shared" ca="1" si="20"/>
        <v>3</v>
      </c>
      <c r="C774">
        <f t="shared" ca="1" si="21"/>
        <v>3</v>
      </c>
      <c r="D77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74" t="b">
        <f ca="1">IF(switchStrategyStr = "Switch",
    TRUE,
    IF(switchStrategyStr = "Coin flip",
        RAND() &gt;= 0.5,
        FALSE
    )
)</f>
        <v>1</v>
      </c>
      <c r="F774">
        <f ca="1">IF(tblMontyHallMC[[#This Row],[Door you pick]] + tblMontyHallMC[[#This Row],[Door host opens]] = 3, 3, MAX(tblMontyHallMC[[#This Row],[Door you pick]], tblMontyHallMC[[#This Row],[Door host opens]]) - MIN(tblMontyHallMC[[#This Row],[Door you pick]], tblMontyHallMC[[#This Row],[Door host opens]]))</f>
        <v>1</v>
      </c>
      <c r="G774">
        <f ca="1">IF(tblMontyHallMC[[#This Row],[Switch]],
    tblMontyHallMC[[#This Row],[Unopened door]],
    tblMontyHallMC[[#This Row],[Door you pick]]
)</f>
        <v>1</v>
      </c>
      <c r="H774" t="b">
        <f ca="1">tblMontyHallMC[[#This Row],[Final door choice]] = tblMontyHallMC[[#This Row],[Door with car]]</f>
        <v>0</v>
      </c>
    </row>
    <row r="775" spans="2:8" x14ac:dyDescent="0.3">
      <c r="B775">
        <f t="shared" ca="1" si="20"/>
        <v>1</v>
      </c>
      <c r="C775">
        <f t="shared" ca="1" si="21"/>
        <v>2</v>
      </c>
      <c r="D77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75" t="b">
        <f ca="1">IF(switchStrategyStr = "Switch",
    TRUE,
    IF(switchStrategyStr = "Coin flip",
        RAND() &gt;= 0.5,
        FALSE
    )
)</f>
        <v>1</v>
      </c>
      <c r="F775">
        <f ca="1">IF(tblMontyHallMC[[#This Row],[Door you pick]] + tblMontyHallMC[[#This Row],[Door host opens]] = 3, 3, MAX(tblMontyHallMC[[#This Row],[Door you pick]], tblMontyHallMC[[#This Row],[Door host opens]]) - MIN(tblMontyHallMC[[#This Row],[Door you pick]], tblMontyHallMC[[#This Row],[Door host opens]]))</f>
        <v>1</v>
      </c>
      <c r="G775">
        <f ca="1">IF(tblMontyHallMC[[#This Row],[Switch]],
    tblMontyHallMC[[#This Row],[Unopened door]],
    tblMontyHallMC[[#This Row],[Door you pick]]
)</f>
        <v>1</v>
      </c>
      <c r="H775" t="b">
        <f ca="1">tblMontyHallMC[[#This Row],[Final door choice]] = tblMontyHallMC[[#This Row],[Door with car]]</f>
        <v>1</v>
      </c>
    </row>
    <row r="776" spans="2:8" x14ac:dyDescent="0.3">
      <c r="B776">
        <f t="shared" ca="1" si="20"/>
        <v>3</v>
      </c>
      <c r="C776">
        <f t="shared" ca="1" si="21"/>
        <v>2</v>
      </c>
      <c r="D77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76" t="b">
        <f ca="1">IF(switchStrategyStr = "Switch",
    TRUE,
    IF(switchStrategyStr = "Coin flip",
        RAND() &gt;= 0.5,
        FALSE
    )
)</f>
        <v>1</v>
      </c>
      <c r="F776">
        <f ca="1">IF(tblMontyHallMC[[#This Row],[Door you pick]] + tblMontyHallMC[[#This Row],[Door host opens]] = 3, 3, MAX(tblMontyHallMC[[#This Row],[Door you pick]], tblMontyHallMC[[#This Row],[Door host opens]]) - MIN(tblMontyHallMC[[#This Row],[Door you pick]], tblMontyHallMC[[#This Row],[Door host opens]]))</f>
        <v>3</v>
      </c>
      <c r="G776">
        <f ca="1">IF(tblMontyHallMC[[#This Row],[Switch]],
    tblMontyHallMC[[#This Row],[Unopened door]],
    tblMontyHallMC[[#This Row],[Door you pick]]
)</f>
        <v>3</v>
      </c>
      <c r="H776" t="b">
        <f ca="1">tblMontyHallMC[[#This Row],[Final door choice]] = tblMontyHallMC[[#This Row],[Door with car]]</f>
        <v>1</v>
      </c>
    </row>
    <row r="777" spans="2:8" x14ac:dyDescent="0.3">
      <c r="B777">
        <f t="shared" ca="1" si="20"/>
        <v>3</v>
      </c>
      <c r="C777">
        <f t="shared" ca="1" si="21"/>
        <v>3</v>
      </c>
      <c r="D77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77" t="b">
        <f ca="1">IF(switchStrategyStr = "Switch",
    TRUE,
    IF(switchStrategyStr = "Coin flip",
        RAND() &gt;= 0.5,
        FALSE
    )
)</f>
        <v>1</v>
      </c>
      <c r="F777">
        <f ca="1">IF(tblMontyHallMC[[#This Row],[Door you pick]] + tblMontyHallMC[[#This Row],[Door host opens]] = 3, 3, MAX(tblMontyHallMC[[#This Row],[Door you pick]], tblMontyHallMC[[#This Row],[Door host opens]]) - MIN(tblMontyHallMC[[#This Row],[Door you pick]], tblMontyHallMC[[#This Row],[Door host opens]]))</f>
        <v>2</v>
      </c>
      <c r="G777">
        <f ca="1">IF(tblMontyHallMC[[#This Row],[Switch]],
    tblMontyHallMC[[#This Row],[Unopened door]],
    tblMontyHallMC[[#This Row],[Door you pick]]
)</f>
        <v>2</v>
      </c>
      <c r="H777" t="b">
        <f ca="1">tblMontyHallMC[[#This Row],[Final door choice]] = tblMontyHallMC[[#This Row],[Door with car]]</f>
        <v>0</v>
      </c>
    </row>
    <row r="778" spans="2:8" x14ac:dyDescent="0.3">
      <c r="B778">
        <f t="shared" ca="1" si="20"/>
        <v>1</v>
      </c>
      <c r="C778">
        <f t="shared" ca="1" si="21"/>
        <v>1</v>
      </c>
      <c r="D77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78" t="b">
        <f ca="1">IF(switchStrategyStr = "Switch",
    TRUE,
    IF(switchStrategyStr = "Coin flip",
        RAND() &gt;= 0.5,
        FALSE
    )
)</f>
        <v>1</v>
      </c>
      <c r="F778">
        <f ca="1">IF(tblMontyHallMC[[#This Row],[Door you pick]] + tblMontyHallMC[[#This Row],[Door host opens]] = 3, 3, MAX(tblMontyHallMC[[#This Row],[Door you pick]], tblMontyHallMC[[#This Row],[Door host opens]]) - MIN(tblMontyHallMC[[#This Row],[Door you pick]], tblMontyHallMC[[#This Row],[Door host opens]]))</f>
        <v>2</v>
      </c>
      <c r="G778">
        <f ca="1">IF(tblMontyHallMC[[#This Row],[Switch]],
    tblMontyHallMC[[#This Row],[Unopened door]],
    tblMontyHallMC[[#This Row],[Door you pick]]
)</f>
        <v>2</v>
      </c>
      <c r="H778" t="b">
        <f ca="1">tblMontyHallMC[[#This Row],[Final door choice]] = tblMontyHallMC[[#This Row],[Door with car]]</f>
        <v>0</v>
      </c>
    </row>
    <row r="779" spans="2:8" x14ac:dyDescent="0.3">
      <c r="B779">
        <f t="shared" ca="1" si="20"/>
        <v>3</v>
      </c>
      <c r="C779">
        <f t="shared" ca="1" si="21"/>
        <v>3</v>
      </c>
      <c r="D77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79" t="b">
        <f ca="1">IF(switchStrategyStr = "Switch",
    TRUE,
    IF(switchStrategyStr = "Coin flip",
        RAND() &gt;= 0.5,
        FALSE
    )
)</f>
        <v>1</v>
      </c>
      <c r="F779">
        <f ca="1">IF(tblMontyHallMC[[#This Row],[Door you pick]] + tblMontyHallMC[[#This Row],[Door host opens]] = 3, 3, MAX(tblMontyHallMC[[#This Row],[Door you pick]], tblMontyHallMC[[#This Row],[Door host opens]]) - MIN(tblMontyHallMC[[#This Row],[Door you pick]], tblMontyHallMC[[#This Row],[Door host opens]]))</f>
        <v>1</v>
      </c>
      <c r="G779">
        <f ca="1">IF(tblMontyHallMC[[#This Row],[Switch]],
    tblMontyHallMC[[#This Row],[Unopened door]],
    tblMontyHallMC[[#This Row],[Door you pick]]
)</f>
        <v>1</v>
      </c>
      <c r="H779" t="b">
        <f ca="1">tblMontyHallMC[[#This Row],[Final door choice]] = tblMontyHallMC[[#This Row],[Door with car]]</f>
        <v>0</v>
      </c>
    </row>
    <row r="780" spans="2:8" x14ac:dyDescent="0.3">
      <c r="B780">
        <f t="shared" ca="1" si="20"/>
        <v>3</v>
      </c>
      <c r="C780">
        <f t="shared" ca="1" si="21"/>
        <v>3</v>
      </c>
      <c r="D78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80" t="b">
        <f ca="1">IF(switchStrategyStr = "Switch",
    TRUE,
    IF(switchStrategyStr = "Coin flip",
        RAND() &gt;= 0.5,
        FALSE
    )
)</f>
        <v>1</v>
      </c>
      <c r="F780">
        <f ca="1">IF(tblMontyHallMC[[#This Row],[Door you pick]] + tblMontyHallMC[[#This Row],[Door host opens]] = 3, 3, MAX(tblMontyHallMC[[#This Row],[Door you pick]], tblMontyHallMC[[#This Row],[Door host opens]]) - MIN(tblMontyHallMC[[#This Row],[Door you pick]], tblMontyHallMC[[#This Row],[Door host opens]]))</f>
        <v>1</v>
      </c>
      <c r="G780">
        <f ca="1">IF(tblMontyHallMC[[#This Row],[Switch]],
    tblMontyHallMC[[#This Row],[Unopened door]],
    tblMontyHallMC[[#This Row],[Door you pick]]
)</f>
        <v>1</v>
      </c>
      <c r="H780" t="b">
        <f ca="1">tblMontyHallMC[[#This Row],[Final door choice]] = tblMontyHallMC[[#This Row],[Door with car]]</f>
        <v>0</v>
      </c>
    </row>
    <row r="781" spans="2:8" x14ac:dyDescent="0.3">
      <c r="B781">
        <f t="shared" ca="1" si="20"/>
        <v>1</v>
      </c>
      <c r="C781">
        <f t="shared" ca="1" si="21"/>
        <v>2</v>
      </c>
      <c r="D78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81" t="b">
        <f ca="1">IF(switchStrategyStr = "Switch",
    TRUE,
    IF(switchStrategyStr = "Coin flip",
        RAND() &gt;= 0.5,
        FALSE
    )
)</f>
        <v>1</v>
      </c>
      <c r="F781">
        <f ca="1">IF(tblMontyHallMC[[#This Row],[Door you pick]] + tblMontyHallMC[[#This Row],[Door host opens]] = 3, 3, MAX(tblMontyHallMC[[#This Row],[Door you pick]], tblMontyHallMC[[#This Row],[Door host opens]]) - MIN(tblMontyHallMC[[#This Row],[Door you pick]], tblMontyHallMC[[#This Row],[Door host opens]]))</f>
        <v>1</v>
      </c>
      <c r="G781">
        <f ca="1">IF(tblMontyHallMC[[#This Row],[Switch]],
    tblMontyHallMC[[#This Row],[Unopened door]],
    tblMontyHallMC[[#This Row],[Door you pick]]
)</f>
        <v>1</v>
      </c>
      <c r="H781" t="b">
        <f ca="1">tblMontyHallMC[[#This Row],[Final door choice]] = tblMontyHallMC[[#This Row],[Door with car]]</f>
        <v>1</v>
      </c>
    </row>
    <row r="782" spans="2:8" x14ac:dyDescent="0.3">
      <c r="B782">
        <f t="shared" ca="1" si="20"/>
        <v>1</v>
      </c>
      <c r="C782">
        <f t="shared" ca="1" si="21"/>
        <v>2</v>
      </c>
      <c r="D78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82" t="b">
        <f ca="1">IF(switchStrategyStr = "Switch",
    TRUE,
    IF(switchStrategyStr = "Coin flip",
        RAND() &gt;= 0.5,
        FALSE
    )
)</f>
        <v>1</v>
      </c>
      <c r="F782">
        <f ca="1">IF(tblMontyHallMC[[#This Row],[Door you pick]] + tblMontyHallMC[[#This Row],[Door host opens]] = 3, 3, MAX(tblMontyHallMC[[#This Row],[Door you pick]], tblMontyHallMC[[#This Row],[Door host opens]]) - MIN(tblMontyHallMC[[#This Row],[Door you pick]], tblMontyHallMC[[#This Row],[Door host opens]]))</f>
        <v>1</v>
      </c>
      <c r="G782">
        <f ca="1">IF(tblMontyHallMC[[#This Row],[Switch]],
    tblMontyHallMC[[#This Row],[Unopened door]],
    tblMontyHallMC[[#This Row],[Door you pick]]
)</f>
        <v>1</v>
      </c>
      <c r="H782" t="b">
        <f ca="1">tblMontyHallMC[[#This Row],[Final door choice]] = tblMontyHallMC[[#This Row],[Door with car]]</f>
        <v>1</v>
      </c>
    </row>
    <row r="783" spans="2:8" x14ac:dyDescent="0.3">
      <c r="B783">
        <f t="shared" ca="1" si="20"/>
        <v>3</v>
      </c>
      <c r="C783">
        <f t="shared" ca="1" si="21"/>
        <v>1</v>
      </c>
      <c r="D78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83" t="b">
        <f ca="1">IF(switchStrategyStr = "Switch",
    TRUE,
    IF(switchStrategyStr = "Coin flip",
        RAND() &gt;= 0.5,
        FALSE
    )
)</f>
        <v>1</v>
      </c>
      <c r="F783">
        <f ca="1">IF(tblMontyHallMC[[#This Row],[Door you pick]] + tblMontyHallMC[[#This Row],[Door host opens]] = 3, 3, MAX(tblMontyHallMC[[#This Row],[Door you pick]], tblMontyHallMC[[#This Row],[Door host opens]]) - MIN(tblMontyHallMC[[#This Row],[Door you pick]], tblMontyHallMC[[#This Row],[Door host opens]]))</f>
        <v>3</v>
      </c>
      <c r="G783">
        <f ca="1">IF(tblMontyHallMC[[#This Row],[Switch]],
    tblMontyHallMC[[#This Row],[Unopened door]],
    tblMontyHallMC[[#This Row],[Door you pick]]
)</f>
        <v>3</v>
      </c>
      <c r="H783" t="b">
        <f ca="1">tblMontyHallMC[[#This Row],[Final door choice]] = tblMontyHallMC[[#This Row],[Door with car]]</f>
        <v>1</v>
      </c>
    </row>
    <row r="784" spans="2:8" x14ac:dyDescent="0.3">
      <c r="B784">
        <f t="shared" ca="1" si="20"/>
        <v>1</v>
      </c>
      <c r="C784">
        <f t="shared" ca="1" si="21"/>
        <v>1</v>
      </c>
      <c r="D78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84" t="b">
        <f ca="1">IF(switchStrategyStr = "Switch",
    TRUE,
    IF(switchStrategyStr = "Coin flip",
        RAND() &gt;= 0.5,
        FALSE
    )
)</f>
        <v>1</v>
      </c>
      <c r="F784">
        <f ca="1">IF(tblMontyHallMC[[#This Row],[Door you pick]] + tblMontyHallMC[[#This Row],[Door host opens]] = 3, 3, MAX(tblMontyHallMC[[#This Row],[Door you pick]], tblMontyHallMC[[#This Row],[Door host opens]]) - MIN(tblMontyHallMC[[#This Row],[Door you pick]], tblMontyHallMC[[#This Row],[Door host opens]]))</f>
        <v>2</v>
      </c>
      <c r="G784">
        <f ca="1">IF(tblMontyHallMC[[#This Row],[Switch]],
    tblMontyHallMC[[#This Row],[Unopened door]],
    tblMontyHallMC[[#This Row],[Door you pick]]
)</f>
        <v>2</v>
      </c>
      <c r="H784" t="b">
        <f ca="1">tblMontyHallMC[[#This Row],[Final door choice]] = tblMontyHallMC[[#This Row],[Door with car]]</f>
        <v>0</v>
      </c>
    </row>
    <row r="785" spans="2:8" x14ac:dyDescent="0.3">
      <c r="B785">
        <f t="shared" ca="1" si="20"/>
        <v>1</v>
      </c>
      <c r="C785">
        <f t="shared" ca="1" si="21"/>
        <v>1</v>
      </c>
      <c r="D78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85" t="b">
        <f ca="1">IF(switchStrategyStr = "Switch",
    TRUE,
    IF(switchStrategyStr = "Coin flip",
        RAND() &gt;= 0.5,
        FALSE
    )
)</f>
        <v>1</v>
      </c>
      <c r="F785">
        <f ca="1">IF(tblMontyHallMC[[#This Row],[Door you pick]] + tblMontyHallMC[[#This Row],[Door host opens]] = 3, 3, MAX(tblMontyHallMC[[#This Row],[Door you pick]], tblMontyHallMC[[#This Row],[Door host opens]]) - MIN(tblMontyHallMC[[#This Row],[Door you pick]], tblMontyHallMC[[#This Row],[Door host opens]]))</f>
        <v>3</v>
      </c>
      <c r="G785">
        <f ca="1">IF(tblMontyHallMC[[#This Row],[Switch]],
    tblMontyHallMC[[#This Row],[Unopened door]],
    tblMontyHallMC[[#This Row],[Door you pick]]
)</f>
        <v>3</v>
      </c>
      <c r="H785" t="b">
        <f ca="1">tblMontyHallMC[[#This Row],[Final door choice]] = tblMontyHallMC[[#This Row],[Door with car]]</f>
        <v>0</v>
      </c>
    </row>
    <row r="786" spans="2:8" x14ac:dyDescent="0.3">
      <c r="B786">
        <f t="shared" ca="1" si="20"/>
        <v>2</v>
      </c>
      <c r="C786">
        <f t="shared" ca="1" si="21"/>
        <v>1</v>
      </c>
      <c r="D78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86" t="b">
        <f ca="1">IF(switchStrategyStr = "Switch",
    TRUE,
    IF(switchStrategyStr = "Coin flip",
        RAND() &gt;= 0.5,
        FALSE
    )
)</f>
        <v>1</v>
      </c>
      <c r="F786">
        <f ca="1">IF(tblMontyHallMC[[#This Row],[Door you pick]] + tblMontyHallMC[[#This Row],[Door host opens]] = 3, 3, MAX(tblMontyHallMC[[#This Row],[Door you pick]], tblMontyHallMC[[#This Row],[Door host opens]]) - MIN(tblMontyHallMC[[#This Row],[Door you pick]], tblMontyHallMC[[#This Row],[Door host opens]]))</f>
        <v>2</v>
      </c>
      <c r="G786">
        <f ca="1">IF(tblMontyHallMC[[#This Row],[Switch]],
    tblMontyHallMC[[#This Row],[Unopened door]],
    tblMontyHallMC[[#This Row],[Door you pick]]
)</f>
        <v>2</v>
      </c>
      <c r="H786" t="b">
        <f ca="1">tblMontyHallMC[[#This Row],[Final door choice]] = tblMontyHallMC[[#This Row],[Door with car]]</f>
        <v>1</v>
      </c>
    </row>
    <row r="787" spans="2:8" x14ac:dyDescent="0.3">
      <c r="B787">
        <f t="shared" ca="1" si="20"/>
        <v>3</v>
      </c>
      <c r="C787">
        <f t="shared" ca="1" si="21"/>
        <v>2</v>
      </c>
      <c r="D78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87" t="b">
        <f ca="1">IF(switchStrategyStr = "Switch",
    TRUE,
    IF(switchStrategyStr = "Coin flip",
        RAND() &gt;= 0.5,
        FALSE
    )
)</f>
        <v>1</v>
      </c>
      <c r="F787">
        <f ca="1">IF(tblMontyHallMC[[#This Row],[Door you pick]] + tblMontyHallMC[[#This Row],[Door host opens]] = 3, 3, MAX(tblMontyHallMC[[#This Row],[Door you pick]], tblMontyHallMC[[#This Row],[Door host opens]]) - MIN(tblMontyHallMC[[#This Row],[Door you pick]], tblMontyHallMC[[#This Row],[Door host opens]]))</f>
        <v>3</v>
      </c>
      <c r="G787">
        <f ca="1">IF(tblMontyHallMC[[#This Row],[Switch]],
    tblMontyHallMC[[#This Row],[Unopened door]],
    tblMontyHallMC[[#This Row],[Door you pick]]
)</f>
        <v>3</v>
      </c>
      <c r="H787" t="b">
        <f ca="1">tblMontyHallMC[[#This Row],[Final door choice]] = tblMontyHallMC[[#This Row],[Door with car]]</f>
        <v>1</v>
      </c>
    </row>
    <row r="788" spans="2:8" x14ac:dyDescent="0.3">
      <c r="B788">
        <f t="shared" ca="1" si="20"/>
        <v>2</v>
      </c>
      <c r="C788">
        <f t="shared" ca="1" si="21"/>
        <v>3</v>
      </c>
      <c r="D78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88" t="b">
        <f ca="1">IF(switchStrategyStr = "Switch",
    TRUE,
    IF(switchStrategyStr = "Coin flip",
        RAND() &gt;= 0.5,
        FALSE
    )
)</f>
        <v>1</v>
      </c>
      <c r="F788">
        <f ca="1">IF(tblMontyHallMC[[#This Row],[Door you pick]] + tblMontyHallMC[[#This Row],[Door host opens]] = 3, 3, MAX(tblMontyHallMC[[#This Row],[Door you pick]], tblMontyHallMC[[#This Row],[Door host opens]]) - MIN(tblMontyHallMC[[#This Row],[Door you pick]], tblMontyHallMC[[#This Row],[Door host opens]]))</f>
        <v>2</v>
      </c>
      <c r="G788">
        <f ca="1">IF(tblMontyHallMC[[#This Row],[Switch]],
    tblMontyHallMC[[#This Row],[Unopened door]],
    tblMontyHallMC[[#This Row],[Door you pick]]
)</f>
        <v>2</v>
      </c>
      <c r="H788" t="b">
        <f ca="1">tblMontyHallMC[[#This Row],[Final door choice]] = tblMontyHallMC[[#This Row],[Door with car]]</f>
        <v>1</v>
      </c>
    </row>
    <row r="789" spans="2:8" x14ac:dyDescent="0.3">
      <c r="B789">
        <f t="shared" ca="1" si="20"/>
        <v>2</v>
      </c>
      <c r="C789">
        <f t="shared" ca="1" si="21"/>
        <v>1</v>
      </c>
      <c r="D78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89" t="b">
        <f ca="1">IF(switchStrategyStr = "Switch",
    TRUE,
    IF(switchStrategyStr = "Coin flip",
        RAND() &gt;= 0.5,
        FALSE
    )
)</f>
        <v>1</v>
      </c>
      <c r="F789">
        <f ca="1">IF(tblMontyHallMC[[#This Row],[Door you pick]] + tblMontyHallMC[[#This Row],[Door host opens]] = 3, 3, MAX(tblMontyHallMC[[#This Row],[Door you pick]], tblMontyHallMC[[#This Row],[Door host opens]]) - MIN(tblMontyHallMC[[#This Row],[Door you pick]], tblMontyHallMC[[#This Row],[Door host opens]]))</f>
        <v>2</v>
      </c>
      <c r="G789">
        <f ca="1">IF(tblMontyHallMC[[#This Row],[Switch]],
    tblMontyHallMC[[#This Row],[Unopened door]],
    tblMontyHallMC[[#This Row],[Door you pick]]
)</f>
        <v>2</v>
      </c>
      <c r="H789" t="b">
        <f ca="1">tblMontyHallMC[[#This Row],[Final door choice]] = tblMontyHallMC[[#This Row],[Door with car]]</f>
        <v>1</v>
      </c>
    </row>
    <row r="790" spans="2:8" x14ac:dyDescent="0.3">
      <c r="B790">
        <f t="shared" ca="1" si="20"/>
        <v>3</v>
      </c>
      <c r="C790">
        <f t="shared" ca="1" si="21"/>
        <v>3</v>
      </c>
      <c r="D79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90" t="b">
        <f ca="1">IF(switchStrategyStr = "Switch",
    TRUE,
    IF(switchStrategyStr = "Coin flip",
        RAND() &gt;= 0.5,
        FALSE
    )
)</f>
        <v>1</v>
      </c>
      <c r="F790">
        <f ca="1">IF(tblMontyHallMC[[#This Row],[Door you pick]] + tblMontyHallMC[[#This Row],[Door host opens]] = 3, 3, MAX(tblMontyHallMC[[#This Row],[Door you pick]], tblMontyHallMC[[#This Row],[Door host opens]]) - MIN(tblMontyHallMC[[#This Row],[Door you pick]], tblMontyHallMC[[#This Row],[Door host opens]]))</f>
        <v>1</v>
      </c>
      <c r="G790">
        <f ca="1">IF(tblMontyHallMC[[#This Row],[Switch]],
    tblMontyHallMC[[#This Row],[Unopened door]],
    tblMontyHallMC[[#This Row],[Door you pick]]
)</f>
        <v>1</v>
      </c>
      <c r="H790" t="b">
        <f ca="1">tblMontyHallMC[[#This Row],[Final door choice]] = tblMontyHallMC[[#This Row],[Door with car]]</f>
        <v>0</v>
      </c>
    </row>
    <row r="791" spans="2:8" x14ac:dyDescent="0.3">
      <c r="B791">
        <f t="shared" ca="1" si="20"/>
        <v>3</v>
      </c>
      <c r="C791">
        <f t="shared" ca="1" si="21"/>
        <v>2</v>
      </c>
      <c r="D79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91" t="b">
        <f ca="1">IF(switchStrategyStr = "Switch",
    TRUE,
    IF(switchStrategyStr = "Coin flip",
        RAND() &gt;= 0.5,
        FALSE
    )
)</f>
        <v>1</v>
      </c>
      <c r="F791">
        <f ca="1">IF(tblMontyHallMC[[#This Row],[Door you pick]] + tblMontyHallMC[[#This Row],[Door host opens]] = 3, 3, MAX(tblMontyHallMC[[#This Row],[Door you pick]], tblMontyHallMC[[#This Row],[Door host opens]]) - MIN(tblMontyHallMC[[#This Row],[Door you pick]], tblMontyHallMC[[#This Row],[Door host opens]]))</f>
        <v>3</v>
      </c>
      <c r="G791">
        <f ca="1">IF(tblMontyHallMC[[#This Row],[Switch]],
    tblMontyHallMC[[#This Row],[Unopened door]],
    tblMontyHallMC[[#This Row],[Door you pick]]
)</f>
        <v>3</v>
      </c>
      <c r="H791" t="b">
        <f ca="1">tblMontyHallMC[[#This Row],[Final door choice]] = tblMontyHallMC[[#This Row],[Door with car]]</f>
        <v>1</v>
      </c>
    </row>
    <row r="792" spans="2:8" x14ac:dyDescent="0.3">
      <c r="B792">
        <f t="shared" ca="1" si="20"/>
        <v>3</v>
      </c>
      <c r="C792">
        <f t="shared" ca="1" si="21"/>
        <v>3</v>
      </c>
      <c r="D79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92" t="b">
        <f ca="1">IF(switchStrategyStr = "Switch",
    TRUE,
    IF(switchStrategyStr = "Coin flip",
        RAND() &gt;= 0.5,
        FALSE
    )
)</f>
        <v>1</v>
      </c>
      <c r="F792">
        <f ca="1">IF(tblMontyHallMC[[#This Row],[Door you pick]] + tblMontyHallMC[[#This Row],[Door host opens]] = 3, 3, MAX(tblMontyHallMC[[#This Row],[Door you pick]], tblMontyHallMC[[#This Row],[Door host opens]]) - MIN(tblMontyHallMC[[#This Row],[Door you pick]], tblMontyHallMC[[#This Row],[Door host opens]]))</f>
        <v>2</v>
      </c>
      <c r="G792">
        <f ca="1">IF(tblMontyHallMC[[#This Row],[Switch]],
    tblMontyHallMC[[#This Row],[Unopened door]],
    tblMontyHallMC[[#This Row],[Door you pick]]
)</f>
        <v>2</v>
      </c>
      <c r="H792" t="b">
        <f ca="1">tblMontyHallMC[[#This Row],[Final door choice]] = tblMontyHallMC[[#This Row],[Door with car]]</f>
        <v>0</v>
      </c>
    </row>
    <row r="793" spans="2:8" x14ac:dyDescent="0.3">
      <c r="B793">
        <f t="shared" ca="1" si="20"/>
        <v>1</v>
      </c>
      <c r="C793">
        <f t="shared" ca="1" si="21"/>
        <v>3</v>
      </c>
      <c r="D79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93" t="b">
        <f ca="1">IF(switchStrategyStr = "Switch",
    TRUE,
    IF(switchStrategyStr = "Coin flip",
        RAND() &gt;= 0.5,
        FALSE
    )
)</f>
        <v>1</v>
      </c>
      <c r="F793">
        <f ca="1">IF(tblMontyHallMC[[#This Row],[Door you pick]] + tblMontyHallMC[[#This Row],[Door host opens]] = 3, 3, MAX(tblMontyHallMC[[#This Row],[Door you pick]], tblMontyHallMC[[#This Row],[Door host opens]]) - MIN(tblMontyHallMC[[#This Row],[Door you pick]], tblMontyHallMC[[#This Row],[Door host opens]]))</f>
        <v>1</v>
      </c>
      <c r="G793">
        <f ca="1">IF(tblMontyHallMC[[#This Row],[Switch]],
    tblMontyHallMC[[#This Row],[Unopened door]],
    tblMontyHallMC[[#This Row],[Door you pick]]
)</f>
        <v>1</v>
      </c>
      <c r="H793" t="b">
        <f ca="1">tblMontyHallMC[[#This Row],[Final door choice]] = tblMontyHallMC[[#This Row],[Door with car]]</f>
        <v>1</v>
      </c>
    </row>
    <row r="794" spans="2:8" x14ac:dyDescent="0.3">
      <c r="B794">
        <f t="shared" ca="1" si="20"/>
        <v>2</v>
      </c>
      <c r="C794">
        <f t="shared" ca="1" si="21"/>
        <v>3</v>
      </c>
      <c r="D79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94" t="b">
        <f ca="1">IF(switchStrategyStr = "Switch",
    TRUE,
    IF(switchStrategyStr = "Coin flip",
        RAND() &gt;= 0.5,
        FALSE
    )
)</f>
        <v>1</v>
      </c>
      <c r="F794">
        <f ca="1">IF(tblMontyHallMC[[#This Row],[Door you pick]] + tblMontyHallMC[[#This Row],[Door host opens]] = 3, 3, MAX(tblMontyHallMC[[#This Row],[Door you pick]], tblMontyHallMC[[#This Row],[Door host opens]]) - MIN(tblMontyHallMC[[#This Row],[Door you pick]], tblMontyHallMC[[#This Row],[Door host opens]]))</f>
        <v>2</v>
      </c>
      <c r="G794">
        <f ca="1">IF(tblMontyHallMC[[#This Row],[Switch]],
    tblMontyHallMC[[#This Row],[Unopened door]],
    tblMontyHallMC[[#This Row],[Door you pick]]
)</f>
        <v>2</v>
      </c>
      <c r="H794" t="b">
        <f ca="1">tblMontyHallMC[[#This Row],[Final door choice]] = tblMontyHallMC[[#This Row],[Door with car]]</f>
        <v>1</v>
      </c>
    </row>
    <row r="795" spans="2:8" x14ac:dyDescent="0.3">
      <c r="B795">
        <f t="shared" ca="1" si="20"/>
        <v>2</v>
      </c>
      <c r="C795">
        <f t="shared" ca="1" si="21"/>
        <v>2</v>
      </c>
      <c r="D79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795" t="b">
        <f ca="1">IF(switchStrategyStr = "Switch",
    TRUE,
    IF(switchStrategyStr = "Coin flip",
        RAND() &gt;= 0.5,
        FALSE
    )
)</f>
        <v>1</v>
      </c>
      <c r="F795">
        <f ca="1">IF(tblMontyHallMC[[#This Row],[Door you pick]] + tblMontyHallMC[[#This Row],[Door host opens]] = 3, 3, MAX(tblMontyHallMC[[#This Row],[Door you pick]], tblMontyHallMC[[#This Row],[Door host opens]]) - MIN(tblMontyHallMC[[#This Row],[Door you pick]], tblMontyHallMC[[#This Row],[Door host opens]]))</f>
        <v>3</v>
      </c>
      <c r="G795">
        <f ca="1">IF(tblMontyHallMC[[#This Row],[Switch]],
    tblMontyHallMC[[#This Row],[Unopened door]],
    tblMontyHallMC[[#This Row],[Door you pick]]
)</f>
        <v>3</v>
      </c>
      <c r="H795" t="b">
        <f ca="1">tblMontyHallMC[[#This Row],[Final door choice]] = tblMontyHallMC[[#This Row],[Door with car]]</f>
        <v>0</v>
      </c>
    </row>
    <row r="796" spans="2:8" x14ac:dyDescent="0.3">
      <c r="B796">
        <f t="shared" ca="1" si="20"/>
        <v>2</v>
      </c>
      <c r="C796">
        <f t="shared" ca="1" si="21"/>
        <v>1</v>
      </c>
      <c r="D79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96" t="b">
        <f ca="1">IF(switchStrategyStr = "Switch",
    TRUE,
    IF(switchStrategyStr = "Coin flip",
        RAND() &gt;= 0.5,
        FALSE
    )
)</f>
        <v>1</v>
      </c>
      <c r="F796">
        <f ca="1">IF(tblMontyHallMC[[#This Row],[Door you pick]] + tblMontyHallMC[[#This Row],[Door host opens]] = 3, 3, MAX(tblMontyHallMC[[#This Row],[Door you pick]], tblMontyHallMC[[#This Row],[Door host opens]]) - MIN(tblMontyHallMC[[#This Row],[Door you pick]], tblMontyHallMC[[#This Row],[Door host opens]]))</f>
        <v>2</v>
      </c>
      <c r="G796">
        <f ca="1">IF(tblMontyHallMC[[#This Row],[Switch]],
    tblMontyHallMC[[#This Row],[Unopened door]],
    tblMontyHallMC[[#This Row],[Door you pick]]
)</f>
        <v>2</v>
      </c>
      <c r="H796" t="b">
        <f ca="1">tblMontyHallMC[[#This Row],[Final door choice]] = tblMontyHallMC[[#This Row],[Door with car]]</f>
        <v>1</v>
      </c>
    </row>
    <row r="797" spans="2:8" x14ac:dyDescent="0.3">
      <c r="B797">
        <f t="shared" ca="1" si="20"/>
        <v>3</v>
      </c>
      <c r="C797">
        <f t="shared" ca="1" si="21"/>
        <v>3</v>
      </c>
      <c r="D79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97" t="b">
        <f ca="1">IF(switchStrategyStr = "Switch",
    TRUE,
    IF(switchStrategyStr = "Coin flip",
        RAND() &gt;= 0.5,
        FALSE
    )
)</f>
        <v>1</v>
      </c>
      <c r="F797">
        <f ca="1">IF(tblMontyHallMC[[#This Row],[Door you pick]] + tblMontyHallMC[[#This Row],[Door host opens]] = 3, 3, MAX(tblMontyHallMC[[#This Row],[Door you pick]], tblMontyHallMC[[#This Row],[Door host opens]]) - MIN(tblMontyHallMC[[#This Row],[Door you pick]], tblMontyHallMC[[#This Row],[Door host opens]]))</f>
        <v>1</v>
      </c>
      <c r="G797">
        <f ca="1">IF(tblMontyHallMC[[#This Row],[Switch]],
    tblMontyHallMC[[#This Row],[Unopened door]],
    tblMontyHallMC[[#This Row],[Door you pick]]
)</f>
        <v>1</v>
      </c>
      <c r="H797" t="b">
        <f ca="1">tblMontyHallMC[[#This Row],[Final door choice]] = tblMontyHallMC[[#This Row],[Door with car]]</f>
        <v>0</v>
      </c>
    </row>
    <row r="798" spans="2:8" x14ac:dyDescent="0.3">
      <c r="B798">
        <f t="shared" ca="1" si="20"/>
        <v>2</v>
      </c>
      <c r="C798">
        <f t="shared" ca="1" si="21"/>
        <v>2</v>
      </c>
      <c r="D79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798" t="b">
        <f ca="1">IF(switchStrategyStr = "Switch",
    TRUE,
    IF(switchStrategyStr = "Coin flip",
        RAND() &gt;= 0.5,
        FALSE
    )
)</f>
        <v>1</v>
      </c>
      <c r="F798">
        <f ca="1">IF(tblMontyHallMC[[#This Row],[Door you pick]] + tblMontyHallMC[[#This Row],[Door host opens]] = 3, 3, MAX(tblMontyHallMC[[#This Row],[Door you pick]], tblMontyHallMC[[#This Row],[Door host opens]]) - MIN(tblMontyHallMC[[#This Row],[Door you pick]], tblMontyHallMC[[#This Row],[Door host opens]]))</f>
        <v>1</v>
      </c>
      <c r="G798">
        <f ca="1">IF(tblMontyHallMC[[#This Row],[Switch]],
    tblMontyHallMC[[#This Row],[Unopened door]],
    tblMontyHallMC[[#This Row],[Door you pick]]
)</f>
        <v>1</v>
      </c>
      <c r="H798" t="b">
        <f ca="1">tblMontyHallMC[[#This Row],[Final door choice]] = tblMontyHallMC[[#This Row],[Door with car]]</f>
        <v>0</v>
      </c>
    </row>
    <row r="799" spans="2:8" x14ac:dyDescent="0.3">
      <c r="B799">
        <f t="shared" ca="1" si="20"/>
        <v>3</v>
      </c>
      <c r="C799">
        <f t="shared" ca="1" si="21"/>
        <v>1</v>
      </c>
      <c r="D79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799" t="b">
        <f ca="1">IF(switchStrategyStr = "Switch",
    TRUE,
    IF(switchStrategyStr = "Coin flip",
        RAND() &gt;= 0.5,
        FALSE
    )
)</f>
        <v>1</v>
      </c>
      <c r="F799">
        <f ca="1">IF(tblMontyHallMC[[#This Row],[Door you pick]] + tblMontyHallMC[[#This Row],[Door host opens]] = 3, 3, MAX(tblMontyHallMC[[#This Row],[Door you pick]], tblMontyHallMC[[#This Row],[Door host opens]]) - MIN(tblMontyHallMC[[#This Row],[Door you pick]], tblMontyHallMC[[#This Row],[Door host opens]]))</f>
        <v>3</v>
      </c>
      <c r="G799">
        <f ca="1">IF(tblMontyHallMC[[#This Row],[Switch]],
    tblMontyHallMC[[#This Row],[Unopened door]],
    tblMontyHallMC[[#This Row],[Door you pick]]
)</f>
        <v>3</v>
      </c>
      <c r="H799" t="b">
        <f ca="1">tblMontyHallMC[[#This Row],[Final door choice]] = tblMontyHallMC[[#This Row],[Door with car]]</f>
        <v>1</v>
      </c>
    </row>
    <row r="800" spans="2:8" x14ac:dyDescent="0.3">
      <c r="B800">
        <f t="shared" ca="1" si="20"/>
        <v>3</v>
      </c>
      <c r="C800">
        <f t="shared" ca="1" si="21"/>
        <v>2</v>
      </c>
      <c r="D80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00" t="b">
        <f ca="1">IF(switchStrategyStr = "Switch",
    TRUE,
    IF(switchStrategyStr = "Coin flip",
        RAND() &gt;= 0.5,
        FALSE
    )
)</f>
        <v>1</v>
      </c>
      <c r="F800">
        <f ca="1">IF(tblMontyHallMC[[#This Row],[Door you pick]] + tblMontyHallMC[[#This Row],[Door host opens]] = 3, 3, MAX(tblMontyHallMC[[#This Row],[Door you pick]], tblMontyHallMC[[#This Row],[Door host opens]]) - MIN(tblMontyHallMC[[#This Row],[Door you pick]], tblMontyHallMC[[#This Row],[Door host opens]]))</f>
        <v>3</v>
      </c>
      <c r="G800">
        <f ca="1">IF(tblMontyHallMC[[#This Row],[Switch]],
    tblMontyHallMC[[#This Row],[Unopened door]],
    tblMontyHallMC[[#This Row],[Door you pick]]
)</f>
        <v>3</v>
      </c>
      <c r="H800" t="b">
        <f ca="1">tblMontyHallMC[[#This Row],[Final door choice]] = tblMontyHallMC[[#This Row],[Door with car]]</f>
        <v>1</v>
      </c>
    </row>
    <row r="801" spans="2:8" x14ac:dyDescent="0.3">
      <c r="B801">
        <f t="shared" ca="1" si="20"/>
        <v>1</v>
      </c>
      <c r="C801">
        <f t="shared" ca="1" si="21"/>
        <v>1</v>
      </c>
      <c r="D80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01" t="b">
        <f ca="1">IF(switchStrategyStr = "Switch",
    TRUE,
    IF(switchStrategyStr = "Coin flip",
        RAND() &gt;= 0.5,
        FALSE
    )
)</f>
        <v>1</v>
      </c>
      <c r="F801">
        <f ca="1">IF(tblMontyHallMC[[#This Row],[Door you pick]] + tblMontyHallMC[[#This Row],[Door host opens]] = 3, 3, MAX(tblMontyHallMC[[#This Row],[Door you pick]], tblMontyHallMC[[#This Row],[Door host opens]]) - MIN(tblMontyHallMC[[#This Row],[Door you pick]], tblMontyHallMC[[#This Row],[Door host opens]]))</f>
        <v>3</v>
      </c>
      <c r="G801">
        <f ca="1">IF(tblMontyHallMC[[#This Row],[Switch]],
    tblMontyHallMC[[#This Row],[Unopened door]],
    tblMontyHallMC[[#This Row],[Door you pick]]
)</f>
        <v>3</v>
      </c>
      <c r="H801" t="b">
        <f ca="1">tblMontyHallMC[[#This Row],[Final door choice]] = tblMontyHallMC[[#This Row],[Door with car]]</f>
        <v>0</v>
      </c>
    </row>
    <row r="802" spans="2:8" x14ac:dyDescent="0.3">
      <c r="B802">
        <f t="shared" ca="1" si="20"/>
        <v>1</v>
      </c>
      <c r="C802">
        <f t="shared" ca="1" si="21"/>
        <v>1</v>
      </c>
      <c r="D80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02" t="b">
        <f ca="1">IF(switchStrategyStr = "Switch",
    TRUE,
    IF(switchStrategyStr = "Coin flip",
        RAND() &gt;= 0.5,
        FALSE
    )
)</f>
        <v>1</v>
      </c>
      <c r="F802">
        <f ca="1">IF(tblMontyHallMC[[#This Row],[Door you pick]] + tblMontyHallMC[[#This Row],[Door host opens]] = 3, 3, MAX(tblMontyHallMC[[#This Row],[Door you pick]], tblMontyHallMC[[#This Row],[Door host opens]]) - MIN(tblMontyHallMC[[#This Row],[Door you pick]], tblMontyHallMC[[#This Row],[Door host opens]]))</f>
        <v>3</v>
      </c>
      <c r="G802">
        <f ca="1">IF(tblMontyHallMC[[#This Row],[Switch]],
    tblMontyHallMC[[#This Row],[Unopened door]],
    tblMontyHallMC[[#This Row],[Door you pick]]
)</f>
        <v>3</v>
      </c>
      <c r="H802" t="b">
        <f ca="1">tblMontyHallMC[[#This Row],[Final door choice]] = tblMontyHallMC[[#This Row],[Door with car]]</f>
        <v>0</v>
      </c>
    </row>
    <row r="803" spans="2:8" x14ac:dyDescent="0.3">
      <c r="B803">
        <f t="shared" ca="1" si="20"/>
        <v>3</v>
      </c>
      <c r="C803">
        <f t="shared" ca="1" si="21"/>
        <v>2</v>
      </c>
      <c r="D80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03" t="b">
        <f ca="1">IF(switchStrategyStr = "Switch",
    TRUE,
    IF(switchStrategyStr = "Coin flip",
        RAND() &gt;= 0.5,
        FALSE
    )
)</f>
        <v>1</v>
      </c>
      <c r="F803">
        <f ca="1">IF(tblMontyHallMC[[#This Row],[Door you pick]] + tblMontyHallMC[[#This Row],[Door host opens]] = 3, 3, MAX(tblMontyHallMC[[#This Row],[Door you pick]], tblMontyHallMC[[#This Row],[Door host opens]]) - MIN(tblMontyHallMC[[#This Row],[Door you pick]], tblMontyHallMC[[#This Row],[Door host opens]]))</f>
        <v>3</v>
      </c>
      <c r="G803">
        <f ca="1">IF(tblMontyHallMC[[#This Row],[Switch]],
    tblMontyHallMC[[#This Row],[Unopened door]],
    tblMontyHallMC[[#This Row],[Door you pick]]
)</f>
        <v>3</v>
      </c>
      <c r="H803" t="b">
        <f ca="1">tblMontyHallMC[[#This Row],[Final door choice]] = tblMontyHallMC[[#This Row],[Door with car]]</f>
        <v>1</v>
      </c>
    </row>
    <row r="804" spans="2:8" x14ac:dyDescent="0.3">
      <c r="B804">
        <f t="shared" ca="1" si="20"/>
        <v>3</v>
      </c>
      <c r="C804">
        <f t="shared" ca="1" si="21"/>
        <v>3</v>
      </c>
      <c r="D80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04" t="b">
        <f ca="1">IF(switchStrategyStr = "Switch",
    TRUE,
    IF(switchStrategyStr = "Coin flip",
        RAND() &gt;= 0.5,
        FALSE
    )
)</f>
        <v>1</v>
      </c>
      <c r="F804">
        <f ca="1">IF(tblMontyHallMC[[#This Row],[Door you pick]] + tblMontyHallMC[[#This Row],[Door host opens]] = 3, 3, MAX(tblMontyHallMC[[#This Row],[Door you pick]], tblMontyHallMC[[#This Row],[Door host opens]]) - MIN(tblMontyHallMC[[#This Row],[Door you pick]], tblMontyHallMC[[#This Row],[Door host opens]]))</f>
        <v>1</v>
      </c>
      <c r="G804">
        <f ca="1">IF(tblMontyHallMC[[#This Row],[Switch]],
    tblMontyHallMC[[#This Row],[Unopened door]],
    tblMontyHallMC[[#This Row],[Door you pick]]
)</f>
        <v>1</v>
      </c>
      <c r="H804" t="b">
        <f ca="1">tblMontyHallMC[[#This Row],[Final door choice]] = tblMontyHallMC[[#This Row],[Door with car]]</f>
        <v>0</v>
      </c>
    </row>
    <row r="805" spans="2:8" x14ac:dyDescent="0.3">
      <c r="B805">
        <f t="shared" ca="1" si="20"/>
        <v>2</v>
      </c>
      <c r="C805">
        <f t="shared" ca="1" si="21"/>
        <v>3</v>
      </c>
      <c r="D80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05" t="b">
        <f ca="1">IF(switchStrategyStr = "Switch",
    TRUE,
    IF(switchStrategyStr = "Coin flip",
        RAND() &gt;= 0.5,
        FALSE
    )
)</f>
        <v>1</v>
      </c>
      <c r="F805">
        <f ca="1">IF(tblMontyHallMC[[#This Row],[Door you pick]] + tblMontyHallMC[[#This Row],[Door host opens]] = 3, 3, MAX(tblMontyHallMC[[#This Row],[Door you pick]], tblMontyHallMC[[#This Row],[Door host opens]]) - MIN(tblMontyHallMC[[#This Row],[Door you pick]], tblMontyHallMC[[#This Row],[Door host opens]]))</f>
        <v>2</v>
      </c>
      <c r="G805">
        <f ca="1">IF(tblMontyHallMC[[#This Row],[Switch]],
    tblMontyHallMC[[#This Row],[Unopened door]],
    tblMontyHallMC[[#This Row],[Door you pick]]
)</f>
        <v>2</v>
      </c>
      <c r="H805" t="b">
        <f ca="1">tblMontyHallMC[[#This Row],[Final door choice]] = tblMontyHallMC[[#This Row],[Door with car]]</f>
        <v>1</v>
      </c>
    </row>
    <row r="806" spans="2:8" x14ac:dyDescent="0.3">
      <c r="B806">
        <f t="shared" ca="1" si="20"/>
        <v>3</v>
      </c>
      <c r="C806">
        <f t="shared" ca="1" si="21"/>
        <v>1</v>
      </c>
      <c r="D80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06" t="b">
        <f ca="1">IF(switchStrategyStr = "Switch",
    TRUE,
    IF(switchStrategyStr = "Coin flip",
        RAND() &gt;= 0.5,
        FALSE
    )
)</f>
        <v>1</v>
      </c>
      <c r="F806">
        <f ca="1">IF(tblMontyHallMC[[#This Row],[Door you pick]] + tblMontyHallMC[[#This Row],[Door host opens]] = 3, 3, MAX(tblMontyHallMC[[#This Row],[Door you pick]], tblMontyHallMC[[#This Row],[Door host opens]]) - MIN(tblMontyHallMC[[#This Row],[Door you pick]], tblMontyHallMC[[#This Row],[Door host opens]]))</f>
        <v>3</v>
      </c>
      <c r="G806">
        <f ca="1">IF(tblMontyHallMC[[#This Row],[Switch]],
    tblMontyHallMC[[#This Row],[Unopened door]],
    tblMontyHallMC[[#This Row],[Door you pick]]
)</f>
        <v>3</v>
      </c>
      <c r="H806" t="b">
        <f ca="1">tblMontyHallMC[[#This Row],[Final door choice]] = tblMontyHallMC[[#This Row],[Door with car]]</f>
        <v>1</v>
      </c>
    </row>
    <row r="807" spans="2:8" x14ac:dyDescent="0.3">
      <c r="B807">
        <f t="shared" ca="1" si="20"/>
        <v>2</v>
      </c>
      <c r="C807">
        <f t="shared" ca="1" si="21"/>
        <v>3</v>
      </c>
      <c r="D80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07" t="b">
        <f ca="1">IF(switchStrategyStr = "Switch",
    TRUE,
    IF(switchStrategyStr = "Coin flip",
        RAND() &gt;= 0.5,
        FALSE
    )
)</f>
        <v>1</v>
      </c>
      <c r="F807">
        <f ca="1">IF(tblMontyHallMC[[#This Row],[Door you pick]] + tblMontyHallMC[[#This Row],[Door host opens]] = 3, 3, MAX(tblMontyHallMC[[#This Row],[Door you pick]], tblMontyHallMC[[#This Row],[Door host opens]]) - MIN(tblMontyHallMC[[#This Row],[Door you pick]], tblMontyHallMC[[#This Row],[Door host opens]]))</f>
        <v>2</v>
      </c>
      <c r="G807">
        <f ca="1">IF(tblMontyHallMC[[#This Row],[Switch]],
    tblMontyHallMC[[#This Row],[Unopened door]],
    tblMontyHallMC[[#This Row],[Door you pick]]
)</f>
        <v>2</v>
      </c>
      <c r="H807" t="b">
        <f ca="1">tblMontyHallMC[[#This Row],[Final door choice]] = tblMontyHallMC[[#This Row],[Door with car]]</f>
        <v>1</v>
      </c>
    </row>
    <row r="808" spans="2:8" x14ac:dyDescent="0.3">
      <c r="B808">
        <f t="shared" ca="1" si="20"/>
        <v>2</v>
      </c>
      <c r="C808">
        <f t="shared" ca="1" si="21"/>
        <v>2</v>
      </c>
      <c r="D80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08" t="b">
        <f ca="1">IF(switchStrategyStr = "Switch",
    TRUE,
    IF(switchStrategyStr = "Coin flip",
        RAND() &gt;= 0.5,
        FALSE
    )
)</f>
        <v>1</v>
      </c>
      <c r="F808">
        <f ca="1">IF(tblMontyHallMC[[#This Row],[Door you pick]] + tblMontyHallMC[[#This Row],[Door host opens]] = 3, 3, MAX(tblMontyHallMC[[#This Row],[Door you pick]], tblMontyHallMC[[#This Row],[Door host opens]]) - MIN(tblMontyHallMC[[#This Row],[Door you pick]], tblMontyHallMC[[#This Row],[Door host opens]]))</f>
        <v>1</v>
      </c>
      <c r="G808">
        <f ca="1">IF(tblMontyHallMC[[#This Row],[Switch]],
    tblMontyHallMC[[#This Row],[Unopened door]],
    tblMontyHallMC[[#This Row],[Door you pick]]
)</f>
        <v>1</v>
      </c>
      <c r="H808" t="b">
        <f ca="1">tblMontyHallMC[[#This Row],[Final door choice]] = tblMontyHallMC[[#This Row],[Door with car]]</f>
        <v>0</v>
      </c>
    </row>
    <row r="809" spans="2:8" x14ac:dyDescent="0.3">
      <c r="B809">
        <f t="shared" ca="1" si="20"/>
        <v>3</v>
      </c>
      <c r="C809">
        <f t="shared" ca="1" si="21"/>
        <v>2</v>
      </c>
      <c r="D80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09" t="b">
        <f ca="1">IF(switchStrategyStr = "Switch",
    TRUE,
    IF(switchStrategyStr = "Coin flip",
        RAND() &gt;= 0.5,
        FALSE
    )
)</f>
        <v>1</v>
      </c>
      <c r="F809">
        <f ca="1">IF(tblMontyHallMC[[#This Row],[Door you pick]] + tblMontyHallMC[[#This Row],[Door host opens]] = 3, 3, MAX(tblMontyHallMC[[#This Row],[Door you pick]], tblMontyHallMC[[#This Row],[Door host opens]]) - MIN(tblMontyHallMC[[#This Row],[Door you pick]], tblMontyHallMC[[#This Row],[Door host opens]]))</f>
        <v>3</v>
      </c>
      <c r="G809">
        <f ca="1">IF(tblMontyHallMC[[#This Row],[Switch]],
    tblMontyHallMC[[#This Row],[Unopened door]],
    tblMontyHallMC[[#This Row],[Door you pick]]
)</f>
        <v>3</v>
      </c>
      <c r="H809" t="b">
        <f ca="1">tblMontyHallMC[[#This Row],[Final door choice]] = tblMontyHallMC[[#This Row],[Door with car]]</f>
        <v>1</v>
      </c>
    </row>
    <row r="810" spans="2:8" x14ac:dyDescent="0.3">
      <c r="B810">
        <f t="shared" ca="1" si="20"/>
        <v>3</v>
      </c>
      <c r="C810">
        <f t="shared" ca="1" si="21"/>
        <v>2</v>
      </c>
      <c r="D81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10" t="b">
        <f ca="1">IF(switchStrategyStr = "Switch",
    TRUE,
    IF(switchStrategyStr = "Coin flip",
        RAND() &gt;= 0.5,
        FALSE
    )
)</f>
        <v>1</v>
      </c>
      <c r="F810">
        <f ca="1">IF(tblMontyHallMC[[#This Row],[Door you pick]] + tblMontyHallMC[[#This Row],[Door host opens]] = 3, 3, MAX(tblMontyHallMC[[#This Row],[Door you pick]], tblMontyHallMC[[#This Row],[Door host opens]]) - MIN(tblMontyHallMC[[#This Row],[Door you pick]], tblMontyHallMC[[#This Row],[Door host opens]]))</f>
        <v>3</v>
      </c>
      <c r="G810">
        <f ca="1">IF(tblMontyHallMC[[#This Row],[Switch]],
    tblMontyHallMC[[#This Row],[Unopened door]],
    tblMontyHallMC[[#This Row],[Door you pick]]
)</f>
        <v>3</v>
      </c>
      <c r="H810" t="b">
        <f ca="1">tblMontyHallMC[[#This Row],[Final door choice]] = tblMontyHallMC[[#This Row],[Door with car]]</f>
        <v>1</v>
      </c>
    </row>
    <row r="811" spans="2:8" x14ac:dyDescent="0.3">
      <c r="B811">
        <f t="shared" ca="1" si="20"/>
        <v>2</v>
      </c>
      <c r="C811">
        <f t="shared" ca="1" si="21"/>
        <v>2</v>
      </c>
      <c r="D81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11" t="b">
        <f ca="1">IF(switchStrategyStr = "Switch",
    TRUE,
    IF(switchStrategyStr = "Coin flip",
        RAND() &gt;= 0.5,
        FALSE
    )
)</f>
        <v>1</v>
      </c>
      <c r="F811">
        <f ca="1">IF(tblMontyHallMC[[#This Row],[Door you pick]] + tblMontyHallMC[[#This Row],[Door host opens]] = 3, 3, MAX(tblMontyHallMC[[#This Row],[Door you pick]], tblMontyHallMC[[#This Row],[Door host opens]]) - MIN(tblMontyHallMC[[#This Row],[Door you pick]], tblMontyHallMC[[#This Row],[Door host opens]]))</f>
        <v>1</v>
      </c>
      <c r="G811">
        <f ca="1">IF(tblMontyHallMC[[#This Row],[Switch]],
    tblMontyHallMC[[#This Row],[Unopened door]],
    tblMontyHallMC[[#This Row],[Door you pick]]
)</f>
        <v>1</v>
      </c>
      <c r="H811" t="b">
        <f ca="1">tblMontyHallMC[[#This Row],[Final door choice]] = tblMontyHallMC[[#This Row],[Door with car]]</f>
        <v>0</v>
      </c>
    </row>
    <row r="812" spans="2:8" x14ac:dyDescent="0.3">
      <c r="B812">
        <f t="shared" ca="1" si="20"/>
        <v>3</v>
      </c>
      <c r="C812">
        <f t="shared" ca="1" si="21"/>
        <v>2</v>
      </c>
      <c r="D81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12" t="b">
        <f ca="1">IF(switchStrategyStr = "Switch",
    TRUE,
    IF(switchStrategyStr = "Coin flip",
        RAND() &gt;= 0.5,
        FALSE
    )
)</f>
        <v>1</v>
      </c>
      <c r="F812">
        <f ca="1">IF(tblMontyHallMC[[#This Row],[Door you pick]] + tblMontyHallMC[[#This Row],[Door host opens]] = 3, 3, MAX(tblMontyHallMC[[#This Row],[Door you pick]], tblMontyHallMC[[#This Row],[Door host opens]]) - MIN(tblMontyHallMC[[#This Row],[Door you pick]], tblMontyHallMC[[#This Row],[Door host opens]]))</f>
        <v>3</v>
      </c>
      <c r="G812">
        <f ca="1">IF(tblMontyHallMC[[#This Row],[Switch]],
    tblMontyHallMC[[#This Row],[Unopened door]],
    tblMontyHallMC[[#This Row],[Door you pick]]
)</f>
        <v>3</v>
      </c>
      <c r="H812" t="b">
        <f ca="1">tblMontyHallMC[[#This Row],[Final door choice]] = tblMontyHallMC[[#This Row],[Door with car]]</f>
        <v>1</v>
      </c>
    </row>
    <row r="813" spans="2:8" x14ac:dyDescent="0.3">
      <c r="B813">
        <f t="shared" ca="1" si="20"/>
        <v>3</v>
      </c>
      <c r="C813">
        <f t="shared" ca="1" si="21"/>
        <v>1</v>
      </c>
      <c r="D81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13" t="b">
        <f ca="1">IF(switchStrategyStr = "Switch",
    TRUE,
    IF(switchStrategyStr = "Coin flip",
        RAND() &gt;= 0.5,
        FALSE
    )
)</f>
        <v>1</v>
      </c>
      <c r="F813">
        <f ca="1">IF(tblMontyHallMC[[#This Row],[Door you pick]] + tblMontyHallMC[[#This Row],[Door host opens]] = 3, 3, MAX(tblMontyHallMC[[#This Row],[Door you pick]], tblMontyHallMC[[#This Row],[Door host opens]]) - MIN(tblMontyHallMC[[#This Row],[Door you pick]], tblMontyHallMC[[#This Row],[Door host opens]]))</f>
        <v>3</v>
      </c>
      <c r="G813">
        <f ca="1">IF(tblMontyHallMC[[#This Row],[Switch]],
    tblMontyHallMC[[#This Row],[Unopened door]],
    tblMontyHallMC[[#This Row],[Door you pick]]
)</f>
        <v>3</v>
      </c>
      <c r="H813" t="b">
        <f ca="1">tblMontyHallMC[[#This Row],[Final door choice]] = tblMontyHallMC[[#This Row],[Door with car]]</f>
        <v>1</v>
      </c>
    </row>
    <row r="814" spans="2:8" x14ac:dyDescent="0.3">
      <c r="B814">
        <f t="shared" ref="B814:B877" ca="1" si="22">RANDBETWEEN(1, 3)</f>
        <v>1</v>
      </c>
      <c r="C814">
        <f t="shared" ref="C814:C877" ca="1" si="23">RANDBETWEEN(1, 3)</f>
        <v>2</v>
      </c>
      <c r="D81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14" t="b">
        <f ca="1">IF(switchStrategyStr = "Switch",
    TRUE,
    IF(switchStrategyStr = "Coin flip",
        RAND() &gt;= 0.5,
        FALSE
    )
)</f>
        <v>1</v>
      </c>
      <c r="F814">
        <f ca="1">IF(tblMontyHallMC[[#This Row],[Door you pick]] + tblMontyHallMC[[#This Row],[Door host opens]] = 3, 3, MAX(tblMontyHallMC[[#This Row],[Door you pick]], tblMontyHallMC[[#This Row],[Door host opens]]) - MIN(tblMontyHallMC[[#This Row],[Door you pick]], tblMontyHallMC[[#This Row],[Door host opens]]))</f>
        <v>1</v>
      </c>
      <c r="G814">
        <f ca="1">IF(tblMontyHallMC[[#This Row],[Switch]],
    tblMontyHallMC[[#This Row],[Unopened door]],
    tblMontyHallMC[[#This Row],[Door you pick]]
)</f>
        <v>1</v>
      </c>
      <c r="H814" t="b">
        <f ca="1">tblMontyHallMC[[#This Row],[Final door choice]] = tblMontyHallMC[[#This Row],[Door with car]]</f>
        <v>1</v>
      </c>
    </row>
    <row r="815" spans="2:8" x14ac:dyDescent="0.3">
      <c r="B815">
        <f t="shared" ca="1" si="22"/>
        <v>2</v>
      </c>
      <c r="C815">
        <f t="shared" ca="1" si="23"/>
        <v>2</v>
      </c>
      <c r="D81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15" t="b">
        <f ca="1">IF(switchStrategyStr = "Switch",
    TRUE,
    IF(switchStrategyStr = "Coin flip",
        RAND() &gt;= 0.5,
        FALSE
    )
)</f>
        <v>1</v>
      </c>
      <c r="F815">
        <f ca="1">IF(tblMontyHallMC[[#This Row],[Door you pick]] + tblMontyHallMC[[#This Row],[Door host opens]] = 3, 3, MAX(tblMontyHallMC[[#This Row],[Door you pick]], tblMontyHallMC[[#This Row],[Door host opens]]) - MIN(tblMontyHallMC[[#This Row],[Door you pick]], tblMontyHallMC[[#This Row],[Door host opens]]))</f>
        <v>3</v>
      </c>
      <c r="G815">
        <f ca="1">IF(tblMontyHallMC[[#This Row],[Switch]],
    tblMontyHallMC[[#This Row],[Unopened door]],
    tblMontyHallMC[[#This Row],[Door you pick]]
)</f>
        <v>3</v>
      </c>
      <c r="H815" t="b">
        <f ca="1">tblMontyHallMC[[#This Row],[Final door choice]] = tblMontyHallMC[[#This Row],[Door with car]]</f>
        <v>0</v>
      </c>
    </row>
    <row r="816" spans="2:8" x14ac:dyDescent="0.3">
      <c r="B816">
        <f t="shared" ca="1" si="22"/>
        <v>1</v>
      </c>
      <c r="C816">
        <f t="shared" ca="1" si="23"/>
        <v>1</v>
      </c>
      <c r="D81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16" t="b">
        <f ca="1">IF(switchStrategyStr = "Switch",
    TRUE,
    IF(switchStrategyStr = "Coin flip",
        RAND() &gt;= 0.5,
        FALSE
    )
)</f>
        <v>1</v>
      </c>
      <c r="F816">
        <f ca="1">IF(tblMontyHallMC[[#This Row],[Door you pick]] + tblMontyHallMC[[#This Row],[Door host opens]] = 3, 3, MAX(tblMontyHallMC[[#This Row],[Door you pick]], tblMontyHallMC[[#This Row],[Door host opens]]) - MIN(tblMontyHallMC[[#This Row],[Door you pick]], tblMontyHallMC[[#This Row],[Door host opens]]))</f>
        <v>2</v>
      </c>
      <c r="G816">
        <f ca="1">IF(tblMontyHallMC[[#This Row],[Switch]],
    tblMontyHallMC[[#This Row],[Unopened door]],
    tblMontyHallMC[[#This Row],[Door you pick]]
)</f>
        <v>2</v>
      </c>
      <c r="H816" t="b">
        <f ca="1">tblMontyHallMC[[#This Row],[Final door choice]] = tblMontyHallMC[[#This Row],[Door with car]]</f>
        <v>0</v>
      </c>
    </row>
    <row r="817" spans="2:8" x14ac:dyDescent="0.3">
      <c r="B817">
        <f t="shared" ca="1" si="22"/>
        <v>3</v>
      </c>
      <c r="C817">
        <f t="shared" ca="1" si="23"/>
        <v>2</v>
      </c>
      <c r="D81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17" t="b">
        <f ca="1">IF(switchStrategyStr = "Switch",
    TRUE,
    IF(switchStrategyStr = "Coin flip",
        RAND() &gt;= 0.5,
        FALSE
    )
)</f>
        <v>1</v>
      </c>
      <c r="F817">
        <f ca="1">IF(tblMontyHallMC[[#This Row],[Door you pick]] + tblMontyHallMC[[#This Row],[Door host opens]] = 3, 3, MAX(tblMontyHallMC[[#This Row],[Door you pick]], tblMontyHallMC[[#This Row],[Door host opens]]) - MIN(tblMontyHallMC[[#This Row],[Door you pick]], tblMontyHallMC[[#This Row],[Door host opens]]))</f>
        <v>3</v>
      </c>
      <c r="G817">
        <f ca="1">IF(tblMontyHallMC[[#This Row],[Switch]],
    tblMontyHallMC[[#This Row],[Unopened door]],
    tblMontyHallMC[[#This Row],[Door you pick]]
)</f>
        <v>3</v>
      </c>
      <c r="H817" t="b">
        <f ca="1">tblMontyHallMC[[#This Row],[Final door choice]] = tblMontyHallMC[[#This Row],[Door with car]]</f>
        <v>1</v>
      </c>
    </row>
    <row r="818" spans="2:8" x14ac:dyDescent="0.3">
      <c r="B818">
        <f t="shared" ca="1" si="22"/>
        <v>3</v>
      </c>
      <c r="C818">
        <f t="shared" ca="1" si="23"/>
        <v>3</v>
      </c>
      <c r="D81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18" t="b">
        <f ca="1">IF(switchStrategyStr = "Switch",
    TRUE,
    IF(switchStrategyStr = "Coin flip",
        RAND() &gt;= 0.5,
        FALSE
    )
)</f>
        <v>1</v>
      </c>
      <c r="F818">
        <f ca="1">IF(tblMontyHallMC[[#This Row],[Door you pick]] + tblMontyHallMC[[#This Row],[Door host opens]] = 3, 3, MAX(tblMontyHallMC[[#This Row],[Door you pick]], tblMontyHallMC[[#This Row],[Door host opens]]) - MIN(tblMontyHallMC[[#This Row],[Door you pick]], tblMontyHallMC[[#This Row],[Door host opens]]))</f>
        <v>1</v>
      </c>
      <c r="G818">
        <f ca="1">IF(tblMontyHallMC[[#This Row],[Switch]],
    tblMontyHallMC[[#This Row],[Unopened door]],
    tblMontyHallMC[[#This Row],[Door you pick]]
)</f>
        <v>1</v>
      </c>
      <c r="H818" t="b">
        <f ca="1">tblMontyHallMC[[#This Row],[Final door choice]] = tblMontyHallMC[[#This Row],[Door with car]]</f>
        <v>0</v>
      </c>
    </row>
    <row r="819" spans="2:8" x14ac:dyDescent="0.3">
      <c r="B819">
        <f t="shared" ca="1" si="22"/>
        <v>2</v>
      </c>
      <c r="C819">
        <f t="shared" ca="1" si="23"/>
        <v>2</v>
      </c>
      <c r="D81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19" t="b">
        <f ca="1">IF(switchStrategyStr = "Switch",
    TRUE,
    IF(switchStrategyStr = "Coin flip",
        RAND() &gt;= 0.5,
        FALSE
    )
)</f>
        <v>1</v>
      </c>
      <c r="F819">
        <f ca="1">IF(tblMontyHallMC[[#This Row],[Door you pick]] + tblMontyHallMC[[#This Row],[Door host opens]] = 3, 3, MAX(tblMontyHallMC[[#This Row],[Door you pick]], tblMontyHallMC[[#This Row],[Door host opens]]) - MIN(tblMontyHallMC[[#This Row],[Door you pick]], tblMontyHallMC[[#This Row],[Door host opens]]))</f>
        <v>1</v>
      </c>
      <c r="G819">
        <f ca="1">IF(tblMontyHallMC[[#This Row],[Switch]],
    tblMontyHallMC[[#This Row],[Unopened door]],
    tblMontyHallMC[[#This Row],[Door you pick]]
)</f>
        <v>1</v>
      </c>
      <c r="H819" t="b">
        <f ca="1">tblMontyHallMC[[#This Row],[Final door choice]] = tblMontyHallMC[[#This Row],[Door with car]]</f>
        <v>0</v>
      </c>
    </row>
    <row r="820" spans="2:8" x14ac:dyDescent="0.3">
      <c r="B820">
        <f t="shared" ca="1" si="22"/>
        <v>2</v>
      </c>
      <c r="C820">
        <f t="shared" ca="1" si="23"/>
        <v>3</v>
      </c>
      <c r="D82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20" t="b">
        <f ca="1">IF(switchStrategyStr = "Switch",
    TRUE,
    IF(switchStrategyStr = "Coin flip",
        RAND() &gt;= 0.5,
        FALSE
    )
)</f>
        <v>1</v>
      </c>
      <c r="F820">
        <f ca="1">IF(tblMontyHallMC[[#This Row],[Door you pick]] + tblMontyHallMC[[#This Row],[Door host opens]] = 3, 3, MAX(tblMontyHallMC[[#This Row],[Door you pick]], tblMontyHallMC[[#This Row],[Door host opens]]) - MIN(tblMontyHallMC[[#This Row],[Door you pick]], tblMontyHallMC[[#This Row],[Door host opens]]))</f>
        <v>2</v>
      </c>
      <c r="G820">
        <f ca="1">IF(tblMontyHallMC[[#This Row],[Switch]],
    tblMontyHallMC[[#This Row],[Unopened door]],
    tblMontyHallMC[[#This Row],[Door you pick]]
)</f>
        <v>2</v>
      </c>
      <c r="H820" t="b">
        <f ca="1">tblMontyHallMC[[#This Row],[Final door choice]] = tblMontyHallMC[[#This Row],[Door with car]]</f>
        <v>1</v>
      </c>
    </row>
    <row r="821" spans="2:8" x14ac:dyDescent="0.3">
      <c r="B821">
        <f t="shared" ca="1" si="22"/>
        <v>1</v>
      </c>
      <c r="C821">
        <f t="shared" ca="1" si="23"/>
        <v>1</v>
      </c>
      <c r="D82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21" t="b">
        <f ca="1">IF(switchStrategyStr = "Switch",
    TRUE,
    IF(switchStrategyStr = "Coin flip",
        RAND() &gt;= 0.5,
        FALSE
    )
)</f>
        <v>1</v>
      </c>
      <c r="F821">
        <f ca="1">IF(tblMontyHallMC[[#This Row],[Door you pick]] + tblMontyHallMC[[#This Row],[Door host opens]] = 3, 3, MAX(tblMontyHallMC[[#This Row],[Door you pick]], tblMontyHallMC[[#This Row],[Door host opens]]) - MIN(tblMontyHallMC[[#This Row],[Door you pick]], tblMontyHallMC[[#This Row],[Door host opens]]))</f>
        <v>2</v>
      </c>
      <c r="G821">
        <f ca="1">IF(tblMontyHallMC[[#This Row],[Switch]],
    tblMontyHallMC[[#This Row],[Unopened door]],
    tblMontyHallMC[[#This Row],[Door you pick]]
)</f>
        <v>2</v>
      </c>
      <c r="H821" t="b">
        <f ca="1">tblMontyHallMC[[#This Row],[Final door choice]] = tblMontyHallMC[[#This Row],[Door with car]]</f>
        <v>0</v>
      </c>
    </row>
    <row r="822" spans="2:8" x14ac:dyDescent="0.3">
      <c r="B822">
        <f t="shared" ca="1" si="22"/>
        <v>3</v>
      </c>
      <c r="C822">
        <f t="shared" ca="1" si="23"/>
        <v>2</v>
      </c>
      <c r="D82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22" t="b">
        <f ca="1">IF(switchStrategyStr = "Switch",
    TRUE,
    IF(switchStrategyStr = "Coin flip",
        RAND() &gt;= 0.5,
        FALSE
    )
)</f>
        <v>1</v>
      </c>
      <c r="F822">
        <f ca="1">IF(tblMontyHallMC[[#This Row],[Door you pick]] + tblMontyHallMC[[#This Row],[Door host opens]] = 3, 3, MAX(tblMontyHallMC[[#This Row],[Door you pick]], tblMontyHallMC[[#This Row],[Door host opens]]) - MIN(tblMontyHallMC[[#This Row],[Door you pick]], tblMontyHallMC[[#This Row],[Door host opens]]))</f>
        <v>3</v>
      </c>
      <c r="G822">
        <f ca="1">IF(tblMontyHallMC[[#This Row],[Switch]],
    tblMontyHallMC[[#This Row],[Unopened door]],
    tblMontyHallMC[[#This Row],[Door you pick]]
)</f>
        <v>3</v>
      </c>
      <c r="H822" t="b">
        <f ca="1">tblMontyHallMC[[#This Row],[Final door choice]] = tblMontyHallMC[[#This Row],[Door with car]]</f>
        <v>1</v>
      </c>
    </row>
    <row r="823" spans="2:8" x14ac:dyDescent="0.3">
      <c r="B823">
        <f t="shared" ca="1" si="22"/>
        <v>1</v>
      </c>
      <c r="C823">
        <f t="shared" ca="1" si="23"/>
        <v>3</v>
      </c>
      <c r="D82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23" t="b">
        <f ca="1">IF(switchStrategyStr = "Switch",
    TRUE,
    IF(switchStrategyStr = "Coin flip",
        RAND() &gt;= 0.5,
        FALSE
    )
)</f>
        <v>1</v>
      </c>
      <c r="F823">
        <f ca="1">IF(tblMontyHallMC[[#This Row],[Door you pick]] + tblMontyHallMC[[#This Row],[Door host opens]] = 3, 3, MAX(tblMontyHallMC[[#This Row],[Door you pick]], tblMontyHallMC[[#This Row],[Door host opens]]) - MIN(tblMontyHallMC[[#This Row],[Door you pick]], tblMontyHallMC[[#This Row],[Door host opens]]))</f>
        <v>1</v>
      </c>
      <c r="G823">
        <f ca="1">IF(tblMontyHallMC[[#This Row],[Switch]],
    tblMontyHallMC[[#This Row],[Unopened door]],
    tblMontyHallMC[[#This Row],[Door you pick]]
)</f>
        <v>1</v>
      </c>
      <c r="H823" t="b">
        <f ca="1">tblMontyHallMC[[#This Row],[Final door choice]] = tblMontyHallMC[[#This Row],[Door with car]]</f>
        <v>1</v>
      </c>
    </row>
    <row r="824" spans="2:8" x14ac:dyDescent="0.3">
      <c r="B824">
        <f t="shared" ca="1" si="22"/>
        <v>1</v>
      </c>
      <c r="C824">
        <f t="shared" ca="1" si="23"/>
        <v>1</v>
      </c>
      <c r="D82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24" t="b">
        <f ca="1">IF(switchStrategyStr = "Switch",
    TRUE,
    IF(switchStrategyStr = "Coin flip",
        RAND() &gt;= 0.5,
        FALSE
    )
)</f>
        <v>1</v>
      </c>
      <c r="F824">
        <f ca="1">IF(tblMontyHallMC[[#This Row],[Door you pick]] + tblMontyHallMC[[#This Row],[Door host opens]] = 3, 3, MAX(tblMontyHallMC[[#This Row],[Door you pick]], tblMontyHallMC[[#This Row],[Door host opens]]) - MIN(tblMontyHallMC[[#This Row],[Door you pick]], tblMontyHallMC[[#This Row],[Door host opens]]))</f>
        <v>2</v>
      </c>
      <c r="G824">
        <f ca="1">IF(tblMontyHallMC[[#This Row],[Switch]],
    tblMontyHallMC[[#This Row],[Unopened door]],
    tblMontyHallMC[[#This Row],[Door you pick]]
)</f>
        <v>2</v>
      </c>
      <c r="H824" t="b">
        <f ca="1">tblMontyHallMC[[#This Row],[Final door choice]] = tblMontyHallMC[[#This Row],[Door with car]]</f>
        <v>0</v>
      </c>
    </row>
    <row r="825" spans="2:8" x14ac:dyDescent="0.3">
      <c r="B825">
        <f t="shared" ca="1" si="22"/>
        <v>3</v>
      </c>
      <c r="C825">
        <f t="shared" ca="1" si="23"/>
        <v>1</v>
      </c>
      <c r="D82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25" t="b">
        <f ca="1">IF(switchStrategyStr = "Switch",
    TRUE,
    IF(switchStrategyStr = "Coin flip",
        RAND() &gt;= 0.5,
        FALSE
    )
)</f>
        <v>1</v>
      </c>
      <c r="F825">
        <f ca="1">IF(tblMontyHallMC[[#This Row],[Door you pick]] + tblMontyHallMC[[#This Row],[Door host opens]] = 3, 3, MAX(tblMontyHallMC[[#This Row],[Door you pick]], tblMontyHallMC[[#This Row],[Door host opens]]) - MIN(tblMontyHallMC[[#This Row],[Door you pick]], tblMontyHallMC[[#This Row],[Door host opens]]))</f>
        <v>3</v>
      </c>
      <c r="G825">
        <f ca="1">IF(tblMontyHallMC[[#This Row],[Switch]],
    tblMontyHallMC[[#This Row],[Unopened door]],
    tblMontyHallMC[[#This Row],[Door you pick]]
)</f>
        <v>3</v>
      </c>
      <c r="H825" t="b">
        <f ca="1">tblMontyHallMC[[#This Row],[Final door choice]] = tblMontyHallMC[[#This Row],[Door with car]]</f>
        <v>1</v>
      </c>
    </row>
    <row r="826" spans="2:8" x14ac:dyDescent="0.3">
      <c r="B826">
        <f t="shared" ca="1" si="22"/>
        <v>1</v>
      </c>
      <c r="C826">
        <f t="shared" ca="1" si="23"/>
        <v>3</v>
      </c>
      <c r="D82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26" t="b">
        <f ca="1">IF(switchStrategyStr = "Switch",
    TRUE,
    IF(switchStrategyStr = "Coin flip",
        RAND() &gt;= 0.5,
        FALSE
    )
)</f>
        <v>1</v>
      </c>
      <c r="F826">
        <f ca="1">IF(tblMontyHallMC[[#This Row],[Door you pick]] + tblMontyHallMC[[#This Row],[Door host opens]] = 3, 3, MAX(tblMontyHallMC[[#This Row],[Door you pick]], tblMontyHallMC[[#This Row],[Door host opens]]) - MIN(tblMontyHallMC[[#This Row],[Door you pick]], tblMontyHallMC[[#This Row],[Door host opens]]))</f>
        <v>1</v>
      </c>
      <c r="G826">
        <f ca="1">IF(tblMontyHallMC[[#This Row],[Switch]],
    tblMontyHallMC[[#This Row],[Unopened door]],
    tblMontyHallMC[[#This Row],[Door you pick]]
)</f>
        <v>1</v>
      </c>
      <c r="H826" t="b">
        <f ca="1">tblMontyHallMC[[#This Row],[Final door choice]] = tblMontyHallMC[[#This Row],[Door with car]]</f>
        <v>1</v>
      </c>
    </row>
    <row r="827" spans="2:8" x14ac:dyDescent="0.3">
      <c r="B827">
        <f t="shared" ca="1" si="22"/>
        <v>2</v>
      </c>
      <c r="C827">
        <f t="shared" ca="1" si="23"/>
        <v>2</v>
      </c>
      <c r="D82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27" t="b">
        <f ca="1">IF(switchStrategyStr = "Switch",
    TRUE,
    IF(switchStrategyStr = "Coin flip",
        RAND() &gt;= 0.5,
        FALSE
    )
)</f>
        <v>1</v>
      </c>
      <c r="F827">
        <f ca="1">IF(tblMontyHallMC[[#This Row],[Door you pick]] + tblMontyHallMC[[#This Row],[Door host opens]] = 3, 3, MAX(tblMontyHallMC[[#This Row],[Door you pick]], tblMontyHallMC[[#This Row],[Door host opens]]) - MIN(tblMontyHallMC[[#This Row],[Door you pick]], tblMontyHallMC[[#This Row],[Door host opens]]))</f>
        <v>1</v>
      </c>
      <c r="G827">
        <f ca="1">IF(tblMontyHallMC[[#This Row],[Switch]],
    tblMontyHallMC[[#This Row],[Unopened door]],
    tblMontyHallMC[[#This Row],[Door you pick]]
)</f>
        <v>1</v>
      </c>
      <c r="H827" t="b">
        <f ca="1">tblMontyHallMC[[#This Row],[Final door choice]] = tblMontyHallMC[[#This Row],[Door with car]]</f>
        <v>0</v>
      </c>
    </row>
    <row r="828" spans="2:8" x14ac:dyDescent="0.3">
      <c r="B828">
        <f t="shared" ca="1" si="22"/>
        <v>1</v>
      </c>
      <c r="C828">
        <f t="shared" ca="1" si="23"/>
        <v>1</v>
      </c>
      <c r="D82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28" t="b">
        <f ca="1">IF(switchStrategyStr = "Switch",
    TRUE,
    IF(switchStrategyStr = "Coin flip",
        RAND() &gt;= 0.5,
        FALSE
    )
)</f>
        <v>1</v>
      </c>
      <c r="F828">
        <f ca="1">IF(tblMontyHallMC[[#This Row],[Door you pick]] + tblMontyHallMC[[#This Row],[Door host opens]] = 3, 3, MAX(tblMontyHallMC[[#This Row],[Door you pick]], tblMontyHallMC[[#This Row],[Door host opens]]) - MIN(tblMontyHallMC[[#This Row],[Door you pick]], tblMontyHallMC[[#This Row],[Door host opens]]))</f>
        <v>3</v>
      </c>
      <c r="G828">
        <f ca="1">IF(tblMontyHallMC[[#This Row],[Switch]],
    tblMontyHallMC[[#This Row],[Unopened door]],
    tblMontyHallMC[[#This Row],[Door you pick]]
)</f>
        <v>3</v>
      </c>
      <c r="H828" t="b">
        <f ca="1">tblMontyHallMC[[#This Row],[Final door choice]] = tblMontyHallMC[[#This Row],[Door with car]]</f>
        <v>0</v>
      </c>
    </row>
    <row r="829" spans="2:8" x14ac:dyDescent="0.3">
      <c r="B829">
        <f t="shared" ca="1" si="22"/>
        <v>2</v>
      </c>
      <c r="C829">
        <f t="shared" ca="1" si="23"/>
        <v>1</v>
      </c>
      <c r="D82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29" t="b">
        <f ca="1">IF(switchStrategyStr = "Switch",
    TRUE,
    IF(switchStrategyStr = "Coin flip",
        RAND() &gt;= 0.5,
        FALSE
    )
)</f>
        <v>1</v>
      </c>
      <c r="F829">
        <f ca="1">IF(tblMontyHallMC[[#This Row],[Door you pick]] + tblMontyHallMC[[#This Row],[Door host opens]] = 3, 3, MAX(tblMontyHallMC[[#This Row],[Door you pick]], tblMontyHallMC[[#This Row],[Door host opens]]) - MIN(tblMontyHallMC[[#This Row],[Door you pick]], tblMontyHallMC[[#This Row],[Door host opens]]))</f>
        <v>2</v>
      </c>
      <c r="G829">
        <f ca="1">IF(tblMontyHallMC[[#This Row],[Switch]],
    tblMontyHallMC[[#This Row],[Unopened door]],
    tblMontyHallMC[[#This Row],[Door you pick]]
)</f>
        <v>2</v>
      </c>
      <c r="H829" t="b">
        <f ca="1">tblMontyHallMC[[#This Row],[Final door choice]] = tblMontyHallMC[[#This Row],[Door with car]]</f>
        <v>1</v>
      </c>
    </row>
    <row r="830" spans="2:8" x14ac:dyDescent="0.3">
      <c r="B830">
        <f t="shared" ca="1" si="22"/>
        <v>2</v>
      </c>
      <c r="C830">
        <f t="shared" ca="1" si="23"/>
        <v>2</v>
      </c>
      <c r="D83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30" t="b">
        <f ca="1">IF(switchStrategyStr = "Switch",
    TRUE,
    IF(switchStrategyStr = "Coin flip",
        RAND() &gt;= 0.5,
        FALSE
    )
)</f>
        <v>1</v>
      </c>
      <c r="F830">
        <f ca="1">IF(tblMontyHallMC[[#This Row],[Door you pick]] + tblMontyHallMC[[#This Row],[Door host opens]] = 3, 3, MAX(tblMontyHallMC[[#This Row],[Door you pick]], tblMontyHallMC[[#This Row],[Door host opens]]) - MIN(tblMontyHallMC[[#This Row],[Door you pick]], tblMontyHallMC[[#This Row],[Door host opens]]))</f>
        <v>1</v>
      </c>
      <c r="G830">
        <f ca="1">IF(tblMontyHallMC[[#This Row],[Switch]],
    tblMontyHallMC[[#This Row],[Unopened door]],
    tblMontyHallMC[[#This Row],[Door you pick]]
)</f>
        <v>1</v>
      </c>
      <c r="H830" t="b">
        <f ca="1">tblMontyHallMC[[#This Row],[Final door choice]] = tblMontyHallMC[[#This Row],[Door with car]]</f>
        <v>0</v>
      </c>
    </row>
    <row r="831" spans="2:8" x14ac:dyDescent="0.3">
      <c r="B831">
        <f t="shared" ca="1" si="22"/>
        <v>1</v>
      </c>
      <c r="C831">
        <f t="shared" ca="1" si="23"/>
        <v>3</v>
      </c>
      <c r="D83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31" t="b">
        <f ca="1">IF(switchStrategyStr = "Switch",
    TRUE,
    IF(switchStrategyStr = "Coin flip",
        RAND() &gt;= 0.5,
        FALSE
    )
)</f>
        <v>1</v>
      </c>
      <c r="F831">
        <f ca="1">IF(tblMontyHallMC[[#This Row],[Door you pick]] + tblMontyHallMC[[#This Row],[Door host opens]] = 3, 3, MAX(tblMontyHallMC[[#This Row],[Door you pick]], tblMontyHallMC[[#This Row],[Door host opens]]) - MIN(tblMontyHallMC[[#This Row],[Door you pick]], tblMontyHallMC[[#This Row],[Door host opens]]))</f>
        <v>1</v>
      </c>
      <c r="G831">
        <f ca="1">IF(tblMontyHallMC[[#This Row],[Switch]],
    tblMontyHallMC[[#This Row],[Unopened door]],
    tblMontyHallMC[[#This Row],[Door you pick]]
)</f>
        <v>1</v>
      </c>
      <c r="H831" t="b">
        <f ca="1">tblMontyHallMC[[#This Row],[Final door choice]] = tblMontyHallMC[[#This Row],[Door with car]]</f>
        <v>1</v>
      </c>
    </row>
    <row r="832" spans="2:8" x14ac:dyDescent="0.3">
      <c r="B832">
        <f t="shared" ca="1" si="22"/>
        <v>2</v>
      </c>
      <c r="C832">
        <f t="shared" ca="1" si="23"/>
        <v>1</v>
      </c>
      <c r="D83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32" t="b">
        <f ca="1">IF(switchStrategyStr = "Switch",
    TRUE,
    IF(switchStrategyStr = "Coin flip",
        RAND() &gt;= 0.5,
        FALSE
    )
)</f>
        <v>1</v>
      </c>
      <c r="F832">
        <f ca="1">IF(tblMontyHallMC[[#This Row],[Door you pick]] + tblMontyHallMC[[#This Row],[Door host opens]] = 3, 3, MAX(tblMontyHallMC[[#This Row],[Door you pick]], tblMontyHallMC[[#This Row],[Door host opens]]) - MIN(tblMontyHallMC[[#This Row],[Door you pick]], tblMontyHallMC[[#This Row],[Door host opens]]))</f>
        <v>2</v>
      </c>
      <c r="G832">
        <f ca="1">IF(tblMontyHallMC[[#This Row],[Switch]],
    tblMontyHallMC[[#This Row],[Unopened door]],
    tblMontyHallMC[[#This Row],[Door you pick]]
)</f>
        <v>2</v>
      </c>
      <c r="H832" t="b">
        <f ca="1">tblMontyHallMC[[#This Row],[Final door choice]] = tblMontyHallMC[[#This Row],[Door with car]]</f>
        <v>1</v>
      </c>
    </row>
    <row r="833" spans="2:8" x14ac:dyDescent="0.3">
      <c r="B833">
        <f t="shared" ca="1" si="22"/>
        <v>2</v>
      </c>
      <c r="C833">
        <f t="shared" ca="1" si="23"/>
        <v>2</v>
      </c>
      <c r="D83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33" t="b">
        <f ca="1">IF(switchStrategyStr = "Switch",
    TRUE,
    IF(switchStrategyStr = "Coin flip",
        RAND() &gt;= 0.5,
        FALSE
    )
)</f>
        <v>1</v>
      </c>
      <c r="F833">
        <f ca="1">IF(tblMontyHallMC[[#This Row],[Door you pick]] + tblMontyHallMC[[#This Row],[Door host opens]] = 3, 3, MAX(tblMontyHallMC[[#This Row],[Door you pick]], tblMontyHallMC[[#This Row],[Door host opens]]) - MIN(tblMontyHallMC[[#This Row],[Door you pick]], tblMontyHallMC[[#This Row],[Door host opens]]))</f>
        <v>3</v>
      </c>
      <c r="G833">
        <f ca="1">IF(tblMontyHallMC[[#This Row],[Switch]],
    tblMontyHallMC[[#This Row],[Unopened door]],
    tblMontyHallMC[[#This Row],[Door you pick]]
)</f>
        <v>3</v>
      </c>
      <c r="H833" t="b">
        <f ca="1">tblMontyHallMC[[#This Row],[Final door choice]] = tblMontyHallMC[[#This Row],[Door with car]]</f>
        <v>0</v>
      </c>
    </row>
    <row r="834" spans="2:8" x14ac:dyDescent="0.3">
      <c r="B834">
        <f t="shared" ca="1" si="22"/>
        <v>2</v>
      </c>
      <c r="C834">
        <f t="shared" ca="1" si="23"/>
        <v>2</v>
      </c>
      <c r="D83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34" t="b">
        <f ca="1">IF(switchStrategyStr = "Switch",
    TRUE,
    IF(switchStrategyStr = "Coin flip",
        RAND() &gt;= 0.5,
        FALSE
    )
)</f>
        <v>1</v>
      </c>
      <c r="F834">
        <f ca="1">IF(tblMontyHallMC[[#This Row],[Door you pick]] + tblMontyHallMC[[#This Row],[Door host opens]] = 3, 3, MAX(tblMontyHallMC[[#This Row],[Door you pick]], tblMontyHallMC[[#This Row],[Door host opens]]) - MIN(tblMontyHallMC[[#This Row],[Door you pick]], tblMontyHallMC[[#This Row],[Door host opens]]))</f>
        <v>3</v>
      </c>
      <c r="G834">
        <f ca="1">IF(tblMontyHallMC[[#This Row],[Switch]],
    tblMontyHallMC[[#This Row],[Unopened door]],
    tblMontyHallMC[[#This Row],[Door you pick]]
)</f>
        <v>3</v>
      </c>
      <c r="H834" t="b">
        <f ca="1">tblMontyHallMC[[#This Row],[Final door choice]] = tblMontyHallMC[[#This Row],[Door with car]]</f>
        <v>0</v>
      </c>
    </row>
    <row r="835" spans="2:8" x14ac:dyDescent="0.3">
      <c r="B835">
        <f t="shared" ca="1" si="22"/>
        <v>2</v>
      </c>
      <c r="C835">
        <f t="shared" ca="1" si="23"/>
        <v>2</v>
      </c>
      <c r="D83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35" t="b">
        <f ca="1">IF(switchStrategyStr = "Switch",
    TRUE,
    IF(switchStrategyStr = "Coin flip",
        RAND() &gt;= 0.5,
        FALSE
    )
)</f>
        <v>1</v>
      </c>
      <c r="F835">
        <f ca="1">IF(tblMontyHallMC[[#This Row],[Door you pick]] + tblMontyHallMC[[#This Row],[Door host opens]] = 3, 3, MAX(tblMontyHallMC[[#This Row],[Door you pick]], tblMontyHallMC[[#This Row],[Door host opens]]) - MIN(tblMontyHallMC[[#This Row],[Door you pick]], tblMontyHallMC[[#This Row],[Door host opens]]))</f>
        <v>3</v>
      </c>
      <c r="G835">
        <f ca="1">IF(tblMontyHallMC[[#This Row],[Switch]],
    tblMontyHallMC[[#This Row],[Unopened door]],
    tblMontyHallMC[[#This Row],[Door you pick]]
)</f>
        <v>3</v>
      </c>
      <c r="H835" t="b">
        <f ca="1">tblMontyHallMC[[#This Row],[Final door choice]] = tblMontyHallMC[[#This Row],[Door with car]]</f>
        <v>0</v>
      </c>
    </row>
    <row r="836" spans="2:8" x14ac:dyDescent="0.3">
      <c r="B836">
        <f t="shared" ca="1" si="22"/>
        <v>3</v>
      </c>
      <c r="C836">
        <f t="shared" ca="1" si="23"/>
        <v>1</v>
      </c>
      <c r="D83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36" t="b">
        <f ca="1">IF(switchStrategyStr = "Switch",
    TRUE,
    IF(switchStrategyStr = "Coin flip",
        RAND() &gt;= 0.5,
        FALSE
    )
)</f>
        <v>1</v>
      </c>
      <c r="F836">
        <f ca="1">IF(tblMontyHallMC[[#This Row],[Door you pick]] + tblMontyHallMC[[#This Row],[Door host opens]] = 3, 3, MAX(tblMontyHallMC[[#This Row],[Door you pick]], tblMontyHallMC[[#This Row],[Door host opens]]) - MIN(tblMontyHallMC[[#This Row],[Door you pick]], tblMontyHallMC[[#This Row],[Door host opens]]))</f>
        <v>3</v>
      </c>
      <c r="G836">
        <f ca="1">IF(tblMontyHallMC[[#This Row],[Switch]],
    tblMontyHallMC[[#This Row],[Unopened door]],
    tblMontyHallMC[[#This Row],[Door you pick]]
)</f>
        <v>3</v>
      </c>
      <c r="H836" t="b">
        <f ca="1">tblMontyHallMC[[#This Row],[Final door choice]] = tblMontyHallMC[[#This Row],[Door with car]]</f>
        <v>1</v>
      </c>
    </row>
    <row r="837" spans="2:8" x14ac:dyDescent="0.3">
      <c r="B837">
        <f t="shared" ca="1" si="22"/>
        <v>2</v>
      </c>
      <c r="C837">
        <f t="shared" ca="1" si="23"/>
        <v>2</v>
      </c>
      <c r="D83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37" t="b">
        <f ca="1">IF(switchStrategyStr = "Switch",
    TRUE,
    IF(switchStrategyStr = "Coin flip",
        RAND() &gt;= 0.5,
        FALSE
    )
)</f>
        <v>1</v>
      </c>
      <c r="F837">
        <f ca="1">IF(tblMontyHallMC[[#This Row],[Door you pick]] + tblMontyHallMC[[#This Row],[Door host opens]] = 3, 3, MAX(tblMontyHallMC[[#This Row],[Door you pick]], tblMontyHallMC[[#This Row],[Door host opens]]) - MIN(tblMontyHallMC[[#This Row],[Door you pick]], tblMontyHallMC[[#This Row],[Door host opens]]))</f>
        <v>1</v>
      </c>
      <c r="G837">
        <f ca="1">IF(tblMontyHallMC[[#This Row],[Switch]],
    tblMontyHallMC[[#This Row],[Unopened door]],
    tblMontyHallMC[[#This Row],[Door you pick]]
)</f>
        <v>1</v>
      </c>
      <c r="H837" t="b">
        <f ca="1">tblMontyHallMC[[#This Row],[Final door choice]] = tblMontyHallMC[[#This Row],[Door with car]]</f>
        <v>0</v>
      </c>
    </row>
    <row r="838" spans="2:8" x14ac:dyDescent="0.3">
      <c r="B838">
        <f t="shared" ca="1" si="22"/>
        <v>1</v>
      </c>
      <c r="C838">
        <f t="shared" ca="1" si="23"/>
        <v>1</v>
      </c>
      <c r="D83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38" t="b">
        <f ca="1">IF(switchStrategyStr = "Switch",
    TRUE,
    IF(switchStrategyStr = "Coin flip",
        RAND() &gt;= 0.5,
        FALSE
    )
)</f>
        <v>1</v>
      </c>
      <c r="F838">
        <f ca="1">IF(tblMontyHallMC[[#This Row],[Door you pick]] + tblMontyHallMC[[#This Row],[Door host opens]] = 3, 3, MAX(tblMontyHallMC[[#This Row],[Door you pick]], tblMontyHallMC[[#This Row],[Door host opens]]) - MIN(tblMontyHallMC[[#This Row],[Door you pick]], tblMontyHallMC[[#This Row],[Door host opens]]))</f>
        <v>3</v>
      </c>
      <c r="G838">
        <f ca="1">IF(tblMontyHallMC[[#This Row],[Switch]],
    tblMontyHallMC[[#This Row],[Unopened door]],
    tblMontyHallMC[[#This Row],[Door you pick]]
)</f>
        <v>3</v>
      </c>
      <c r="H838" t="b">
        <f ca="1">tblMontyHallMC[[#This Row],[Final door choice]] = tblMontyHallMC[[#This Row],[Door with car]]</f>
        <v>0</v>
      </c>
    </row>
    <row r="839" spans="2:8" x14ac:dyDescent="0.3">
      <c r="B839">
        <f t="shared" ca="1" si="22"/>
        <v>1</v>
      </c>
      <c r="C839">
        <f t="shared" ca="1" si="23"/>
        <v>1</v>
      </c>
      <c r="D83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39" t="b">
        <f ca="1">IF(switchStrategyStr = "Switch",
    TRUE,
    IF(switchStrategyStr = "Coin flip",
        RAND() &gt;= 0.5,
        FALSE
    )
)</f>
        <v>1</v>
      </c>
      <c r="F839">
        <f ca="1">IF(tblMontyHallMC[[#This Row],[Door you pick]] + tblMontyHallMC[[#This Row],[Door host opens]] = 3, 3, MAX(tblMontyHallMC[[#This Row],[Door you pick]], tblMontyHallMC[[#This Row],[Door host opens]]) - MIN(tblMontyHallMC[[#This Row],[Door you pick]], tblMontyHallMC[[#This Row],[Door host opens]]))</f>
        <v>3</v>
      </c>
      <c r="G839">
        <f ca="1">IF(tblMontyHallMC[[#This Row],[Switch]],
    tblMontyHallMC[[#This Row],[Unopened door]],
    tblMontyHallMC[[#This Row],[Door you pick]]
)</f>
        <v>3</v>
      </c>
      <c r="H839" t="b">
        <f ca="1">tblMontyHallMC[[#This Row],[Final door choice]] = tblMontyHallMC[[#This Row],[Door with car]]</f>
        <v>0</v>
      </c>
    </row>
    <row r="840" spans="2:8" x14ac:dyDescent="0.3">
      <c r="B840">
        <f t="shared" ca="1" si="22"/>
        <v>1</v>
      </c>
      <c r="C840">
        <f t="shared" ca="1" si="23"/>
        <v>1</v>
      </c>
      <c r="D84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40" t="b">
        <f ca="1">IF(switchStrategyStr = "Switch",
    TRUE,
    IF(switchStrategyStr = "Coin flip",
        RAND() &gt;= 0.5,
        FALSE
    )
)</f>
        <v>1</v>
      </c>
      <c r="F840">
        <f ca="1">IF(tblMontyHallMC[[#This Row],[Door you pick]] + tblMontyHallMC[[#This Row],[Door host opens]] = 3, 3, MAX(tblMontyHallMC[[#This Row],[Door you pick]], tblMontyHallMC[[#This Row],[Door host opens]]) - MIN(tblMontyHallMC[[#This Row],[Door you pick]], tblMontyHallMC[[#This Row],[Door host opens]]))</f>
        <v>2</v>
      </c>
      <c r="G840">
        <f ca="1">IF(tblMontyHallMC[[#This Row],[Switch]],
    tblMontyHallMC[[#This Row],[Unopened door]],
    tblMontyHallMC[[#This Row],[Door you pick]]
)</f>
        <v>2</v>
      </c>
      <c r="H840" t="b">
        <f ca="1">tblMontyHallMC[[#This Row],[Final door choice]] = tblMontyHallMC[[#This Row],[Door with car]]</f>
        <v>0</v>
      </c>
    </row>
    <row r="841" spans="2:8" x14ac:dyDescent="0.3">
      <c r="B841">
        <f t="shared" ca="1" si="22"/>
        <v>1</v>
      </c>
      <c r="C841">
        <f t="shared" ca="1" si="23"/>
        <v>2</v>
      </c>
      <c r="D84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41" t="b">
        <f ca="1">IF(switchStrategyStr = "Switch",
    TRUE,
    IF(switchStrategyStr = "Coin flip",
        RAND() &gt;= 0.5,
        FALSE
    )
)</f>
        <v>1</v>
      </c>
      <c r="F841">
        <f ca="1">IF(tblMontyHallMC[[#This Row],[Door you pick]] + tblMontyHallMC[[#This Row],[Door host opens]] = 3, 3, MAX(tblMontyHallMC[[#This Row],[Door you pick]], tblMontyHallMC[[#This Row],[Door host opens]]) - MIN(tblMontyHallMC[[#This Row],[Door you pick]], tblMontyHallMC[[#This Row],[Door host opens]]))</f>
        <v>1</v>
      </c>
      <c r="G841">
        <f ca="1">IF(tblMontyHallMC[[#This Row],[Switch]],
    tblMontyHallMC[[#This Row],[Unopened door]],
    tblMontyHallMC[[#This Row],[Door you pick]]
)</f>
        <v>1</v>
      </c>
      <c r="H841" t="b">
        <f ca="1">tblMontyHallMC[[#This Row],[Final door choice]] = tblMontyHallMC[[#This Row],[Door with car]]</f>
        <v>1</v>
      </c>
    </row>
    <row r="842" spans="2:8" x14ac:dyDescent="0.3">
      <c r="B842">
        <f t="shared" ca="1" si="22"/>
        <v>1</v>
      </c>
      <c r="C842">
        <f t="shared" ca="1" si="23"/>
        <v>3</v>
      </c>
      <c r="D84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42" t="b">
        <f ca="1">IF(switchStrategyStr = "Switch",
    TRUE,
    IF(switchStrategyStr = "Coin flip",
        RAND() &gt;= 0.5,
        FALSE
    )
)</f>
        <v>1</v>
      </c>
      <c r="F842">
        <f ca="1">IF(tblMontyHallMC[[#This Row],[Door you pick]] + tblMontyHallMC[[#This Row],[Door host opens]] = 3, 3, MAX(tblMontyHallMC[[#This Row],[Door you pick]], tblMontyHallMC[[#This Row],[Door host opens]]) - MIN(tblMontyHallMC[[#This Row],[Door you pick]], tblMontyHallMC[[#This Row],[Door host opens]]))</f>
        <v>1</v>
      </c>
      <c r="G842">
        <f ca="1">IF(tblMontyHallMC[[#This Row],[Switch]],
    tblMontyHallMC[[#This Row],[Unopened door]],
    tblMontyHallMC[[#This Row],[Door you pick]]
)</f>
        <v>1</v>
      </c>
      <c r="H842" t="b">
        <f ca="1">tblMontyHallMC[[#This Row],[Final door choice]] = tblMontyHallMC[[#This Row],[Door with car]]</f>
        <v>1</v>
      </c>
    </row>
    <row r="843" spans="2:8" x14ac:dyDescent="0.3">
      <c r="B843">
        <f t="shared" ca="1" si="22"/>
        <v>3</v>
      </c>
      <c r="C843">
        <f t="shared" ca="1" si="23"/>
        <v>2</v>
      </c>
      <c r="D84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43" t="b">
        <f ca="1">IF(switchStrategyStr = "Switch",
    TRUE,
    IF(switchStrategyStr = "Coin flip",
        RAND() &gt;= 0.5,
        FALSE
    )
)</f>
        <v>1</v>
      </c>
      <c r="F843">
        <f ca="1">IF(tblMontyHallMC[[#This Row],[Door you pick]] + tblMontyHallMC[[#This Row],[Door host opens]] = 3, 3, MAX(tblMontyHallMC[[#This Row],[Door you pick]], tblMontyHallMC[[#This Row],[Door host opens]]) - MIN(tblMontyHallMC[[#This Row],[Door you pick]], tblMontyHallMC[[#This Row],[Door host opens]]))</f>
        <v>3</v>
      </c>
      <c r="G843">
        <f ca="1">IF(tblMontyHallMC[[#This Row],[Switch]],
    tblMontyHallMC[[#This Row],[Unopened door]],
    tblMontyHallMC[[#This Row],[Door you pick]]
)</f>
        <v>3</v>
      </c>
      <c r="H843" t="b">
        <f ca="1">tblMontyHallMC[[#This Row],[Final door choice]] = tblMontyHallMC[[#This Row],[Door with car]]</f>
        <v>1</v>
      </c>
    </row>
    <row r="844" spans="2:8" x14ac:dyDescent="0.3">
      <c r="B844">
        <f t="shared" ca="1" si="22"/>
        <v>2</v>
      </c>
      <c r="C844">
        <f t="shared" ca="1" si="23"/>
        <v>3</v>
      </c>
      <c r="D84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44" t="b">
        <f ca="1">IF(switchStrategyStr = "Switch",
    TRUE,
    IF(switchStrategyStr = "Coin flip",
        RAND() &gt;= 0.5,
        FALSE
    )
)</f>
        <v>1</v>
      </c>
      <c r="F844">
        <f ca="1">IF(tblMontyHallMC[[#This Row],[Door you pick]] + tblMontyHallMC[[#This Row],[Door host opens]] = 3, 3, MAX(tblMontyHallMC[[#This Row],[Door you pick]], tblMontyHallMC[[#This Row],[Door host opens]]) - MIN(tblMontyHallMC[[#This Row],[Door you pick]], tblMontyHallMC[[#This Row],[Door host opens]]))</f>
        <v>2</v>
      </c>
      <c r="G844">
        <f ca="1">IF(tblMontyHallMC[[#This Row],[Switch]],
    tblMontyHallMC[[#This Row],[Unopened door]],
    tblMontyHallMC[[#This Row],[Door you pick]]
)</f>
        <v>2</v>
      </c>
      <c r="H844" t="b">
        <f ca="1">tblMontyHallMC[[#This Row],[Final door choice]] = tblMontyHallMC[[#This Row],[Door with car]]</f>
        <v>1</v>
      </c>
    </row>
    <row r="845" spans="2:8" x14ac:dyDescent="0.3">
      <c r="B845">
        <f t="shared" ca="1" si="22"/>
        <v>3</v>
      </c>
      <c r="C845">
        <f t="shared" ca="1" si="23"/>
        <v>2</v>
      </c>
      <c r="D84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45" t="b">
        <f ca="1">IF(switchStrategyStr = "Switch",
    TRUE,
    IF(switchStrategyStr = "Coin flip",
        RAND() &gt;= 0.5,
        FALSE
    )
)</f>
        <v>1</v>
      </c>
      <c r="F845">
        <f ca="1">IF(tblMontyHallMC[[#This Row],[Door you pick]] + tblMontyHallMC[[#This Row],[Door host opens]] = 3, 3, MAX(tblMontyHallMC[[#This Row],[Door you pick]], tblMontyHallMC[[#This Row],[Door host opens]]) - MIN(tblMontyHallMC[[#This Row],[Door you pick]], tblMontyHallMC[[#This Row],[Door host opens]]))</f>
        <v>3</v>
      </c>
      <c r="G845">
        <f ca="1">IF(tblMontyHallMC[[#This Row],[Switch]],
    tblMontyHallMC[[#This Row],[Unopened door]],
    tblMontyHallMC[[#This Row],[Door you pick]]
)</f>
        <v>3</v>
      </c>
      <c r="H845" t="b">
        <f ca="1">tblMontyHallMC[[#This Row],[Final door choice]] = tblMontyHallMC[[#This Row],[Door with car]]</f>
        <v>1</v>
      </c>
    </row>
    <row r="846" spans="2:8" x14ac:dyDescent="0.3">
      <c r="B846">
        <f t="shared" ca="1" si="22"/>
        <v>1</v>
      </c>
      <c r="C846">
        <f t="shared" ca="1" si="23"/>
        <v>2</v>
      </c>
      <c r="D84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46" t="b">
        <f ca="1">IF(switchStrategyStr = "Switch",
    TRUE,
    IF(switchStrategyStr = "Coin flip",
        RAND() &gt;= 0.5,
        FALSE
    )
)</f>
        <v>1</v>
      </c>
      <c r="F846">
        <f ca="1">IF(tblMontyHallMC[[#This Row],[Door you pick]] + tblMontyHallMC[[#This Row],[Door host opens]] = 3, 3, MAX(tblMontyHallMC[[#This Row],[Door you pick]], tblMontyHallMC[[#This Row],[Door host opens]]) - MIN(tblMontyHallMC[[#This Row],[Door you pick]], tblMontyHallMC[[#This Row],[Door host opens]]))</f>
        <v>1</v>
      </c>
      <c r="G846">
        <f ca="1">IF(tblMontyHallMC[[#This Row],[Switch]],
    tblMontyHallMC[[#This Row],[Unopened door]],
    tblMontyHallMC[[#This Row],[Door you pick]]
)</f>
        <v>1</v>
      </c>
      <c r="H846" t="b">
        <f ca="1">tblMontyHallMC[[#This Row],[Final door choice]] = tblMontyHallMC[[#This Row],[Door with car]]</f>
        <v>1</v>
      </c>
    </row>
    <row r="847" spans="2:8" x14ac:dyDescent="0.3">
      <c r="B847">
        <f t="shared" ca="1" si="22"/>
        <v>2</v>
      </c>
      <c r="C847">
        <f t="shared" ca="1" si="23"/>
        <v>2</v>
      </c>
      <c r="D84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47" t="b">
        <f ca="1">IF(switchStrategyStr = "Switch",
    TRUE,
    IF(switchStrategyStr = "Coin flip",
        RAND() &gt;= 0.5,
        FALSE
    )
)</f>
        <v>1</v>
      </c>
      <c r="F847">
        <f ca="1">IF(tblMontyHallMC[[#This Row],[Door you pick]] + tblMontyHallMC[[#This Row],[Door host opens]] = 3, 3, MAX(tblMontyHallMC[[#This Row],[Door you pick]], tblMontyHallMC[[#This Row],[Door host opens]]) - MIN(tblMontyHallMC[[#This Row],[Door you pick]], tblMontyHallMC[[#This Row],[Door host opens]]))</f>
        <v>3</v>
      </c>
      <c r="G847">
        <f ca="1">IF(tblMontyHallMC[[#This Row],[Switch]],
    tblMontyHallMC[[#This Row],[Unopened door]],
    tblMontyHallMC[[#This Row],[Door you pick]]
)</f>
        <v>3</v>
      </c>
      <c r="H847" t="b">
        <f ca="1">tblMontyHallMC[[#This Row],[Final door choice]] = tblMontyHallMC[[#This Row],[Door with car]]</f>
        <v>0</v>
      </c>
    </row>
    <row r="848" spans="2:8" x14ac:dyDescent="0.3">
      <c r="B848">
        <f t="shared" ca="1" si="22"/>
        <v>1</v>
      </c>
      <c r="C848">
        <f t="shared" ca="1" si="23"/>
        <v>3</v>
      </c>
      <c r="D84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48" t="b">
        <f ca="1">IF(switchStrategyStr = "Switch",
    TRUE,
    IF(switchStrategyStr = "Coin flip",
        RAND() &gt;= 0.5,
        FALSE
    )
)</f>
        <v>1</v>
      </c>
      <c r="F848">
        <f ca="1">IF(tblMontyHallMC[[#This Row],[Door you pick]] + tblMontyHallMC[[#This Row],[Door host opens]] = 3, 3, MAX(tblMontyHallMC[[#This Row],[Door you pick]], tblMontyHallMC[[#This Row],[Door host opens]]) - MIN(tblMontyHallMC[[#This Row],[Door you pick]], tblMontyHallMC[[#This Row],[Door host opens]]))</f>
        <v>1</v>
      </c>
      <c r="G848">
        <f ca="1">IF(tblMontyHallMC[[#This Row],[Switch]],
    tblMontyHallMC[[#This Row],[Unopened door]],
    tblMontyHallMC[[#This Row],[Door you pick]]
)</f>
        <v>1</v>
      </c>
      <c r="H848" t="b">
        <f ca="1">tblMontyHallMC[[#This Row],[Final door choice]] = tblMontyHallMC[[#This Row],[Door with car]]</f>
        <v>1</v>
      </c>
    </row>
    <row r="849" spans="2:8" x14ac:dyDescent="0.3">
      <c r="B849">
        <f t="shared" ca="1" si="22"/>
        <v>2</v>
      </c>
      <c r="C849">
        <f t="shared" ca="1" si="23"/>
        <v>1</v>
      </c>
      <c r="D84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49" t="b">
        <f ca="1">IF(switchStrategyStr = "Switch",
    TRUE,
    IF(switchStrategyStr = "Coin flip",
        RAND() &gt;= 0.5,
        FALSE
    )
)</f>
        <v>1</v>
      </c>
      <c r="F849">
        <f ca="1">IF(tblMontyHallMC[[#This Row],[Door you pick]] + tblMontyHallMC[[#This Row],[Door host opens]] = 3, 3, MAX(tblMontyHallMC[[#This Row],[Door you pick]], tblMontyHallMC[[#This Row],[Door host opens]]) - MIN(tblMontyHallMC[[#This Row],[Door you pick]], tblMontyHallMC[[#This Row],[Door host opens]]))</f>
        <v>2</v>
      </c>
      <c r="G849">
        <f ca="1">IF(tblMontyHallMC[[#This Row],[Switch]],
    tblMontyHallMC[[#This Row],[Unopened door]],
    tblMontyHallMC[[#This Row],[Door you pick]]
)</f>
        <v>2</v>
      </c>
      <c r="H849" t="b">
        <f ca="1">tblMontyHallMC[[#This Row],[Final door choice]] = tblMontyHallMC[[#This Row],[Door with car]]</f>
        <v>1</v>
      </c>
    </row>
    <row r="850" spans="2:8" x14ac:dyDescent="0.3">
      <c r="B850">
        <f t="shared" ca="1" si="22"/>
        <v>1</v>
      </c>
      <c r="C850">
        <f t="shared" ca="1" si="23"/>
        <v>2</v>
      </c>
      <c r="D85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50" t="b">
        <f ca="1">IF(switchStrategyStr = "Switch",
    TRUE,
    IF(switchStrategyStr = "Coin flip",
        RAND() &gt;= 0.5,
        FALSE
    )
)</f>
        <v>1</v>
      </c>
      <c r="F850">
        <f ca="1">IF(tblMontyHallMC[[#This Row],[Door you pick]] + tblMontyHallMC[[#This Row],[Door host opens]] = 3, 3, MAX(tblMontyHallMC[[#This Row],[Door you pick]], tblMontyHallMC[[#This Row],[Door host opens]]) - MIN(tblMontyHallMC[[#This Row],[Door you pick]], tblMontyHallMC[[#This Row],[Door host opens]]))</f>
        <v>1</v>
      </c>
      <c r="G850">
        <f ca="1">IF(tblMontyHallMC[[#This Row],[Switch]],
    tblMontyHallMC[[#This Row],[Unopened door]],
    tblMontyHallMC[[#This Row],[Door you pick]]
)</f>
        <v>1</v>
      </c>
      <c r="H850" t="b">
        <f ca="1">tblMontyHallMC[[#This Row],[Final door choice]] = tblMontyHallMC[[#This Row],[Door with car]]</f>
        <v>1</v>
      </c>
    </row>
    <row r="851" spans="2:8" x14ac:dyDescent="0.3">
      <c r="B851">
        <f t="shared" ca="1" si="22"/>
        <v>1</v>
      </c>
      <c r="C851">
        <f t="shared" ca="1" si="23"/>
        <v>1</v>
      </c>
      <c r="D85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51" t="b">
        <f ca="1">IF(switchStrategyStr = "Switch",
    TRUE,
    IF(switchStrategyStr = "Coin flip",
        RAND() &gt;= 0.5,
        FALSE
    )
)</f>
        <v>1</v>
      </c>
      <c r="F851">
        <f ca="1">IF(tblMontyHallMC[[#This Row],[Door you pick]] + tblMontyHallMC[[#This Row],[Door host opens]] = 3, 3, MAX(tblMontyHallMC[[#This Row],[Door you pick]], tblMontyHallMC[[#This Row],[Door host opens]]) - MIN(tblMontyHallMC[[#This Row],[Door you pick]], tblMontyHallMC[[#This Row],[Door host opens]]))</f>
        <v>2</v>
      </c>
      <c r="G851">
        <f ca="1">IF(tblMontyHallMC[[#This Row],[Switch]],
    tblMontyHallMC[[#This Row],[Unopened door]],
    tblMontyHallMC[[#This Row],[Door you pick]]
)</f>
        <v>2</v>
      </c>
      <c r="H851" t="b">
        <f ca="1">tblMontyHallMC[[#This Row],[Final door choice]] = tblMontyHallMC[[#This Row],[Door with car]]</f>
        <v>0</v>
      </c>
    </row>
    <row r="852" spans="2:8" x14ac:dyDescent="0.3">
      <c r="B852">
        <f t="shared" ca="1" si="22"/>
        <v>1</v>
      </c>
      <c r="C852">
        <f t="shared" ca="1" si="23"/>
        <v>2</v>
      </c>
      <c r="D85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52" t="b">
        <f ca="1">IF(switchStrategyStr = "Switch",
    TRUE,
    IF(switchStrategyStr = "Coin flip",
        RAND() &gt;= 0.5,
        FALSE
    )
)</f>
        <v>1</v>
      </c>
      <c r="F852">
        <f ca="1">IF(tblMontyHallMC[[#This Row],[Door you pick]] + tblMontyHallMC[[#This Row],[Door host opens]] = 3, 3, MAX(tblMontyHallMC[[#This Row],[Door you pick]], tblMontyHallMC[[#This Row],[Door host opens]]) - MIN(tblMontyHallMC[[#This Row],[Door you pick]], tblMontyHallMC[[#This Row],[Door host opens]]))</f>
        <v>1</v>
      </c>
      <c r="G852">
        <f ca="1">IF(tblMontyHallMC[[#This Row],[Switch]],
    tblMontyHallMC[[#This Row],[Unopened door]],
    tblMontyHallMC[[#This Row],[Door you pick]]
)</f>
        <v>1</v>
      </c>
      <c r="H852" t="b">
        <f ca="1">tblMontyHallMC[[#This Row],[Final door choice]] = tblMontyHallMC[[#This Row],[Door with car]]</f>
        <v>1</v>
      </c>
    </row>
    <row r="853" spans="2:8" x14ac:dyDescent="0.3">
      <c r="B853">
        <f t="shared" ca="1" si="22"/>
        <v>3</v>
      </c>
      <c r="C853">
        <f t="shared" ca="1" si="23"/>
        <v>1</v>
      </c>
      <c r="D85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53" t="b">
        <f ca="1">IF(switchStrategyStr = "Switch",
    TRUE,
    IF(switchStrategyStr = "Coin flip",
        RAND() &gt;= 0.5,
        FALSE
    )
)</f>
        <v>1</v>
      </c>
      <c r="F853">
        <f ca="1">IF(tblMontyHallMC[[#This Row],[Door you pick]] + tblMontyHallMC[[#This Row],[Door host opens]] = 3, 3, MAX(tblMontyHallMC[[#This Row],[Door you pick]], tblMontyHallMC[[#This Row],[Door host opens]]) - MIN(tblMontyHallMC[[#This Row],[Door you pick]], tblMontyHallMC[[#This Row],[Door host opens]]))</f>
        <v>3</v>
      </c>
      <c r="G853">
        <f ca="1">IF(tblMontyHallMC[[#This Row],[Switch]],
    tblMontyHallMC[[#This Row],[Unopened door]],
    tblMontyHallMC[[#This Row],[Door you pick]]
)</f>
        <v>3</v>
      </c>
      <c r="H853" t="b">
        <f ca="1">tblMontyHallMC[[#This Row],[Final door choice]] = tblMontyHallMC[[#This Row],[Door with car]]</f>
        <v>1</v>
      </c>
    </row>
    <row r="854" spans="2:8" x14ac:dyDescent="0.3">
      <c r="B854">
        <f t="shared" ca="1" si="22"/>
        <v>3</v>
      </c>
      <c r="C854">
        <f t="shared" ca="1" si="23"/>
        <v>1</v>
      </c>
      <c r="D85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54" t="b">
        <f ca="1">IF(switchStrategyStr = "Switch",
    TRUE,
    IF(switchStrategyStr = "Coin flip",
        RAND() &gt;= 0.5,
        FALSE
    )
)</f>
        <v>1</v>
      </c>
      <c r="F854">
        <f ca="1">IF(tblMontyHallMC[[#This Row],[Door you pick]] + tblMontyHallMC[[#This Row],[Door host opens]] = 3, 3, MAX(tblMontyHallMC[[#This Row],[Door you pick]], tblMontyHallMC[[#This Row],[Door host opens]]) - MIN(tblMontyHallMC[[#This Row],[Door you pick]], tblMontyHallMC[[#This Row],[Door host opens]]))</f>
        <v>3</v>
      </c>
      <c r="G854">
        <f ca="1">IF(tblMontyHallMC[[#This Row],[Switch]],
    tblMontyHallMC[[#This Row],[Unopened door]],
    tblMontyHallMC[[#This Row],[Door you pick]]
)</f>
        <v>3</v>
      </c>
      <c r="H854" t="b">
        <f ca="1">tblMontyHallMC[[#This Row],[Final door choice]] = tblMontyHallMC[[#This Row],[Door with car]]</f>
        <v>1</v>
      </c>
    </row>
    <row r="855" spans="2:8" x14ac:dyDescent="0.3">
      <c r="B855">
        <f t="shared" ca="1" si="22"/>
        <v>1</v>
      </c>
      <c r="C855">
        <f t="shared" ca="1" si="23"/>
        <v>3</v>
      </c>
      <c r="D85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55" t="b">
        <f ca="1">IF(switchStrategyStr = "Switch",
    TRUE,
    IF(switchStrategyStr = "Coin flip",
        RAND() &gt;= 0.5,
        FALSE
    )
)</f>
        <v>1</v>
      </c>
      <c r="F855">
        <f ca="1">IF(tblMontyHallMC[[#This Row],[Door you pick]] + tblMontyHallMC[[#This Row],[Door host opens]] = 3, 3, MAX(tblMontyHallMC[[#This Row],[Door you pick]], tblMontyHallMC[[#This Row],[Door host opens]]) - MIN(tblMontyHallMC[[#This Row],[Door you pick]], tblMontyHallMC[[#This Row],[Door host opens]]))</f>
        <v>1</v>
      </c>
      <c r="G855">
        <f ca="1">IF(tblMontyHallMC[[#This Row],[Switch]],
    tblMontyHallMC[[#This Row],[Unopened door]],
    tblMontyHallMC[[#This Row],[Door you pick]]
)</f>
        <v>1</v>
      </c>
      <c r="H855" t="b">
        <f ca="1">tblMontyHallMC[[#This Row],[Final door choice]] = tblMontyHallMC[[#This Row],[Door with car]]</f>
        <v>1</v>
      </c>
    </row>
    <row r="856" spans="2:8" x14ac:dyDescent="0.3">
      <c r="B856">
        <f t="shared" ca="1" si="22"/>
        <v>3</v>
      </c>
      <c r="C856">
        <f t="shared" ca="1" si="23"/>
        <v>3</v>
      </c>
      <c r="D85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56" t="b">
        <f ca="1">IF(switchStrategyStr = "Switch",
    TRUE,
    IF(switchStrategyStr = "Coin flip",
        RAND() &gt;= 0.5,
        FALSE
    )
)</f>
        <v>1</v>
      </c>
      <c r="F856">
        <f ca="1">IF(tblMontyHallMC[[#This Row],[Door you pick]] + tblMontyHallMC[[#This Row],[Door host opens]] = 3, 3, MAX(tblMontyHallMC[[#This Row],[Door you pick]], tblMontyHallMC[[#This Row],[Door host opens]]) - MIN(tblMontyHallMC[[#This Row],[Door you pick]], tblMontyHallMC[[#This Row],[Door host opens]]))</f>
        <v>2</v>
      </c>
      <c r="G856">
        <f ca="1">IF(tblMontyHallMC[[#This Row],[Switch]],
    tblMontyHallMC[[#This Row],[Unopened door]],
    tblMontyHallMC[[#This Row],[Door you pick]]
)</f>
        <v>2</v>
      </c>
      <c r="H856" t="b">
        <f ca="1">tblMontyHallMC[[#This Row],[Final door choice]] = tblMontyHallMC[[#This Row],[Door with car]]</f>
        <v>0</v>
      </c>
    </row>
    <row r="857" spans="2:8" x14ac:dyDescent="0.3">
      <c r="B857">
        <f t="shared" ca="1" si="22"/>
        <v>3</v>
      </c>
      <c r="C857">
        <f t="shared" ca="1" si="23"/>
        <v>2</v>
      </c>
      <c r="D85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57" t="b">
        <f ca="1">IF(switchStrategyStr = "Switch",
    TRUE,
    IF(switchStrategyStr = "Coin flip",
        RAND() &gt;= 0.5,
        FALSE
    )
)</f>
        <v>1</v>
      </c>
      <c r="F857">
        <f ca="1">IF(tblMontyHallMC[[#This Row],[Door you pick]] + tblMontyHallMC[[#This Row],[Door host opens]] = 3, 3, MAX(tblMontyHallMC[[#This Row],[Door you pick]], tblMontyHallMC[[#This Row],[Door host opens]]) - MIN(tblMontyHallMC[[#This Row],[Door you pick]], tblMontyHallMC[[#This Row],[Door host opens]]))</f>
        <v>3</v>
      </c>
      <c r="G857">
        <f ca="1">IF(tblMontyHallMC[[#This Row],[Switch]],
    tblMontyHallMC[[#This Row],[Unopened door]],
    tblMontyHallMC[[#This Row],[Door you pick]]
)</f>
        <v>3</v>
      </c>
      <c r="H857" t="b">
        <f ca="1">tblMontyHallMC[[#This Row],[Final door choice]] = tblMontyHallMC[[#This Row],[Door with car]]</f>
        <v>1</v>
      </c>
    </row>
    <row r="858" spans="2:8" x14ac:dyDescent="0.3">
      <c r="B858">
        <f t="shared" ca="1" si="22"/>
        <v>1</v>
      </c>
      <c r="C858">
        <f t="shared" ca="1" si="23"/>
        <v>3</v>
      </c>
      <c r="D85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58" t="b">
        <f ca="1">IF(switchStrategyStr = "Switch",
    TRUE,
    IF(switchStrategyStr = "Coin flip",
        RAND() &gt;= 0.5,
        FALSE
    )
)</f>
        <v>1</v>
      </c>
      <c r="F858">
        <f ca="1">IF(tblMontyHallMC[[#This Row],[Door you pick]] + tblMontyHallMC[[#This Row],[Door host opens]] = 3, 3, MAX(tblMontyHallMC[[#This Row],[Door you pick]], tblMontyHallMC[[#This Row],[Door host opens]]) - MIN(tblMontyHallMC[[#This Row],[Door you pick]], tblMontyHallMC[[#This Row],[Door host opens]]))</f>
        <v>1</v>
      </c>
      <c r="G858">
        <f ca="1">IF(tblMontyHallMC[[#This Row],[Switch]],
    tblMontyHallMC[[#This Row],[Unopened door]],
    tblMontyHallMC[[#This Row],[Door you pick]]
)</f>
        <v>1</v>
      </c>
      <c r="H858" t="b">
        <f ca="1">tblMontyHallMC[[#This Row],[Final door choice]] = tblMontyHallMC[[#This Row],[Door with car]]</f>
        <v>1</v>
      </c>
    </row>
    <row r="859" spans="2:8" x14ac:dyDescent="0.3">
      <c r="B859">
        <f t="shared" ca="1" si="22"/>
        <v>2</v>
      </c>
      <c r="C859">
        <f t="shared" ca="1" si="23"/>
        <v>2</v>
      </c>
      <c r="D85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59" t="b">
        <f ca="1">IF(switchStrategyStr = "Switch",
    TRUE,
    IF(switchStrategyStr = "Coin flip",
        RAND() &gt;= 0.5,
        FALSE
    )
)</f>
        <v>1</v>
      </c>
      <c r="F859">
        <f ca="1">IF(tblMontyHallMC[[#This Row],[Door you pick]] + tblMontyHallMC[[#This Row],[Door host opens]] = 3, 3, MAX(tblMontyHallMC[[#This Row],[Door you pick]], tblMontyHallMC[[#This Row],[Door host opens]]) - MIN(tblMontyHallMC[[#This Row],[Door you pick]], tblMontyHallMC[[#This Row],[Door host opens]]))</f>
        <v>3</v>
      </c>
      <c r="G859">
        <f ca="1">IF(tblMontyHallMC[[#This Row],[Switch]],
    tblMontyHallMC[[#This Row],[Unopened door]],
    tblMontyHallMC[[#This Row],[Door you pick]]
)</f>
        <v>3</v>
      </c>
      <c r="H859" t="b">
        <f ca="1">tblMontyHallMC[[#This Row],[Final door choice]] = tblMontyHallMC[[#This Row],[Door with car]]</f>
        <v>0</v>
      </c>
    </row>
    <row r="860" spans="2:8" x14ac:dyDescent="0.3">
      <c r="B860">
        <f t="shared" ca="1" si="22"/>
        <v>1</v>
      </c>
      <c r="C860">
        <f t="shared" ca="1" si="23"/>
        <v>3</v>
      </c>
      <c r="D86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60" t="b">
        <f ca="1">IF(switchStrategyStr = "Switch",
    TRUE,
    IF(switchStrategyStr = "Coin flip",
        RAND() &gt;= 0.5,
        FALSE
    )
)</f>
        <v>1</v>
      </c>
      <c r="F860">
        <f ca="1">IF(tblMontyHallMC[[#This Row],[Door you pick]] + tblMontyHallMC[[#This Row],[Door host opens]] = 3, 3, MAX(tblMontyHallMC[[#This Row],[Door you pick]], tblMontyHallMC[[#This Row],[Door host opens]]) - MIN(tblMontyHallMC[[#This Row],[Door you pick]], tblMontyHallMC[[#This Row],[Door host opens]]))</f>
        <v>1</v>
      </c>
      <c r="G860">
        <f ca="1">IF(tblMontyHallMC[[#This Row],[Switch]],
    tblMontyHallMC[[#This Row],[Unopened door]],
    tblMontyHallMC[[#This Row],[Door you pick]]
)</f>
        <v>1</v>
      </c>
      <c r="H860" t="b">
        <f ca="1">tblMontyHallMC[[#This Row],[Final door choice]] = tblMontyHallMC[[#This Row],[Door with car]]</f>
        <v>1</v>
      </c>
    </row>
    <row r="861" spans="2:8" x14ac:dyDescent="0.3">
      <c r="B861">
        <f t="shared" ca="1" si="22"/>
        <v>3</v>
      </c>
      <c r="C861">
        <f t="shared" ca="1" si="23"/>
        <v>3</v>
      </c>
      <c r="D86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61" t="b">
        <f ca="1">IF(switchStrategyStr = "Switch",
    TRUE,
    IF(switchStrategyStr = "Coin flip",
        RAND() &gt;= 0.5,
        FALSE
    )
)</f>
        <v>1</v>
      </c>
      <c r="F861">
        <f ca="1">IF(tblMontyHallMC[[#This Row],[Door you pick]] + tblMontyHallMC[[#This Row],[Door host opens]] = 3, 3, MAX(tblMontyHallMC[[#This Row],[Door you pick]], tblMontyHallMC[[#This Row],[Door host opens]]) - MIN(tblMontyHallMC[[#This Row],[Door you pick]], tblMontyHallMC[[#This Row],[Door host opens]]))</f>
        <v>2</v>
      </c>
      <c r="G861">
        <f ca="1">IF(tblMontyHallMC[[#This Row],[Switch]],
    tblMontyHallMC[[#This Row],[Unopened door]],
    tblMontyHallMC[[#This Row],[Door you pick]]
)</f>
        <v>2</v>
      </c>
      <c r="H861" t="b">
        <f ca="1">tblMontyHallMC[[#This Row],[Final door choice]] = tblMontyHallMC[[#This Row],[Door with car]]</f>
        <v>0</v>
      </c>
    </row>
    <row r="862" spans="2:8" x14ac:dyDescent="0.3">
      <c r="B862">
        <f t="shared" ca="1" si="22"/>
        <v>2</v>
      </c>
      <c r="C862">
        <f t="shared" ca="1" si="23"/>
        <v>3</v>
      </c>
      <c r="D86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62" t="b">
        <f ca="1">IF(switchStrategyStr = "Switch",
    TRUE,
    IF(switchStrategyStr = "Coin flip",
        RAND() &gt;= 0.5,
        FALSE
    )
)</f>
        <v>1</v>
      </c>
      <c r="F862">
        <f ca="1">IF(tblMontyHallMC[[#This Row],[Door you pick]] + tblMontyHallMC[[#This Row],[Door host opens]] = 3, 3, MAX(tblMontyHallMC[[#This Row],[Door you pick]], tblMontyHallMC[[#This Row],[Door host opens]]) - MIN(tblMontyHallMC[[#This Row],[Door you pick]], tblMontyHallMC[[#This Row],[Door host opens]]))</f>
        <v>2</v>
      </c>
      <c r="G862">
        <f ca="1">IF(tblMontyHallMC[[#This Row],[Switch]],
    tblMontyHallMC[[#This Row],[Unopened door]],
    tblMontyHallMC[[#This Row],[Door you pick]]
)</f>
        <v>2</v>
      </c>
      <c r="H862" t="b">
        <f ca="1">tblMontyHallMC[[#This Row],[Final door choice]] = tblMontyHallMC[[#This Row],[Door with car]]</f>
        <v>1</v>
      </c>
    </row>
    <row r="863" spans="2:8" x14ac:dyDescent="0.3">
      <c r="B863">
        <f t="shared" ca="1" si="22"/>
        <v>1</v>
      </c>
      <c r="C863">
        <f t="shared" ca="1" si="23"/>
        <v>3</v>
      </c>
      <c r="D86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63" t="b">
        <f ca="1">IF(switchStrategyStr = "Switch",
    TRUE,
    IF(switchStrategyStr = "Coin flip",
        RAND() &gt;= 0.5,
        FALSE
    )
)</f>
        <v>1</v>
      </c>
      <c r="F863">
        <f ca="1">IF(tblMontyHallMC[[#This Row],[Door you pick]] + tblMontyHallMC[[#This Row],[Door host opens]] = 3, 3, MAX(tblMontyHallMC[[#This Row],[Door you pick]], tblMontyHallMC[[#This Row],[Door host opens]]) - MIN(tblMontyHallMC[[#This Row],[Door you pick]], tblMontyHallMC[[#This Row],[Door host opens]]))</f>
        <v>1</v>
      </c>
      <c r="G863">
        <f ca="1">IF(tblMontyHallMC[[#This Row],[Switch]],
    tblMontyHallMC[[#This Row],[Unopened door]],
    tblMontyHallMC[[#This Row],[Door you pick]]
)</f>
        <v>1</v>
      </c>
      <c r="H863" t="b">
        <f ca="1">tblMontyHallMC[[#This Row],[Final door choice]] = tblMontyHallMC[[#This Row],[Door with car]]</f>
        <v>1</v>
      </c>
    </row>
    <row r="864" spans="2:8" x14ac:dyDescent="0.3">
      <c r="B864">
        <f t="shared" ca="1" si="22"/>
        <v>2</v>
      </c>
      <c r="C864">
        <f t="shared" ca="1" si="23"/>
        <v>2</v>
      </c>
      <c r="D86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64" t="b">
        <f ca="1">IF(switchStrategyStr = "Switch",
    TRUE,
    IF(switchStrategyStr = "Coin flip",
        RAND() &gt;= 0.5,
        FALSE
    )
)</f>
        <v>1</v>
      </c>
      <c r="F864">
        <f ca="1">IF(tblMontyHallMC[[#This Row],[Door you pick]] + tblMontyHallMC[[#This Row],[Door host opens]] = 3, 3, MAX(tblMontyHallMC[[#This Row],[Door you pick]], tblMontyHallMC[[#This Row],[Door host opens]]) - MIN(tblMontyHallMC[[#This Row],[Door you pick]], tblMontyHallMC[[#This Row],[Door host opens]]))</f>
        <v>3</v>
      </c>
      <c r="G864">
        <f ca="1">IF(tblMontyHallMC[[#This Row],[Switch]],
    tblMontyHallMC[[#This Row],[Unopened door]],
    tblMontyHallMC[[#This Row],[Door you pick]]
)</f>
        <v>3</v>
      </c>
      <c r="H864" t="b">
        <f ca="1">tblMontyHallMC[[#This Row],[Final door choice]] = tblMontyHallMC[[#This Row],[Door with car]]</f>
        <v>0</v>
      </c>
    </row>
    <row r="865" spans="2:8" x14ac:dyDescent="0.3">
      <c r="B865">
        <f t="shared" ca="1" si="22"/>
        <v>1</v>
      </c>
      <c r="C865">
        <f t="shared" ca="1" si="23"/>
        <v>1</v>
      </c>
      <c r="D86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65" t="b">
        <f ca="1">IF(switchStrategyStr = "Switch",
    TRUE,
    IF(switchStrategyStr = "Coin flip",
        RAND() &gt;= 0.5,
        FALSE
    )
)</f>
        <v>1</v>
      </c>
      <c r="F865">
        <f ca="1">IF(tblMontyHallMC[[#This Row],[Door you pick]] + tblMontyHallMC[[#This Row],[Door host opens]] = 3, 3, MAX(tblMontyHallMC[[#This Row],[Door you pick]], tblMontyHallMC[[#This Row],[Door host opens]]) - MIN(tblMontyHallMC[[#This Row],[Door you pick]], tblMontyHallMC[[#This Row],[Door host opens]]))</f>
        <v>3</v>
      </c>
      <c r="G865">
        <f ca="1">IF(tblMontyHallMC[[#This Row],[Switch]],
    tblMontyHallMC[[#This Row],[Unopened door]],
    tblMontyHallMC[[#This Row],[Door you pick]]
)</f>
        <v>3</v>
      </c>
      <c r="H865" t="b">
        <f ca="1">tblMontyHallMC[[#This Row],[Final door choice]] = tblMontyHallMC[[#This Row],[Door with car]]</f>
        <v>0</v>
      </c>
    </row>
    <row r="866" spans="2:8" x14ac:dyDescent="0.3">
      <c r="B866">
        <f t="shared" ca="1" si="22"/>
        <v>1</v>
      </c>
      <c r="C866">
        <f t="shared" ca="1" si="23"/>
        <v>3</v>
      </c>
      <c r="D86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66" t="b">
        <f ca="1">IF(switchStrategyStr = "Switch",
    TRUE,
    IF(switchStrategyStr = "Coin flip",
        RAND() &gt;= 0.5,
        FALSE
    )
)</f>
        <v>1</v>
      </c>
      <c r="F866">
        <f ca="1">IF(tblMontyHallMC[[#This Row],[Door you pick]] + tblMontyHallMC[[#This Row],[Door host opens]] = 3, 3, MAX(tblMontyHallMC[[#This Row],[Door you pick]], tblMontyHallMC[[#This Row],[Door host opens]]) - MIN(tblMontyHallMC[[#This Row],[Door you pick]], tblMontyHallMC[[#This Row],[Door host opens]]))</f>
        <v>1</v>
      </c>
      <c r="G866">
        <f ca="1">IF(tblMontyHallMC[[#This Row],[Switch]],
    tblMontyHallMC[[#This Row],[Unopened door]],
    tblMontyHallMC[[#This Row],[Door you pick]]
)</f>
        <v>1</v>
      </c>
      <c r="H866" t="b">
        <f ca="1">tblMontyHallMC[[#This Row],[Final door choice]] = tblMontyHallMC[[#This Row],[Door with car]]</f>
        <v>1</v>
      </c>
    </row>
    <row r="867" spans="2:8" x14ac:dyDescent="0.3">
      <c r="B867">
        <f t="shared" ca="1" si="22"/>
        <v>2</v>
      </c>
      <c r="C867">
        <f t="shared" ca="1" si="23"/>
        <v>2</v>
      </c>
      <c r="D86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67" t="b">
        <f ca="1">IF(switchStrategyStr = "Switch",
    TRUE,
    IF(switchStrategyStr = "Coin flip",
        RAND() &gt;= 0.5,
        FALSE
    )
)</f>
        <v>1</v>
      </c>
      <c r="F867">
        <f ca="1">IF(tblMontyHallMC[[#This Row],[Door you pick]] + tblMontyHallMC[[#This Row],[Door host opens]] = 3, 3, MAX(tblMontyHallMC[[#This Row],[Door you pick]], tblMontyHallMC[[#This Row],[Door host opens]]) - MIN(tblMontyHallMC[[#This Row],[Door you pick]], tblMontyHallMC[[#This Row],[Door host opens]]))</f>
        <v>3</v>
      </c>
      <c r="G867">
        <f ca="1">IF(tblMontyHallMC[[#This Row],[Switch]],
    tblMontyHallMC[[#This Row],[Unopened door]],
    tblMontyHallMC[[#This Row],[Door you pick]]
)</f>
        <v>3</v>
      </c>
      <c r="H867" t="b">
        <f ca="1">tblMontyHallMC[[#This Row],[Final door choice]] = tblMontyHallMC[[#This Row],[Door with car]]</f>
        <v>0</v>
      </c>
    </row>
    <row r="868" spans="2:8" x14ac:dyDescent="0.3">
      <c r="B868">
        <f t="shared" ca="1" si="22"/>
        <v>1</v>
      </c>
      <c r="C868">
        <f t="shared" ca="1" si="23"/>
        <v>3</v>
      </c>
      <c r="D86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68" t="b">
        <f ca="1">IF(switchStrategyStr = "Switch",
    TRUE,
    IF(switchStrategyStr = "Coin flip",
        RAND() &gt;= 0.5,
        FALSE
    )
)</f>
        <v>1</v>
      </c>
      <c r="F868">
        <f ca="1">IF(tblMontyHallMC[[#This Row],[Door you pick]] + tblMontyHallMC[[#This Row],[Door host opens]] = 3, 3, MAX(tblMontyHallMC[[#This Row],[Door you pick]], tblMontyHallMC[[#This Row],[Door host opens]]) - MIN(tblMontyHallMC[[#This Row],[Door you pick]], tblMontyHallMC[[#This Row],[Door host opens]]))</f>
        <v>1</v>
      </c>
      <c r="G868">
        <f ca="1">IF(tblMontyHallMC[[#This Row],[Switch]],
    tblMontyHallMC[[#This Row],[Unopened door]],
    tblMontyHallMC[[#This Row],[Door you pick]]
)</f>
        <v>1</v>
      </c>
      <c r="H868" t="b">
        <f ca="1">tblMontyHallMC[[#This Row],[Final door choice]] = tblMontyHallMC[[#This Row],[Door with car]]</f>
        <v>1</v>
      </c>
    </row>
    <row r="869" spans="2:8" x14ac:dyDescent="0.3">
      <c r="B869">
        <f t="shared" ca="1" si="22"/>
        <v>1</v>
      </c>
      <c r="C869">
        <f t="shared" ca="1" si="23"/>
        <v>1</v>
      </c>
      <c r="D86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69" t="b">
        <f ca="1">IF(switchStrategyStr = "Switch",
    TRUE,
    IF(switchStrategyStr = "Coin flip",
        RAND() &gt;= 0.5,
        FALSE
    )
)</f>
        <v>1</v>
      </c>
      <c r="F869">
        <f ca="1">IF(tblMontyHallMC[[#This Row],[Door you pick]] + tblMontyHallMC[[#This Row],[Door host opens]] = 3, 3, MAX(tblMontyHallMC[[#This Row],[Door you pick]], tblMontyHallMC[[#This Row],[Door host opens]]) - MIN(tblMontyHallMC[[#This Row],[Door you pick]], tblMontyHallMC[[#This Row],[Door host opens]]))</f>
        <v>2</v>
      </c>
      <c r="G869">
        <f ca="1">IF(tblMontyHallMC[[#This Row],[Switch]],
    tblMontyHallMC[[#This Row],[Unopened door]],
    tblMontyHallMC[[#This Row],[Door you pick]]
)</f>
        <v>2</v>
      </c>
      <c r="H869" t="b">
        <f ca="1">tblMontyHallMC[[#This Row],[Final door choice]] = tblMontyHallMC[[#This Row],[Door with car]]</f>
        <v>0</v>
      </c>
    </row>
    <row r="870" spans="2:8" x14ac:dyDescent="0.3">
      <c r="B870">
        <f t="shared" ca="1" si="22"/>
        <v>3</v>
      </c>
      <c r="C870">
        <f t="shared" ca="1" si="23"/>
        <v>2</v>
      </c>
      <c r="D87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70" t="b">
        <f ca="1">IF(switchStrategyStr = "Switch",
    TRUE,
    IF(switchStrategyStr = "Coin flip",
        RAND() &gt;= 0.5,
        FALSE
    )
)</f>
        <v>1</v>
      </c>
      <c r="F870">
        <f ca="1">IF(tblMontyHallMC[[#This Row],[Door you pick]] + tblMontyHallMC[[#This Row],[Door host opens]] = 3, 3, MAX(tblMontyHallMC[[#This Row],[Door you pick]], tblMontyHallMC[[#This Row],[Door host opens]]) - MIN(tblMontyHallMC[[#This Row],[Door you pick]], tblMontyHallMC[[#This Row],[Door host opens]]))</f>
        <v>3</v>
      </c>
      <c r="G870">
        <f ca="1">IF(tblMontyHallMC[[#This Row],[Switch]],
    tblMontyHallMC[[#This Row],[Unopened door]],
    tblMontyHallMC[[#This Row],[Door you pick]]
)</f>
        <v>3</v>
      </c>
      <c r="H870" t="b">
        <f ca="1">tblMontyHallMC[[#This Row],[Final door choice]] = tblMontyHallMC[[#This Row],[Door with car]]</f>
        <v>1</v>
      </c>
    </row>
    <row r="871" spans="2:8" x14ac:dyDescent="0.3">
      <c r="B871">
        <f t="shared" ca="1" si="22"/>
        <v>1</v>
      </c>
      <c r="C871">
        <f t="shared" ca="1" si="23"/>
        <v>1</v>
      </c>
      <c r="D87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71" t="b">
        <f ca="1">IF(switchStrategyStr = "Switch",
    TRUE,
    IF(switchStrategyStr = "Coin flip",
        RAND() &gt;= 0.5,
        FALSE
    )
)</f>
        <v>1</v>
      </c>
      <c r="F871">
        <f ca="1">IF(tblMontyHallMC[[#This Row],[Door you pick]] + tblMontyHallMC[[#This Row],[Door host opens]] = 3, 3, MAX(tblMontyHallMC[[#This Row],[Door you pick]], tblMontyHallMC[[#This Row],[Door host opens]]) - MIN(tblMontyHallMC[[#This Row],[Door you pick]], tblMontyHallMC[[#This Row],[Door host opens]]))</f>
        <v>2</v>
      </c>
      <c r="G871">
        <f ca="1">IF(tblMontyHallMC[[#This Row],[Switch]],
    tblMontyHallMC[[#This Row],[Unopened door]],
    tblMontyHallMC[[#This Row],[Door you pick]]
)</f>
        <v>2</v>
      </c>
      <c r="H871" t="b">
        <f ca="1">tblMontyHallMC[[#This Row],[Final door choice]] = tblMontyHallMC[[#This Row],[Door with car]]</f>
        <v>0</v>
      </c>
    </row>
    <row r="872" spans="2:8" x14ac:dyDescent="0.3">
      <c r="B872">
        <f t="shared" ca="1" si="22"/>
        <v>2</v>
      </c>
      <c r="C872">
        <f t="shared" ca="1" si="23"/>
        <v>1</v>
      </c>
      <c r="D87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72" t="b">
        <f ca="1">IF(switchStrategyStr = "Switch",
    TRUE,
    IF(switchStrategyStr = "Coin flip",
        RAND() &gt;= 0.5,
        FALSE
    )
)</f>
        <v>1</v>
      </c>
      <c r="F872">
        <f ca="1">IF(tblMontyHallMC[[#This Row],[Door you pick]] + tblMontyHallMC[[#This Row],[Door host opens]] = 3, 3, MAX(tblMontyHallMC[[#This Row],[Door you pick]], tblMontyHallMC[[#This Row],[Door host opens]]) - MIN(tblMontyHallMC[[#This Row],[Door you pick]], tblMontyHallMC[[#This Row],[Door host opens]]))</f>
        <v>2</v>
      </c>
      <c r="G872">
        <f ca="1">IF(tblMontyHallMC[[#This Row],[Switch]],
    tblMontyHallMC[[#This Row],[Unopened door]],
    tblMontyHallMC[[#This Row],[Door you pick]]
)</f>
        <v>2</v>
      </c>
      <c r="H872" t="b">
        <f ca="1">tblMontyHallMC[[#This Row],[Final door choice]] = tblMontyHallMC[[#This Row],[Door with car]]</f>
        <v>1</v>
      </c>
    </row>
    <row r="873" spans="2:8" x14ac:dyDescent="0.3">
      <c r="B873">
        <f t="shared" ca="1" si="22"/>
        <v>1</v>
      </c>
      <c r="C873">
        <f t="shared" ca="1" si="23"/>
        <v>3</v>
      </c>
      <c r="D87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73" t="b">
        <f ca="1">IF(switchStrategyStr = "Switch",
    TRUE,
    IF(switchStrategyStr = "Coin flip",
        RAND() &gt;= 0.5,
        FALSE
    )
)</f>
        <v>1</v>
      </c>
      <c r="F873">
        <f ca="1">IF(tblMontyHallMC[[#This Row],[Door you pick]] + tblMontyHallMC[[#This Row],[Door host opens]] = 3, 3, MAX(tblMontyHallMC[[#This Row],[Door you pick]], tblMontyHallMC[[#This Row],[Door host opens]]) - MIN(tblMontyHallMC[[#This Row],[Door you pick]], tblMontyHallMC[[#This Row],[Door host opens]]))</f>
        <v>1</v>
      </c>
      <c r="G873">
        <f ca="1">IF(tblMontyHallMC[[#This Row],[Switch]],
    tblMontyHallMC[[#This Row],[Unopened door]],
    tblMontyHallMC[[#This Row],[Door you pick]]
)</f>
        <v>1</v>
      </c>
      <c r="H873" t="b">
        <f ca="1">tblMontyHallMC[[#This Row],[Final door choice]] = tblMontyHallMC[[#This Row],[Door with car]]</f>
        <v>1</v>
      </c>
    </row>
    <row r="874" spans="2:8" x14ac:dyDescent="0.3">
      <c r="B874">
        <f t="shared" ca="1" si="22"/>
        <v>2</v>
      </c>
      <c r="C874">
        <f t="shared" ca="1" si="23"/>
        <v>1</v>
      </c>
      <c r="D87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74" t="b">
        <f ca="1">IF(switchStrategyStr = "Switch",
    TRUE,
    IF(switchStrategyStr = "Coin flip",
        RAND() &gt;= 0.5,
        FALSE
    )
)</f>
        <v>1</v>
      </c>
      <c r="F874">
        <f ca="1">IF(tblMontyHallMC[[#This Row],[Door you pick]] + tblMontyHallMC[[#This Row],[Door host opens]] = 3, 3, MAX(tblMontyHallMC[[#This Row],[Door you pick]], tblMontyHallMC[[#This Row],[Door host opens]]) - MIN(tblMontyHallMC[[#This Row],[Door you pick]], tblMontyHallMC[[#This Row],[Door host opens]]))</f>
        <v>2</v>
      </c>
      <c r="G874">
        <f ca="1">IF(tblMontyHallMC[[#This Row],[Switch]],
    tblMontyHallMC[[#This Row],[Unopened door]],
    tblMontyHallMC[[#This Row],[Door you pick]]
)</f>
        <v>2</v>
      </c>
      <c r="H874" t="b">
        <f ca="1">tblMontyHallMC[[#This Row],[Final door choice]] = tblMontyHallMC[[#This Row],[Door with car]]</f>
        <v>1</v>
      </c>
    </row>
    <row r="875" spans="2:8" x14ac:dyDescent="0.3">
      <c r="B875">
        <f t="shared" ca="1" si="22"/>
        <v>3</v>
      </c>
      <c r="C875">
        <f t="shared" ca="1" si="23"/>
        <v>2</v>
      </c>
      <c r="D87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75" t="b">
        <f ca="1">IF(switchStrategyStr = "Switch",
    TRUE,
    IF(switchStrategyStr = "Coin flip",
        RAND() &gt;= 0.5,
        FALSE
    )
)</f>
        <v>1</v>
      </c>
      <c r="F875">
        <f ca="1">IF(tblMontyHallMC[[#This Row],[Door you pick]] + tblMontyHallMC[[#This Row],[Door host opens]] = 3, 3, MAX(tblMontyHallMC[[#This Row],[Door you pick]], tblMontyHallMC[[#This Row],[Door host opens]]) - MIN(tblMontyHallMC[[#This Row],[Door you pick]], tblMontyHallMC[[#This Row],[Door host opens]]))</f>
        <v>3</v>
      </c>
      <c r="G875">
        <f ca="1">IF(tblMontyHallMC[[#This Row],[Switch]],
    tblMontyHallMC[[#This Row],[Unopened door]],
    tblMontyHallMC[[#This Row],[Door you pick]]
)</f>
        <v>3</v>
      </c>
      <c r="H875" t="b">
        <f ca="1">tblMontyHallMC[[#This Row],[Final door choice]] = tblMontyHallMC[[#This Row],[Door with car]]</f>
        <v>1</v>
      </c>
    </row>
    <row r="876" spans="2:8" x14ac:dyDescent="0.3">
      <c r="B876">
        <f t="shared" ca="1" si="22"/>
        <v>2</v>
      </c>
      <c r="C876">
        <f t="shared" ca="1" si="23"/>
        <v>3</v>
      </c>
      <c r="D87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76" t="b">
        <f ca="1">IF(switchStrategyStr = "Switch",
    TRUE,
    IF(switchStrategyStr = "Coin flip",
        RAND() &gt;= 0.5,
        FALSE
    )
)</f>
        <v>1</v>
      </c>
      <c r="F876">
        <f ca="1">IF(tblMontyHallMC[[#This Row],[Door you pick]] + tblMontyHallMC[[#This Row],[Door host opens]] = 3, 3, MAX(tblMontyHallMC[[#This Row],[Door you pick]], tblMontyHallMC[[#This Row],[Door host opens]]) - MIN(tblMontyHallMC[[#This Row],[Door you pick]], tblMontyHallMC[[#This Row],[Door host opens]]))</f>
        <v>2</v>
      </c>
      <c r="G876">
        <f ca="1">IF(tblMontyHallMC[[#This Row],[Switch]],
    tblMontyHallMC[[#This Row],[Unopened door]],
    tblMontyHallMC[[#This Row],[Door you pick]]
)</f>
        <v>2</v>
      </c>
      <c r="H876" t="b">
        <f ca="1">tblMontyHallMC[[#This Row],[Final door choice]] = tblMontyHallMC[[#This Row],[Door with car]]</f>
        <v>1</v>
      </c>
    </row>
    <row r="877" spans="2:8" x14ac:dyDescent="0.3">
      <c r="B877">
        <f t="shared" ca="1" si="22"/>
        <v>1</v>
      </c>
      <c r="C877">
        <f t="shared" ca="1" si="23"/>
        <v>3</v>
      </c>
      <c r="D87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77" t="b">
        <f ca="1">IF(switchStrategyStr = "Switch",
    TRUE,
    IF(switchStrategyStr = "Coin flip",
        RAND() &gt;= 0.5,
        FALSE
    )
)</f>
        <v>1</v>
      </c>
      <c r="F877">
        <f ca="1">IF(tblMontyHallMC[[#This Row],[Door you pick]] + tblMontyHallMC[[#This Row],[Door host opens]] = 3, 3, MAX(tblMontyHallMC[[#This Row],[Door you pick]], tblMontyHallMC[[#This Row],[Door host opens]]) - MIN(tblMontyHallMC[[#This Row],[Door you pick]], tblMontyHallMC[[#This Row],[Door host opens]]))</f>
        <v>1</v>
      </c>
      <c r="G877">
        <f ca="1">IF(tblMontyHallMC[[#This Row],[Switch]],
    tblMontyHallMC[[#This Row],[Unopened door]],
    tblMontyHallMC[[#This Row],[Door you pick]]
)</f>
        <v>1</v>
      </c>
      <c r="H877" t="b">
        <f ca="1">tblMontyHallMC[[#This Row],[Final door choice]] = tblMontyHallMC[[#This Row],[Door with car]]</f>
        <v>1</v>
      </c>
    </row>
    <row r="878" spans="2:8" x14ac:dyDescent="0.3">
      <c r="B878">
        <f t="shared" ref="B878:B941" ca="1" si="24">RANDBETWEEN(1, 3)</f>
        <v>3</v>
      </c>
      <c r="C878">
        <f t="shared" ref="C878:C941" ca="1" si="25">RANDBETWEEN(1, 3)</f>
        <v>1</v>
      </c>
      <c r="D87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78" t="b">
        <f ca="1">IF(switchStrategyStr = "Switch",
    TRUE,
    IF(switchStrategyStr = "Coin flip",
        RAND() &gt;= 0.5,
        FALSE
    )
)</f>
        <v>1</v>
      </c>
      <c r="F878">
        <f ca="1">IF(tblMontyHallMC[[#This Row],[Door you pick]] + tblMontyHallMC[[#This Row],[Door host opens]] = 3, 3, MAX(tblMontyHallMC[[#This Row],[Door you pick]], tblMontyHallMC[[#This Row],[Door host opens]]) - MIN(tblMontyHallMC[[#This Row],[Door you pick]], tblMontyHallMC[[#This Row],[Door host opens]]))</f>
        <v>3</v>
      </c>
      <c r="G878">
        <f ca="1">IF(tblMontyHallMC[[#This Row],[Switch]],
    tblMontyHallMC[[#This Row],[Unopened door]],
    tblMontyHallMC[[#This Row],[Door you pick]]
)</f>
        <v>3</v>
      </c>
      <c r="H878" t="b">
        <f ca="1">tblMontyHallMC[[#This Row],[Final door choice]] = tblMontyHallMC[[#This Row],[Door with car]]</f>
        <v>1</v>
      </c>
    </row>
    <row r="879" spans="2:8" x14ac:dyDescent="0.3">
      <c r="B879">
        <f t="shared" ca="1" si="24"/>
        <v>2</v>
      </c>
      <c r="C879">
        <f t="shared" ca="1" si="25"/>
        <v>1</v>
      </c>
      <c r="D87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79" t="b">
        <f ca="1">IF(switchStrategyStr = "Switch",
    TRUE,
    IF(switchStrategyStr = "Coin flip",
        RAND() &gt;= 0.5,
        FALSE
    )
)</f>
        <v>1</v>
      </c>
      <c r="F879">
        <f ca="1">IF(tblMontyHallMC[[#This Row],[Door you pick]] + tblMontyHallMC[[#This Row],[Door host opens]] = 3, 3, MAX(tblMontyHallMC[[#This Row],[Door you pick]], tblMontyHallMC[[#This Row],[Door host opens]]) - MIN(tblMontyHallMC[[#This Row],[Door you pick]], tblMontyHallMC[[#This Row],[Door host opens]]))</f>
        <v>2</v>
      </c>
      <c r="G879">
        <f ca="1">IF(tblMontyHallMC[[#This Row],[Switch]],
    tblMontyHallMC[[#This Row],[Unopened door]],
    tblMontyHallMC[[#This Row],[Door you pick]]
)</f>
        <v>2</v>
      </c>
      <c r="H879" t="b">
        <f ca="1">tblMontyHallMC[[#This Row],[Final door choice]] = tblMontyHallMC[[#This Row],[Door with car]]</f>
        <v>1</v>
      </c>
    </row>
    <row r="880" spans="2:8" x14ac:dyDescent="0.3">
      <c r="B880">
        <f t="shared" ca="1" si="24"/>
        <v>2</v>
      </c>
      <c r="C880">
        <f t="shared" ca="1" si="25"/>
        <v>3</v>
      </c>
      <c r="D88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80" t="b">
        <f ca="1">IF(switchStrategyStr = "Switch",
    TRUE,
    IF(switchStrategyStr = "Coin flip",
        RAND() &gt;= 0.5,
        FALSE
    )
)</f>
        <v>1</v>
      </c>
      <c r="F880">
        <f ca="1">IF(tblMontyHallMC[[#This Row],[Door you pick]] + tblMontyHallMC[[#This Row],[Door host opens]] = 3, 3, MAX(tblMontyHallMC[[#This Row],[Door you pick]], tblMontyHallMC[[#This Row],[Door host opens]]) - MIN(tblMontyHallMC[[#This Row],[Door you pick]], tblMontyHallMC[[#This Row],[Door host opens]]))</f>
        <v>2</v>
      </c>
      <c r="G880">
        <f ca="1">IF(tblMontyHallMC[[#This Row],[Switch]],
    tblMontyHallMC[[#This Row],[Unopened door]],
    tblMontyHallMC[[#This Row],[Door you pick]]
)</f>
        <v>2</v>
      </c>
      <c r="H880" t="b">
        <f ca="1">tblMontyHallMC[[#This Row],[Final door choice]] = tblMontyHallMC[[#This Row],[Door with car]]</f>
        <v>1</v>
      </c>
    </row>
    <row r="881" spans="2:8" x14ac:dyDescent="0.3">
      <c r="B881">
        <f t="shared" ca="1" si="24"/>
        <v>3</v>
      </c>
      <c r="C881">
        <f t="shared" ca="1" si="25"/>
        <v>1</v>
      </c>
      <c r="D88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81" t="b">
        <f ca="1">IF(switchStrategyStr = "Switch",
    TRUE,
    IF(switchStrategyStr = "Coin flip",
        RAND() &gt;= 0.5,
        FALSE
    )
)</f>
        <v>1</v>
      </c>
      <c r="F881">
        <f ca="1">IF(tblMontyHallMC[[#This Row],[Door you pick]] + tblMontyHallMC[[#This Row],[Door host opens]] = 3, 3, MAX(tblMontyHallMC[[#This Row],[Door you pick]], tblMontyHallMC[[#This Row],[Door host opens]]) - MIN(tblMontyHallMC[[#This Row],[Door you pick]], tblMontyHallMC[[#This Row],[Door host opens]]))</f>
        <v>3</v>
      </c>
      <c r="G881">
        <f ca="1">IF(tblMontyHallMC[[#This Row],[Switch]],
    tblMontyHallMC[[#This Row],[Unopened door]],
    tblMontyHallMC[[#This Row],[Door you pick]]
)</f>
        <v>3</v>
      </c>
      <c r="H881" t="b">
        <f ca="1">tblMontyHallMC[[#This Row],[Final door choice]] = tblMontyHallMC[[#This Row],[Door with car]]</f>
        <v>1</v>
      </c>
    </row>
    <row r="882" spans="2:8" x14ac:dyDescent="0.3">
      <c r="B882">
        <f t="shared" ca="1" si="24"/>
        <v>1</v>
      </c>
      <c r="C882">
        <f t="shared" ca="1" si="25"/>
        <v>3</v>
      </c>
      <c r="D88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82" t="b">
        <f ca="1">IF(switchStrategyStr = "Switch",
    TRUE,
    IF(switchStrategyStr = "Coin flip",
        RAND() &gt;= 0.5,
        FALSE
    )
)</f>
        <v>1</v>
      </c>
      <c r="F882">
        <f ca="1">IF(tblMontyHallMC[[#This Row],[Door you pick]] + tblMontyHallMC[[#This Row],[Door host opens]] = 3, 3, MAX(tblMontyHallMC[[#This Row],[Door you pick]], tblMontyHallMC[[#This Row],[Door host opens]]) - MIN(tblMontyHallMC[[#This Row],[Door you pick]], tblMontyHallMC[[#This Row],[Door host opens]]))</f>
        <v>1</v>
      </c>
      <c r="G882">
        <f ca="1">IF(tblMontyHallMC[[#This Row],[Switch]],
    tblMontyHallMC[[#This Row],[Unopened door]],
    tblMontyHallMC[[#This Row],[Door you pick]]
)</f>
        <v>1</v>
      </c>
      <c r="H882" t="b">
        <f ca="1">tblMontyHallMC[[#This Row],[Final door choice]] = tblMontyHallMC[[#This Row],[Door with car]]</f>
        <v>1</v>
      </c>
    </row>
    <row r="883" spans="2:8" x14ac:dyDescent="0.3">
      <c r="B883">
        <f t="shared" ca="1" si="24"/>
        <v>1</v>
      </c>
      <c r="C883">
        <f t="shared" ca="1" si="25"/>
        <v>2</v>
      </c>
      <c r="D88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83" t="b">
        <f ca="1">IF(switchStrategyStr = "Switch",
    TRUE,
    IF(switchStrategyStr = "Coin flip",
        RAND() &gt;= 0.5,
        FALSE
    )
)</f>
        <v>1</v>
      </c>
      <c r="F883">
        <f ca="1">IF(tblMontyHallMC[[#This Row],[Door you pick]] + tblMontyHallMC[[#This Row],[Door host opens]] = 3, 3, MAX(tblMontyHallMC[[#This Row],[Door you pick]], tblMontyHallMC[[#This Row],[Door host opens]]) - MIN(tblMontyHallMC[[#This Row],[Door you pick]], tblMontyHallMC[[#This Row],[Door host opens]]))</f>
        <v>1</v>
      </c>
      <c r="G883">
        <f ca="1">IF(tblMontyHallMC[[#This Row],[Switch]],
    tblMontyHallMC[[#This Row],[Unopened door]],
    tblMontyHallMC[[#This Row],[Door you pick]]
)</f>
        <v>1</v>
      </c>
      <c r="H883" t="b">
        <f ca="1">tblMontyHallMC[[#This Row],[Final door choice]] = tblMontyHallMC[[#This Row],[Door with car]]</f>
        <v>1</v>
      </c>
    </row>
    <row r="884" spans="2:8" x14ac:dyDescent="0.3">
      <c r="B884">
        <f t="shared" ca="1" si="24"/>
        <v>1</v>
      </c>
      <c r="C884">
        <f t="shared" ca="1" si="25"/>
        <v>2</v>
      </c>
      <c r="D88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84" t="b">
        <f ca="1">IF(switchStrategyStr = "Switch",
    TRUE,
    IF(switchStrategyStr = "Coin flip",
        RAND() &gt;= 0.5,
        FALSE
    )
)</f>
        <v>1</v>
      </c>
      <c r="F884">
        <f ca="1">IF(tblMontyHallMC[[#This Row],[Door you pick]] + tblMontyHallMC[[#This Row],[Door host opens]] = 3, 3, MAX(tblMontyHallMC[[#This Row],[Door you pick]], tblMontyHallMC[[#This Row],[Door host opens]]) - MIN(tblMontyHallMC[[#This Row],[Door you pick]], tblMontyHallMC[[#This Row],[Door host opens]]))</f>
        <v>1</v>
      </c>
      <c r="G884">
        <f ca="1">IF(tblMontyHallMC[[#This Row],[Switch]],
    tblMontyHallMC[[#This Row],[Unopened door]],
    tblMontyHallMC[[#This Row],[Door you pick]]
)</f>
        <v>1</v>
      </c>
      <c r="H884" t="b">
        <f ca="1">tblMontyHallMC[[#This Row],[Final door choice]] = tblMontyHallMC[[#This Row],[Door with car]]</f>
        <v>1</v>
      </c>
    </row>
    <row r="885" spans="2:8" x14ac:dyDescent="0.3">
      <c r="B885">
        <f t="shared" ca="1" si="24"/>
        <v>3</v>
      </c>
      <c r="C885">
        <f t="shared" ca="1" si="25"/>
        <v>2</v>
      </c>
      <c r="D88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85" t="b">
        <f ca="1">IF(switchStrategyStr = "Switch",
    TRUE,
    IF(switchStrategyStr = "Coin flip",
        RAND() &gt;= 0.5,
        FALSE
    )
)</f>
        <v>1</v>
      </c>
      <c r="F885">
        <f ca="1">IF(tblMontyHallMC[[#This Row],[Door you pick]] + tblMontyHallMC[[#This Row],[Door host opens]] = 3, 3, MAX(tblMontyHallMC[[#This Row],[Door you pick]], tblMontyHallMC[[#This Row],[Door host opens]]) - MIN(tblMontyHallMC[[#This Row],[Door you pick]], tblMontyHallMC[[#This Row],[Door host opens]]))</f>
        <v>3</v>
      </c>
      <c r="G885">
        <f ca="1">IF(tblMontyHallMC[[#This Row],[Switch]],
    tblMontyHallMC[[#This Row],[Unopened door]],
    tblMontyHallMC[[#This Row],[Door you pick]]
)</f>
        <v>3</v>
      </c>
      <c r="H885" t="b">
        <f ca="1">tblMontyHallMC[[#This Row],[Final door choice]] = tblMontyHallMC[[#This Row],[Door with car]]</f>
        <v>1</v>
      </c>
    </row>
    <row r="886" spans="2:8" x14ac:dyDescent="0.3">
      <c r="B886">
        <f t="shared" ca="1" si="24"/>
        <v>3</v>
      </c>
      <c r="C886">
        <f t="shared" ca="1" si="25"/>
        <v>2</v>
      </c>
      <c r="D88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86" t="b">
        <f ca="1">IF(switchStrategyStr = "Switch",
    TRUE,
    IF(switchStrategyStr = "Coin flip",
        RAND() &gt;= 0.5,
        FALSE
    )
)</f>
        <v>1</v>
      </c>
      <c r="F886">
        <f ca="1">IF(tblMontyHallMC[[#This Row],[Door you pick]] + tblMontyHallMC[[#This Row],[Door host opens]] = 3, 3, MAX(tblMontyHallMC[[#This Row],[Door you pick]], tblMontyHallMC[[#This Row],[Door host opens]]) - MIN(tblMontyHallMC[[#This Row],[Door you pick]], tblMontyHallMC[[#This Row],[Door host opens]]))</f>
        <v>3</v>
      </c>
      <c r="G886">
        <f ca="1">IF(tblMontyHallMC[[#This Row],[Switch]],
    tblMontyHallMC[[#This Row],[Unopened door]],
    tblMontyHallMC[[#This Row],[Door you pick]]
)</f>
        <v>3</v>
      </c>
      <c r="H886" t="b">
        <f ca="1">tblMontyHallMC[[#This Row],[Final door choice]] = tblMontyHallMC[[#This Row],[Door with car]]</f>
        <v>1</v>
      </c>
    </row>
    <row r="887" spans="2:8" x14ac:dyDescent="0.3">
      <c r="B887">
        <f t="shared" ca="1" si="24"/>
        <v>1</v>
      </c>
      <c r="C887">
        <f t="shared" ca="1" si="25"/>
        <v>1</v>
      </c>
      <c r="D88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87" t="b">
        <f ca="1">IF(switchStrategyStr = "Switch",
    TRUE,
    IF(switchStrategyStr = "Coin flip",
        RAND() &gt;= 0.5,
        FALSE
    )
)</f>
        <v>1</v>
      </c>
      <c r="F887">
        <f ca="1">IF(tblMontyHallMC[[#This Row],[Door you pick]] + tblMontyHallMC[[#This Row],[Door host opens]] = 3, 3, MAX(tblMontyHallMC[[#This Row],[Door you pick]], tblMontyHallMC[[#This Row],[Door host opens]]) - MIN(tblMontyHallMC[[#This Row],[Door you pick]], tblMontyHallMC[[#This Row],[Door host opens]]))</f>
        <v>3</v>
      </c>
      <c r="G887">
        <f ca="1">IF(tblMontyHallMC[[#This Row],[Switch]],
    tblMontyHallMC[[#This Row],[Unopened door]],
    tblMontyHallMC[[#This Row],[Door you pick]]
)</f>
        <v>3</v>
      </c>
      <c r="H887" t="b">
        <f ca="1">tblMontyHallMC[[#This Row],[Final door choice]] = tblMontyHallMC[[#This Row],[Door with car]]</f>
        <v>0</v>
      </c>
    </row>
    <row r="888" spans="2:8" x14ac:dyDescent="0.3">
      <c r="B888">
        <f t="shared" ca="1" si="24"/>
        <v>3</v>
      </c>
      <c r="C888">
        <f t="shared" ca="1" si="25"/>
        <v>3</v>
      </c>
      <c r="D88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88" t="b">
        <f ca="1">IF(switchStrategyStr = "Switch",
    TRUE,
    IF(switchStrategyStr = "Coin flip",
        RAND() &gt;= 0.5,
        FALSE
    )
)</f>
        <v>1</v>
      </c>
      <c r="F888">
        <f ca="1">IF(tblMontyHallMC[[#This Row],[Door you pick]] + tblMontyHallMC[[#This Row],[Door host opens]] = 3, 3, MAX(tblMontyHallMC[[#This Row],[Door you pick]], tblMontyHallMC[[#This Row],[Door host opens]]) - MIN(tblMontyHallMC[[#This Row],[Door you pick]], tblMontyHallMC[[#This Row],[Door host opens]]))</f>
        <v>1</v>
      </c>
      <c r="G888">
        <f ca="1">IF(tblMontyHallMC[[#This Row],[Switch]],
    tblMontyHallMC[[#This Row],[Unopened door]],
    tblMontyHallMC[[#This Row],[Door you pick]]
)</f>
        <v>1</v>
      </c>
      <c r="H888" t="b">
        <f ca="1">tblMontyHallMC[[#This Row],[Final door choice]] = tblMontyHallMC[[#This Row],[Door with car]]</f>
        <v>0</v>
      </c>
    </row>
    <row r="889" spans="2:8" x14ac:dyDescent="0.3">
      <c r="B889">
        <f t="shared" ca="1" si="24"/>
        <v>2</v>
      </c>
      <c r="C889">
        <f t="shared" ca="1" si="25"/>
        <v>2</v>
      </c>
      <c r="D88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89" t="b">
        <f ca="1">IF(switchStrategyStr = "Switch",
    TRUE,
    IF(switchStrategyStr = "Coin flip",
        RAND() &gt;= 0.5,
        FALSE
    )
)</f>
        <v>1</v>
      </c>
      <c r="F889">
        <f ca="1">IF(tblMontyHallMC[[#This Row],[Door you pick]] + tblMontyHallMC[[#This Row],[Door host opens]] = 3, 3, MAX(tblMontyHallMC[[#This Row],[Door you pick]], tblMontyHallMC[[#This Row],[Door host opens]]) - MIN(tblMontyHallMC[[#This Row],[Door you pick]], tblMontyHallMC[[#This Row],[Door host opens]]))</f>
        <v>1</v>
      </c>
      <c r="G889">
        <f ca="1">IF(tblMontyHallMC[[#This Row],[Switch]],
    tblMontyHallMC[[#This Row],[Unopened door]],
    tblMontyHallMC[[#This Row],[Door you pick]]
)</f>
        <v>1</v>
      </c>
      <c r="H889" t="b">
        <f ca="1">tblMontyHallMC[[#This Row],[Final door choice]] = tblMontyHallMC[[#This Row],[Door with car]]</f>
        <v>0</v>
      </c>
    </row>
    <row r="890" spans="2:8" x14ac:dyDescent="0.3">
      <c r="B890">
        <f t="shared" ca="1" si="24"/>
        <v>3</v>
      </c>
      <c r="C890">
        <f t="shared" ca="1" si="25"/>
        <v>1</v>
      </c>
      <c r="D89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90" t="b">
        <f ca="1">IF(switchStrategyStr = "Switch",
    TRUE,
    IF(switchStrategyStr = "Coin flip",
        RAND() &gt;= 0.5,
        FALSE
    )
)</f>
        <v>1</v>
      </c>
      <c r="F890">
        <f ca="1">IF(tblMontyHallMC[[#This Row],[Door you pick]] + tblMontyHallMC[[#This Row],[Door host opens]] = 3, 3, MAX(tblMontyHallMC[[#This Row],[Door you pick]], tblMontyHallMC[[#This Row],[Door host opens]]) - MIN(tblMontyHallMC[[#This Row],[Door you pick]], tblMontyHallMC[[#This Row],[Door host opens]]))</f>
        <v>3</v>
      </c>
      <c r="G890">
        <f ca="1">IF(tblMontyHallMC[[#This Row],[Switch]],
    tblMontyHallMC[[#This Row],[Unopened door]],
    tblMontyHallMC[[#This Row],[Door you pick]]
)</f>
        <v>3</v>
      </c>
      <c r="H890" t="b">
        <f ca="1">tblMontyHallMC[[#This Row],[Final door choice]] = tblMontyHallMC[[#This Row],[Door with car]]</f>
        <v>1</v>
      </c>
    </row>
    <row r="891" spans="2:8" x14ac:dyDescent="0.3">
      <c r="B891">
        <f t="shared" ca="1" si="24"/>
        <v>3</v>
      </c>
      <c r="C891">
        <f t="shared" ca="1" si="25"/>
        <v>1</v>
      </c>
      <c r="D89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91" t="b">
        <f ca="1">IF(switchStrategyStr = "Switch",
    TRUE,
    IF(switchStrategyStr = "Coin flip",
        RAND() &gt;= 0.5,
        FALSE
    )
)</f>
        <v>1</v>
      </c>
      <c r="F891">
        <f ca="1">IF(tblMontyHallMC[[#This Row],[Door you pick]] + tblMontyHallMC[[#This Row],[Door host opens]] = 3, 3, MAX(tblMontyHallMC[[#This Row],[Door you pick]], tblMontyHallMC[[#This Row],[Door host opens]]) - MIN(tblMontyHallMC[[#This Row],[Door you pick]], tblMontyHallMC[[#This Row],[Door host opens]]))</f>
        <v>3</v>
      </c>
      <c r="G891">
        <f ca="1">IF(tblMontyHallMC[[#This Row],[Switch]],
    tblMontyHallMC[[#This Row],[Unopened door]],
    tblMontyHallMC[[#This Row],[Door you pick]]
)</f>
        <v>3</v>
      </c>
      <c r="H891" t="b">
        <f ca="1">tblMontyHallMC[[#This Row],[Final door choice]] = tblMontyHallMC[[#This Row],[Door with car]]</f>
        <v>1</v>
      </c>
    </row>
    <row r="892" spans="2:8" x14ac:dyDescent="0.3">
      <c r="B892">
        <f t="shared" ca="1" si="24"/>
        <v>2</v>
      </c>
      <c r="C892">
        <f t="shared" ca="1" si="25"/>
        <v>3</v>
      </c>
      <c r="D89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92" t="b">
        <f ca="1">IF(switchStrategyStr = "Switch",
    TRUE,
    IF(switchStrategyStr = "Coin flip",
        RAND() &gt;= 0.5,
        FALSE
    )
)</f>
        <v>1</v>
      </c>
      <c r="F892">
        <f ca="1">IF(tblMontyHallMC[[#This Row],[Door you pick]] + tblMontyHallMC[[#This Row],[Door host opens]] = 3, 3, MAX(tblMontyHallMC[[#This Row],[Door you pick]], tblMontyHallMC[[#This Row],[Door host opens]]) - MIN(tblMontyHallMC[[#This Row],[Door you pick]], tblMontyHallMC[[#This Row],[Door host opens]]))</f>
        <v>2</v>
      </c>
      <c r="G892">
        <f ca="1">IF(tblMontyHallMC[[#This Row],[Switch]],
    tblMontyHallMC[[#This Row],[Unopened door]],
    tblMontyHallMC[[#This Row],[Door you pick]]
)</f>
        <v>2</v>
      </c>
      <c r="H892" t="b">
        <f ca="1">tblMontyHallMC[[#This Row],[Final door choice]] = tblMontyHallMC[[#This Row],[Door with car]]</f>
        <v>1</v>
      </c>
    </row>
    <row r="893" spans="2:8" x14ac:dyDescent="0.3">
      <c r="B893">
        <f t="shared" ca="1" si="24"/>
        <v>1</v>
      </c>
      <c r="C893">
        <f t="shared" ca="1" si="25"/>
        <v>1</v>
      </c>
      <c r="D89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93" t="b">
        <f ca="1">IF(switchStrategyStr = "Switch",
    TRUE,
    IF(switchStrategyStr = "Coin flip",
        RAND() &gt;= 0.5,
        FALSE
    )
)</f>
        <v>1</v>
      </c>
      <c r="F893">
        <f ca="1">IF(tblMontyHallMC[[#This Row],[Door you pick]] + tblMontyHallMC[[#This Row],[Door host opens]] = 3, 3, MAX(tblMontyHallMC[[#This Row],[Door you pick]], tblMontyHallMC[[#This Row],[Door host opens]]) - MIN(tblMontyHallMC[[#This Row],[Door you pick]], tblMontyHallMC[[#This Row],[Door host opens]]))</f>
        <v>3</v>
      </c>
      <c r="G893">
        <f ca="1">IF(tblMontyHallMC[[#This Row],[Switch]],
    tblMontyHallMC[[#This Row],[Unopened door]],
    tblMontyHallMC[[#This Row],[Door you pick]]
)</f>
        <v>3</v>
      </c>
      <c r="H893" t="b">
        <f ca="1">tblMontyHallMC[[#This Row],[Final door choice]] = tblMontyHallMC[[#This Row],[Door with car]]</f>
        <v>0</v>
      </c>
    </row>
    <row r="894" spans="2:8" x14ac:dyDescent="0.3">
      <c r="B894">
        <f t="shared" ca="1" si="24"/>
        <v>1</v>
      </c>
      <c r="C894">
        <f t="shared" ca="1" si="25"/>
        <v>1</v>
      </c>
      <c r="D89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94" t="b">
        <f ca="1">IF(switchStrategyStr = "Switch",
    TRUE,
    IF(switchStrategyStr = "Coin flip",
        RAND() &gt;= 0.5,
        FALSE
    )
)</f>
        <v>1</v>
      </c>
      <c r="F894">
        <f ca="1">IF(tblMontyHallMC[[#This Row],[Door you pick]] + tblMontyHallMC[[#This Row],[Door host opens]] = 3, 3, MAX(tblMontyHallMC[[#This Row],[Door you pick]], tblMontyHallMC[[#This Row],[Door host opens]]) - MIN(tblMontyHallMC[[#This Row],[Door you pick]], tblMontyHallMC[[#This Row],[Door host opens]]))</f>
        <v>3</v>
      </c>
      <c r="G894">
        <f ca="1">IF(tblMontyHallMC[[#This Row],[Switch]],
    tblMontyHallMC[[#This Row],[Unopened door]],
    tblMontyHallMC[[#This Row],[Door you pick]]
)</f>
        <v>3</v>
      </c>
      <c r="H894" t="b">
        <f ca="1">tblMontyHallMC[[#This Row],[Final door choice]] = tblMontyHallMC[[#This Row],[Door with car]]</f>
        <v>0</v>
      </c>
    </row>
    <row r="895" spans="2:8" x14ac:dyDescent="0.3">
      <c r="B895">
        <f t="shared" ca="1" si="24"/>
        <v>3</v>
      </c>
      <c r="C895">
        <f t="shared" ca="1" si="25"/>
        <v>3</v>
      </c>
      <c r="D89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895" t="b">
        <f ca="1">IF(switchStrategyStr = "Switch",
    TRUE,
    IF(switchStrategyStr = "Coin flip",
        RAND() &gt;= 0.5,
        FALSE
    )
)</f>
        <v>1</v>
      </c>
      <c r="F895">
        <f ca="1">IF(tblMontyHallMC[[#This Row],[Door you pick]] + tblMontyHallMC[[#This Row],[Door host opens]] = 3, 3, MAX(tblMontyHallMC[[#This Row],[Door you pick]], tblMontyHallMC[[#This Row],[Door host opens]]) - MIN(tblMontyHallMC[[#This Row],[Door you pick]], tblMontyHallMC[[#This Row],[Door host opens]]))</f>
        <v>1</v>
      </c>
      <c r="G895">
        <f ca="1">IF(tblMontyHallMC[[#This Row],[Switch]],
    tblMontyHallMC[[#This Row],[Unopened door]],
    tblMontyHallMC[[#This Row],[Door you pick]]
)</f>
        <v>1</v>
      </c>
      <c r="H895" t="b">
        <f ca="1">tblMontyHallMC[[#This Row],[Final door choice]] = tblMontyHallMC[[#This Row],[Door with car]]</f>
        <v>0</v>
      </c>
    </row>
    <row r="896" spans="2:8" x14ac:dyDescent="0.3">
      <c r="B896">
        <f t="shared" ca="1" si="24"/>
        <v>2</v>
      </c>
      <c r="C896">
        <f t="shared" ca="1" si="25"/>
        <v>3</v>
      </c>
      <c r="D89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96" t="b">
        <f ca="1">IF(switchStrategyStr = "Switch",
    TRUE,
    IF(switchStrategyStr = "Coin flip",
        RAND() &gt;= 0.5,
        FALSE
    )
)</f>
        <v>1</v>
      </c>
      <c r="F896">
        <f ca="1">IF(tblMontyHallMC[[#This Row],[Door you pick]] + tblMontyHallMC[[#This Row],[Door host opens]] = 3, 3, MAX(tblMontyHallMC[[#This Row],[Door you pick]], tblMontyHallMC[[#This Row],[Door host opens]]) - MIN(tblMontyHallMC[[#This Row],[Door you pick]], tblMontyHallMC[[#This Row],[Door host opens]]))</f>
        <v>2</v>
      </c>
      <c r="G896">
        <f ca="1">IF(tblMontyHallMC[[#This Row],[Switch]],
    tblMontyHallMC[[#This Row],[Unopened door]],
    tblMontyHallMC[[#This Row],[Door you pick]]
)</f>
        <v>2</v>
      </c>
      <c r="H896" t="b">
        <f ca="1">tblMontyHallMC[[#This Row],[Final door choice]] = tblMontyHallMC[[#This Row],[Door with car]]</f>
        <v>1</v>
      </c>
    </row>
    <row r="897" spans="2:8" x14ac:dyDescent="0.3">
      <c r="B897">
        <f t="shared" ca="1" si="24"/>
        <v>2</v>
      </c>
      <c r="C897">
        <f t="shared" ca="1" si="25"/>
        <v>2</v>
      </c>
      <c r="D89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97" t="b">
        <f ca="1">IF(switchStrategyStr = "Switch",
    TRUE,
    IF(switchStrategyStr = "Coin flip",
        RAND() &gt;= 0.5,
        FALSE
    )
)</f>
        <v>1</v>
      </c>
      <c r="F897">
        <f ca="1">IF(tblMontyHallMC[[#This Row],[Door you pick]] + tblMontyHallMC[[#This Row],[Door host opens]] = 3, 3, MAX(tblMontyHallMC[[#This Row],[Door you pick]], tblMontyHallMC[[#This Row],[Door host opens]]) - MIN(tblMontyHallMC[[#This Row],[Door you pick]], tblMontyHallMC[[#This Row],[Door host opens]]))</f>
        <v>3</v>
      </c>
      <c r="G897">
        <f ca="1">IF(tblMontyHallMC[[#This Row],[Switch]],
    tblMontyHallMC[[#This Row],[Unopened door]],
    tblMontyHallMC[[#This Row],[Door you pick]]
)</f>
        <v>3</v>
      </c>
      <c r="H897" t="b">
        <f ca="1">tblMontyHallMC[[#This Row],[Final door choice]] = tblMontyHallMC[[#This Row],[Door with car]]</f>
        <v>0</v>
      </c>
    </row>
    <row r="898" spans="2:8" x14ac:dyDescent="0.3">
      <c r="B898">
        <f t="shared" ca="1" si="24"/>
        <v>2</v>
      </c>
      <c r="C898">
        <f t="shared" ca="1" si="25"/>
        <v>2</v>
      </c>
      <c r="D89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898" t="b">
        <f ca="1">IF(switchStrategyStr = "Switch",
    TRUE,
    IF(switchStrategyStr = "Coin flip",
        RAND() &gt;= 0.5,
        FALSE
    )
)</f>
        <v>1</v>
      </c>
      <c r="F898">
        <f ca="1">IF(tblMontyHallMC[[#This Row],[Door you pick]] + tblMontyHallMC[[#This Row],[Door host opens]] = 3, 3, MAX(tblMontyHallMC[[#This Row],[Door you pick]], tblMontyHallMC[[#This Row],[Door host opens]]) - MIN(tblMontyHallMC[[#This Row],[Door you pick]], tblMontyHallMC[[#This Row],[Door host opens]]))</f>
        <v>1</v>
      </c>
      <c r="G898">
        <f ca="1">IF(tblMontyHallMC[[#This Row],[Switch]],
    tblMontyHallMC[[#This Row],[Unopened door]],
    tblMontyHallMC[[#This Row],[Door you pick]]
)</f>
        <v>1</v>
      </c>
      <c r="H898" t="b">
        <f ca="1">tblMontyHallMC[[#This Row],[Final door choice]] = tblMontyHallMC[[#This Row],[Door with car]]</f>
        <v>0</v>
      </c>
    </row>
    <row r="899" spans="2:8" x14ac:dyDescent="0.3">
      <c r="B899">
        <f t="shared" ca="1" si="24"/>
        <v>2</v>
      </c>
      <c r="C899">
        <f t="shared" ca="1" si="25"/>
        <v>3</v>
      </c>
      <c r="D89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899" t="b">
        <f ca="1">IF(switchStrategyStr = "Switch",
    TRUE,
    IF(switchStrategyStr = "Coin flip",
        RAND() &gt;= 0.5,
        FALSE
    )
)</f>
        <v>1</v>
      </c>
      <c r="F899">
        <f ca="1">IF(tblMontyHallMC[[#This Row],[Door you pick]] + tblMontyHallMC[[#This Row],[Door host opens]] = 3, 3, MAX(tblMontyHallMC[[#This Row],[Door you pick]], tblMontyHallMC[[#This Row],[Door host opens]]) - MIN(tblMontyHallMC[[#This Row],[Door you pick]], tblMontyHallMC[[#This Row],[Door host opens]]))</f>
        <v>2</v>
      </c>
      <c r="G899">
        <f ca="1">IF(tblMontyHallMC[[#This Row],[Switch]],
    tblMontyHallMC[[#This Row],[Unopened door]],
    tblMontyHallMC[[#This Row],[Door you pick]]
)</f>
        <v>2</v>
      </c>
      <c r="H899" t="b">
        <f ca="1">tblMontyHallMC[[#This Row],[Final door choice]] = tblMontyHallMC[[#This Row],[Door with car]]</f>
        <v>1</v>
      </c>
    </row>
    <row r="900" spans="2:8" x14ac:dyDescent="0.3">
      <c r="B900">
        <f t="shared" ca="1" si="24"/>
        <v>3</v>
      </c>
      <c r="C900">
        <f t="shared" ca="1" si="25"/>
        <v>1</v>
      </c>
      <c r="D90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00" t="b">
        <f ca="1">IF(switchStrategyStr = "Switch",
    TRUE,
    IF(switchStrategyStr = "Coin flip",
        RAND() &gt;= 0.5,
        FALSE
    )
)</f>
        <v>1</v>
      </c>
      <c r="F900">
        <f ca="1">IF(tblMontyHallMC[[#This Row],[Door you pick]] + tblMontyHallMC[[#This Row],[Door host opens]] = 3, 3, MAX(tblMontyHallMC[[#This Row],[Door you pick]], tblMontyHallMC[[#This Row],[Door host opens]]) - MIN(tblMontyHallMC[[#This Row],[Door you pick]], tblMontyHallMC[[#This Row],[Door host opens]]))</f>
        <v>3</v>
      </c>
      <c r="G900">
        <f ca="1">IF(tblMontyHallMC[[#This Row],[Switch]],
    tblMontyHallMC[[#This Row],[Unopened door]],
    tblMontyHallMC[[#This Row],[Door you pick]]
)</f>
        <v>3</v>
      </c>
      <c r="H900" t="b">
        <f ca="1">tblMontyHallMC[[#This Row],[Final door choice]] = tblMontyHallMC[[#This Row],[Door with car]]</f>
        <v>1</v>
      </c>
    </row>
    <row r="901" spans="2:8" x14ac:dyDescent="0.3">
      <c r="B901">
        <f t="shared" ca="1" si="24"/>
        <v>3</v>
      </c>
      <c r="C901">
        <f t="shared" ca="1" si="25"/>
        <v>1</v>
      </c>
      <c r="D90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01" t="b">
        <f ca="1">IF(switchStrategyStr = "Switch",
    TRUE,
    IF(switchStrategyStr = "Coin flip",
        RAND() &gt;= 0.5,
        FALSE
    )
)</f>
        <v>1</v>
      </c>
      <c r="F901">
        <f ca="1">IF(tblMontyHallMC[[#This Row],[Door you pick]] + tblMontyHallMC[[#This Row],[Door host opens]] = 3, 3, MAX(tblMontyHallMC[[#This Row],[Door you pick]], tblMontyHallMC[[#This Row],[Door host opens]]) - MIN(tblMontyHallMC[[#This Row],[Door you pick]], tblMontyHallMC[[#This Row],[Door host opens]]))</f>
        <v>3</v>
      </c>
      <c r="G901">
        <f ca="1">IF(tblMontyHallMC[[#This Row],[Switch]],
    tblMontyHallMC[[#This Row],[Unopened door]],
    tblMontyHallMC[[#This Row],[Door you pick]]
)</f>
        <v>3</v>
      </c>
      <c r="H901" t="b">
        <f ca="1">tblMontyHallMC[[#This Row],[Final door choice]] = tblMontyHallMC[[#This Row],[Door with car]]</f>
        <v>1</v>
      </c>
    </row>
    <row r="902" spans="2:8" x14ac:dyDescent="0.3">
      <c r="B902">
        <f t="shared" ca="1" si="24"/>
        <v>1</v>
      </c>
      <c r="C902">
        <f t="shared" ca="1" si="25"/>
        <v>2</v>
      </c>
      <c r="D90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02" t="b">
        <f ca="1">IF(switchStrategyStr = "Switch",
    TRUE,
    IF(switchStrategyStr = "Coin flip",
        RAND() &gt;= 0.5,
        FALSE
    )
)</f>
        <v>1</v>
      </c>
      <c r="F902">
        <f ca="1">IF(tblMontyHallMC[[#This Row],[Door you pick]] + tblMontyHallMC[[#This Row],[Door host opens]] = 3, 3, MAX(tblMontyHallMC[[#This Row],[Door you pick]], tblMontyHallMC[[#This Row],[Door host opens]]) - MIN(tblMontyHallMC[[#This Row],[Door you pick]], tblMontyHallMC[[#This Row],[Door host opens]]))</f>
        <v>1</v>
      </c>
      <c r="G902">
        <f ca="1">IF(tblMontyHallMC[[#This Row],[Switch]],
    tblMontyHallMC[[#This Row],[Unopened door]],
    tblMontyHallMC[[#This Row],[Door you pick]]
)</f>
        <v>1</v>
      </c>
      <c r="H902" t="b">
        <f ca="1">tblMontyHallMC[[#This Row],[Final door choice]] = tblMontyHallMC[[#This Row],[Door with car]]</f>
        <v>1</v>
      </c>
    </row>
    <row r="903" spans="2:8" x14ac:dyDescent="0.3">
      <c r="B903">
        <f t="shared" ca="1" si="24"/>
        <v>3</v>
      </c>
      <c r="C903">
        <f t="shared" ca="1" si="25"/>
        <v>1</v>
      </c>
      <c r="D90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03" t="b">
        <f ca="1">IF(switchStrategyStr = "Switch",
    TRUE,
    IF(switchStrategyStr = "Coin flip",
        RAND() &gt;= 0.5,
        FALSE
    )
)</f>
        <v>1</v>
      </c>
      <c r="F903">
        <f ca="1">IF(tblMontyHallMC[[#This Row],[Door you pick]] + tblMontyHallMC[[#This Row],[Door host opens]] = 3, 3, MAX(tblMontyHallMC[[#This Row],[Door you pick]], tblMontyHallMC[[#This Row],[Door host opens]]) - MIN(tblMontyHallMC[[#This Row],[Door you pick]], tblMontyHallMC[[#This Row],[Door host opens]]))</f>
        <v>3</v>
      </c>
      <c r="G903">
        <f ca="1">IF(tblMontyHallMC[[#This Row],[Switch]],
    tblMontyHallMC[[#This Row],[Unopened door]],
    tblMontyHallMC[[#This Row],[Door you pick]]
)</f>
        <v>3</v>
      </c>
      <c r="H903" t="b">
        <f ca="1">tblMontyHallMC[[#This Row],[Final door choice]] = tblMontyHallMC[[#This Row],[Door with car]]</f>
        <v>1</v>
      </c>
    </row>
    <row r="904" spans="2:8" x14ac:dyDescent="0.3">
      <c r="B904">
        <f t="shared" ca="1" si="24"/>
        <v>2</v>
      </c>
      <c r="C904">
        <f t="shared" ca="1" si="25"/>
        <v>2</v>
      </c>
      <c r="D90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04" t="b">
        <f ca="1">IF(switchStrategyStr = "Switch",
    TRUE,
    IF(switchStrategyStr = "Coin flip",
        RAND() &gt;= 0.5,
        FALSE
    )
)</f>
        <v>1</v>
      </c>
      <c r="F904">
        <f ca="1">IF(tblMontyHallMC[[#This Row],[Door you pick]] + tblMontyHallMC[[#This Row],[Door host opens]] = 3, 3, MAX(tblMontyHallMC[[#This Row],[Door you pick]], tblMontyHallMC[[#This Row],[Door host opens]]) - MIN(tblMontyHallMC[[#This Row],[Door you pick]], tblMontyHallMC[[#This Row],[Door host opens]]))</f>
        <v>3</v>
      </c>
      <c r="G904">
        <f ca="1">IF(tblMontyHallMC[[#This Row],[Switch]],
    tblMontyHallMC[[#This Row],[Unopened door]],
    tblMontyHallMC[[#This Row],[Door you pick]]
)</f>
        <v>3</v>
      </c>
      <c r="H904" t="b">
        <f ca="1">tblMontyHallMC[[#This Row],[Final door choice]] = tblMontyHallMC[[#This Row],[Door with car]]</f>
        <v>0</v>
      </c>
    </row>
    <row r="905" spans="2:8" x14ac:dyDescent="0.3">
      <c r="B905">
        <f t="shared" ca="1" si="24"/>
        <v>3</v>
      </c>
      <c r="C905">
        <f t="shared" ca="1" si="25"/>
        <v>2</v>
      </c>
      <c r="D90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05" t="b">
        <f ca="1">IF(switchStrategyStr = "Switch",
    TRUE,
    IF(switchStrategyStr = "Coin flip",
        RAND() &gt;= 0.5,
        FALSE
    )
)</f>
        <v>1</v>
      </c>
      <c r="F905">
        <f ca="1">IF(tblMontyHallMC[[#This Row],[Door you pick]] + tblMontyHallMC[[#This Row],[Door host opens]] = 3, 3, MAX(tblMontyHallMC[[#This Row],[Door you pick]], tblMontyHallMC[[#This Row],[Door host opens]]) - MIN(tblMontyHallMC[[#This Row],[Door you pick]], tblMontyHallMC[[#This Row],[Door host opens]]))</f>
        <v>3</v>
      </c>
      <c r="G905">
        <f ca="1">IF(tblMontyHallMC[[#This Row],[Switch]],
    tblMontyHallMC[[#This Row],[Unopened door]],
    tblMontyHallMC[[#This Row],[Door you pick]]
)</f>
        <v>3</v>
      </c>
      <c r="H905" t="b">
        <f ca="1">tblMontyHallMC[[#This Row],[Final door choice]] = tblMontyHallMC[[#This Row],[Door with car]]</f>
        <v>1</v>
      </c>
    </row>
    <row r="906" spans="2:8" x14ac:dyDescent="0.3">
      <c r="B906">
        <f t="shared" ca="1" si="24"/>
        <v>3</v>
      </c>
      <c r="C906">
        <f t="shared" ca="1" si="25"/>
        <v>1</v>
      </c>
      <c r="D90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06" t="b">
        <f ca="1">IF(switchStrategyStr = "Switch",
    TRUE,
    IF(switchStrategyStr = "Coin flip",
        RAND() &gt;= 0.5,
        FALSE
    )
)</f>
        <v>1</v>
      </c>
      <c r="F906">
        <f ca="1">IF(tblMontyHallMC[[#This Row],[Door you pick]] + tblMontyHallMC[[#This Row],[Door host opens]] = 3, 3, MAX(tblMontyHallMC[[#This Row],[Door you pick]], tblMontyHallMC[[#This Row],[Door host opens]]) - MIN(tblMontyHallMC[[#This Row],[Door you pick]], tblMontyHallMC[[#This Row],[Door host opens]]))</f>
        <v>3</v>
      </c>
      <c r="G906">
        <f ca="1">IF(tblMontyHallMC[[#This Row],[Switch]],
    tblMontyHallMC[[#This Row],[Unopened door]],
    tblMontyHallMC[[#This Row],[Door you pick]]
)</f>
        <v>3</v>
      </c>
      <c r="H906" t="b">
        <f ca="1">tblMontyHallMC[[#This Row],[Final door choice]] = tblMontyHallMC[[#This Row],[Door with car]]</f>
        <v>1</v>
      </c>
    </row>
    <row r="907" spans="2:8" x14ac:dyDescent="0.3">
      <c r="B907">
        <f t="shared" ca="1" si="24"/>
        <v>1</v>
      </c>
      <c r="C907">
        <f t="shared" ca="1" si="25"/>
        <v>3</v>
      </c>
      <c r="D90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07" t="b">
        <f ca="1">IF(switchStrategyStr = "Switch",
    TRUE,
    IF(switchStrategyStr = "Coin flip",
        RAND() &gt;= 0.5,
        FALSE
    )
)</f>
        <v>1</v>
      </c>
      <c r="F907">
        <f ca="1">IF(tblMontyHallMC[[#This Row],[Door you pick]] + tblMontyHallMC[[#This Row],[Door host opens]] = 3, 3, MAX(tblMontyHallMC[[#This Row],[Door you pick]], tblMontyHallMC[[#This Row],[Door host opens]]) - MIN(tblMontyHallMC[[#This Row],[Door you pick]], tblMontyHallMC[[#This Row],[Door host opens]]))</f>
        <v>1</v>
      </c>
      <c r="G907">
        <f ca="1">IF(tblMontyHallMC[[#This Row],[Switch]],
    tblMontyHallMC[[#This Row],[Unopened door]],
    tblMontyHallMC[[#This Row],[Door you pick]]
)</f>
        <v>1</v>
      </c>
      <c r="H907" t="b">
        <f ca="1">tblMontyHallMC[[#This Row],[Final door choice]] = tblMontyHallMC[[#This Row],[Door with car]]</f>
        <v>1</v>
      </c>
    </row>
    <row r="908" spans="2:8" x14ac:dyDescent="0.3">
      <c r="B908">
        <f t="shared" ca="1" si="24"/>
        <v>3</v>
      </c>
      <c r="C908">
        <f t="shared" ca="1" si="25"/>
        <v>1</v>
      </c>
      <c r="D90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08" t="b">
        <f ca="1">IF(switchStrategyStr = "Switch",
    TRUE,
    IF(switchStrategyStr = "Coin flip",
        RAND() &gt;= 0.5,
        FALSE
    )
)</f>
        <v>1</v>
      </c>
      <c r="F908">
        <f ca="1">IF(tblMontyHallMC[[#This Row],[Door you pick]] + tblMontyHallMC[[#This Row],[Door host opens]] = 3, 3, MAX(tblMontyHallMC[[#This Row],[Door you pick]], tblMontyHallMC[[#This Row],[Door host opens]]) - MIN(tblMontyHallMC[[#This Row],[Door you pick]], tblMontyHallMC[[#This Row],[Door host opens]]))</f>
        <v>3</v>
      </c>
      <c r="G908">
        <f ca="1">IF(tblMontyHallMC[[#This Row],[Switch]],
    tblMontyHallMC[[#This Row],[Unopened door]],
    tblMontyHallMC[[#This Row],[Door you pick]]
)</f>
        <v>3</v>
      </c>
      <c r="H908" t="b">
        <f ca="1">tblMontyHallMC[[#This Row],[Final door choice]] = tblMontyHallMC[[#This Row],[Door with car]]</f>
        <v>1</v>
      </c>
    </row>
    <row r="909" spans="2:8" x14ac:dyDescent="0.3">
      <c r="B909">
        <f t="shared" ca="1" si="24"/>
        <v>1</v>
      </c>
      <c r="C909">
        <f t="shared" ca="1" si="25"/>
        <v>3</v>
      </c>
      <c r="D90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09" t="b">
        <f ca="1">IF(switchStrategyStr = "Switch",
    TRUE,
    IF(switchStrategyStr = "Coin flip",
        RAND() &gt;= 0.5,
        FALSE
    )
)</f>
        <v>1</v>
      </c>
      <c r="F909">
        <f ca="1">IF(tblMontyHallMC[[#This Row],[Door you pick]] + tblMontyHallMC[[#This Row],[Door host opens]] = 3, 3, MAX(tblMontyHallMC[[#This Row],[Door you pick]], tblMontyHallMC[[#This Row],[Door host opens]]) - MIN(tblMontyHallMC[[#This Row],[Door you pick]], tblMontyHallMC[[#This Row],[Door host opens]]))</f>
        <v>1</v>
      </c>
      <c r="G909">
        <f ca="1">IF(tblMontyHallMC[[#This Row],[Switch]],
    tblMontyHallMC[[#This Row],[Unopened door]],
    tblMontyHallMC[[#This Row],[Door you pick]]
)</f>
        <v>1</v>
      </c>
      <c r="H909" t="b">
        <f ca="1">tblMontyHallMC[[#This Row],[Final door choice]] = tblMontyHallMC[[#This Row],[Door with car]]</f>
        <v>1</v>
      </c>
    </row>
    <row r="910" spans="2:8" x14ac:dyDescent="0.3">
      <c r="B910">
        <f t="shared" ca="1" si="24"/>
        <v>2</v>
      </c>
      <c r="C910">
        <f t="shared" ca="1" si="25"/>
        <v>3</v>
      </c>
      <c r="D91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10" t="b">
        <f ca="1">IF(switchStrategyStr = "Switch",
    TRUE,
    IF(switchStrategyStr = "Coin flip",
        RAND() &gt;= 0.5,
        FALSE
    )
)</f>
        <v>1</v>
      </c>
      <c r="F910">
        <f ca="1">IF(tblMontyHallMC[[#This Row],[Door you pick]] + tblMontyHallMC[[#This Row],[Door host opens]] = 3, 3, MAX(tblMontyHallMC[[#This Row],[Door you pick]], tblMontyHallMC[[#This Row],[Door host opens]]) - MIN(tblMontyHallMC[[#This Row],[Door you pick]], tblMontyHallMC[[#This Row],[Door host opens]]))</f>
        <v>2</v>
      </c>
      <c r="G910">
        <f ca="1">IF(tblMontyHallMC[[#This Row],[Switch]],
    tblMontyHallMC[[#This Row],[Unopened door]],
    tblMontyHallMC[[#This Row],[Door you pick]]
)</f>
        <v>2</v>
      </c>
      <c r="H910" t="b">
        <f ca="1">tblMontyHallMC[[#This Row],[Final door choice]] = tblMontyHallMC[[#This Row],[Door with car]]</f>
        <v>1</v>
      </c>
    </row>
    <row r="911" spans="2:8" x14ac:dyDescent="0.3">
      <c r="B911">
        <f t="shared" ca="1" si="24"/>
        <v>2</v>
      </c>
      <c r="C911">
        <f t="shared" ca="1" si="25"/>
        <v>3</v>
      </c>
      <c r="D91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11" t="b">
        <f ca="1">IF(switchStrategyStr = "Switch",
    TRUE,
    IF(switchStrategyStr = "Coin flip",
        RAND() &gt;= 0.5,
        FALSE
    )
)</f>
        <v>1</v>
      </c>
      <c r="F911">
        <f ca="1">IF(tblMontyHallMC[[#This Row],[Door you pick]] + tblMontyHallMC[[#This Row],[Door host opens]] = 3, 3, MAX(tblMontyHallMC[[#This Row],[Door you pick]], tblMontyHallMC[[#This Row],[Door host opens]]) - MIN(tblMontyHallMC[[#This Row],[Door you pick]], tblMontyHallMC[[#This Row],[Door host opens]]))</f>
        <v>2</v>
      </c>
      <c r="G911">
        <f ca="1">IF(tblMontyHallMC[[#This Row],[Switch]],
    tblMontyHallMC[[#This Row],[Unopened door]],
    tblMontyHallMC[[#This Row],[Door you pick]]
)</f>
        <v>2</v>
      </c>
      <c r="H911" t="b">
        <f ca="1">tblMontyHallMC[[#This Row],[Final door choice]] = tblMontyHallMC[[#This Row],[Door with car]]</f>
        <v>1</v>
      </c>
    </row>
    <row r="912" spans="2:8" x14ac:dyDescent="0.3">
      <c r="B912">
        <f t="shared" ca="1" si="24"/>
        <v>1</v>
      </c>
      <c r="C912">
        <f t="shared" ca="1" si="25"/>
        <v>1</v>
      </c>
      <c r="D91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12" t="b">
        <f ca="1">IF(switchStrategyStr = "Switch",
    TRUE,
    IF(switchStrategyStr = "Coin flip",
        RAND() &gt;= 0.5,
        FALSE
    )
)</f>
        <v>1</v>
      </c>
      <c r="F912">
        <f ca="1">IF(tblMontyHallMC[[#This Row],[Door you pick]] + tblMontyHallMC[[#This Row],[Door host opens]] = 3, 3, MAX(tblMontyHallMC[[#This Row],[Door you pick]], tblMontyHallMC[[#This Row],[Door host opens]]) - MIN(tblMontyHallMC[[#This Row],[Door you pick]], tblMontyHallMC[[#This Row],[Door host opens]]))</f>
        <v>3</v>
      </c>
      <c r="G912">
        <f ca="1">IF(tblMontyHallMC[[#This Row],[Switch]],
    tblMontyHallMC[[#This Row],[Unopened door]],
    tblMontyHallMC[[#This Row],[Door you pick]]
)</f>
        <v>3</v>
      </c>
      <c r="H912" t="b">
        <f ca="1">tblMontyHallMC[[#This Row],[Final door choice]] = tblMontyHallMC[[#This Row],[Door with car]]</f>
        <v>0</v>
      </c>
    </row>
    <row r="913" spans="2:8" x14ac:dyDescent="0.3">
      <c r="B913">
        <f t="shared" ca="1" si="24"/>
        <v>3</v>
      </c>
      <c r="C913">
        <f t="shared" ca="1" si="25"/>
        <v>2</v>
      </c>
      <c r="D91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13" t="b">
        <f ca="1">IF(switchStrategyStr = "Switch",
    TRUE,
    IF(switchStrategyStr = "Coin flip",
        RAND() &gt;= 0.5,
        FALSE
    )
)</f>
        <v>1</v>
      </c>
      <c r="F913">
        <f ca="1">IF(tblMontyHallMC[[#This Row],[Door you pick]] + tblMontyHallMC[[#This Row],[Door host opens]] = 3, 3, MAX(tblMontyHallMC[[#This Row],[Door you pick]], tblMontyHallMC[[#This Row],[Door host opens]]) - MIN(tblMontyHallMC[[#This Row],[Door you pick]], tblMontyHallMC[[#This Row],[Door host opens]]))</f>
        <v>3</v>
      </c>
      <c r="G913">
        <f ca="1">IF(tblMontyHallMC[[#This Row],[Switch]],
    tblMontyHallMC[[#This Row],[Unopened door]],
    tblMontyHallMC[[#This Row],[Door you pick]]
)</f>
        <v>3</v>
      </c>
      <c r="H913" t="b">
        <f ca="1">tblMontyHallMC[[#This Row],[Final door choice]] = tblMontyHallMC[[#This Row],[Door with car]]</f>
        <v>1</v>
      </c>
    </row>
    <row r="914" spans="2:8" x14ac:dyDescent="0.3">
      <c r="B914">
        <f t="shared" ca="1" si="24"/>
        <v>1</v>
      </c>
      <c r="C914">
        <f t="shared" ca="1" si="25"/>
        <v>2</v>
      </c>
      <c r="D91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14" t="b">
        <f ca="1">IF(switchStrategyStr = "Switch",
    TRUE,
    IF(switchStrategyStr = "Coin flip",
        RAND() &gt;= 0.5,
        FALSE
    )
)</f>
        <v>1</v>
      </c>
      <c r="F914">
        <f ca="1">IF(tblMontyHallMC[[#This Row],[Door you pick]] + tblMontyHallMC[[#This Row],[Door host opens]] = 3, 3, MAX(tblMontyHallMC[[#This Row],[Door you pick]], tblMontyHallMC[[#This Row],[Door host opens]]) - MIN(tblMontyHallMC[[#This Row],[Door you pick]], tblMontyHallMC[[#This Row],[Door host opens]]))</f>
        <v>1</v>
      </c>
      <c r="G914">
        <f ca="1">IF(tblMontyHallMC[[#This Row],[Switch]],
    tblMontyHallMC[[#This Row],[Unopened door]],
    tblMontyHallMC[[#This Row],[Door you pick]]
)</f>
        <v>1</v>
      </c>
      <c r="H914" t="b">
        <f ca="1">tblMontyHallMC[[#This Row],[Final door choice]] = tblMontyHallMC[[#This Row],[Door with car]]</f>
        <v>1</v>
      </c>
    </row>
    <row r="915" spans="2:8" x14ac:dyDescent="0.3">
      <c r="B915">
        <f t="shared" ca="1" si="24"/>
        <v>3</v>
      </c>
      <c r="C915">
        <f t="shared" ca="1" si="25"/>
        <v>2</v>
      </c>
      <c r="D91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15" t="b">
        <f ca="1">IF(switchStrategyStr = "Switch",
    TRUE,
    IF(switchStrategyStr = "Coin flip",
        RAND() &gt;= 0.5,
        FALSE
    )
)</f>
        <v>1</v>
      </c>
      <c r="F915">
        <f ca="1">IF(tblMontyHallMC[[#This Row],[Door you pick]] + tblMontyHallMC[[#This Row],[Door host opens]] = 3, 3, MAX(tblMontyHallMC[[#This Row],[Door you pick]], tblMontyHallMC[[#This Row],[Door host opens]]) - MIN(tblMontyHallMC[[#This Row],[Door you pick]], tblMontyHallMC[[#This Row],[Door host opens]]))</f>
        <v>3</v>
      </c>
      <c r="G915">
        <f ca="1">IF(tblMontyHallMC[[#This Row],[Switch]],
    tblMontyHallMC[[#This Row],[Unopened door]],
    tblMontyHallMC[[#This Row],[Door you pick]]
)</f>
        <v>3</v>
      </c>
      <c r="H915" t="b">
        <f ca="1">tblMontyHallMC[[#This Row],[Final door choice]] = tblMontyHallMC[[#This Row],[Door with car]]</f>
        <v>1</v>
      </c>
    </row>
    <row r="916" spans="2:8" x14ac:dyDescent="0.3">
      <c r="B916">
        <f t="shared" ca="1" si="24"/>
        <v>1</v>
      </c>
      <c r="C916">
        <f t="shared" ca="1" si="25"/>
        <v>2</v>
      </c>
      <c r="D91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16" t="b">
        <f ca="1">IF(switchStrategyStr = "Switch",
    TRUE,
    IF(switchStrategyStr = "Coin flip",
        RAND() &gt;= 0.5,
        FALSE
    )
)</f>
        <v>1</v>
      </c>
      <c r="F916">
        <f ca="1">IF(tblMontyHallMC[[#This Row],[Door you pick]] + tblMontyHallMC[[#This Row],[Door host opens]] = 3, 3, MAX(tblMontyHallMC[[#This Row],[Door you pick]], tblMontyHallMC[[#This Row],[Door host opens]]) - MIN(tblMontyHallMC[[#This Row],[Door you pick]], tblMontyHallMC[[#This Row],[Door host opens]]))</f>
        <v>1</v>
      </c>
      <c r="G916">
        <f ca="1">IF(tblMontyHallMC[[#This Row],[Switch]],
    tblMontyHallMC[[#This Row],[Unopened door]],
    tblMontyHallMC[[#This Row],[Door you pick]]
)</f>
        <v>1</v>
      </c>
      <c r="H916" t="b">
        <f ca="1">tblMontyHallMC[[#This Row],[Final door choice]] = tblMontyHallMC[[#This Row],[Door with car]]</f>
        <v>1</v>
      </c>
    </row>
    <row r="917" spans="2:8" x14ac:dyDescent="0.3">
      <c r="B917">
        <f t="shared" ca="1" si="24"/>
        <v>3</v>
      </c>
      <c r="C917">
        <f t="shared" ca="1" si="25"/>
        <v>3</v>
      </c>
      <c r="D91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17" t="b">
        <f ca="1">IF(switchStrategyStr = "Switch",
    TRUE,
    IF(switchStrategyStr = "Coin flip",
        RAND() &gt;= 0.5,
        FALSE
    )
)</f>
        <v>1</v>
      </c>
      <c r="F917">
        <f ca="1">IF(tblMontyHallMC[[#This Row],[Door you pick]] + tblMontyHallMC[[#This Row],[Door host opens]] = 3, 3, MAX(tblMontyHallMC[[#This Row],[Door you pick]], tblMontyHallMC[[#This Row],[Door host opens]]) - MIN(tblMontyHallMC[[#This Row],[Door you pick]], tblMontyHallMC[[#This Row],[Door host opens]]))</f>
        <v>1</v>
      </c>
      <c r="G917">
        <f ca="1">IF(tblMontyHallMC[[#This Row],[Switch]],
    tblMontyHallMC[[#This Row],[Unopened door]],
    tblMontyHallMC[[#This Row],[Door you pick]]
)</f>
        <v>1</v>
      </c>
      <c r="H917" t="b">
        <f ca="1">tblMontyHallMC[[#This Row],[Final door choice]] = tblMontyHallMC[[#This Row],[Door with car]]</f>
        <v>0</v>
      </c>
    </row>
    <row r="918" spans="2:8" x14ac:dyDescent="0.3">
      <c r="B918">
        <f t="shared" ca="1" si="24"/>
        <v>2</v>
      </c>
      <c r="C918">
        <f t="shared" ca="1" si="25"/>
        <v>3</v>
      </c>
      <c r="D91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18" t="b">
        <f ca="1">IF(switchStrategyStr = "Switch",
    TRUE,
    IF(switchStrategyStr = "Coin flip",
        RAND() &gt;= 0.5,
        FALSE
    )
)</f>
        <v>1</v>
      </c>
      <c r="F918">
        <f ca="1">IF(tblMontyHallMC[[#This Row],[Door you pick]] + tblMontyHallMC[[#This Row],[Door host opens]] = 3, 3, MAX(tblMontyHallMC[[#This Row],[Door you pick]], tblMontyHallMC[[#This Row],[Door host opens]]) - MIN(tblMontyHallMC[[#This Row],[Door you pick]], tblMontyHallMC[[#This Row],[Door host opens]]))</f>
        <v>2</v>
      </c>
      <c r="G918">
        <f ca="1">IF(tblMontyHallMC[[#This Row],[Switch]],
    tblMontyHallMC[[#This Row],[Unopened door]],
    tblMontyHallMC[[#This Row],[Door you pick]]
)</f>
        <v>2</v>
      </c>
      <c r="H918" t="b">
        <f ca="1">tblMontyHallMC[[#This Row],[Final door choice]] = tblMontyHallMC[[#This Row],[Door with car]]</f>
        <v>1</v>
      </c>
    </row>
    <row r="919" spans="2:8" x14ac:dyDescent="0.3">
      <c r="B919">
        <f t="shared" ca="1" si="24"/>
        <v>3</v>
      </c>
      <c r="C919">
        <f t="shared" ca="1" si="25"/>
        <v>1</v>
      </c>
      <c r="D91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19" t="b">
        <f ca="1">IF(switchStrategyStr = "Switch",
    TRUE,
    IF(switchStrategyStr = "Coin flip",
        RAND() &gt;= 0.5,
        FALSE
    )
)</f>
        <v>1</v>
      </c>
      <c r="F919">
        <f ca="1">IF(tblMontyHallMC[[#This Row],[Door you pick]] + tblMontyHallMC[[#This Row],[Door host opens]] = 3, 3, MAX(tblMontyHallMC[[#This Row],[Door you pick]], tblMontyHallMC[[#This Row],[Door host opens]]) - MIN(tblMontyHallMC[[#This Row],[Door you pick]], tblMontyHallMC[[#This Row],[Door host opens]]))</f>
        <v>3</v>
      </c>
      <c r="G919">
        <f ca="1">IF(tblMontyHallMC[[#This Row],[Switch]],
    tblMontyHallMC[[#This Row],[Unopened door]],
    tblMontyHallMC[[#This Row],[Door you pick]]
)</f>
        <v>3</v>
      </c>
      <c r="H919" t="b">
        <f ca="1">tblMontyHallMC[[#This Row],[Final door choice]] = tblMontyHallMC[[#This Row],[Door with car]]</f>
        <v>1</v>
      </c>
    </row>
    <row r="920" spans="2:8" x14ac:dyDescent="0.3">
      <c r="B920">
        <f t="shared" ca="1" si="24"/>
        <v>1</v>
      </c>
      <c r="C920">
        <f t="shared" ca="1" si="25"/>
        <v>3</v>
      </c>
      <c r="D92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20" t="b">
        <f ca="1">IF(switchStrategyStr = "Switch",
    TRUE,
    IF(switchStrategyStr = "Coin flip",
        RAND() &gt;= 0.5,
        FALSE
    )
)</f>
        <v>1</v>
      </c>
      <c r="F920">
        <f ca="1">IF(tblMontyHallMC[[#This Row],[Door you pick]] + tblMontyHallMC[[#This Row],[Door host opens]] = 3, 3, MAX(tblMontyHallMC[[#This Row],[Door you pick]], tblMontyHallMC[[#This Row],[Door host opens]]) - MIN(tblMontyHallMC[[#This Row],[Door you pick]], tblMontyHallMC[[#This Row],[Door host opens]]))</f>
        <v>1</v>
      </c>
      <c r="G920">
        <f ca="1">IF(tblMontyHallMC[[#This Row],[Switch]],
    tblMontyHallMC[[#This Row],[Unopened door]],
    tblMontyHallMC[[#This Row],[Door you pick]]
)</f>
        <v>1</v>
      </c>
      <c r="H920" t="b">
        <f ca="1">tblMontyHallMC[[#This Row],[Final door choice]] = tblMontyHallMC[[#This Row],[Door with car]]</f>
        <v>1</v>
      </c>
    </row>
    <row r="921" spans="2:8" x14ac:dyDescent="0.3">
      <c r="B921">
        <f t="shared" ca="1" si="24"/>
        <v>3</v>
      </c>
      <c r="C921">
        <f t="shared" ca="1" si="25"/>
        <v>3</v>
      </c>
      <c r="D92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21" t="b">
        <f ca="1">IF(switchStrategyStr = "Switch",
    TRUE,
    IF(switchStrategyStr = "Coin flip",
        RAND() &gt;= 0.5,
        FALSE
    )
)</f>
        <v>1</v>
      </c>
      <c r="F921">
        <f ca="1">IF(tblMontyHallMC[[#This Row],[Door you pick]] + tblMontyHallMC[[#This Row],[Door host opens]] = 3, 3, MAX(tblMontyHallMC[[#This Row],[Door you pick]], tblMontyHallMC[[#This Row],[Door host opens]]) - MIN(tblMontyHallMC[[#This Row],[Door you pick]], tblMontyHallMC[[#This Row],[Door host opens]]))</f>
        <v>1</v>
      </c>
      <c r="G921">
        <f ca="1">IF(tblMontyHallMC[[#This Row],[Switch]],
    tblMontyHallMC[[#This Row],[Unopened door]],
    tblMontyHallMC[[#This Row],[Door you pick]]
)</f>
        <v>1</v>
      </c>
      <c r="H921" t="b">
        <f ca="1">tblMontyHallMC[[#This Row],[Final door choice]] = tblMontyHallMC[[#This Row],[Door with car]]</f>
        <v>0</v>
      </c>
    </row>
    <row r="922" spans="2:8" x14ac:dyDescent="0.3">
      <c r="B922">
        <f t="shared" ca="1" si="24"/>
        <v>1</v>
      </c>
      <c r="C922">
        <f t="shared" ca="1" si="25"/>
        <v>3</v>
      </c>
      <c r="D92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22" t="b">
        <f ca="1">IF(switchStrategyStr = "Switch",
    TRUE,
    IF(switchStrategyStr = "Coin flip",
        RAND() &gt;= 0.5,
        FALSE
    )
)</f>
        <v>1</v>
      </c>
      <c r="F922">
        <f ca="1">IF(tblMontyHallMC[[#This Row],[Door you pick]] + tblMontyHallMC[[#This Row],[Door host opens]] = 3, 3, MAX(tblMontyHallMC[[#This Row],[Door you pick]], tblMontyHallMC[[#This Row],[Door host opens]]) - MIN(tblMontyHallMC[[#This Row],[Door you pick]], tblMontyHallMC[[#This Row],[Door host opens]]))</f>
        <v>1</v>
      </c>
      <c r="G922">
        <f ca="1">IF(tblMontyHallMC[[#This Row],[Switch]],
    tblMontyHallMC[[#This Row],[Unopened door]],
    tblMontyHallMC[[#This Row],[Door you pick]]
)</f>
        <v>1</v>
      </c>
      <c r="H922" t="b">
        <f ca="1">tblMontyHallMC[[#This Row],[Final door choice]] = tblMontyHallMC[[#This Row],[Door with car]]</f>
        <v>1</v>
      </c>
    </row>
    <row r="923" spans="2:8" x14ac:dyDescent="0.3">
      <c r="B923">
        <f t="shared" ca="1" si="24"/>
        <v>1</v>
      </c>
      <c r="C923">
        <f t="shared" ca="1" si="25"/>
        <v>1</v>
      </c>
      <c r="D92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23" t="b">
        <f ca="1">IF(switchStrategyStr = "Switch",
    TRUE,
    IF(switchStrategyStr = "Coin flip",
        RAND() &gt;= 0.5,
        FALSE
    )
)</f>
        <v>1</v>
      </c>
      <c r="F923">
        <f ca="1">IF(tblMontyHallMC[[#This Row],[Door you pick]] + tblMontyHallMC[[#This Row],[Door host opens]] = 3, 3, MAX(tblMontyHallMC[[#This Row],[Door you pick]], tblMontyHallMC[[#This Row],[Door host opens]]) - MIN(tblMontyHallMC[[#This Row],[Door you pick]], tblMontyHallMC[[#This Row],[Door host opens]]))</f>
        <v>2</v>
      </c>
      <c r="G923">
        <f ca="1">IF(tblMontyHallMC[[#This Row],[Switch]],
    tblMontyHallMC[[#This Row],[Unopened door]],
    tblMontyHallMC[[#This Row],[Door you pick]]
)</f>
        <v>2</v>
      </c>
      <c r="H923" t="b">
        <f ca="1">tblMontyHallMC[[#This Row],[Final door choice]] = tblMontyHallMC[[#This Row],[Door with car]]</f>
        <v>0</v>
      </c>
    </row>
    <row r="924" spans="2:8" x14ac:dyDescent="0.3">
      <c r="B924">
        <f t="shared" ca="1" si="24"/>
        <v>2</v>
      </c>
      <c r="C924">
        <f t="shared" ca="1" si="25"/>
        <v>2</v>
      </c>
      <c r="D92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24" t="b">
        <f ca="1">IF(switchStrategyStr = "Switch",
    TRUE,
    IF(switchStrategyStr = "Coin flip",
        RAND() &gt;= 0.5,
        FALSE
    )
)</f>
        <v>1</v>
      </c>
      <c r="F924">
        <f ca="1">IF(tblMontyHallMC[[#This Row],[Door you pick]] + tblMontyHallMC[[#This Row],[Door host opens]] = 3, 3, MAX(tblMontyHallMC[[#This Row],[Door you pick]], tblMontyHallMC[[#This Row],[Door host opens]]) - MIN(tblMontyHallMC[[#This Row],[Door you pick]], tblMontyHallMC[[#This Row],[Door host opens]]))</f>
        <v>3</v>
      </c>
      <c r="G924">
        <f ca="1">IF(tblMontyHallMC[[#This Row],[Switch]],
    tblMontyHallMC[[#This Row],[Unopened door]],
    tblMontyHallMC[[#This Row],[Door you pick]]
)</f>
        <v>3</v>
      </c>
      <c r="H924" t="b">
        <f ca="1">tblMontyHallMC[[#This Row],[Final door choice]] = tblMontyHallMC[[#This Row],[Door with car]]</f>
        <v>0</v>
      </c>
    </row>
    <row r="925" spans="2:8" x14ac:dyDescent="0.3">
      <c r="B925">
        <f t="shared" ca="1" si="24"/>
        <v>2</v>
      </c>
      <c r="C925">
        <f t="shared" ca="1" si="25"/>
        <v>1</v>
      </c>
      <c r="D92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25" t="b">
        <f ca="1">IF(switchStrategyStr = "Switch",
    TRUE,
    IF(switchStrategyStr = "Coin flip",
        RAND() &gt;= 0.5,
        FALSE
    )
)</f>
        <v>1</v>
      </c>
      <c r="F925">
        <f ca="1">IF(tblMontyHallMC[[#This Row],[Door you pick]] + tblMontyHallMC[[#This Row],[Door host opens]] = 3, 3, MAX(tblMontyHallMC[[#This Row],[Door you pick]], tblMontyHallMC[[#This Row],[Door host opens]]) - MIN(tblMontyHallMC[[#This Row],[Door you pick]], tblMontyHallMC[[#This Row],[Door host opens]]))</f>
        <v>2</v>
      </c>
      <c r="G925">
        <f ca="1">IF(tblMontyHallMC[[#This Row],[Switch]],
    tblMontyHallMC[[#This Row],[Unopened door]],
    tblMontyHallMC[[#This Row],[Door you pick]]
)</f>
        <v>2</v>
      </c>
      <c r="H925" t="b">
        <f ca="1">tblMontyHallMC[[#This Row],[Final door choice]] = tblMontyHallMC[[#This Row],[Door with car]]</f>
        <v>1</v>
      </c>
    </row>
    <row r="926" spans="2:8" x14ac:dyDescent="0.3">
      <c r="B926">
        <f t="shared" ca="1" si="24"/>
        <v>2</v>
      </c>
      <c r="C926">
        <f t="shared" ca="1" si="25"/>
        <v>2</v>
      </c>
      <c r="D92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26" t="b">
        <f ca="1">IF(switchStrategyStr = "Switch",
    TRUE,
    IF(switchStrategyStr = "Coin flip",
        RAND() &gt;= 0.5,
        FALSE
    )
)</f>
        <v>1</v>
      </c>
      <c r="F926">
        <f ca="1">IF(tblMontyHallMC[[#This Row],[Door you pick]] + tblMontyHallMC[[#This Row],[Door host opens]] = 3, 3, MAX(tblMontyHallMC[[#This Row],[Door you pick]], tblMontyHallMC[[#This Row],[Door host opens]]) - MIN(tblMontyHallMC[[#This Row],[Door you pick]], tblMontyHallMC[[#This Row],[Door host opens]]))</f>
        <v>1</v>
      </c>
      <c r="G926">
        <f ca="1">IF(tblMontyHallMC[[#This Row],[Switch]],
    tblMontyHallMC[[#This Row],[Unopened door]],
    tblMontyHallMC[[#This Row],[Door you pick]]
)</f>
        <v>1</v>
      </c>
      <c r="H926" t="b">
        <f ca="1">tblMontyHallMC[[#This Row],[Final door choice]] = tblMontyHallMC[[#This Row],[Door with car]]</f>
        <v>0</v>
      </c>
    </row>
    <row r="927" spans="2:8" x14ac:dyDescent="0.3">
      <c r="B927">
        <f t="shared" ca="1" si="24"/>
        <v>2</v>
      </c>
      <c r="C927">
        <f t="shared" ca="1" si="25"/>
        <v>2</v>
      </c>
      <c r="D92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27" t="b">
        <f ca="1">IF(switchStrategyStr = "Switch",
    TRUE,
    IF(switchStrategyStr = "Coin flip",
        RAND() &gt;= 0.5,
        FALSE
    )
)</f>
        <v>1</v>
      </c>
      <c r="F927">
        <f ca="1">IF(tblMontyHallMC[[#This Row],[Door you pick]] + tblMontyHallMC[[#This Row],[Door host opens]] = 3, 3, MAX(tblMontyHallMC[[#This Row],[Door you pick]], tblMontyHallMC[[#This Row],[Door host opens]]) - MIN(tblMontyHallMC[[#This Row],[Door you pick]], tblMontyHallMC[[#This Row],[Door host opens]]))</f>
        <v>3</v>
      </c>
      <c r="G927">
        <f ca="1">IF(tblMontyHallMC[[#This Row],[Switch]],
    tblMontyHallMC[[#This Row],[Unopened door]],
    tblMontyHallMC[[#This Row],[Door you pick]]
)</f>
        <v>3</v>
      </c>
      <c r="H927" t="b">
        <f ca="1">tblMontyHallMC[[#This Row],[Final door choice]] = tblMontyHallMC[[#This Row],[Door with car]]</f>
        <v>0</v>
      </c>
    </row>
    <row r="928" spans="2:8" x14ac:dyDescent="0.3">
      <c r="B928">
        <f t="shared" ca="1" si="24"/>
        <v>3</v>
      </c>
      <c r="C928">
        <f t="shared" ca="1" si="25"/>
        <v>1</v>
      </c>
      <c r="D92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28" t="b">
        <f ca="1">IF(switchStrategyStr = "Switch",
    TRUE,
    IF(switchStrategyStr = "Coin flip",
        RAND() &gt;= 0.5,
        FALSE
    )
)</f>
        <v>1</v>
      </c>
      <c r="F928">
        <f ca="1">IF(tblMontyHallMC[[#This Row],[Door you pick]] + tblMontyHallMC[[#This Row],[Door host opens]] = 3, 3, MAX(tblMontyHallMC[[#This Row],[Door you pick]], tblMontyHallMC[[#This Row],[Door host opens]]) - MIN(tblMontyHallMC[[#This Row],[Door you pick]], tblMontyHallMC[[#This Row],[Door host opens]]))</f>
        <v>3</v>
      </c>
      <c r="G928">
        <f ca="1">IF(tblMontyHallMC[[#This Row],[Switch]],
    tblMontyHallMC[[#This Row],[Unopened door]],
    tblMontyHallMC[[#This Row],[Door you pick]]
)</f>
        <v>3</v>
      </c>
      <c r="H928" t="b">
        <f ca="1">tblMontyHallMC[[#This Row],[Final door choice]] = tblMontyHallMC[[#This Row],[Door with car]]</f>
        <v>1</v>
      </c>
    </row>
    <row r="929" spans="2:8" x14ac:dyDescent="0.3">
      <c r="B929">
        <f t="shared" ca="1" si="24"/>
        <v>3</v>
      </c>
      <c r="C929">
        <f t="shared" ca="1" si="25"/>
        <v>3</v>
      </c>
      <c r="D92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29" t="b">
        <f ca="1">IF(switchStrategyStr = "Switch",
    TRUE,
    IF(switchStrategyStr = "Coin flip",
        RAND() &gt;= 0.5,
        FALSE
    )
)</f>
        <v>1</v>
      </c>
      <c r="F929">
        <f ca="1">IF(tblMontyHallMC[[#This Row],[Door you pick]] + tblMontyHallMC[[#This Row],[Door host opens]] = 3, 3, MAX(tblMontyHallMC[[#This Row],[Door you pick]], tblMontyHallMC[[#This Row],[Door host opens]]) - MIN(tblMontyHallMC[[#This Row],[Door you pick]], tblMontyHallMC[[#This Row],[Door host opens]]))</f>
        <v>2</v>
      </c>
      <c r="G929">
        <f ca="1">IF(tblMontyHallMC[[#This Row],[Switch]],
    tblMontyHallMC[[#This Row],[Unopened door]],
    tblMontyHallMC[[#This Row],[Door you pick]]
)</f>
        <v>2</v>
      </c>
      <c r="H929" t="b">
        <f ca="1">tblMontyHallMC[[#This Row],[Final door choice]] = tblMontyHallMC[[#This Row],[Door with car]]</f>
        <v>0</v>
      </c>
    </row>
    <row r="930" spans="2:8" x14ac:dyDescent="0.3">
      <c r="B930">
        <f t="shared" ca="1" si="24"/>
        <v>1</v>
      </c>
      <c r="C930">
        <f t="shared" ca="1" si="25"/>
        <v>3</v>
      </c>
      <c r="D93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30" t="b">
        <f ca="1">IF(switchStrategyStr = "Switch",
    TRUE,
    IF(switchStrategyStr = "Coin flip",
        RAND() &gt;= 0.5,
        FALSE
    )
)</f>
        <v>1</v>
      </c>
      <c r="F930">
        <f ca="1">IF(tblMontyHallMC[[#This Row],[Door you pick]] + tblMontyHallMC[[#This Row],[Door host opens]] = 3, 3, MAX(tblMontyHallMC[[#This Row],[Door you pick]], tblMontyHallMC[[#This Row],[Door host opens]]) - MIN(tblMontyHallMC[[#This Row],[Door you pick]], tblMontyHallMC[[#This Row],[Door host opens]]))</f>
        <v>1</v>
      </c>
      <c r="G930">
        <f ca="1">IF(tblMontyHallMC[[#This Row],[Switch]],
    tblMontyHallMC[[#This Row],[Unopened door]],
    tblMontyHallMC[[#This Row],[Door you pick]]
)</f>
        <v>1</v>
      </c>
      <c r="H930" t="b">
        <f ca="1">tblMontyHallMC[[#This Row],[Final door choice]] = tblMontyHallMC[[#This Row],[Door with car]]</f>
        <v>1</v>
      </c>
    </row>
    <row r="931" spans="2:8" x14ac:dyDescent="0.3">
      <c r="B931">
        <f t="shared" ca="1" si="24"/>
        <v>1</v>
      </c>
      <c r="C931">
        <f t="shared" ca="1" si="25"/>
        <v>2</v>
      </c>
      <c r="D93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31" t="b">
        <f ca="1">IF(switchStrategyStr = "Switch",
    TRUE,
    IF(switchStrategyStr = "Coin flip",
        RAND() &gt;= 0.5,
        FALSE
    )
)</f>
        <v>1</v>
      </c>
      <c r="F931">
        <f ca="1">IF(tblMontyHallMC[[#This Row],[Door you pick]] + tblMontyHallMC[[#This Row],[Door host opens]] = 3, 3, MAX(tblMontyHallMC[[#This Row],[Door you pick]], tblMontyHallMC[[#This Row],[Door host opens]]) - MIN(tblMontyHallMC[[#This Row],[Door you pick]], tblMontyHallMC[[#This Row],[Door host opens]]))</f>
        <v>1</v>
      </c>
      <c r="G931">
        <f ca="1">IF(tblMontyHallMC[[#This Row],[Switch]],
    tblMontyHallMC[[#This Row],[Unopened door]],
    tblMontyHallMC[[#This Row],[Door you pick]]
)</f>
        <v>1</v>
      </c>
      <c r="H931" t="b">
        <f ca="1">tblMontyHallMC[[#This Row],[Final door choice]] = tblMontyHallMC[[#This Row],[Door with car]]</f>
        <v>1</v>
      </c>
    </row>
    <row r="932" spans="2:8" x14ac:dyDescent="0.3">
      <c r="B932">
        <f t="shared" ca="1" si="24"/>
        <v>1</v>
      </c>
      <c r="C932">
        <f t="shared" ca="1" si="25"/>
        <v>2</v>
      </c>
      <c r="D93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32" t="b">
        <f ca="1">IF(switchStrategyStr = "Switch",
    TRUE,
    IF(switchStrategyStr = "Coin flip",
        RAND() &gt;= 0.5,
        FALSE
    )
)</f>
        <v>1</v>
      </c>
      <c r="F932">
        <f ca="1">IF(tblMontyHallMC[[#This Row],[Door you pick]] + tblMontyHallMC[[#This Row],[Door host opens]] = 3, 3, MAX(tblMontyHallMC[[#This Row],[Door you pick]], tblMontyHallMC[[#This Row],[Door host opens]]) - MIN(tblMontyHallMC[[#This Row],[Door you pick]], tblMontyHallMC[[#This Row],[Door host opens]]))</f>
        <v>1</v>
      </c>
      <c r="G932">
        <f ca="1">IF(tblMontyHallMC[[#This Row],[Switch]],
    tblMontyHallMC[[#This Row],[Unopened door]],
    tblMontyHallMC[[#This Row],[Door you pick]]
)</f>
        <v>1</v>
      </c>
      <c r="H932" t="b">
        <f ca="1">tblMontyHallMC[[#This Row],[Final door choice]] = tblMontyHallMC[[#This Row],[Door with car]]</f>
        <v>1</v>
      </c>
    </row>
    <row r="933" spans="2:8" x14ac:dyDescent="0.3">
      <c r="B933">
        <f t="shared" ca="1" si="24"/>
        <v>1</v>
      </c>
      <c r="C933">
        <f t="shared" ca="1" si="25"/>
        <v>2</v>
      </c>
      <c r="D93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33" t="b">
        <f ca="1">IF(switchStrategyStr = "Switch",
    TRUE,
    IF(switchStrategyStr = "Coin flip",
        RAND() &gt;= 0.5,
        FALSE
    )
)</f>
        <v>1</v>
      </c>
      <c r="F933">
        <f ca="1">IF(tblMontyHallMC[[#This Row],[Door you pick]] + tblMontyHallMC[[#This Row],[Door host opens]] = 3, 3, MAX(tblMontyHallMC[[#This Row],[Door you pick]], tblMontyHallMC[[#This Row],[Door host opens]]) - MIN(tblMontyHallMC[[#This Row],[Door you pick]], tblMontyHallMC[[#This Row],[Door host opens]]))</f>
        <v>1</v>
      </c>
      <c r="G933">
        <f ca="1">IF(tblMontyHallMC[[#This Row],[Switch]],
    tblMontyHallMC[[#This Row],[Unopened door]],
    tblMontyHallMC[[#This Row],[Door you pick]]
)</f>
        <v>1</v>
      </c>
      <c r="H933" t="b">
        <f ca="1">tblMontyHallMC[[#This Row],[Final door choice]] = tblMontyHallMC[[#This Row],[Door with car]]</f>
        <v>1</v>
      </c>
    </row>
    <row r="934" spans="2:8" x14ac:dyDescent="0.3">
      <c r="B934">
        <f t="shared" ca="1" si="24"/>
        <v>3</v>
      </c>
      <c r="C934">
        <f t="shared" ca="1" si="25"/>
        <v>2</v>
      </c>
      <c r="D93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34" t="b">
        <f ca="1">IF(switchStrategyStr = "Switch",
    TRUE,
    IF(switchStrategyStr = "Coin flip",
        RAND() &gt;= 0.5,
        FALSE
    )
)</f>
        <v>1</v>
      </c>
      <c r="F934">
        <f ca="1">IF(tblMontyHallMC[[#This Row],[Door you pick]] + tblMontyHallMC[[#This Row],[Door host opens]] = 3, 3, MAX(tblMontyHallMC[[#This Row],[Door you pick]], tblMontyHallMC[[#This Row],[Door host opens]]) - MIN(tblMontyHallMC[[#This Row],[Door you pick]], tblMontyHallMC[[#This Row],[Door host opens]]))</f>
        <v>3</v>
      </c>
      <c r="G934">
        <f ca="1">IF(tblMontyHallMC[[#This Row],[Switch]],
    tblMontyHallMC[[#This Row],[Unopened door]],
    tblMontyHallMC[[#This Row],[Door you pick]]
)</f>
        <v>3</v>
      </c>
      <c r="H934" t="b">
        <f ca="1">tblMontyHallMC[[#This Row],[Final door choice]] = tblMontyHallMC[[#This Row],[Door with car]]</f>
        <v>1</v>
      </c>
    </row>
    <row r="935" spans="2:8" x14ac:dyDescent="0.3">
      <c r="B935">
        <f t="shared" ca="1" si="24"/>
        <v>2</v>
      </c>
      <c r="C935">
        <f t="shared" ca="1" si="25"/>
        <v>1</v>
      </c>
      <c r="D93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35" t="b">
        <f ca="1">IF(switchStrategyStr = "Switch",
    TRUE,
    IF(switchStrategyStr = "Coin flip",
        RAND() &gt;= 0.5,
        FALSE
    )
)</f>
        <v>1</v>
      </c>
      <c r="F935">
        <f ca="1">IF(tblMontyHallMC[[#This Row],[Door you pick]] + tblMontyHallMC[[#This Row],[Door host opens]] = 3, 3, MAX(tblMontyHallMC[[#This Row],[Door you pick]], tblMontyHallMC[[#This Row],[Door host opens]]) - MIN(tblMontyHallMC[[#This Row],[Door you pick]], tblMontyHallMC[[#This Row],[Door host opens]]))</f>
        <v>2</v>
      </c>
      <c r="G935">
        <f ca="1">IF(tblMontyHallMC[[#This Row],[Switch]],
    tblMontyHallMC[[#This Row],[Unopened door]],
    tblMontyHallMC[[#This Row],[Door you pick]]
)</f>
        <v>2</v>
      </c>
      <c r="H935" t="b">
        <f ca="1">tblMontyHallMC[[#This Row],[Final door choice]] = tblMontyHallMC[[#This Row],[Door with car]]</f>
        <v>1</v>
      </c>
    </row>
    <row r="936" spans="2:8" x14ac:dyDescent="0.3">
      <c r="B936">
        <f t="shared" ca="1" si="24"/>
        <v>1</v>
      </c>
      <c r="C936">
        <f t="shared" ca="1" si="25"/>
        <v>2</v>
      </c>
      <c r="D93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36" t="b">
        <f ca="1">IF(switchStrategyStr = "Switch",
    TRUE,
    IF(switchStrategyStr = "Coin flip",
        RAND() &gt;= 0.5,
        FALSE
    )
)</f>
        <v>1</v>
      </c>
      <c r="F936">
        <f ca="1">IF(tblMontyHallMC[[#This Row],[Door you pick]] + tblMontyHallMC[[#This Row],[Door host opens]] = 3, 3, MAX(tblMontyHallMC[[#This Row],[Door you pick]], tblMontyHallMC[[#This Row],[Door host opens]]) - MIN(tblMontyHallMC[[#This Row],[Door you pick]], tblMontyHallMC[[#This Row],[Door host opens]]))</f>
        <v>1</v>
      </c>
      <c r="G936">
        <f ca="1">IF(tblMontyHallMC[[#This Row],[Switch]],
    tblMontyHallMC[[#This Row],[Unopened door]],
    tblMontyHallMC[[#This Row],[Door you pick]]
)</f>
        <v>1</v>
      </c>
      <c r="H936" t="b">
        <f ca="1">tblMontyHallMC[[#This Row],[Final door choice]] = tblMontyHallMC[[#This Row],[Door with car]]</f>
        <v>1</v>
      </c>
    </row>
    <row r="937" spans="2:8" x14ac:dyDescent="0.3">
      <c r="B937">
        <f t="shared" ca="1" si="24"/>
        <v>2</v>
      </c>
      <c r="C937">
        <f t="shared" ca="1" si="25"/>
        <v>3</v>
      </c>
      <c r="D93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37" t="b">
        <f ca="1">IF(switchStrategyStr = "Switch",
    TRUE,
    IF(switchStrategyStr = "Coin flip",
        RAND() &gt;= 0.5,
        FALSE
    )
)</f>
        <v>1</v>
      </c>
      <c r="F937">
        <f ca="1">IF(tblMontyHallMC[[#This Row],[Door you pick]] + tblMontyHallMC[[#This Row],[Door host opens]] = 3, 3, MAX(tblMontyHallMC[[#This Row],[Door you pick]], tblMontyHallMC[[#This Row],[Door host opens]]) - MIN(tblMontyHallMC[[#This Row],[Door you pick]], tblMontyHallMC[[#This Row],[Door host opens]]))</f>
        <v>2</v>
      </c>
      <c r="G937">
        <f ca="1">IF(tblMontyHallMC[[#This Row],[Switch]],
    tblMontyHallMC[[#This Row],[Unopened door]],
    tblMontyHallMC[[#This Row],[Door you pick]]
)</f>
        <v>2</v>
      </c>
      <c r="H937" t="b">
        <f ca="1">tblMontyHallMC[[#This Row],[Final door choice]] = tblMontyHallMC[[#This Row],[Door with car]]</f>
        <v>1</v>
      </c>
    </row>
    <row r="938" spans="2:8" x14ac:dyDescent="0.3">
      <c r="B938">
        <f t="shared" ca="1" si="24"/>
        <v>2</v>
      </c>
      <c r="C938">
        <f t="shared" ca="1" si="25"/>
        <v>3</v>
      </c>
      <c r="D93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38" t="b">
        <f ca="1">IF(switchStrategyStr = "Switch",
    TRUE,
    IF(switchStrategyStr = "Coin flip",
        RAND() &gt;= 0.5,
        FALSE
    )
)</f>
        <v>1</v>
      </c>
      <c r="F938">
        <f ca="1">IF(tblMontyHallMC[[#This Row],[Door you pick]] + tblMontyHallMC[[#This Row],[Door host opens]] = 3, 3, MAX(tblMontyHallMC[[#This Row],[Door you pick]], tblMontyHallMC[[#This Row],[Door host opens]]) - MIN(tblMontyHallMC[[#This Row],[Door you pick]], tblMontyHallMC[[#This Row],[Door host opens]]))</f>
        <v>2</v>
      </c>
      <c r="G938">
        <f ca="1">IF(tblMontyHallMC[[#This Row],[Switch]],
    tblMontyHallMC[[#This Row],[Unopened door]],
    tblMontyHallMC[[#This Row],[Door you pick]]
)</f>
        <v>2</v>
      </c>
      <c r="H938" t="b">
        <f ca="1">tblMontyHallMC[[#This Row],[Final door choice]] = tblMontyHallMC[[#This Row],[Door with car]]</f>
        <v>1</v>
      </c>
    </row>
    <row r="939" spans="2:8" x14ac:dyDescent="0.3">
      <c r="B939">
        <f t="shared" ca="1" si="24"/>
        <v>2</v>
      </c>
      <c r="C939">
        <f t="shared" ca="1" si="25"/>
        <v>2</v>
      </c>
      <c r="D93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39" t="b">
        <f ca="1">IF(switchStrategyStr = "Switch",
    TRUE,
    IF(switchStrategyStr = "Coin flip",
        RAND() &gt;= 0.5,
        FALSE
    )
)</f>
        <v>1</v>
      </c>
      <c r="F939">
        <f ca="1">IF(tblMontyHallMC[[#This Row],[Door you pick]] + tblMontyHallMC[[#This Row],[Door host opens]] = 3, 3, MAX(tblMontyHallMC[[#This Row],[Door you pick]], tblMontyHallMC[[#This Row],[Door host opens]]) - MIN(tblMontyHallMC[[#This Row],[Door you pick]], tblMontyHallMC[[#This Row],[Door host opens]]))</f>
        <v>3</v>
      </c>
      <c r="G939">
        <f ca="1">IF(tblMontyHallMC[[#This Row],[Switch]],
    tblMontyHallMC[[#This Row],[Unopened door]],
    tblMontyHallMC[[#This Row],[Door you pick]]
)</f>
        <v>3</v>
      </c>
      <c r="H939" t="b">
        <f ca="1">tblMontyHallMC[[#This Row],[Final door choice]] = tblMontyHallMC[[#This Row],[Door with car]]</f>
        <v>0</v>
      </c>
    </row>
    <row r="940" spans="2:8" x14ac:dyDescent="0.3">
      <c r="B940">
        <f t="shared" ca="1" si="24"/>
        <v>3</v>
      </c>
      <c r="C940">
        <f t="shared" ca="1" si="25"/>
        <v>2</v>
      </c>
      <c r="D94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40" t="b">
        <f ca="1">IF(switchStrategyStr = "Switch",
    TRUE,
    IF(switchStrategyStr = "Coin flip",
        RAND() &gt;= 0.5,
        FALSE
    )
)</f>
        <v>1</v>
      </c>
      <c r="F940">
        <f ca="1">IF(tblMontyHallMC[[#This Row],[Door you pick]] + tblMontyHallMC[[#This Row],[Door host opens]] = 3, 3, MAX(tblMontyHallMC[[#This Row],[Door you pick]], tblMontyHallMC[[#This Row],[Door host opens]]) - MIN(tblMontyHallMC[[#This Row],[Door you pick]], tblMontyHallMC[[#This Row],[Door host opens]]))</f>
        <v>3</v>
      </c>
      <c r="G940">
        <f ca="1">IF(tblMontyHallMC[[#This Row],[Switch]],
    tblMontyHallMC[[#This Row],[Unopened door]],
    tblMontyHallMC[[#This Row],[Door you pick]]
)</f>
        <v>3</v>
      </c>
      <c r="H940" t="b">
        <f ca="1">tblMontyHallMC[[#This Row],[Final door choice]] = tblMontyHallMC[[#This Row],[Door with car]]</f>
        <v>1</v>
      </c>
    </row>
    <row r="941" spans="2:8" x14ac:dyDescent="0.3">
      <c r="B941">
        <f t="shared" ca="1" si="24"/>
        <v>3</v>
      </c>
      <c r="C941">
        <f t="shared" ca="1" si="25"/>
        <v>3</v>
      </c>
      <c r="D94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41" t="b">
        <f ca="1">IF(switchStrategyStr = "Switch",
    TRUE,
    IF(switchStrategyStr = "Coin flip",
        RAND() &gt;= 0.5,
        FALSE
    )
)</f>
        <v>1</v>
      </c>
      <c r="F941">
        <f ca="1">IF(tblMontyHallMC[[#This Row],[Door you pick]] + tblMontyHallMC[[#This Row],[Door host opens]] = 3, 3, MAX(tblMontyHallMC[[#This Row],[Door you pick]], tblMontyHallMC[[#This Row],[Door host opens]]) - MIN(tblMontyHallMC[[#This Row],[Door you pick]], tblMontyHallMC[[#This Row],[Door host opens]]))</f>
        <v>2</v>
      </c>
      <c r="G941">
        <f ca="1">IF(tblMontyHallMC[[#This Row],[Switch]],
    tblMontyHallMC[[#This Row],[Unopened door]],
    tblMontyHallMC[[#This Row],[Door you pick]]
)</f>
        <v>2</v>
      </c>
      <c r="H941" t="b">
        <f ca="1">tblMontyHallMC[[#This Row],[Final door choice]] = tblMontyHallMC[[#This Row],[Door with car]]</f>
        <v>0</v>
      </c>
    </row>
    <row r="942" spans="2:8" x14ac:dyDescent="0.3">
      <c r="B942">
        <f t="shared" ref="B942:B1005" ca="1" si="26">RANDBETWEEN(1, 3)</f>
        <v>2</v>
      </c>
      <c r="C942">
        <f t="shared" ref="C942:C1005" ca="1" si="27">RANDBETWEEN(1, 3)</f>
        <v>2</v>
      </c>
      <c r="D94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42" t="b">
        <f ca="1">IF(switchStrategyStr = "Switch",
    TRUE,
    IF(switchStrategyStr = "Coin flip",
        RAND() &gt;= 0.5,
        FALSE
    )
)</f>
        <v>1</v>
      </c>
      <c r="F942">
        <f ca="1">IF(tblMontyHallMC[[#This Row],[Door you pick]] + tblMontyHallMC[[#This Row],[Door host opens]] = 3, 3, MAX(tblMontyHallMC[[#This Row],[Door you pick]], tblMontyHallMC[[#This Row],[Door host opens]]) - MIN(tblMontyHallMC[[#This Row],[Door you pick]], tblMontyHallMC[[#This Row],[Door host opens]]))</f>
        <v>3</v>
      </c>
      <c r="G942">
        <f ca="1">IF(tblMontyHallMC[[#This Row],[Switch]],
    tblMontyHallMC[[#This Row],[Unopened door]],
    tblMontyHallMC[[#This Row],[Door you pick]]
)</f>
        <v>3</v>
      </c>
      <c r="H942" t="b">
        <f ca="1">tblMontyHallMC[[#This Row],[Final door choice]] = tblMontyHallMC[[#This Row],[Door with car]]</f>
        <v>0</v>
      </c>
    </row>
    <row r="943" spans="2:8" x14ac:dyDescent="0.3">
      <c r="B943">
        <f t="shared" ca="1" si="26"/>
        <v>2</v>
      </c>
      <c r="C943">
        <f t="shared" ca="1" si="27"/>
        <v>3</v>
      </c>
      <c r="D94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43" t="b">
        <f ca="1">IF(switchStrategyStr = "Switch",
    TRUE,
    IF(switchStrategyStr = "Coin flip",
        RAND() &gt;= 0.5,
        FALSE
    )
)</f>
        <v>1</v>
      </c>
      <c r="F943">
        <f ca="1">IF(tblMontyHallMC[[#This Row],[Door you pick]] + tblMontyHallMC[[#This Row],[Door host opens]] = 3, 3, MAX(tblMontyHallMC[[#This Row],[Door you pick]], tblMontyHallMC[[#This Row],[Door host opens]]) - MIN(tblMontyHallMC[[#This Row],[Door you pick]], tblMontyHallMC[[#This Row],[Door host opens]]))</f>
        <v>2</v>
      </c>
      <c r="G943">
        <f ca="1">IF(tblMontyHallMC[[#This Row],[Switch]],
    tblMontyHallMC[[#This Row],[Unopened door]],
    tblMontyHallMC[[#This Row],[Door you pick]]
)</f>
        <v>2</v>
      </c>
      <c r="H943" t="b">
        <f ca="1">tblMontyHallMC[[#This Row],[Final door choice]] = tblMontyHallMC[[#This Row],[Door with car]]</f>
        <v>1</v>
      </c>
    </row>
    <row r="944" spans="2:8" x14ac:dyDescent="0.3">
      <c r="B944">
        <f t="shared" ca="1" si="26"/>
        <v>1</v>
      </c>
      <c r="C944">
        <f t="shared" ca="1" si="27"/>
        <v>1</v>
      </c>
      <c r="D94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44" t="b">
        <f ca="1">IF(switchStrategyStr = "Switch",
    TRUE,
    IF(switchStrategyStr = "Coin flip",
        RAND() &gt;= 0.5,
        FALSE
    )
)</f>
        <v>1</v>
      </c>
      <c r="F944">
        <f ca="1">IF(tblMontyHallMC[[#This Row],[Door you pick]] + tblMontyHallMC[[#This Row],[Door host opens]] = 3, 3, MAX(tblMontyHallMC[[#This Row],[Door you pick]], tblMontyHallMC[[#This Row],[Door host opens]]) - MIN(tblMontyHallMC[[#This Row],[Door you pick]], tblMontyHallMC[[#This Row],[Door host opens]]))</f>
        <v>2</v>
      </c>
      <c r="G944">
        <f ca="1">IF(tblMontyHallMC[[#This Row],[Switch]],
    tblMontyHallMC[[#This Row],[Unopened door]],
    tblMontyHallMC[[#This Row],[Door you pick]]
)</f>
        <v>2</v>
      </c>
      <c r="H944" t="b">
        <f ca="1">tblMontyHallMC[[#This Row],[Final door choice]] = tblMontyHallMC[[#This Row],[Door with car]]</f>
        <v>0</v>
      </c>
    </row>
    <row r="945" spans="2:8" x14ac:dyDescent="0.3">
      <c r="B945">
        <f t="shared" ca="1" si="26"/>
        <v>3</v>
      </c>
      <c r="C945">
        <f t="shared" ca="1" si="27"/>
        <v>3</v>
      </c>
      <c r="D94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45" t="b">
        <f ca="1">IF(switchStrategyStr = "Switch",
    TRUE,
    IF(switchStrategyStr = "Coin flip",
        RAND() &gt;= 0.5,
        FALSE
    )
)</f>
        <v>1</v>
      </c>
      <c r="F945">
        <f ca="1">IF(tblMontyHallMC[[#This Row],[Door you pick]] + tblMontyHallMC[[#This Row],[Door host opens]] = 3, 3, MAX(tblMontyHallMC[[#This Row],[Door you pick]], tblMontyHallMC[[#This Row],[Door host opens]]) - MIN(tblMontyHallMC[[#This Row],[Door you pick]], tblMontyHallMC[[#This Row],[Door host opens]]))</f>
        <v>2</v>
      </c>
      <c r="G945">
        <f ca="1">IF(tblMontyHallMC[[#This Row],[Switch]],
    tblMontyHallMC[[#This Row],[Unopened door]],
    tblMontyHallMC[[#This Row],[Door you pick]]
)</f>
        <v>2</v>
      </c>
      <c r="H945" t="b">
        <f ca="1">tblMontyHallMC[[#This Row],[Final door choice]] = tblMontyHallMC[[#This Row],[Door with car]]</f>
        <v>0</v>
      </c>
    </row>
    <row r="946" spans="2:8" x14ac:dyDescent="0.3">
      <c r="B946">
        <f t="shared" ca="1" si="26"/>
        <v>2</v>
      </c>
      <c r="C946">
        <f t="shared" ca="1" si="27"/>
        <v>2</v>
      </c>
      <c r="D94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46" t="b">
        <f ca="1">IF(switchStrategyStr = "Switch",
    TRUE,
    IF(switchStrategyStr = "Coin flip",
        RAND() &gt;= 0.5,
        FALSE
    )
)</f>
        <v>1</v>
      </c>
      <c r="F946">
        <f ca="1">IF(tblMontyHallMC[[#This Row],[Door you pick]] + tblMontyHallMC[[#This Row],[Door host opens]] = 3, 3, MAX(tblMontyHallMC[[#This Row],[Door you pick]], tblMontyHallMC[[#This Row],[Door host opens]]) - MIN(tblMontyHallMC[[#This Row],[Door you pick]], tblMontyHallMC[[#This Row],[Door host opens]]))</f>
        <v>3</v>
      </c>
      <c r="G946">
        <f ca="1">IF(tblMontyHallMC[[#This Row],[Switch]],
    tblMontyHallMC[[#This Row],[Unopened door]],
    tblMontyHallMC[[#This Row],[Door you pick]]
)</f>
        <v>3</v>
      </c>
      <c r="H946" t="b">
        <f ca="1">tblMontyHallMC[[#This Row],[Final door choice]] = tblMontyHallMC[[#This Row],[Door with car]]</f>
        <v>0</v>
      </c>
    </row>
    <row r="947" spans="2:8" x14ac:dyDescent="0.3">
      <c r="B947">
        <f t="shared" ca="1" si="26"/>
        <v>1</v>
      </c>
      <c r="C947">
        <f t="shared" ca="1" si="27"/>
        <v>1</v>
      </c>
      <c r="D94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47" t="b">
        <f ca="1">IF(switchStrategyStr = "Switch",
    TRUE,
    IF(switchStrategyStr = "Coin flip",
        RAND() &gt;= 0.5,
        FALSE
    )
)</f>
        <v>1</v>
      </c>
      <c r="F947">
        <f ca="1">IF(tblMontyHallMC[[#This Row],[Door you pick]] + tblMontyHallMC[[#This Row],[Door host opens]] = 3, 3, MAX(tblMontyHallMC[[#This Row],[Door you pick]], tblMontyHallMC[[#This Row],[Door host opens]]) - MIN(tblMontyHallMC[[#This Row],[Door you pick]], tblMontyHallMC[[#This Row],[Door host opens]]))</f>
        <v>2</v>
      </c>
      <c r="G947">
        <f ca="1">IF(tblMontyHallMC[[#This Row],[Switch]],
    tblMontyHallMC[[#This Row],[Unopened door]],
    tblMontyHallMC[[#This Row],[Door you pick]]
)</f>
        <v>2</v>
      </c>
      <c r="H947" t="b">
        <f ca="1">tblMontyHallMC[[#This Row],[Final door choice]] = tblMontyHallMC[[#This Row],[Door with car]]</f>
        <v>0</v>
      </c>
    </row>
    <row r="948" spans="2:8" x14ac:dyDescent="0.3">
      <c r="B948">
        <f t="shared" ca="1" si="26"/>
        <v>1</v>
      </c>
      <c r="C948">
        <f t="shared" ca="1" si="27"/>
        <v>3</v>
      </c>
      <c r="D94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48" t="b">
        <f ca="1">IF(switchStrategyStr = "Switch",
    TRUE,
    IF(switchStrategyStr = "Coin flip",
        RAND() &gt;= 0.5,
        FALSE
    )
)</f>
        <v>1</v>
      </c>
      <c r="F948">
        <f ca="1">IF(tblMontyHallMC[[#This Row],[Door you pick]] + tblMontyHallMC[[#This Row],[Door host opens]] = 3, 3, MAX(tblMontyHallMC[[#This Row],[Door you pick]], tblMontyHallMC[[#This Row],[Door host opens]]) - MIN(tblMontyHallMC[[#This Row],[Door you pick]], tblMontyHallMC[[#This Row],[Door host opens]]))</f>
        <v>1</v>
      </c>
      <c r="G948">
        <f ca="1">IF(tblMontyHallMC[[#This Row],[Switch]],
    tblMontyHallMC[[#This Row],[Unopened door]],
    tblMontyHallMC[[#This Row],[Door you pick]]
)</f>
        <v>1</v>
      </c>
      <c r="H948" t="b">
        <f ca="1">tblMontyHallMC[[#This Row],[Final door choice]] = tblMontyHallMC[[#This Row],[Door with car]]</f>
        <v>1</v>
      </c>
    </row>
    <row r="949" spans="2:8" x14ac:dyDescent="0.3">
      <c r="B949">
        <f t="shared" ca="1" si="26"/>
        <v>2</v>
      </c>
      <c r="C949">
        <f t="shared" ca="1" si="27"/>
        <v>1</v>
      </c>
      <c r="D94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49" t="b">
        <f ca="1">IF(switchStrategyStr = "Switch",
    TRUE,
    IF(switchStrategyStr = "Coin flip",
        RAND() &gt;= 0.5,
        FALSE
    )
)</f>
        <v>1</v>
      </c>
      <c r="F949">
        <f ca="1">IF(tblMontyHallMC[[#This Row],[Door you pick]] + tblMontyHallMC[[#This Row],[Door host opens]] = 3, 3, MAX(tblMontyHallMC[[#This Row],[Door you pick]], tblMontyHallMC[[#This Row],[Door host opens]]) - MIN(tblMontyHallMC[[#This Row],[Door you pick]], tblMontyHallMC[[#This Row],[Door host opens]]))</f>
        <v>2</v>
      </c>
      <c r="G949">
        <f ca="1">IF(tblMontyHallMC[[#This Row],[Switch]],
    tblMontyHallMC[[#This Row],[Unopened door]],
    tblMontyHallMC[[#This Row],[Door you pick]]
)</f>
        <v>2</v>
      </c>
      <c r="H949" t="b">
        <f ca="1">tblMontyHallMC[[#This Row],[Final door choice]] = tblMontyHallMC[[#This Row],[Door with car]]</f>
        <v>1</v>
      </c>
    </row>
    <row r="950" spans="2:8" x14ac:dyDescent="0.3">
      <c r="B950">
        <f t="shared" ca="1" si="26"/>
        <v>1</v>
      </c>
      <c r="C950">
        <f t="shared" ca="1" si="27"/>
        <v>1</v>
      </c>
      <c r="D95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50" t="b">
        <f ca="1">IF(switchStrategyStr = "Switch",
    TRUE,
    IF(switchStrategyStr = "Coin flip",
        RAND() &gt;= 0.5,
        FALSE
    )
)</f>
        <v>1</v>
      </c>
      <c r="F950">
        <f ca="1">IF(tblMontyHallMC[[#This Row],[Door you pick]] + tblMontyHallMC[[#This Row],[Door host opens]] = 3, 3, MAX(tblMontyHallMC[[#This Row],[Door you pick]], tblMontyHallMC[[#This Row],[Door host opens]]) - MIN(tblMontyHallMC[[#This Row],[Door you pick]], tblMontyHallMC[[#This Row],[Door host opens]]))</f>
        <v>3</v>
      </c>
      <c r="G950">
        <f ca="1">IF(tblMontyHallMC[[#This Row],[Switch]],
    tblMontyHallMC[[#This Row],[Unopened door]],
    tblMontyHallMC[[#This Row],[Door you pick]]
)</f>
        <v>3</v>
      </c>
      <c r="H950" t="b">
        <f ca="1">tblMontyHallMC[[#This Row],[Final door choice]] = tblMontyHallMC[[#This Row],[Door with car]]</f>
        <v>0</v>
      </c>
    </row>
    <row r="951" spans="2:8" x14ac:dyDescent="0.3">
      <c r="B951">
        <f t="shared" ca="1" si="26"/>
        <v>2</v>
      </c>
      <c r="C951">
        <f t="shared" ca="1" si="27"/>
        <v>3</v>
      </c>
      <c r="D95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51" t="b">
        <f ca="1">IF(switchStrategyStr = "Switch",
    TRUE,
    IF(switchStrategyStr = "Coin flip",
        RAND() &gt;= 0.5,
        FALSE
    )
)</f>
        <v>1</v>
      </c>
      <c r="F951">
        <f ca="1">IF(tblMontyHallMC[[#This Row],[Door you pick]] + tblMontyHallMC[[#This Row],[Door host opens]] = 3, 3, MAX(tblMontyHallMC[[#This Row],[Door you pick]], tblMontyHallMC[[#This Row],[Door host opens]]) - MIN(tblMontyHallMC[[#This Row],[Door you pick]], tblMontyHallMC[[#This Row],[Door host opens]]))</f>
        <v>2</v>
      </c>
      <c r="G951">
        <f ca="1">IF(tblMontyHallMC[[#This Row],[Switch]],
    tblMontyHallMC[[#This Row],[Unopened door]],
    tblMontyHallMC[[#This Row],[Door you pick]]
)</f>
        <v>2</v>
      </c>
      <c r="H951" t="b">
        <f ca="1">tblMontyHallMC[[#This Row],[Final door choice]] = tblMontyHallMC[[#This Row],[Door with car]]</f>
        <v>1</v>
      </c>
    </row>
    <row r="952" spans="2:8" x14ac:dyDescent="0.3">
      <c r="B952">
        <f t="shared" ca="1" si="26"/>
        <v>1</v>
      </c>
      <c r="C952">
        <f t="shared" ca="1" si="27"/>
        <v>2</v>
      </c>
      <c r="D95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52" t="b">
        <f ca="1">IF(switchStrategyStr = "Switch",
    TRUE,
    IF(switchStrategyStr = "Coin flip",
        RAND() &gt;= 0.5,
        FALSE
    )
)</f>
        <v>1</v>
      </c>
      <c r="F952">
        <f ca="1">IF(tblMontyHallMC[[#This Row],[Door you pick]] + tblMontyHallMC[[#This Row],[Door host opens]] = 3, 3, MAX(tblMontyHallMC[[#This Row],[Door you pick]], tblMontyHallMC[[#This Row],[Door host opens]]) - MIN(tblMontyHallMC[[#This Row],[Door you pick]], tblMontyHallMC[[#This Row],[Door host opens]]))</f>
        <v>1</v>
      </c>
      <c r="G952">
        <f ca="1">IF(tblMontyHallMC[[#This Row],[Switch]],
    tblMontyHallMC[[#This Row],[Unopened door]],
    tblMontyHallMC[[#This Row],[Door you pick]]
)</f>
        <v>1</v>
      </c>
      <c r="H952" t="b">
        <f ca="1">tblMontyHallMC[[#This Row],[Final door choice]] = tblMontyHallMC[[#This Row],[Door with car]]</f>
        <v>1</v>
      </c>
    </row>
    <row r="953" spans="2:8" x14ac:dyDescent="0.3">
      <c r="B953">
        <f t="shared" ca="1" si="26"/>
        <v>2</v>
      </c>
      <c r="C953">
        <f t="shared" ca="1" si="27"/>
        <v>3</v>
      </c>
      <c r="D95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53" t="b">
        <f ca="1">IF(switchStrategyStr = "Switch",
    TRUE,
    IF(switchStrategyStr = "Coin flip",
        RAND() &gt;= 0.5,
        FALSE
    )
)</f>
        <v>1</v>
      </c>
      <c r="F953">
        <f ca="1">IF(tblMontyHallMC[[#This Row],[Door you pick]] + tblMontyHallMC[[#This Row],[Door host opens]] = 3, 3, MAX(tblMontyHallMC[[#This Row],[Door you pick]], tblMontyHallMC[[#This Row],[Door host opens]]) - MIN(tblMontyHallMC[[#This Row],[Door you pick]], tblMontyHallMC[[#This Row],[Door host opens]]))</f>
        <v>2</v>
      </c>
      <c r="G953">
        <f ca="1">IF(tblMontyHallMC[[#This Row],[Switch]],
    tblMontyHallMC[[#This Row],[Unopened door]],
    tblMontyHallMC[[#This Row],[Door you pick]]
)</f>
        <v>2</v>
      </c>
      <c r="H953" t="b">
        <f ca="1">tblMontyHallMC[[#This Row],[Final door choice]] = tblMontyHallMC[[#This Row],[Door with car]]</f>
        <v>1</v>
      </c>
    </row>
    <row r="954" spans="2:8" x14ac:dyDescent="0.3">
      <c r="B954">
        <f t="shared" ca="1" si="26"/>
        <v>2</v>
      </c>
      <c r="C954">
        <f t="shared" ca="1" si="27"/>
        <v>2</v>
      </c>
      <c r="D95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54" t="b">
        <f ca="1">IF(switchStrategyStr = "Switch",
    TRUE,
    IF(switchStrategyStr = "Coin flip",
        RAND() &gt;= 0.5,
        FALSE
    )
)</f>
        <v>1</v>
      </c>
      <c r="F954">
        <f ca="1">IF(tblMontyHallMC[[#This Row],[Door you pick]] + tblMontyHallMC[[#This Row],[Door host opens]] = 3, 3, MAX(tblMontyHallMC[[#This Row],[Door you pick]], tblMontyHallMC[[#This Row],[Door host opens]]) - MIN(tblMontyHallMC[[#This Row],[Door you pick]], tblMontyHallMC[[#This Row],[Door host opens]]))</f>
        <v>1</v>
      </c>
      <c r="G954">
        <f ca="1">IF(tblMontyHallMC[[#This Row],[Switch]],
    tblMontyHallMC[[#This Row],[Unopened door]],
    tblMontyHallMC[[#This Row],[Door you pick]]
)</f>
        <v>1</v>
      </c>
      <c r="H954" t="b">
        <f ca="1">tblMontyHallMC[[#This Row],[Final door choice]] = tblMontyHallMC[[#This Row],[Door with car]]</f>
        <v>0</v>
      </c>
    </row>
    <row r="955" spans="2:8" x14ac:dyDescent="0.3">
      <c r="B955">
        <f t="shared" ca="1" si="26"/>
        <v>1</v>
      </c>
      <c r="C955">
        <f t="shared" ca="1" si="27"/>
        <v>1</v>
      </c>
      <c r="D95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55" t="b">
        <f ca="1">IF(switchStrategyStr = "Switch",
    TRUE,
    IF(switchStrategyStr = "Coin flip",
        RAND() &gt;= 0.5,
        FALSE
    )
)</f>
        <v>1</v>
      </c>
      <c r="F955">
        <f ca="1">IF(tblMontyHallMC[[#This Row],[Door you pick]] + tblMontyHallMC[[#This Row],[Door host opens]] = 3, 3, MAX(tblMontyHallMC[[#This Row],[Door you pick]], tblMontyHallMC[[#This Row],[Door host opens]]) - MIN(tblMontyHallMC[[#This Row],[Door you pick]], tblMontyHallMC[[#This Row],[Door host opens]]))</f>
        <v>3</v>
      </c>
      <c r="G955">
        <f ca="1">IF(tblMontyHallMC[[#This Row],[Switch]],
    tblMontyHallMC[[#This Row],[Unopened door]],
    tblMontyHallMC[[#This Row],[Door you pick]]
)</f>
        <v>3</v>
      </c>
      <c r="H955" t="b">
        <f ca="1">tblMontyHallMC[[#This Row],[Final door choice]] = tblMontyHallMC[[#This Row],[Door with car]]</f>
        <v>0</v>
      </c>
    </row>
    <row r="956" spans="2:8" x14ac:dyDescent="0.3">
      <c r="B956">
        <f t="shared" ca="1" si="26"/>
        <v>2</v>
      </c>
      <c r="C956">
        <f t="shared" ca="1" si="27"/>
        <v>1</v>
      </c>
      <c r="D95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56" t="b">
        <f ca="1">IF(switchStrategyStr = "Switch",
    TRUE,
    IF(switchStrategyStr = "Coin flip",
        RAND() &gt;= 0.5,
        FALSE
    )
)</f>
        <v>1</v>
      </c>
      <c r="F956">
        <f ca="1">IF(tblMontyHallMC[[#This Row],[Door you pick]] + tblMontyHallMC[[#This Row],[Door host opens]] = 3, 3, MAX(tblMontyHallMC[[#This Row],[Door you pick]], tblMontyHallMC[[#This Row],[Door host opens]]) - MIN(tblMontyHallMC[[#This Row],[Door you pick]], tblMontyHallMC[[#This Row],[Door host opens]]))</f>
        <v>2</v>
      </c>
      <c r="G956">
        <f ca="1">IF(tblMontyHallMC[[#This Row],[Switch]],
    tblMontyHallMC[[#This Row],[Unopened door]],
    tblMontyHallMC[[#This Row],[Door you pick]]
)</f>
        <v>2</v>
      </c>
      <c r="H956" t="b">
        <f ca="1">tblMontyHallMC[[#This Row],[Final door choice]] = tblMontyHallMC[[#This Row],[Door with car]]</f>
        <v>1</v>
      </c>
    </row>
    <row r="957" spans="2:8" x14ac:dyDescent="0.3">
      <c r="B957">
        <f t="shared" ca="1" si="26"/>
        <v>3</v>
      </c>
      <c r="C957">
        <f t="shared" ca="1" si="27"/>
        <v>3</v>
      </c>
      <c r="D95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57" t="b">
        <f ca="1">IF(switchStrategyStr = "Switch",
    TRUE,
    IF(switchStrategyStr = "Coin flip",
        RAND() &gt;= 0.5,
        FALSE
    )
)</f>
        <v>1</v>
      </c>
      <c r="F957">
        <f ca="1">IF(tblMontyHallMC[[#This Row],[Door you pick]] + tblMontyHallMC[[#This Row],[Door host opens]] = 3, 3, MAX(tblMontyHallMC[[#This Row],[Door you pick]], tblMontyHallMC[[#This Row],[Door host opens]]) - MIN(tblMontyHallMC[[#This Row],[Door you pick]], tblMontyHallMC[[#This Row],[Door host opens]]))</f>
        <v>1</v>
      </c>
      <c r="G957">
        <f ca="1">IF(tblMontyHallMC[[#This Row],[Switch]],
    tblMontyHallMC[[#This Row],[Unopened door]],
    tblMontyHallMC[[#This Row],[Door you pick]]
)</f>
        <v>1</v>
      </c>
      <c r="H957" t="b">
        <f ca="1">tblMontyHallMC[[#This Row],[Final door choice]] = tblMontyHallMC[[#This Row],[Door with car]]</f>
        <v>0</v>
      </c>
    </row>
    <row r="958" spans="2:8" x14ac:dyDescent="0.3">
      <c r="B958">
        <f t="shared" ca="1" si="26"/>
        <v>1</v>
      </c>
      <c r="C958">
        <f t="shared" ca="1" si="27"/>
        <v>2</v>
      </c>
      <c r="D95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58" t="b">
        <f ca="1">IF(switchStrategyStr = "Switch",
    TRUE,
    IF(switchStrategyStr = "Coin flip",
        RAND() &gt;= 0.5,
        FALSE
    )
)</f>
        <v>1</v>
      </c>
      <c r="F958">
        <f ca="1">IF(tblMontyHallMC[[#This Row],[Door you pick]] + tblMontyHallMC[[#This Row],[Door host opens]] = 3, 3, MAX(tblMontyHallMC[[#This Row],[Door you pick]], tblMontyHallMC[[#This Row],[Door host opens]]) - MIN(tblMontyHallMC[[#This Row],[Door you pick]], tblMontyHallMC[[#This Row],[Door host opens]]))</f>
        <v>1</v>
      </c>
      <c r="G958">
        <f ca="1">IF(tblMontyHallMC[[#This Row],[Switch]],
    tblMontyHallMC[[#This Row],[Unopened door]],
    tblMontyHallMC[[#This Row],[Door you pick]]
)</f>
        <v>1</v>
      </c>
      <c r="H958" t="b">
        <f ca="1">tblMontyHallMC[[#This Row],[Final door choice]] = tblMontyHallMC[[#This Row],[Door with car]]</f>
        <v>1</v>
      </c>
    </row>
    <row r="959" spans="2:8" x14ac:dyDescent="0.3">
      <c r="B959">
        <f t="shared" ca="1" si="26"/>
        <v>2</v>
      </c>
      <c r="C959">
        <f t="shared" ca="1" si="27"/>
        <v>3</v>
      </c>
      <c r="D95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59" t="b">
        <f ca="1">IF(switchStrategyStr = "Switch",
    TRUE,
    IF(switchStrategyStr = "Coin flip",
        RAND() &gt;= 0.5,
        FALSE
    )
)</f>
        <v>1</v>
      </c>
      <c r="F959">
        <f ca="1">IF(tblMontyHallMC[[#This Row],[Door you pick]] + tblMontyHallMC[[#This Row],[Door host opens]] = 3, 3, MAX(tblMontyHallMC[[#This Row],[Door you pick]], tblMontyHallMC[[#This Row],[Door host opens]]) - MIN(tblMontyHallMC[[#This Row],[Door you pick]], tblMontyHallMC[[#This Row],[Door host opens]]))</f>
        <v>2</v>
      </c>
      <c r="G959">
        <f ca="1">IF(tblMontyHallMC[[#This Row],[Switch]],
    tblMontyHallMC[[#This Row],[Unopened door]],
    tblMontyHallMC[[#This Row],[Door you pick]]
)</f>
        <v>2</v>
      </c>
      <c r="H959" t="b">
        <f ca="1">tblMontyHallMC[[#This Row],[Final door choice]] = tblMontyHallMC[[#This Row],[Door with car]]</f>
        <v>1</v>
      </c>
    </row>
    <row r="960" spans="2:8" x14ac:dyDescent="0.3">
      <c r="B960">
        <f t="shared" ca="1" si="26"/>
        <v>2</v>
      </c>
      <c r="C960">
        <f t="shared" ca="1" si="27"/>
        <v>3</v>
      </c>
      <c r="D96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60" t="b">
        <f ca="1">IF(switchStrategyStr = "Switch",
    TRUE,
    IF(switchStrategyStr = "Coin flip",
        RAND() &gt;= 0.5,
        FALSE
    )
)</f>
        <v>1</v>
      </c>
      <c r="F960">
        <f ca="1">IF(tblMontyHallMC[[#This Row],[Door you pick]] + tblMontyHallMC[[#This Row],[Door host opens]] = 3, 3, MAX(tblMontyHallMC[[#This Row],[Door you pick]], tblMontyHallMC[[#This Row],[Door host opens]]) - MIN(tblMontyHallMC[[#This Row],[Door you pick]], tblMontyHallMC[[#This Row],[Door host opens]]))</f>
        <v>2</v>
      </c>
      <c r="G960">
        <f ca="1">IF(tblMontyHallMC[[#This Row],[Switch]],
    tblMontyHallMC[[#This Row],[Unopened door]],
    tblMontyHallMC[[#This Row],[Door you pick]]
)</f>
        <v>2</v>
      </c>
      <c r="H960" t="b">
        <f ca="1">tblMontyHallMC[[#This Row],[Final door choice]] = tblMontyHallMC[[#This Row],[Door with car]]</f>
        <v>1</v>
      </c>
    </row>
    <row r="961" spans="2:8" x14ac:dyDescent="0.3">
      <c r="B961">
        <f t="shared" ca="1" si="26"/>
        <v>3</v>
      </c>
      <c r="C961">
        <f t="shared" ca="1" si="27"/>
        <v>1</v>
      </c>
      <c r="D96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61" t="b">
        <f ca="1">IF(switchStrategyStr = "Switch",
    TRUE,
    IF(switchStrategyStr = "Coin flip",
        RAND() &gt;= 0.5,
        FALSE
    )
)</f>
        <v>1</v>
      </c>
      <c r="F961">
        <f ca="1">IF(tblMontyHallMC[[#This Row],[Door you pick]] + tblMontyHallMC[[#This Row],[Door host opens]] = 3, 3, MAX(tblMontyHallMC[[#This Row],[Door you pick]], tblMontyHallMC[[#This Row],[Door host opens]]) - MIN(tblMontyHallMC[[#This Row],[Door you pick]], tblMontyHallMC[[#This Row],[Door host opens]]))</f>
        <v>3</v>
      </c>
      <c r="G961">
        <f ca="1">IF(tblMontyHallMC[[#This Row],[Switch]],
    tblMontyHallMC[[#This Row],[Unopened door]],
    tblMontyHallMC[[#This Row],[Door you pick]]
)</f>
        <v>3</v>
      </c>
      <c r="H961" t="b">
        <f ca="1">tblMontyHallMC[[#This Row],[Final door choice]] = tblMontyHallMC[[#This Row],[Door with car]]</f>
        <v>1</v>
      </c>
    </row>
    <row r="962" spans="2:8" x14ac:dyDescent="0.3">
      <c r="B962">
        <f t="shared" ca="1" si="26"/>
        <v>3</v>
      </c>
      <c r="C962">
        <f t="shared" ca="1" si="27"/>
        <v>1</v>
      </c>
      <c r="D96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62" t="b">
        <f ca="1">IF(switchStrategyStr = "Switch",
    TRUE,
    IF(switchStrategyStr = "Coin flip",
        RAND() &gt;= 0.5,
        FALSE
    )
)</f>
        <v>1</v>
      </c>
      <c r="F962">
        <f ca="1">IF(tblMontyHallMC[[#This Row],[Door you pick]] + tblMontyHallMC[[#This Row],[Door host opens]] = 3, 3, MAX(tblMontyHallMC[[#This Row],[Door you pick]], tblMontyHallMC[[#This Row],[Door host opens]]) - MIN(tblMontyHallMC[[#This Row],[Door you pick]], tblMontyHallMC[[#This Row],[Door host opens]]))</f>
        <v>3</v>
      </c>
      <c r="G962">
        <f ca="1">IF(tblMontyHallMC[[#This Row],[Switch]],
    tblMontyHallMC[[#This Row],[Unopened door]],
    tblMontyHallMC[[#This Row],[Door you pick]]
)</f>
        <v>3</v>
      </c>
      <c r="H962" t="b">
        <f ca="1">tblMontyHallMC[[#This Row],[Final door choice]] = tblMontyHallMC[[#This Row],[Door with car]]</f>
        <v>1</v>
      </c>
    </row>
    <row r="963" spans="2:8" x14ac:dyDescent="0.3">
      <c r="B963">
        <f t="shared" ca="1" si="26"/>
        <v>1</v>
      </c>
      <c r="C963">
        <f t="shared" ca="1" si="27"/>
        <v>3</v>
      </c>
      <c r="D96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63" t="b">
        <f ca="1">IF(switchStrategyStr = "Switch",
    TRUE,
    IF(switchStrategyStr = "Coin flip",
        RAND() &gt;= 0.5,
        FALSE
    )
)</f>
        <v>1</v>
      </c>
      <c r="F963">
        <f ca="1">IF(tblMontyHallMC[[#This Row],[Door you pick]] + tblMontyHallMC[[#This Row],[Door host opens]] = 3, 3, MAX(tblMontyHallMC[[#This Row],[Door you pick]], tblMontyHallMC[[#This Row],[Door host opens]]) - MIN(tblMontyHallMC[[#This Row],[Door you pick]], tblMontyHallMC[[#This Row],[Door host opens]]))</f>
        <v>1</v>
      </c>
      <c r="G963">
        <f ca="1">IF(tblMontyHallMC[[#This Row],[Switch]],
    tblMontyHallMC[[#This Row],[Unopened door]],
    tblMontyHallMC[[#This Row],[Door you pick]]
)</f>
        <v>1</v>
      </c>
      <c r="H963" t="b">
        <f ca="1">tblMontyHallMC[[#This Row],[Final door choice]] = tblMontyHallMC[[#This Row],[Door with car]]</f>
        <v>1</v>
      </c>
    </row>
    <row r="964" spans="2:8" x14ac:dyDescent="0.3">
      <c r="B964">
        <f t="shared" ca="1" si="26"/>
        <v>3</v>
      </c>
      <c r="C964">
        <f t="shared" ca="1" si="27"/>
        <v>3</v>
      </c>
      <c r="D96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64" t="b">
        <f ca="1">IF(switchStrategyStr = "Switch",
    TRUE,
    IF(switchStrategyStr = "Coin flip",
        RAND() &gt;= 0.5,
        FALSE
    )
)</f>
        <v>1</v>
      </c>
      <c r="F964">
        <f ca="1">IF(tblMontyHallMC[[#This Row],[Door you pick]] + tblMontyHallMC[[#This Row],[Door host opens]] = 3, 3, MAX(tblMontyHallMC[[#This Row],[Door you pick]], tblMontyHallMC[[#This Row],[Door host opens]]) - MIN(tblMontyHallMC[[#This Row],[Door you pick]], tblMontyHallMC[[#This Row],[Door host opens]]))</f>
        <v>2</v>
      </c>
      <c r="G964">
        <f ca="1">IF(tblMontyHallMC[[#This Row],[Switch]],
    tblMontyHallMC[[#This Row],[Unopened door]],
    tblMontyHallMC[[#This Row],[Door you pick]]
)</f>
        <v>2</v>
      </c>
      <c r="H964" t="b">
        <f ca="1">tblMontyHallMC[[#This Row],[Final door choice]] = tblMontyHallMC[[#This Row],[Door with car]]</f>
        <v>0</v>
      </c>
    </row>
    <row r="965" spans="2:8" x14ac:dyDescent="0.3">
      <c r="B965">
        <f t="shared" ca="1" si="26"/>
        <v>3</v>
      </c>
      <c r="C965">
        <f t="shared" ca="1" si="27"/>
        <v>3</v>
      </c>
      <c r="D96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65" t="b">
        <f ca="1">IF(switchStrategyStr = "Switch",
    TRUE,
    IF(switchStrategyStr = "Coin flip",
        RAND() &gt;= 0.5,
        FALSE
    )
)</f>
        <v>1</v>
      </c>
      <c r="F965">
        <f ca="1">IF(tblMontyHallMC[[#This Row],[Door you pick]] + tblMontyHallMC[[#This Row],[Door host opens]] = 3, 3, MAX(tblMontyHallMC[[#This Row],[Door you pick]], tblMontyHallMC[[#This Row],[Door host opens]]) - MIN(tblMontyHallMC[[#This Row],[Door you pick]], tblMontyHallMC[[#This Row],[Door host opens]]))</f>
        <v>2</v>
      </c>
      <c r="G965">
        <f ca="1">IF(tblMontyHallMC[[#This Row],[Switch]],
    tblMontyHallMC[[#This Row],[Unopened door]],
    tblMontyHallMC[[#This Row],[Door you pick]]
)</f>
        <v>2</v>
      </c>
      <c r="H965" t="b">
        <f ca="1">tblMontyHallMC[[#This Row],[Final door choice]] = tblMontyHallMC[[#This Row],[Door with car]]</f>
        <v>0</v>
      </c>
    </row>
    <row r="966" spans="2:8" x14ac:dyDescent="0.3">
      <c r="B966">
        <f t="shared" ca="1" si="26"/>
        <v>2</v>
      </c>
      <c r="C966">
        <f t="shared" ca="1" si="27"/>
        <v>3</v>
      </c>
      <c r="D96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66" t="b">
        <f ca="1">IF(switchStrategyStr = "Switch",
    TRUE,
    IF(switchStrategyStr = "Coin flip",
        RAND() &gt;= 0.5,
        FALSE
    )
)</f>
        <v>1</v>
      </c>
      <c r="F966">
        <f ca="1">IF(tblMontyHallMC[[#This Row],[Door you pick]] + tblMontyHallMC[[#This Row],[Door host opens]] = 3, 3, MAX(tblMontyHallMC[[#This Row],[Door you pick]], tblMontyHallMC[[#This Row],[Door host opens]]) - MIN(tblMontyHallMC[[#This Row],[Door you pick]], tblMontyHallMC[[#This Row],[Door host opens]]))</f>
        <v>2</v>
      </c>
      <c r="G966">
        <f ca="1">IF(tblMontyHallMC[[#This Row],[Switch]],
    tblMontyHallMC[[#This Row],[Unopened door]],
    tblMontyHallMC[[#This Row],[Door you pick]]
)</f>
        <v>2</v>
      </c>
      <c r="H966" t="b">
        <f ca="1">tblMontyHallMC[[#This Row],[Final door choice]] = tblMontyHallMC[[#This Row],[Door with car]]</f>
        <v>1</v>
      </c>
    </row>
    <row r="967" spans="2:8" x14ac:dyDescent="0.3">
      <c r="B967">
        <f t="shared" ca="1" si="26"/>
        <v>1</v>
      </c>
      <c r="C967">
        <f t="shared" ca="1" si="27"/>
        <v>1</v>
      </c>
      <c r="D96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67" t="b">
        <f ca="1">IF(switchStrategyStr = "Switch",
    TRUE,
    IF(switchStrategyStr = "Coin flip",
        RAND() &gt;= 0.5,
        FALSE
    )
)</f>
        <v>1</v>
      </c>
      <c r="F967">
        <f ca="1">IF(tblMontyHallMC[[#This Row],[Door you pick]] + tblMontyHallMC[[#This Row],[Door host opens]] = 3, 3, MAX(tblMontyHallMC[[#This Row],[Door you pick]], tblMontyHallMC[[#This Row],[Door host opens]]) - MIN(tblMontyHallMC[[#This Row],[Door you pick]], tblMontyHallMC[[#This Row],[Door host opens]]))</f>
        <v>3</v>
      </c>
      <c r="G967">
        <f ca="1">IF(tblMontyHallMC[[#This Row],[Switch]],
    tblMontyHallMC[[#This Row],[Unopened door]],
    tblMontyHallMC[[#This Row],[Door you pick]]
)</f>
        <v>3</v>
      </c>
      <c r="H967" t="b">
        <f ca="1">tblMontyHallMC[[#This Row],[Final door choice]] = tblMontyHallMC[[#This Row],[Door with car]]</f>
        <v>0</v>
      </c>
    </row>
    <row r="968" spans="2:8" x14ac:dyDescent="0.3">
      <c r="B968">
        <f t="shared" ca="1" si="26"/>
        <v>3</v>
      </c>
      <c r="C968">
        <f t="shared" ca="1" si="27"/>
        <v>1</v>
      </c>
      <c r="D96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68" t="b">
        <f ca="1">IF(switchStrategyStr = "Switch",
    TRUE,
    IF(switchStrategyStr = "Coin flip",
        RAND() &gt;= 0.5,
        FALSE
    )
)</f>
        <v>1</v>
      </c>
      <c r="F968">
        <f ca="1">IF(tblMontyHallMC[[#This Row],[Door you pick]] + tblMontyHallMC[[#This Row],[Door host opens]] = 3, 3, MAX(tblMontyHallMC[[#This Row],[Door you pick]], tblMontyHallMC[[#This Row],[Door host opens]]) - MIN(tblMontyHallMC[[#This Row],[Door you pick]], tblMontyHallMC[[#This Row],[Door host opens]]))</f>
        <v>3</v>
      </c>
      <c r="G968">
        <f ca="1">IF(tblMontyHallMC[[#This Row],[Switch]],
    tblMontyHallMC[[#This Row],[Unopened door]],
    tblMontyHallMC[[#This Row],[Door you pick]]
)</f>
        <v>3</v>
      </c>
      <c r="H968" t="b">
        <f ca="1">tblMontyHallMC[[#This Row],[Final door choice]] = tblMontyHallMC[[#This Row],[Door with car]]</f>
        <v>1</v>
      </c>
    </row>
    <row r="969" spans="2:8" x14ac:dyDescent="0.3">
      <c r="B969">
        <f t="shared" ca="1" si="26"/>
        <v>2</v>
      </c>
      <c r="C969">
        <f t="shared" ca="1" si="27"/>
        <v>2</v>
      </c>
      <c r="D96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69" t="b">
        <f ca="1">IF(switchStrategyStr = "Switch",
    TRUE,
    IF(switchStrategyStr = "Coin flip",
        RAND() &gt;= 0.5,
        FALSE
    )
)</f>
        <v>1</v>
      </c>
      <c r="F969">
        <f ca="1">IF(tblMontyHallMC[[#This Row],[Door you pick]] + tblMontyHallMC[[#This Row],[Door host opens]] = 3, 3, MAX(tblMontyHallMC[[#This Row],[Door you pick]], tblMontyHallMC[[#This Row],[Door host opens]]) - MIN(tblMontyHallMC[[#This Row],[Door you pick]], tblMontyHallMC[[#This Row],[Door host opens]]))</f>
        <v>1</v>
      </c>
      <c r="G969">
        <f ca="1">IF(tblMontyHallMC[[#This Row],[Switch]],
    tblMontyHallMC[[#This Row],[Unopened door]],
    tblMontyHallMC[[#This Row],[Door you pick]]
)</f>
        <v>1</v>
      </c>
      <c r="H969" t="b">
        <f ca="1">tblMontyHallMC[[#This Row],[Final door choice]] = tblMontyHallMC[[#This Row],[Door with car]]</f>
        <v>0</v>
      </c>
    </row>
    <row r="970" spans="2:8" x14ac:dyDescent="0.3">
      <c r="B970">
        <f t="shared" ca="1" si="26"/>
        <v>1</v>
      </c>
      <c r="C970">
        <f t="shared" ca="1" si="27"/>
        <v>2</v>
      </c>
      <c r="D97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70" t="b">
        <f ca="1">IF(switchStrategyStr = "Switch",
    TRUE,
    IF(switchStrategyStr = "Coin flip",
        RAND() &gt;= 0.5,
        FALSE
    )
)</f>
        <v>1</v>
      </c>
      <c r="F970">
        <f ca="1">IF(tblMontyHallMC[[#This Row],[Door you pick]] + tblMontyHallMC[[#This Row],[Door host opens]] = 3, 3, MAX(tblMontyHallMC[[#This Row],[Door you pick]], tblMontyHallMC[[#This Row],[Door host opens]]) - MIN(tblMontyHallMC[[#This Row],[Door you pick]], tblMontyHallMC[[#This Row],[Door host opens]]))</f>
        <v>1</v>
      </c>
      <c r="G970">
        <f ca="1">IF(tblMontyHallMC[[#This Row],[Switch]],
    tblMontyHallMC[[#This Row],[Unopened door]],
    tblMontyHallMC[[#This Row],[Door you pick]]
)</f>
        <v>1</v>
      </c>
      <c r="H970" t="b">
        <f ca="1">tblMontyHallMC[[#This Row],[Final door choice]] = tblMontyHallMC[[#This Row],[Door with car]]</f>
        <v>1</v>
      </c>
    </row>
    <row r="971" spans="2:8" x14ac:dyDescent="0.3">
      <c r="B971">
        <f t="shared" ca="1" si="26"/>
        <v>2</v>
      </c>
      <c r="C971">
        <f t="shared" ca="1" si="27"/>
        <v>2</v>
      </c>
      <c r="D97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71" t="b">
        <f ca="1">IF(switchStrategyStr = "Switch",
    TRUE,
    IF(switchStrategyStr = "Coin flip",
        RAND() &gt;= 0.5,
        FALSE
    )
)</f>
        <v>1</v>
      </c>
      <c r="F971">
        <f ca="1">IF(tblMontyHallMC[[#This Row],[Door you pick]] + tblMontyHallMC[[#This Row],[Door host opens]] = 3, 3, MAX(tblMontyHallMC[[#This Row],[Door you pick]], tblMontyHallMC[[#This Row],[Door host opens]]) - MIN(tblMontyHallMC[[#This Row],[Door you pick]], tblMontyHallMC[[#This Row],[Door host opens]]))</f>
        <v>3</v>
      </c>
      <c r="G971">
        <f ca="1">IF(tblMontyHallMC[[#This Row],[Switch]],
    tblMontyHallMC[[#This Row],[Unopened door]],
    tblMontyHallMC[[#This Row],[Door you pick]]
)</f>
        <v>3</v>
      </c>
      <c r="H971" t="b">
        <f ca="1">tblMontyHallMC[[#This Row],[Final door choice]] = tblMontyHallMC[[#This Row],[Door with car]]</f>
        <v>0</v>
      </c>
    </row>
    <row r="972" spans="2:8" x14ac:dyDescent="0.3">
      <c r="B972">
        <f t="shared" ca="1" si="26"/>
        <v>2</v>
      </c>
      <c r="C972">
        <f t="shared" ca="1" si="27"/>
        <v>3</v>
      </c>
      <c r="D97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72" t="b">
        <f ca="1">IF(switchStrategyStr = "Switch",
    TRUE,
    IF(switchStrategyStr = "Coin flip",
        RAND() &gt;= 0.5,
        FALSE
    )
)</f>
        <v>1</v>
      </c>
      <c r="F972">
        <f ca="1">IF(tblMontyHallMC[[#This Row],[Door you pick]] + tblMontyHallMC[[#This Row],[Door host opens]] = 3, 3, MAX(tblMontyHallMC[[#This Row],[Door you pick]], tblMontyHallMC[[#This Row],[Door host opens]]) - MIN(tblMontyHallMC[[#This Row],[Door you pick]], tblMontyHallMC[[#This Row],[Door host opens]]))</f>
        <v>2</v>
      </c>
      <c r="G972">
        <f ca="1">IF(tblMontyHallMC[[#This Row],[Switch]],
    tblMontyHallMC[[#This Row],[Unopened door]],
    tblMontyHallMC[[#This Row],[Door you pick]]
)</f>
        <v>2</v>
      </c>
      <c r="H972" t="b">
        <f ca="1">tblMontyHallMC[[#This Row],[Final door choice]] = tblMontyHallMC[[#This Row],[Door with car]]</f>
        <v>1</v>
      </c>
    </row>
    <row r="973" spans="2:8" x14ac:dyDescent="0.3">
      <c r="B973">
        <f t="shared" ca="1" si="26"/>
        <v>3</v>
      </c>
      <c r="C973">
        <f t="shared" ca="1" si="27"/>
        <v>1</v>
      </c>
      <c r="D97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73" t="b">
        <f ca="1">IF(switchStrategyStr = "Switch",
    TRUE,
    IF(switchStrategyStr = "Coin flip",
        RAND() &gt;= 0.5,
        FALSE
    )
)</f>
        <v>1</v>
      </c>
      <c r="F973">
        <f ca="1">IF(tblMontyHallMC[[#This Row],[Door you pick]] + tblMontyHallMC[[#This Row],[Door host opens]] = 3, 3, MAX(tblMontyHallMC[[#This Row],[Door you pick]], tblMontyHallMC[[#This Row],[Door host opens]]) - MIN(tblMontyHallMC[[#This Row],[Door you pick]], tblMontyHallMC[[#This Row],[Door host opens]]))</f>
        <v>3</v>
      </c>
      <c r="G973">
        <f ca="1">IF(tblMontyHallMC[[#This Row],[Switch]],
    tblMontyHallMC[[#This Row],[Unopened door]],
    tblMontyHallMC[[#This Row],[Door you pick]]
)</f>
        <v>3</v>
      </c>
      <c r="H973" t="b">
        <f ca="1">tblMontyHallMC[[#This Row],[Final door choice]] = tblMontyHallMC[[#This Row],[Door with car]]</f>
        <v>1</v>
      </c>
    </row>
    <row r="974" spans="2:8" x14ac:dyDescent="0.3">
      <c r="B974">
        <f t="shared" ca="1" si="26"/>
        <v>1</v>
      </c>
      <c r="C974">
        <f t="shared" ca="1" si="27"/>
        <v>2</v>
      </c>
      <c r="D97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74" t="b">
        <f ca="1">IF(switchStrategyStr = "Switch",
    TRUE,
    IF(switchStrategyStr = "Coin flip",
        RAND() &gt;= 0.5,
        FALSE
    )
)</f>
        <v>1</v>
      </c>
      <c r="F974">
        <f ca="1">IF(tblMontyHallMC[[#This Row],[Door you pick]] + tblMontyHallMC[[#This Row],[Door host opens]] = 3, 3, MAX(tblMontyHallMC[[#This Row],[Door you pick]], tblMontyHallMC[[#This Row],[Door host opens]]) - MIN(tblMontyHallMC[[#This Row],[Door you pick]], tblMontyHallMC[[#This Row],[Door host opens]]))</f>
        <v>1</v>
      </c>
      <c r="G974">
        <f ca="1">IF(tblMontyHallMC[[#This Row],[Switch]],
    tblMontyHallMC[[#This Row],[Unopened door]],
    tblMontyHallMC[[#This Row],[Door you pick]]
)</f>
        <v>1</v>
      </c>
      <c r="H974" t="b">
        <f ca="1">tblMontyHallMC[[#This Row],[Final door choice]] = tblMontyHallMC[[#This Row],[Door with car]]</f>
        <v>1</v>
      </c>
    </row>
    <row r="975" spans="2:8" x14ac:dyDescent="0.3">
      <c r="B975">
        <f t="shared" ca="1" si="26"/>
        <v>1</v>
      </c>
      <c r="C975">
        <f t="shared" ca="1" si="27"/>
        <v>1</v>
      </c>
      <c r="D97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75" t="b">
        <f ca="1">IF(switchStrategyStr = "Switch",
    TRUE,
    IF(switchStrategyStr = "Coin flip",
        RAND() &gt;= 0.5,
        FALSE
    )
)</f>
        <v>1</v>
      </c>
      <c r="F975">
        <f ca="1">IF(tblMontyHallMC[[#This Row],[Door you pick]] + tblMontyHallMC[[#This Row],[Door host opens]] = 3, 3, MAX(tblMontyHallMC[[#This Row],[Door you pick]], tblMontyHallMC[[#This Row],[Door host opens]]) - MIN(tblMontyHallMC[[#This Row],[Door you pick]], tblMontyHallMC[[#This Row],[Door host opens]]))</f>
        <v>2</v>
      </c>
      <c r="G975">
        <f ca="1">IF(tblMontyHallMC[[#This Row],[Switch]],
    tblMontyHallMC[[#This Row],[Unopened door]],
    tblMontyHallMC[[#This Row],[Door you pick]]
)</f>
        <v>2</v>
      </c>
      <c r="H975" t="b">
        <f ca="1">tblMontyHallMC[[#This Row],[Final door choice]] = tblMontyHallMC[[#This Row],[Door with car]]</f>
        <v>0</v>
      </c>
    </row>
    <row r="976" spans="2:8" x14ac:dyDescent="0.3">
      <c r="B976">
        <f t="shared" ca="1" si="26"/>
        <v>1</v>
      </c>
      <c r="C976">
        <f t="shared" ca="1" si="27"/>
        <v>3</v>
      </c>
      <c r="D97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76" t="b">
        <f ca="1">IF(switchStrategyStr = "Switch",
    TRUE,
    IF(switchStrategyStr = "Coin flip",
        RAND() &gt;= 0.5,
        FALSE
    )
)</f>
        <v>1</v>
      </c>
      <c r="F976">
        <f ca="1">IF(tblMontyHallMC[[#This Row],[Door you pick]] + tblMontyHallMC[[#This Row],[Door host opens]] = 3, 3, MAX(tblMontyHallMC[[#This Row],[Door you pick]], tblMontyHallMC[[#This Row],[Door host opens]]) - MIN(tblMontyHallMC[[#This Row],[Door you pick]], tblMontyHallMC[[#This Row],[Door host opens]]))</f>
        <v>1</v>
      </c>
      <c r="G976">
        <f ca="1">IF(tblMontyHallMC[[#This Row],[Switch]],
    tblMontyHallMC[[#This Row],[Unopened door]],
    tblMontyHallMC[[#This Row],[Door you pick]]
)</f>
        <v>1</v>
      </c>
      <c r="H976" t="b">
        <f ca="1">tblMontyHallMC[[#This Row],[Final door choice]] = tblMontyHallMC[[#This Row],[Door with car]]</f>
        <v>1</v>
      </c>
    </row>
    <row r="977" spans="2:8" x14ac:dyDescent="0.3">
      <c r="B977">
        <f t="shared" ca="1" si="26"/>
        <v>1</v>
      </c>
      <c r="C977">
        <f t="shared" ca="1" si="27"/>
        <v>1</v>
      </c>
      <c r="D97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77" t="b">
        <f ca="1">IF(switchStrategyStr = "Switch",
    TRUE,
    IF(switchStrategyStr = "Coin flip",
        RAND() &gt;= 0.5,
        FALSE
    )
)</f>
        <v>1</v>
      </c>
      <c r="F977">
        <f ca="1">IF(tblMontyHallMC[[#This Row],[Door you pick]] + tblMontyHallMC[[#This Row],[Door host opens]] = 3, 3, MAX(tblMontyHallMC[[#This Row],[Door you pick]], tblMontyHallMC[[#This Row],[Door host opens]]) - MIN(tblMontyHallMC[[#This Row],[Door you pick]], tblMontyHallMC[[#This Row],[Door host opens]]))</f>
        <v>3</v>
      </c>
      <c r="G977">
        <f ca="1">IF(tblMontyHallMC[[#This Row],[Switch]],
    tblMontyHallMC[[#This Row],[Unopened door]],
    tblMontyHallMC[[#This Row],[Door you pick]]
)</f>
        <v>3</v>
      </c>
      <c r="H977" t="b">
        <f ca="1">tblMontyHallMC[[#This Row],[Final door choice]] = tblMontyHallMC[[#This Row],[Door with car]]</f>
        <v>0</v>
      </c>
    </row>
    <row r="978" spans="2:8" x14ac:dyDescent="0.3">
      <c r="B978">
        <f t="shared" ca="1" si="26"/>
        <v>1</v>
      </c>
      <c r="C978">
        <f t="shared" ca="1" si="27"/>
        <v>3</v>
      </c>
      <c r="D97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78" t="b">
        <f ca="1">IF(switchStrategyStr = "Switch",
    TRUE,
    IF(switchStrategyStr = "Coin flip",
        RAND() &gt;= 0.5,
        FALSE
    )
)</f>
        <v>1</v>
      </c>
      <c r="F978">
        <f ca="1">IF(tblMontyHallMC[[#This Row],[Door you pick]] + tblMontyHallMC[[#This Row],[Door host opens]] = 3, 3, MAX(tblMontyHallMC[[#This Row],[Door you pick]], tblMontyHallMC[[#This Row],[Door host opens]]) - MIN(tblMontyHallMC[[#This Row],[Door you pick]], tblMontyHallMC[[#This Row],[Door host opens]]))</f>
        <v>1</v>
      </c>
      <c r="G978">
        <f ca="1">IF(tblMontyHallMC[[#This Row],[Switch]],
    tblMontyHallMC[[#This Row],[Unopened door]],
    tblMontyHallMC[[#This Row],[Door you pick]]
)</f>
        <v>1</v>
      </c>
      <c r="H978" t="b">
        <f ca="1">tblMontyHallMC[[#This Row],[Final door choice]] = tblMontyHallMC[[#This Row],[Door with car]]</f>
        <v>1</v>
      </c>
    </row>
    <row r="979" spans="2:8" x14ac:dyDescent="0.3">
      <c r="B979">
        <f t="shared" ca="1" si="26"/>
        <v>3</v>
      </c>
      <c r="C979">
        <f t="shared" ca="1" si="27"/>
        <v>2</v>
      </c>
      <c r="D97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79" t="b">
        <f ca="1">IF(switchStrategyStr = "Switch",
    TRUE,
    IF(switchStrategyStr = "Coin flip",
        RAND() &gt;= 0.5,
        FALSE
    )
)</f>
        <v>1</v>
      </c>
      <c r="F979">
        <f ca="1">IF(tblMontyHallMC[[#This Row],[Door you pick]] + tblMontyHallMC[[#This Row],[Door host opens]] = 3, 3, MAX(tblMontyHallMC[[#This Row],[Door you pick]], tblMontyHallMC[[#This Row],[Door host opens]]) - MIN(tblMontyHallMC[[#This Row],[Door you pick]], tblMontyHallMC[[#This Row],[Door host opens]]))</f>
        <v>3</v>
      </c>
      <c r="G979">
        <f ca="1">IF(tblMontyHallMC[[#This Row],[Switch]],
    tblMontyHallMC[[#This Row],[Unopened door]],
    tblMontyHallMC[[#This Row],[Door you pick]]
)</f>
        <v>3</v>
      </c>
      <c r="H979" t="b">
        <f ca="1">tblMontyHallMC[[#This Row],[Final door choice]] = tblMontyHallMC[[#This Row],[Door with car]]</f>
        <v>1</v>
      </c>
    </row>
    <row r="980" spans="2:8" x14ac:dyDescent="0.3">
      <c r="B980">
        <f t="shared" ca="1" si="26"/>
        <v>1</v>
      </c>
      <c r="C980">
        <f t="shared" ca="1" si="27"/>
        <v>2</v>
      </c>
      <c r="D98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80" t="b">
        <f ca="1">IF(switchStrategyStr = "Switch",
    TRUE,
    IF(switchStrategyStr = "Coin flip",
        RAND() &gt;= 0.5,
        FALSE
    )
)</f>
        <v>1</v>
      </c>
      <c r="F980">
        <f ca="1">IF(tblMontyHallMC[[#This Row],[Door you pick]] + tblMontyHallMC[[#This Row],[Door host opens]] = 3, 3, MAX(tblMontyHallMC[[#This Row],[Door you pick]], tblMontyHallMC[[#This Row],[Door host opens]]) - MIN(tblMontyHallMC[[#This Row],[Door you pick]], tblMontyHallMC[[#This Row],[Door host opens]]))</f>
        <v>1</v>
      </c>
      <c r="G980">
        <f ca="1">IF(tblMontyHallMC[[#This Row],[Switch]],
    tblMontyHallMC[[#This Row],[Unopened door]],
    tblMontyHallMC[[#This Row],[Door you pick]]
)</f>
        <v>1</v>
      </c>
      <c r="H980" t="b">
        <f ca="1">tblMontyHallMC[[#This Row],[Final door choice]] = tblMontyHallMC[[#This Row],[Door with car]]</f>
        <v>1</v>
      </c>
    </row>
    <row r="981" spans="2:8" x14ac:dyDescent="0.3">
      <c r="B981">
        <f t="shared" ca="1" si="26"/>
        <v>3</v>
      </c>
      <c r="C981">
        <f t="shared" ca="1" si="27"/>
        <v>3</v>
      </c>
      <c r="D98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81" t="b">
        <f ca="1">IF(switchStrategyStr = "Switch",
    TRUE,
    IF(switchStrategyStr = "Coin flip",
        RAND() &gt;= 0.5,
        FALSE
    )
)</f>
        <v>1</v>
      </c>
      <c r="F981">
        <f ca="1">IF(tblMontyHallMC[[#This Row],[Door you pick]] + tblMontyHallMC[[#This Row],[Door host opens]] = 3, 3, MAX(tblMontyHallMC[[#This Row],[Door you pick]], tblMontyHallMC[[#This Row],[Door host opens]]) - MIN(tblMontyHallMC[[#This Row],[Door you pick]], tblMontyHallMC[[#This Row],[Door host opens]]))</f>
        <v>1</v>
      </c>
      <c r="G981">
        <f ca="1">IF(tblMontyHallMC[[#This Row],[Switch]],
    tblMontyHallMC[[#This Row],[Unopened door]],
    tblMontyHallMC[[#This Row],[Door you pick]]
)</f>
        <v>1</v>
      </c>
      <c r="H981" t="b">
        <f ca="1">tblMontyHallMC[[#This Row],[Final door choice]] = tblMontyHallMC[[#This Row],[Door with car]]</f>
        <v>0</v>
      </c>
    </row>
    <row r="982" spans="2:8" x14ac:dyDescent="0.3">
      <c r="B982">
        <f t="shared" ca="1" si="26"/>
        <v>1</v>
      </c>
      <c r="C982">
        <f t="shared" ca="1" si="27"/>
        <v>3</v>
      </c>
      <c r="D98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82" t="b">
        <f ca="1">IF(switchStrategyStr = "Switch",
    TRUE,
    IF(switchStrategyStr = "Coin flip",
        RAND() &gt;= 0.5,
        FALSE
    )
)</f>
        <v>1</v>
      </c>
      <c r="F982">
        <f ca="1">IF(tblMontyHallMC[[#This Row],[Door you pick]] + tblMontyHallMC[[#This Row],[Door host opens]] = 3, 3, MAX(tblMontyHallMC[[#This Row],[Door you pick]], tblMontyHallMC[[#This Row],[Door host opens]]) - MIN(tblMontyHallMC[[#This Row],[Door you pick]], tblMontyHallMC[[#This Row],[Door host opens]]))</f>
        <v>1</v>
      </c>
      <c r="G982">
        <f ca="1">IF(tblMontyHallMC[[#This Row],[Switch]],
    tblMontyHallMC[[#This Row],[Unopened door]],
    tblMontyHallMC[[#This Row],[Door you pick]]
)</f>
        <v>1</v>
      </c>
      <c r="H982" t="b">
        <f ca="1">tblMontyHallMC[[#This Row],[Final door choice]] = tblMontyHallMC[[#This Row],[Door with car]]</f>
        <v>1</v>
      </c>
    </row>
    <row r="983" spans="2:8" x14ac:dyDescent="0.3">
      <c r="B983">
        <f t="shared" ca="1" si="26"/>
        <v>3</v>
      </c>
      <c r="C983">
        <f t="shared" ca="1" si="27"/>
        <v>2</v>
      </c>
      <c r="D98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83" t="b">
        <f ca="1">IF(switchStrategyStr = "Switch",
    TRUE,
    IF(switchStrategyStr = "Coin flip",
        RAND() &gt;= 0.5,
        FALSE
    )
)</f>
        <v>1</v>
      </c>
      <c r="F983">
        <f ca="1">IF(tblMontyHallMC[[#This Row],[Door you pick]] + tblMontyHallMC[[#This Row],[Door host opens]] = 3, 3, MAX(tblMontyHallMC[[#This Row],[Door you pick]], tblMontyHallMC[[#This Row],[Door host opens]]) - MIN(tblMontyHallMC[[#This Row],[Door you pick]], tblMontyHallMC[[#This Row],[Door host opens]]))</f>
        <v>3</v>
      </c>
      <c r="G983">
        <f ca="1">IF(tblMontyHallMC[[#This Row],[Switch]],
    tblMontyHallMC[[#This Row],[Unopened door]],
    tblMontyHallMC[[#This Row],[Door you pick]]
)</f>
        <v>3</v>
      </c>
      <c r="H983" t="b">
        <f ca="1">tblMontyHallMC[[#This Row],[Final door choice]] = tblMontyHallMC[[#This Row],[Door with car]]</f>
        <v>1</v>
      </c>
    </row>
    <row r="984" spans="2:8" x14ac:dyDescent="0.3">
      <c r="B984">
        <f t="shared" ca="1" si="26"/>
        <v>2</v>
      </c>
      <c r="C984">
        <f t="shared" ca="1" si="27"/>
        <v>3</v>
      </c>
      <c r="D98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84" t="b">
        <f ca="1">IF(switchStrategyStr = "Switch",
    TRUE,
    IF(switchStrategyStr = "Coin flip",
        RAND() &gt;= 0.5,
        FALSE
    )
)</f>
        <v>1</v>
      </c>
      <c r="F984">
        <f ca="1">IF(tblMontyHallMC[[#This Row],[Door you pick]] + tblMontyHallMC[[#This Row],[Door host opens]] = 3, 3, MAX(tblMontyHallMC[[#This Row],[Door you pick]], tblMontyHallMC[[#This Row],[Door host opens]]) - MIN(tblMontyHallMC[[#This Row],[Door you pick]], tblMontyHallMC[[#This Row],[Door host opens]]))</f>
        <v>2</v>
      </c>
      <c r="G984">
        <f ca="1">IF(tblMontyHallMC[[#This Row],[Switch]],
    tblMontyHallMC[[#This Row],[Unopened door]],
    tblMontyHallMC[[#This Row],[Door you pick]]
)</f>
        <v>2</v>
      </c>
      <c r="H984" t="b">
        <f ca="1">tblMontyHallMC[[#This Row],[Final door choice]] = tblMontyHallMC[[#This Row],[Door with car]]</f>
        <v>1</v>
      </c>
    </row>
    <row r="985" spans="2:8" x14ac:dyDescent="0.3">
      <c r="B985">
        <f t="shared" ca="1" si="26"/>
        <v>3</v>
      </c>
      <c r="C985">
        <f t="shared" ca="1" si="27"/>
        <v>3</v>
      </c>
      <c r="D98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85" t="b">
        <f ca="1">IF(switchStrategyStr = "Switch",
    TRUE,
    IF(switchStrategyStr = "Coin flip",
        RAND() &gt;= 0.5,
        FALSE
    )
)</f>
        <v>1</v>
      </c>
      <c r="F985">
        <f ca="1">IF(tblMontyHallMC[[#This Row],[Door you pick]] + tblMontyHallMC[[#This Row],[Door host opens]] = 3, 3, MAX(tblMontyHallMC[[#This Row],[Door you pick]], tblMontyHallMC[[#This Row],[Door host opens]]) - MIN(tblMontyHallMC[[#This Row],[Door you pick]], tblMontyHallMC[[#This Row],[Door host opens]]))</f>
        <v>1</v>
      </c>
      <c r="G985">
        <f ca="1">IF(tblMontyHallMC[[#This Row],[Switch]],
    tblMontyHallMC[[#This Row],[Unopened door]],
    tblMontyHallMC[[#This Row],[Door you pick]]
)</f>
        <v>1</v>
      </c>
      <c r="H985" t="b">
        <f ca="1">tblMontyHallMC[[#This Row],[Final door choice]] = tblMontyHallMC[[#This Row],[Door with car]]</f>
        <v>0</v>
      </c>
    </row>
    <row r="986" spans="2:8" x14ac:dyDescent="0.3">
      <c r="B986">
        <f t="shared" ca="1" si="26"/>
        <v>3</v>
      </c>
      <c r="C986">
        <f t="shared" ca="1" si="27"/>
        <v>1</v>
      </c>
      <c r="D98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86" t="b">
        <f ca="1">IF(switchStrategyStr = "Switch",
    TRUE,
    IF(switchStrategyStr = "Coin flip",
        RAND() &gt;= 0.5,
        FALSE
    )
)</f>
        <v>1</v>
      </c>
      <c r="F986">
        <f ca="1">IF(tblMontyHallMC[[#This Row],[Door you pick]] + tblMontyHallMC[[#This Row],[Door host opens]] = 3, 3, MAX(tblMontyHallMC[[#This Row],[Door you pick]], tblMontyHallMC[[#This Row],[Door host opens]]) - MIN(tblMontyHallMC[[#This Row],[Door you pick]], tblMontyHallMC[[#This Row],[Door host opens]]))</f>
        <v>3</v>
      </c>
      <c r="G986">
        <f ca="1">IF(tblMontyHallMC[[#This Row],[Switch]],
    tblMontyHallMC[[#This Row],[Unopened door]],
    tblMontyHallMC[[#This Row],[Door you pick]]
)</f>
        <v>3</v>
      </c>
      <c r="H986" t="b">
        <f ca="1">tblMontyHallMC[[#This Row],[Final door choice]] = tblMontyHallMC[[#This Row],[Door with car]]</f>
        <v>1</v>
      </c>
    </row>
    <row r="987" spans="2:8" x14ac:dyDescent="0.3">
      <c r="B987">
        <f t="shared" ca="1" si="26"/>
        <v>3</v>
      </c>
      <c r="C987">
        <f t="shared" ca="1" si="27"/>
        <v>2</v>
      </c>
      <c r="D98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87" t="b">
        <f ca="1">IF(switchStrategyStr = "Switch",
    TRUE,
    IF(switchStrategyStr = "Coin flip",
        RAND() &gt;= 0.5,
        FALSE
    )
)</f>
        <v>1</v>
      </c>
      <c r="F987">
        <f ca="1">IF(tblMontyHallMC[[#This Row],[Door you pick]] + tblMontyHallMC[[#This Row],[Door host opens]] = 3, 3, MAX(tblMontyHallMC[[#This Row],[Door you pick]], tblMontyHallMC[[#This Row],[Door host opens]]) - MIN(tblMontyHallMC[[#This Row],[Door you pick]], tblMontyHallMC[[#This Row],[Door host opens]]))</f>
        <v>3</v>
      </c>
      <c r="G987">
        <f ca="1">IF(tblMontyHallMC[[#This Row],[Switch]],
    tblMontyHallMC[[#This Row],[Unopened door]],
    tblMontyHallMC[[#This Row],[Door you pick]]
)</f>
        <v>3</v>
      </c>
      <c r="H987" t="b">
        <f ca="1">tblMontyHallMC[[#This Row],[Final door choice]] = tblMontyHallMC[[#This Row],[Door with car]]</f>
        <v>1</v>
      </c>
    </row>
    <row r="988" spans="2:8" x14ac:dyDescent="0.3">
      <c r="B988">
        <f t="shared" ca="1" si="26"/>
        <v>3</v>
      </c>
      <c r="C988">
        <f t="shared" ca="1" si="27"/>
        <v>3</v>
      </c>
      <c r="D98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88" t="b">
        <f ca="1">IF(switchStrategyStr = "Switch",
    TRUE,
    IF(switchStrategyStr = "Coin flip",
        RAND() &gt;= 0.5,
        FALSE
    )
)</f>
        <v>1</v>
      </c>
      <c r="F988">
        <f ca="1">IF(tblMontyHallMC[[#This Row],[Door you pick]] + tblMontyHallMC[[#This Row],[Door host opens]] = 3, 3, MAX(tblMontyHallMC[[#This Row],[Door you pick]], tblMontyHallMC[[#This Row],[Door host opens]]) - MIN(tblMontyHallMC[[#This Row],[Door you pick]], tblMontyHallMC[[#This Row],[Door host opens]]))</f>
        <v>2</v>
      </c>
      <c r="G988">
        <f ca="1">IF(tblMontyHallMC[[#This Row],[Switch]],
    tblMontyHallMC[[#This Row],[Unopened door]],
    tblMontyHallMC[[#This Row],[Door you pick]]
)</f>
        <v>2</v>
      </c>
      <c r="H988" t="b">
        <f ca="1">tblMontyHallMC[[#This Row],[Final door choice]] = tblMontyHallMC[[#This Row],[Door with car]]</f>
        <v>0</v>
      </c>
    </row>
    <row r="989" spans="2:8" x14ac:dyDescent="0.3">
      <c r="B989">
        <f t="shared" ca="1" si="26"/>
        <v>3</v>
      </c>
      <c r="C989">
        <f t="shared" ca="1" si="27"/>
        <v>2</v>
      </c>
      <c r="D98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89" t="b">
        <f ca="1">IF(switchStrategyStr = "Switch",
    TRUE,
    IF(switchStrategyStr = "Coin flip",
        RAND() &gt;= 0.5,
        FALSE
    )
)</f>
        <v>1</v>
      </c>
      <c r="F989">
        <f ca="1">IF(tblMontyHallMC[[#This Row],[Door you pick]] + tblMontyHallMC[[#This Row],[Door host opens]] = 3, 3, MAX(tblMontyHallMC[[#This Row],[Door you pick]], tblMontyHallMC[[#This Row],[Door host opens]]) - MIN(tblMontyHallMC[[#This Row],[Door you pick]], tblMontyHallMC[[#This Row],[Door host opens]]))</f>
        <v>3</v>
      </c>
      <c r="G989">
        <f ca="1">IF(tblMontyHallMC[[#This Row],[Switch]],
    tblMontyHallMC[[#This Row],[Unopened door]],
    tblMontyHallMC[[#This Row],[Door you pick]]
)</f>
        <v>3</v>
      </c>
      <c r="H989" t="b">
        <f ca="1">tblMontyHallMC[[#This Row],[Final door choice]] = tblMontyHallMC[[#This Row],[Door with car]]</f>
        <v>1</v>
      </c>
    </row>
    <row r="990" spans="2:8" x14ac:dyDescent="0.3">
      <c r="B990">
        <f t="shared" ca="1" si="26"/>
        <v>1</v>
      </c>
      <c r="C990">
        <f t="shared" ca="1" si="27"/>
        <v>3</v>
      </c>
      <c r="D99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90" t="b">
        <f ca="1">IF(switchStrategyStr = "Switch",
    TRUE,
    IF(switchStrategyStr = "Coin flip",
        RAND() &gt;= 0.5,
        FALSE
    )
)</f>
        <v>1</v>
      </c>
      <c r="F990">
        <f ca="1">IF(tblMontyHallMC[[#This Row],[Door you pick]] + tblMontyHallMC[[#This Row],[Door host opens]] = 3, 3, MAX(tblMontyHallMC[[#This Row],[Door you pick]], tblMontyHallMC[[#This Row],[Door host opens]]) - MIN(tblMontyHallMC[[#This Row],[Door you pick]], tblMontyHallMC[[#This Row],[Door host opens]]))</f>
        <v>1</v>
      </c>
      <c r="G990">
        <f ca="1">IF(tblMontyHallMC[[#This Row],[Switch]],
    tblMontyHallMC[[#This Row],[Unopened door]],
    tblMontyHallMC[[#This Row],[Door you pick]]
)</f>
        <v>1</v>
      </c>
      <c r="H990" t="b">
        <f ca="1">tblMontyHallMC[[#This Row],[Final door choice]] = tblMontyHallMC[[#This Row],[Door with car]]</f>
        <v>1</v>
      </c>
    </row>
    <row r="991" spans="2:8" x14ac:dyDescent="0.3">
      <c r="B991">
        <f t="shared" ca="1" si="26"/>
        <v>1</v>
      </c>
      <c r="C991">
        <f t="shared" ca="1" si="27"/>
        <v>3</v>
      </c>
      <c r="D99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91" t="b">
        <f ca="1">IF(switchStrategyStr = "Switch",
    TRUE,
    IF(switchStrategyStr = "Coin flip",
        RAND() &gt;= 0.5,
        FALSE
    )
)</f>
        <v>1</v>
      </c>
      <c r="F991">
        <f ca="1">IF(tblMontyHallMC[[#This Row],[Door you pick]] + tblMontyHallMC[[#This Row],[Door host opens]] = 3, 3, MAX(tblMontyHallMC[[#This Row],[Door you pick]], tblMontyHallMC[[#This Row],[Door host opens]]) - MIN(tblMontyHallMC[[#This Row],[Door you pick]], tblMontyHallMC[[#This Row],[Door host opens]]))</f>
        <v>1</v>
      </c>
      <c r="G991">
        <f ca="1">IF(tblMontyHallMC[[#This Row],[Switch]],
    tblMontyHallMC[[#This Row],[Unopened door]],
    tblMontyHallMC[[#This Row],[Door you pick]]
)</f>
        <v>1</v>
      </c>
      <c r="H991" t="b">
        <f ca="1">tblMontyHallMC[[#This Row],[Final door choice]] = tblMontyHallMC[[#This Row],[Door with car]]</f>
        <v>1</v>
      </c>
    </row>
    <row r="992" spans="2:8" x14ac:dyDescent="0.3">
      <c r="B992">
        <f t="shared" ca="1" si="26"/>
        <v>2</v>
      </c>
      <c r="C992">
        <f t="shared" ca="1" si="27"/>
        <v>1</v>
      </c>
      <c r="D99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92" t="b">
        <f ca="1">IF(switchStrategyStr = "Switch",
    TRUE,
    IF(switchStrategyStr = "Coin flip",
        RAND() &gt;= 0.5,
        FALSE
    )
)</f>
        <v>1</v>
      </c>
      <c r="F992">
        <f ca="1">IF(tblMontyHallMC[[#This Row],[Door you pick]] + tblMontyHallMC[[#This Row],[Door host opens]] = 3, 3, MAX(tblMontyHallMC[[#This Row],[Door you pick]], tblMontyHallMC[[#This Row],[Door host opens]]) - MIN(tblMontyHallMC[[#This Row],[Door you pick]], tblMontyHallMC[[#This Row],[Door host opens]]))</f>
        <v>2</v>
      </c>
      <c r="G992">
        <f ca="1">IF(tblMontyHallMC[[#This Row],[Switch]],
    tblMontyHallMC[[#This Row],[Unopened door]],
    tblMontyHallMC[[#This Row],[Door you pick]]
)</f>
        <v>2</v>
      </c>
      <c r="H992" t="b">
        <f ca="1">tblMontyHallMC[[#This Row],[Final door choice]] = tblMontyHallMC[[#This Row],[Door with car]]</f>
        <v>1</v>
      </c>
    </row>
    <row r="993" spans="2:8" x14ac:dyDescent="0.3">
      <c r="B993">
        <f t="shared" ca="1" si="26"/>
        <v>2</v>
      </c>
      <c r="C993">
        <f t="shared" ca="1" si="27"/>
        <v>1</v>
      </c>
      <c r="D99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93" t="b">
        <f ca="1">IF(switchStrategyStr = "Switch",
    TRUE,
    IF(switchStrategyStr = "Coin flip",
        RAND() &gt;= 0.5,
        FALSE
    )
)</f>
        <v>1</v>
      </c>
      <c r="F993">
        <f ca="1">IF(tblMontyHallMC[[#This Row],[Door you pick]] + tblMontyHallMC[[#This Row],[Door host opens]] = 3, 3, MAX(tblMontyHallMC[[#This Row],[Door you pick]], tblMontyHallMC[[#This Row],[Door host opens]]) - MIN(tblMontyHallMC[[#This Row],[Door you pick]], tblMontyHallMC[[#This Row],[Door host opens]]))</f>
        <v>2</v>
      </c>
      <c r="G993">
        <f ca="1">IF(tblMontyHallMC[[#This Row],[Switch]],
    tblMontyHallMC[[#This Row],[Unopened door]],
    tblMontyHallMC[[#This Row],[Door you pick]]
)</f>
        <v>2</v>
      </c>
      <c r="H993" t="b">
        <f ca="1">tblMontyHallMC[[#This Row],[Final door choice]] = tblMontyHallMC[[#This Row],[Door with car]]</f>
        <v>1</v>
      </c>
    </row>
    <row r="994" spans="2:8" x14ac:dyDescent="0.3">
      <c r="B994">
        <f t="shared" ca="1" si="26"/>
        <v>3</v>
      </c>
      <c r="C994">
        <f t="shared" ca="1" si="27"/>
        <v>2</v>
      </c>
      <c r="D99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94" t="b">
        <f ca="1">IF(switchStrategyStr = "Switch",
    TRUE,
    IF(switchStrategyStr = "Coin flip",
        RAND() &gt;= 0.5,
        FALSE
    )
)</f>
        <v>1</v>
      </c>
      <c r="F994">
        <f ca="1">IF(tblMontyHallMC[[#This Row],[Door you pick]] + tblMontyHallMC[[#This Row],[Door host opens]] = 3, 3, MAX(tblMontyHallMC[[#This Row],[Door you pick]], tblMontyHallMC[[#This Row],[Door host opens]]) - MIN(tblMontyHallMC[[#This Row],[Door you pick]], tblMontyHallMC[[#This Row],[Door host opens]]))</f>
        <v>3</v>
      </c>
      <c r="G994">
        <f ca="1">IF(tblMontyHallMC[[#This Row],[Switch]],
    tblMontyHallMC[[#This Row],[Unopened door]],
    tblMontyHallMC[[#This Row],[Door you pick]]
)</f>
        <v>3</v>
      </c>
      <c r="H994" t="b">
        <f ca="1">tblMontyHallMC[[#This Row],[Final door choice]] = tblMontyHallMC[[#This Row],[Door with car]]</f>
        <v>1</v>
      </c>
    </row>
    <row r="995" spans="2:8" x14ac:dyDescent="0.3">
      <c r="B995">
        <f t="shared" ca="1" si="26"/>
        <v>1</v>
      </c>
      <c r="C995">
        <f t="shared" ca="1" si="27"/>
        <v>1</v>
      </c>
      <c r="D99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95" t="b">
        <f ca="1">IF(switchStrategyStr = "Switch",
    TRUE,
    IF(switchStrategyStr = "Coin flip",
        RAND() &gt;= 0.5,
        FALSE
    )
)</f>
        <v>1</v>
      </c>
      <c r="F995">
        <f ca="1">IF(tblMontyHallMC[[#This Row],[Door you pick]] + tblMontyHallMC[[#This Row],[Door host opens]] = 3, 3, MAX(tblMontyHallMC[[#This Row],[Door you pick]], tblMontyHallMC[[#This Row],[Door host opens]]) - MIN(tblMontyHallMC[[#This Row],[Door you pick]], tblMontyHallMC[[#This Row],[Door host opens]]))</f>
        <v>3</v>
      </c>
      <c r="G995">
        <f ca="1">IF(tblMontyHallMC[[#This Row],[Switch]],
    tblMontyHallMC[[#This Row],[Unopened door]],
    tblMontyHallMC[[#This Row],[Door you pick]]
)</f>
        <v>3</v>
      </c>
      <c r="H995" t="b">
        <f ca="1">tblMontyHallMC[[#This Row],[Final door choice]] = tblMontyHallMC[[#This Row],[Door with car]]</f>
        <v>0</v>
      </c>
    </row>
    <row r="996" spans="2:8" x14ac:dyDescent="0.3">
      <c r="B996">
        <f t="shared" ca="1" si="26"/>
        <v>2</v>
      </c>
      <c r="C996">
        <f t="shared" ca="1" si="27"/>
        <v>2</v>
      </c>
      <c r="D99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96" t="b">
        <f ca="1">IF(switchStrategyStr = "Switch",
    TRUE,
    IF(switchStrategyStr = "Coin flip",
        RAND() &gt;= 0.5,
        FALSE
    )
)</f>
        <v>1</v>
      </c>
      <c r="F996">
        <f ca="1">IF(tblMontyHallMC[[#This Row],[Door you pick]] + tblMontyHallMC[[#This Row],[Door host opens]] = 3, 3, MAX(tblMontyHallMC[[#This Row],[Door you pick]], tblMontyHallMC[[#This Row],[Door host opens]]) - MIN(tblMontyHallMC[[#This Row],[Door you pick]], tblMontyHallMC[[#This Row],[Door host opens]]))</f>
        <v>3</v>
      </c>
      <c r="G996">
        <f ca="1">IF(tblMontyHallMC[[#This Row],[Switch]],
    tblMontyHallMC[[#This Row],[Unopened door]],
    tblMontyHallMC[[#This Row],[Door you pick]]
)</f>
        <v>3</v>
      </c>
      <c r="H996" t="b">
        <f ca="1">tblMontyHallMC[[#This Row],[Final door choice]] = tblMontyHallMC[[#This Row],[Door with car]]</f>
        <v>0</v>
      </c>
    </row>
    <row r="997" spans="2:8" x14ac:dyDescent="0.3">
      <c r="B997">
        <f t="shared" ca="1" si="26"/>
        <v>3</v>
      </c>
      <c r="C997">
        <f t="shared" ca="1" si="27"/>
        <v>1</v>
      </c>
      <c r="D99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997" t="b">
        <f ca="1">IF(switchStrategyStr = "Switch",
    TRUE,
    IF(switchStrategyStr = "Coin flip",
        RAND() &gt;= 0.5,
        FALSE
    )
)</f>
        <v>1</v>
      </c>
      <c r="F997">
        <f ca="1">IF(tblMontyHallMC[[#This Row],[Door you pick]] + tblMontyHallMC[[#This Row],[Door host opens]] = 3, 3, MAX(tblMontyHallMC[[#This Row],[Door you pick]], tblMontyHallMC[[#This Row],[Door host opens]]) - MIN(tblMontyHallMC[[#This Row],[Door you pick]], tblMontyHallMC[[#This Row],[Door host opens]]))</f>
        <v>3</v>
      </c>
      <c r="G997">
        <f ca="1">IF(tblMontyHallMC[[#This Row],[Switch]],
    tblMontyHallMC[[#This Row],[Unopened door]],
    tblMontyHallMC[[#This Row],[Door you pick]]
)</f>
        <v>3</v>
      </c>
      <c r="H997" t="b">
        <f ca="1">tblMontyHallMC[[#This Row],[Final door choice]] = tblMontyHallMC[[#This Row],[Door with car]]</f>
        <v>1</v>
      </c>
    </row>
    <row r="998" spans="2:8" x14ac:dyDescent="0.3">
      <c r="B998">
        <f t="shared" ca="1" si="26"/>
        <v>2</v>
      </c>
      <c r="C998">
        <f t="shared" ca="1" si="27"/>
        <v>2</v>
      </c>
      <c r="D99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998" t="b">
        <f ca="1">IF(switchStrategyStr = "Switch",
    TRUE,
    IF(switchStrategyStr = "Coin flip",
        RAND() &gt;= 0.5,
        FALSE
    )
)</f>
        <v>1</v>
      </c>
      <c r="F998">
        <f ca="1">IF(tblMontyHallMC[[#This Row],[Door you pick]] + tblMontyHallMC[[#This Row],[Door host opens]] = 3, 3, MAX(tblMontyHallMC[[#This Row],[Door you pick]], tblMontyHallMC[[#This Row],[Door host opens]]) - MIN(tblMontyHallMC[[#This Row],[Door you pick]], tblMontyHallMC[[#This Row],[Door host opens]]))</f>
        <v>1</v>
      </c>
      <c r="G998">
        <f ca="1">IF(tblMontyHallMC[[#This Row],[Switch]],
    tblMontyHallMC[[#This Row],[Unopened door]],
    tblMontyHallMC[[#This Row],[Door you pick]]
)</f>
        <v>1</v>
      </c>
      <c r="H998" t="b">
        <f ca="1">tblMontyHallMC[[#This Row],[Final door choice]] = tblMontyHallMC[[#This Row],[Door with car]]</f>
        <v>0</v>
      </c>
    </row>
    <row r="999" spans="2:8" x14ac:dyDescent="0.3">
      <c r="B999">
        <f t="shared" ca="1" si="26"/>
        <v>3</v>
      </c>
      <c r="C999">
        <f t="shared" ca="1" si="27"/>
        <v>2</v>
      </c>
      <c r="D99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999" t="b">
        <f ca="1">IF(switchStrategyStr = "Switch",
    TRUE,
    IF(switchStrategyStr = "Coin flip",
        RAND() &gt;= 0.5,
        FALSE
    )
)</f>
        <v>1</v>
      </c>
      <c r="F999">
        <f ca="1">IF(tblMontyHallMC[[#This Row],[Door you pick]] + tblMontyHallMC[[#This Row],[Door host opens]] = 3, 3, MAX(tblMontyHallMC[[#This Row],[Door you pick]], tblMontyHallMC[[#This Row],[Door host opens]]) - MIN(tblMontyHallMC[[#This Row],[Door you pick]], tblMontyHallMC[[#This Row],[Door host opens]]))</f>
        <v>3</v>
      </c>
      <c r="G999">
        <f ca="1">IF(tblMontyHallMC[[#This Row],[Switch]],
    tblMontyHallMC[[#This Row],[Unopened door]],
    tblMontyHallMC[[#This Row],[Door you pick]]
)</f>
        <v>3</v>
      </c>
      <c r="H999" t="b">
        <f ca="1">tblMontyHallMC[[#This Row],[Final door choice]] = tblMontyHallMC[[#This Row],[Door with car]]</f>
        <v>1</v>
      </c>
    </row>
    <row r="1000" spans="2:8" x14ac:dyDescent="0.3">
      <c r="B1000">
        <f t="shared" ca="1" si="26"/>
        <v>2</v>
      </c>
      <c r="C1000">
        <f t="shared" ca="1" si="27"/>
        <v>1</v>
      </c>
      <c r="D100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00" t="b">
        <f ca="1">IF(switchStrategyStr = "Switch",
    TRUE,
    IF(switchStrategyStr = "Coin flip",
        RAND() &gt;= 0.5,
        FALSE
    )
)</f>
        <v>1</v>
      </c>
      <c r="F1000">
        <f ca="1">IF(tblMontyHallMC[[#This Row],[Door you pick]] + tblMontyHallMC[[#This Row],[Door host opens]] = 3, 3, MAX(tblMontyHallMC[[#This Row],[Door you pick]], tblMontyHallMC[[#This Row],[Door host opens]]) - MIN(tblMontyHallMC[[#This Row],[Door you pick]], tblMontyHallMC[[#This Row],[Door host opens]]))</f>
        <v>2</v>
      </c>
      <c r="G1000">
        <f ca="1">IF(tblMontyHallMC[[#This Row],[Switch]],
    tblMontyHallMC[[#This Row],[Unopened door]],
    tblMontyHallMC[[#This Row],[Door you pick]]
)</f>
        <v>2</v>
      </c>
      <c r="H1000" t="b">
        <f ca="1">tblMontyHallMC[[#This Row],[Final door choice]] = tblMontyHallMC[[#This Row],[Door with car]]</f>
        <v>1</v>
      </c>
    </row>
    <row r="1001" spans="2:8" x14ac:dyDescent="0.3">
      <c r="B1001">
        <f t="shared" ca="1" si="26"/>
        <v>2</v>
      </c>
      <c r="C1001">
        <f t="shared" ca="1" si="27"/>
        <v>1</v>
      </c>
      <c r="D100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01" t="b">
        <f ca="1">IF(switchStrategyStr = "Switch",
    TRUE,
    IF(switchStrategyStr = "Coin flip",
        RAND() &gt;= 0.5,
        FALSE
    )
)</f>
        <v>1</v>
      </c>
      <c r="F1001">
        <f ca="1">IF(tblMontyHallMC[[#This Row],[Door you pick]] + tblMontyHallMC[[#This Row],[Door host opens]] = 3, 3, MAX(tblMontyHallMC[[#This Row],[Door you pick]], tblMontyHallMC[[#This Row],[Door host opens]]) - MIN(tblMontyHallMC[[#This Row],[Door you pick]], tblMontyHallMC[[#This Row],[Door host opens]]))</f>
        <v>2</v>
      </c>
      <c r="G1001">
        <f ca="1">IF(tblMontyHallMC[[#This Row],[Switch]],
    tblMontyHallMC[[#This Row],[Unopened door]],
    tblMontyHallMC[[#This Row],[Door you pick]]
)</f>
        <v>2</v>
      </c>
      <c r="H1001" t="b">
        <f ca="1">tblMontyHallMC[[#This Row],[Final door choice]] = tblMontyHallMC[[#This Row],[Door with car]]</f>
        <v>1</v>
      </c>
    </row>
    <row r="1002" spans="2:8" x14ac:dyDescent="0.3">
      <c r="B1002">
        <f t="shared" ca="1" si="26"/>
        <v>3</v>
      </c>
      <c r="C1002">
        <f t="shared" ca="1" si="27"/>
        <v>3</v>
      </c>
      <c r="D100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02" t="b">
        <f ca="1">IF(switchStrategyStr = "Switch",
    TRUE,
    IF(switchStrategyStr = "Coin flip",
        RAND() &gt;= 0.5,
        FALSE
    )
)</f>
        <v>1</v>
      </c>
      <c r="F1002">
        <f ca="1">IF(tblMontyHallMC[[#This Row],[Door you pick]] + tblMontyHallMC[[#This Row],[Door host opens]] = 3, 3, MAX(tblMontyHallMC[[#This Row],[Door you pick]], tblMontyHallMC[[#This Row],[Door host opens]]) - MIN(tblMontyHallMC[[#This Row],[Door you pick]], tblMontyHallMC[[#This Row],[Door host opens]]))</f>
        <v>1</v>
      </c>
      <c r="G1002">
        <f ca="1">IF(tblMontyHallMC[[#This Row],[Switch]],
    tblMontyHallMC[[#This Row],[Unopened door]],
    tblMontyHallMC[[#This Row],[Door you pick]]
)</f>
        <v>1</v>
      </c>
      <c r="H1002" t="b">
        <f ca="1">tblMontyHallMC[[#This Row],[Final door choice]] = tblMontyHallMC[[#This Row],[Door with car]]</f>
        <v>0</v>
      </c>
    </row>
    <row r="1003" spans="2:8" x14ac:dyDescent="0.3">
      <c r="B1003">
        <f t="shared" ca="1" si="26"/>
        <v>3</v>
      </c>
      <c r="C1003">
        <f t="shared" ca="1" si="27"/>
        <v>2</v>
      </c>
      <c r="D100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03" t="b">
        <f ca="1">IF(switchStrategyStr = "Switch",
    TRUE,
    IF(switchStrategyStr = "Coin flip",
        RAND() &gt;= 0.5,
        FALSE
    )
)</f>
        <v>1</v>
      </c>
      <c r="F1003">
        <f ca="1">IF(tblMontyHallMC[[#This Row],[Door you pick]] + tblMontyHallMC[[#This Row],[Door host opens]] = 3, 3, MAX(tblMontyHallMC[[#This Row],[Door you pick]], tblMontyHallMC[[#This Row],[Door host opens]]) - MIN(tblMontyHallMC[[#This Row],[Door you pick]], tblMontyHallMC[[#This Row],[Door host opens]]))</f>
        <v>3</v>
      </c>
      <c r="G1003">
        <f ca="1">IF(tblMontyHallMC[[#This Row],[Switch]],
    tblMontyHallMC[[#This Row],[Unopened door]],
    tblMontyHallMC[[#This Row],[Door you pick]]
)</f>
        <v>3</v>
      </c>
      <c r="H1003" t="b">
        <f ca="1">tblMontyHallMC[[#This Row],[Final door choice]] = tblMontyHallMC[[#This Row],[Door with car]]</f>
        <v>1</v>
      </c>
    </row>
    <row r="1004" spans="2:8" x14ac:dyDescent="0.3">
      <c r="B1004">
        <f t="shared" ca="1" si="26"/>
        <v>1</v>
      </c>
      <c r="C1004">
        <f t="shared" ca="1" si="27"/>
        <v>2</v>
      </c>
      <c r="D100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04" t="b">
        <f ca="1">IF(switchStrategyStr = "Switch",
    TRUE,
    IF(switchStrategyStr = "Coin flip",
        RAND() &gt;= 0.5,
        FALSE
    )
)</f>
        <v>1</v>
      </c>
      <c r="F1004">
        <f ca="1">IF(tblMontyHallMC[[#This Row],[Door you pick]] + tblMontyHallMC[[#This Row],[Door host opens]] = 3, 3, MAX(tblMontyHallMC[[#This Row],[Door you pick]], tblMontyHallMC[[#This Row],[Door host opens]]) - MIN(tblMontyHallMC[[#This Row],[Door you pick]], tblMontyHallMC[[#This Row],[Door host opens]]))</f>
        <v>1</v>
      </c>
      <c r="G1004">
        <f ca="1">IF(tblMontyHallMC[[#This Row],[Switch]],
    tblMontyHallMC[[#This Row],[Unopened door]],
    tblMontyHallMC[[#This Row],[Door you pick]]
)</f>
        <v>1</v>
      </c>
      <c r="H1004" t="b">
        <f ca="1">tblMontyHallMC[[#This Row],[Final door choice]] = tblMontyHallMC[[#This Row],[Door with car]]</f>
        <v>1</v>
      </c>
    </row>
    <row r="1005" spans="2:8" x14ac:dyDescent="0.3">
      <c r="B1005">
        <f t="shared" ca="1" si="26"/>
        <v>2</v>
      </c>
      <c r="C1005">
        <f t="shared" ca="1" si="27"/>
        <v>1</v>
      </c>
      <c r="D100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05" t="b">
        <f ca="1">IF(switchStrategyStr = "Switch",
    TRUE,
    IF(switchStrategyStr = "Coin flip",
        RAND() &gt;= 0.5,
        FALSE
    )
)</f>
        <v>1</v>
      </c>
      <c r="F1005">
        <f ca="1">IF(tblMontyHallMC[[#This Row],[Door you pick]] + tblMontyHallMC[[#This Row],[Door host opens]] = 3, 3, MAX(tblMontyHallMC[[#This Row],[Door you pick]], tblMontyHallMC[[#This Row],[Door host opens]]) - MIN(tblMontyHallMC[[#This Row],[Door you pick]], tblMontyHallMC[[#This Row],[Door host opens]]))</f>
        <v>2</v>
      </c>
      <c r="G1005">
        <f ca="1">IF(tblMontyHallMC[[#This Row],[Switch]],
    tblMontyHallMC[[#This Row],[Unopened door]],
    tblMontyHallMC[[#This Row],[Door you pick]]
)</f>
        <v>2</v>
      </c>
      <c r="H1005" t="b">
        <f ca="1">tblMontyHallMC[[#This Row],[Final door choice]] = tblMontyHallMC[[#This Row],[Door with car]]</f>
        <v>1</v>
      </c>
    </row>
    <row r="1006" spans="2:8" x14ac:dyDescent="0.3">
      <c r="B1006">
        <f t="shared" ref="B1006:B1069" ca="1" si="28">RANDBETWEEN(1, 3)</f>
        <v>1</v>
      </c>
      <c r="C1006">
        <f t="shared" ref="C1006:C1069" ca="1" si="29">RANDBETWEEN(1, 3)</f>
        <v>2</v>
      </c>
      <c r="D100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06" t="b">
        <f ca="1">IF(switchStrategyStr = "Switch",
    TRUE,
    IF(switchStrategyStr = "Coin flip",
        RAND() &gt;= 0.5,
        FALSE
    )
)</f>
        <v>1</v>
      </c>
      <c r="F1006">
        <f ca="1">IF(tblMontyHallMC[[#This Row],[Door you pick]] + tblMontyHallMC[[#This Row],[Door host opens]] = 3, 3, MAX(tblMontyHallMC[[#This Row],[Door you pick]], tblMontyHallMC[[#This Row],[Door host opens]]) - MIN(tblMontyHallMC[[#This Row],[Door you pick]], tblMontyHallMC[[#This Row],[Door host opens]]))</f>
        <v>1</v>
      </c>
      <c r="G1006">
        <f ca="1">IF(tblMontyHallMC[[#This Row],[Switch]],
    tblMontyHallMC[[#This Row],[Unopened door]],
    tblMontyHallMC[[#This Row],[Door you pick]]
)</f>
        <v>1</v>
      </c>
      <c r="H1006" t="b">
        <f ca="1">tblMontyHallMC[[#This Row],[Final door choice]] = tblMontyHallMC[[#This Row],[Door with car]]</f>
        <v>1</v>
      </c>
    </row>
    <row r="1007" spans="2:8" x14ac:dyDescent="0.3">
      <c r="B1007">
        <f t="shared" ca="1" si="28"/>
        <v>2</v>
      </c>
      <c r="C1007">
        <f t="shared" ca="1" si="29"/>
        <v>3</v>
      </c>
      <c r="D100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07" t="b">
        <f ca="1">IF(switchStrategyStr = "Switch",
    TRUE,
    IF(switchStrategyStr = "Coin flip",
        RAND() &gt;= 0.5,
        FALSE
    )
)</f>
        <v>1</v>
      </c>
      <c r="F1007">
        <f ca="1">IF(tblMontyHallMC[[#This Row],[Door you pick]] + tblMontyHallMC[[#This Row],[Door host opens]] = 3, 3, MAX(tblMontyHallMC[[#This Row],[Door you pick]], tblMontyHallMC[[#This Row],[Door host opens]]) - MIN(tblMontyHallMC[[#This Row],[Door you pick]], tblMontyHallMC[[#This Row],[Door host opens]]))</f>
        <v>2</v>
      </c>
      <c r="G1007">
        <f ca="1">IF(tblMontyHallMC[[#This Row],[Switch]],
    tblMontyHallMC[[#This Row],[Unopened door]],
    tblMontyHallMC[[#This Row],[Door you pick]]
)</f>
        <v>2</v>
      </c>
      <c r="H1007" t="b">
        <f ca="1">tblMontyHallMC[[#This Row],[Final door choice]] = tblMontyHallMC[[#This Row],[Door with car]]</f>
        <v>1</v>
      </c>
    </row>
    <row r="1008" spans="2:8" x14ac:dyDescent="0.3">
      <c r="B1008">
        <f t="shared" ca="1" si="28"/>
        <v>2</v>
      </c>
      <c r="C1008">
        <f t="shared" ca="1" si="29"/>
        <v>1</v>
      </c>
      <c r="D100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08" t="b">
        <f ca="1">IF(switchStrategyStr = "Switch",
    TRUE,
    IF(switchStrategyStr = "Coin flip",
        RAND() &gt;= 0.5,
        FALSE
    )
)</f>
        <v>1</v>
      </c>
      <c r="F1008">
        <f ca="1">IF(tblMontyHallMC[[#This Row],[Door you pick]] + tblMontyHallMC[[#This Row],[Door host opens]] = 3, 3, MAX(tblMontyHallMC[[#This Row],[Door you pick]], tblMontyHallMC[[#This Row],[Door host opens]]) - MIN(tblMontyHallMC[[#This Row],[Door you pick]], tblMontyHallMC[[#This Row],[Door host opens]]))</f>
        <v>2</v>
      </c>
      <c r="G1008">
        <f ca="1">IF(tblMontyHallMC[[#This Row],[Switch]],
    tblMontyHallMC[[#This Row],[Unopened door]],
    tblMontyHallMC[[#This Row],[Door you pick]]
)</f>
        <v>2</v>
      </c>
      <c r="H1008" t="b">
        <f ca="1">tblMontyHallMC[[#This Row],[Final door choice]] = tblMontyHallMC[[#This Row],[Door with car]]</f>
        <v>1</v>
      </c>
    </row>
    <row r="1009" spans="2:8" x14ac:dyDescent="0.3">
      <c r="B1009">
        <f t="shared" ca="1" si="28"/>
        <v>2</v>
      </c>
      <c r="C1009">
        <f t="shared" ca="1" si="29"/>
        <v>2</v>
      </c>
      <c r="D100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09" t="b">
        <f ca="1">IF(switchStrategyStr = "Switch",
    TRUE,
    IF(switchStrategyStr = "Coin flip",
        RAND() &gt;= 0.5,
        FALSE
    )
)</f>
        <v>1</v>
      </c>
      <c r="F1009">
        <f ca="1">IF(tblMontyHallMC[[#This Row],[Door you pick]] + tblMontyHallMC[[#This Row],[Door host opens]] = 3, 3, MAX(tblMontyHallMC[[#This Row],[Door you pick]], tblMontyHallMC[[#This Row],[Door host opens]]) - MIN(tblMontyHallMC[[#This Row],[Door you pick]], tblMontyHallMC[[#This Row],[Door host opens]]))</f>
        <v>1</v>
      </c>
      <c r="G1009">
        <f ca="1">IF(tblMontyHallMC[[#This Row],[Switch]],
    tblMontyHallMC[[#This Row],[Unopened door]],
    tblMontyHallMC[[#This Row],[Door you pick]]
)</f>
        <v>1</v>
      </c>
      <c r="H1009" t="b">
        <f ca="1">tblMontyHallMC[[#This Row],[Final door choice]] = tblMontyHallMC[[#This Row],[Door with car]]</f>
        <v>0</v>
      </c>
    </row>
    <row r="1010" spans="2:8" x14ac:dyDescent="0.3">
      <c r="B1010">
        <f t="shared" ca="1" si="28"/>
        <v>1</v>
      </c>
      <c r="C1010">
        <f t="shared" ca="1" si="29"/>
        <v>2</v>
      </c>
      <c r="D101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10" t="b">
        <f ca="1">IF(switchStrategyStr = "Switch",
    TRUE,
    IF(switchStrategyStr = "Coin flip",
        RAND() &gt;= 0.5,
        FALSE
    )
)</f>
        <v>1</v>
      </c>
      <c r="F1010">
        <f ca="1">IF(tblMontyHallMC[[#This Row],[Door you pick]] + tblMontyHallMC[[#This Row],[Door host opens]] = 3, 3, MAX(tblMontyHallMC[[#This Row],[Door you pick]], tblMontyHallMC[[#This Row],[Door host opens]]) - MIN(tblMontyHallMC[[#This Row],[Door you pick]], tblMontyHallMC[[#This Row],[Door host opens]]))</f>
        <v>1</v>
      </c>
      <c r="G1010">
        <f ca="1">IF(tblMontyHallMC[[#This Row],[Switch]],
    tblMontyHallMC[[#This Row],[Unopened door]],
    tblMontyHallMC[[#This Row],[Door you pick]]
)</f>
        <v>1</v>
      </c>
      <c r="H1010" t="b">
        <f ca="1">tblMontyHallMC[[#This Row],[Final door choice]] = tblMontyHallMC[[#This Row],[Door with car]]</f>
        <v>1</v>
      </c>
    </row>
    <row r="1011" spans="2:8" x14ac:dyDescent="0.3">
      <c r="B1011">
        <f t="shared" ca="1" si="28"/>
        <v>1</v>
      </c>
      <c r="C1011">
        <f t="shared" ca="1" si="29"/>
        <v>3</v>
      </c>
      <c r="D101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11" t="b">
        <f ca="1">IF(switchStrategyStr = "Switch",
    TRUE,
    IF(switchStrategyStr = "Coin flip",
        RAND() &gt;= 0.5,
        FALSE
    )
)</f>
        <v>1</v>
      </c>
      <c r="F1011">
        <f ca="1">IF(tblMontyHallMC[[#This Row],[Door you pick]] + tblMontyHallMC[[#This Row],[Door host opens]] = 3, 3, MAX(tblMontyHallMC[[#This Row],[Door you pick]], tblMontyHallMC[[#This Row],[Door host opens]]) - MIN(tblMontyHallMC[[#This Row],[Door you pick]], tblMontyHallMC[[#This Row],[Door host opens]]))</f>
        <v>1</v>
      </c>
      <c r="G1011">
        <f ca="1">IF(tblMontyHallMC[[#This Row],[Switch]],
    tblMontyHallMC[[#This Row],[Unopened door]],
    tblMontyHallMC[[#This Row],[Door you pick]]
)</f>
        <v>1</v>
      </c>
      <c r="H1011" t="b">
        <f ca="1">tblMontyHallMC[[#This Row],[Final door choice]] = tblMontyHallMC[[#This Row],[Door with car]]</f>
        <v>1</v>
      </c>
    </row>
    <row r="1012" spans="2:8" x14ac:dyDescent="0.3">
      <c r="B1012">
        <f t="shared" ca="1" si="28"/>
        <v>1</v>
      </c>
      <c r="C1012">
        <f t="shared" ca="1" si="29"/>
        <v>1</v>
      </c>
      <c r="D101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12" t="b">
        <f ca="1">IF(switchStrategyStr = "Switch",
    TRUE,
    IF(switchStrategyStr = "Coin flip",
        RAND() &gt;= 0.5,
        FALSE
    )
)</f>
        <v>1</v>
      </c>
      <c r="F1012">
        <f ca="1">IF(tblMontyHallMC[[#This Row],[Door you pick]] + tblMontyHallMC[[#This Row],[Door host opens]] = 3, 3, MAX(tblMontyHallMC[[#This Row],[Door you pick]], tblMontyHallMC[[#This Row],[Door host opens]]) - MIN(tblMontyHallMC[[#This Row],[Door you pick]], tblMontyHallMC[[#This Row],[Door host opens]]))</f>
        <v>2</v>
      </c>
      <c r="G1012">
        <f ca="1">IF(tblMontyHallMC[[#This Row],[Switch]],
    tblMontyHallMC[[#This Row],[Unopened door]],
    tblMontyHallMC[[#This Row],[Door you pick]]
)</f>
        <v>2</v>
      </c>
      <c r="H1012" t="b">
        <f ca="1">tblMontyHallMC[[#This Row],[Final door choice]] = tblMontyHallMC[[#This Row],[Door with car]]</f>
        <v>0</v>
      </c>
    </row>
    <row r="1013" spans="2:8" x14ac:dyDescent="0.3">
      <c r="B1013">
        <f t="shared" ca="1" si="28"/>
        <v>2</v>
      </c>
      <c r="C1013">
        <f t="shared" ca="1" si="29"/>
        <v>3</v>
      </c>
      <c r="D101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13" t="b">
        <f ca="1">IF(switchStrategyStr = "Switch",
    TRUE,
    IF(switchStrategyStr = "Coin flip",
        RAND() &gt;= 0.5,
        FALSE
    )
)</f>
        <v>1</v>
      </c>
      <c r="F1013">
        <f ca="1">IF(tblMontyHallMC[[#This Row],[Door you pick]] + tblMontyHallMC[[#This Row],[Door host opens]] = 3, 3, MAX(tblMontyHallMC[[#This Row],[Door you pick]], tblMontyHallMC[[#This Row],[Door host opens]]) - MIN(tblMontyHallMC[[#This Row],[Door you pick]], tblMontyHallMC[[#This Row],[Door host opens]]))</f>
        <v>2</v>
      </c>
      <c r="G1013">
        <f ca="1">IF(tblMontyHallMC[[#This Row],[Switch]],
    tblMontyHallMC[[#This Row],[Unopened door]],
    tblMontyHallMC[[#This Row],[Door you pick]]
)</f>
        <v>2</v>
      </c>
      <c r="H1013" t="b">
        <f ca="1">tblMontyHallMC[[#This Row],[Final door choice]] = tblMontyHallMC[[#This Row],[Door with car]]</f>
        <v>1</v>
      </c>
    </row>
    <row r="1014" spans="2:8" x14ac:dyDescent="0.3">
      <c r="B1014">
        <f t="shared" ca="1" si="28"/>
        <v>3</v>
      </c>
      <c r="C1014">
        <f t="shared" ca="1" si="29"/>
        <v>1</v>
      </c>
      <c r="D101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14" t="b">
        <f ca="1">IF(switchStrategyStr = "Switch",
    TRUE,
    IF(switchStrategyStr = "Coin flip",
        RAND() &gt;= 0.5,
        FALSE
    )
)</f>
        <v>1</v>
      </c>
      <c r="F1014">
        <f ca="1">IF(tblMontyHallMC[[#This Row],[Door you pick]] + tblMontyHallMC[[#This Row],[Door host opens]] = 3, 3, MAX(tblMontyHallMC[[#This Row],[Door you pick]], tblMontyHallMC[[#This Row],[Door host opens]]) - MIN(tblMontyHallMC[[#This Row],[Door you pick]], tblMontyHallMC[[#This Row],[Door host opens]]))</f>
        <v>3</v>
      </c>
      <c r="G1014">
        <f ca="1">IF(tblMontyHallMC[[#This Row],[Switch]],
    tblMontyHallMC[[#This Row],[Unopened door]],
    tblMontyHallMC[[#This Row],[Door you pick]]
)</f>
        <v>3</v>
      </c>
      <c r="H1014" t="b">
        <f ca="1">tblMontyHallMC[[#This Row],[Final door choice]] = tblMontyHallMC[[#This Row],[Door with car]]</f>
        <v>1</v>
      </c>
    </row>
    <row r="1015" spans="2:8" x14ac:dyDescent="0.3">
      <c r="B1015">
        <f t="shared" ca="1" si="28"/>
        <v>1</v>
      </c>
      <c r="C1015">
        <f t="shared" ca="1" si="29"/>
        <v>2</v>
      </c>
      <c r="D101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15" t="b">
        <f ca="1">IF(switchStrategyStr = "Switch",
    TRUE,
    IF(switchStrategyStr = "Coin flip",
        RAND() &gt;= 0.5,
        FALSE
    )
)</f>
        <v>1</v>
      </c>
      <c r="F1015">
        <f ca="1">IF(tblMontyHallMC[[#This Row],[Door you pick]] + tblMontyHallMC[[#This Row],[Door host opens]] = 3, 3, MAX(tblMontyHallMC[[#This Row],[Door you pick]], tblMontyHallMC[[#This Row],[Door host opens]]) - MIN(tblMontyHallMC[[#This Row],[Door you pick]], tblMontyHallMC[[#This Row],[Door host opens]]))</f>
        <v>1</v>
      </c>
      <c r="G1015">
        <f ca="1">IF(tblMontyHallMC[[#This Row],[Switch]],
    tblMontyHallMC[[#This Row],[Unopened door]],
    tblMontyHallMC[[#This Row],[Door you pick]]
)</f>
        <v>1</v>
      </c>
      <c r="H1015" t="b">
        <f ca="1">tblMontyHallMC[[#This Row],[Final door choice]] = tblMontyHallMC[[#This Row],[Door with car]]</f>
        <v>1</v>
      </c>
    </row>
    <row r="1016" spans="2:8" x14ac:dyDescent="0.3">
      <c r="B1016">
        <f t="shared" ca="1" si="28"/>
        <v>1</v>
      </c>
      <c r="C1016">
        <f t="shared" ca="1" si="29"/>
        <v>1</v>
      </c>
      <c r="D101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16" t="b">
        <f ca="1">IF(switchStrategyStr = "Switch",
    TRUE,
    IF(switchStrategyStr = "Coin flip",
        RAND() &gt;= 0.5,
        FALSE
    )
)</f>
        <v>1</v>
      </c>
      <c r="F1016">
        <f ca="1">IF(tblMontyHallMC[[#This Row],[Door you pick]] + tblMontyHallMC[[#This Row],[Door host opens]] = 3, 3, MAX(tblMontyHallMC[[#This Row],[Door you pick]], tblMontyHallMC[[#This Row],[Door host opens]]) - MIN(tblMontyHallMC[[#This Row],[Door you pick]], tblMontyHallMC[[#This Row],[Door host opens]]))</f>
        <v>3</v>
      </c>
      <c r="G1016">
        <f ca="1">IF(tblMontyHallMC[[#This Row],[Switch]],
    tblMontyHallMC[[#This Row],[Unopened door]],
    tblMontyHallMC[[#This Row],[Door you pick]]
)</f>
        <v>3</v>
      </c>
      <c r="H1016" t="b">
        <f ca="1">tblMontyHallMC[[#This Row],[Final door choice]] = tblMontyHallMC[[#This Row],[Door with car]]</f>
        <v>0</v>
      </c>
    </row>
    <row r="1017" spans="2:8" x14ac:dyDescent="0.3">
      <c r="B1017">
        <f t="shared" ca="1" si="28"/>
        <v>3</v>
      </c>
      <c r="C1017">
        <f t="shared" ca="1" si="29"/>
        <v>3</v>
      </c>
      <c r="D101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17" t="b">
        <f ca="1">IF(switchStrategyStr = "Switch",
    TRUE,
    IF(switchStrategyStr = "Coin flip",
        RAND() &gt;= 0.5,
        FALSE
    )
)</f>
        <v>1</v>
      </c>
      <c r="F1017">
        <f ca="1">IF(tblMontyHallMC[[#This Row],[Door you pick]] + tblMontyHallMC[[#This Row],[Door host opens]] = 3, 3, MAX(tblMontyHallMC[[#This Row],[Door you pick]], tblMontyHallMC[[#This Row],[Door host opens]]) - MIN(tblMontyHallMC[[#This Row],[Door you pick]], tblMontyHallMC[[#This Row],[Door host opens]]))</f>
        <v>2</v>
      </c>
      <c r="G1017">
        <f ca="1">IF(tblMontyHallMC[[#This Row],[Switch]],
    tblMontyHallMC[[#This Row],[Unopened door]],
    tblMontyHallMC[[#This Row],[Door you pick]]
)</f>
        <v>2</v>
      </c>
      <c r="H1017" t="b">
        <f ca="1">tblMontyHallMC[[#This Row],[Final door choice]] = tblMontyHallMC[[#This Row],[Door with car]]</f>
        <v>0</v>
      </c>
    </row>
    <row r="1018" spans="2:8" x14ac:dyDescent="0.3">
      <c r="B1018">
        <f t="shared" ca="1" si="28"/>
        <v>1</v>
      </c>
      <c r="C1018">
        <f t="shared" ca="1" si="29"/>
        <v>2</v>
      </c>
      <c r="D101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18" t="b">
        <f ca="1">IF(switchStrategyStr = "Switch",
    TRUE,
    IF(switchStrategyStr = "Coin flip",
        RAND() &gt;= 0.5,
        FALSE
    )
)</f>
        <v>1</v>
      </c>
      <c r="F1018">
        <f ca="1">IF(tblMontyHallMC[[#This Row],[Door you pick]] + tblMontyHallMC[[#This Row],[Door host opens]] = 3, 3, MAX(tblMontyHallMC[[#This Row],[Door you pick]], tblMontyHallMC[[#This Row],[Door host opens]]) - MIN(tblMontyHallMC[[#This Row],[Door you pick]], tblMontyHallMC[[#This Row],[Door host opens]]))</f>
        <v>1</v>
      </c>
      <c r="G1018">
        <f ca="1">IF(tblMontyHallMC[[#This Row],[Switch]],
    tblMontyHallMC[[#This Row],[Unopened door]],
    tblMontyHallMC[[#This Row],[Door you pick]]
)</f>
        <v>1</v>
      </c>
      <c r="H1018" t="b">
        <f ca="1">tblMontyHallMC[[#This Row],[Final door choice]] = tblMontyHallMC[[#This Row],[Door with car]]</f>
        <v>1</v>
      </c>
    </row>
    <row r="1019" spans="2:8" x14ac:dyDescent="0.3">
      <c r="B1019">
        <f t="shared" ca="1" si="28"/>
        <v>2</v>
      </c>
      <c r="C1019">
        <f t="shared" ca="1" si="29"/>
        <v>2</v>
      </c>
      <c r="D101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19" t="b">
        <f ca="1">IF(switchStrategyStr = "Switch",
    TRUE,
    IF(switchStrategyStr = "Coin flip",
        RAND() &gt;= 0.5,
        FALSE
    )
)</f>
        <v>1</v>
      </c>
      <c r="F1019">
        <f ca="1">IF(tblMontyHallMC[[#This Row],[Door you pick]] + tblMontyHallMC[[#This Row],[Door host opens]] = 3, 3, MAX(tblMontyHallMC[[#This Row],[Door you pick]], tblMontyHallMC[[#This Row],[Door host opens]]) - MIN(tblMontyHallMC[[#This Row],[Door you pick]], tblMontyHallMC[[#This Row],[Door host opens]]))</f>
        <v>1</v>
      </c>
      <c r="G1019">
        <f ca="1">IF(tblMontyHallMC[[#This Row],[Switch]],
    tblMontyHallMC[[#This Row],[Unopened door]],
    tblMontyHallMC[[#This Row],[Door you pick]]
)</f>
        <v>1</v>
      </c>
      <c r="H1019" t="b">
        <f ca="1">tblMontyHallMC[[#This Row],[Final door choice]] = tblMontyHallMC[[#This Row],[Door with car]]</f>
        <v>0</v>
      </c>
    </row>
    <row r="1020" spans="2:8" x14ac:dyDescent="0.3">
      <c r="B1020">
        <f t="shared" ca="1" si="28"/>
        <v>1</v>
      </c>
      <c r="C1020">
        <f t="shared" ca="1" si="29"/>
        <v>2</v>
      </c>
      <c r="D102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20" t="b">
        <f ca="1">IF(switchStrategyStr = "Switch",
    TRUE,
    IF(switchStrategyStr = "Coin flip",
        RAND() &gt;= 0.5,
        FALSE
    )
)</f>
        <v>1</v>
      </c>
      <c r="F1020">
        <f ca="1">IF(tblMontyHallMC[[#This Row],[Door you pick]] + tblMontyHallMC[[#This Row],[Door host opens]] = 3, 3, MAX(tblMontyHallMC[[#This Row],[Door you pick]], tblMontyHallMC[[#This Row],[Door host opens]]) - MIN(tblMontyHallMC[[#This Row],[Door you pick]], tblMontyHallMC[[#This Row],[Door host opens]]))</f>
        <v>1</v>
      </c>
      <c r="G1020">
        <f ca="1">IF(tblMontyHallMC[[#This Row],[Switch]],
    tblMontyHallMC[[#This Row],[Unopened door]],
    tblMontyHallMC[[#This Row],[Door you pick]]
)</f>
        <v>1</v>
      </c>
      <c r="H1020" t="b">
        <f ca="1">tblMontyHallMC[[#This Row],[Final door choice]] = tblMontyHallMC[[#This Row],[Door with car]]</f>
        <v>1</v>
      </c>
    </row>
    <row r="1021" spans="2:8" x14ac:dyDescent="0.3">
      <c r="B1021">
        <f t="shared" ca="1" si="28"/>
        <v>3</v>
      </c>
      <c r="C1021">
        <f t="shared" ca="1" si="29"/>
        <v>3</v>
      </c>
      <c r="D102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21" t="b">
        <f ca="1">IF(switchStrategyStr = "Switch",
    TRUE,
    IF(switchStrategyStr = "Coin flip",
        RAND() &gt;= 0.5,
        FALSE
    )
)</f>
        <v>1</v>
      </c>
      <c r="F1021">
        <f ca="1">IF(tblMontyHallMC[[#This Row],[Door you pick]] + tblMontyHallMC[[#This Row],[Door host opens]] = 3, 3, MAX(tblMontyHallMC[[#This Row],[Door you pick]], tblMontyHallMC[[#This Row],[Door host opens]]) - MIN(tblMontyHallMC[[#This Row],[Door you pick]], tblMontyHallMC[[#This Row],[Door host opens]]))</f>
        <v>2</v>
      </c>
      <c r="G1021">
        <f ca="1">IF(tblMontyHallMC[[#This Row],[Switch]],
    tblMontyHallMC[[#This Row],[Unopened door]],
    tblMontyHallMC[[#This Row],[Door you pick]]
)</f>
        <v>2</v>
      </c>
      <c r="H1021" t="b">
        <f ca="1">tblMontyHallMC[[#This Row],[Final door choice]] = tblMontyHallMC[[#This Row],[Door with car]]</f>
        <v>0</v>
      </c>
    </row>
    <row r="1022" spans="2:8" x14ac:dyDescent="0.3">
      <c r="B1022">
        <f t="shared" ca="1" si="28"/>
        <v>3</v>
      </c>
      <c r="C1022">
        <f t="shared" ca="1" si="29"/>
        <v>2</v>
      </c>
      <c r="D102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22" t="b">
        <f ca="1">IF(switchStrategyStr = "Switch",
    TRUE,
    IF(switchStrategyStr = "Coin flip",
        RAND() &gt;= 0.5,
        FALSE
    )
)</f>
        <v>1</v>
      </c>
      <c r="F1022">
        <f ca="1">IF(tblMontyHallMC[[#This Row],[Door you pick]] + tblMontyHallMC[[#This Row],[Door host opens]] = 3, 3, MAX(tblMontyHallMC[[#This Row],[Door you pick]], tblMontyHallMC[[#This Row],[Door host opens]]) - MIN(tblMontyHallMC[[#This Row],[Door you pick]], tblMontyHallMC[[#This Row],[Door host opens]]))</f>
        <v>3</v>
      </c>
      <c r="G1022">
        <f ca="1">IF(tblMontyHallMC[[#This Row],[Switch]],
    tblMontyHallMC[[#This Row],[Unopened door]],
    tblMontyHallMC[[#This Row],[Door you pick]]
)</f>
        <v>3</v>
      </c>
      <c r="H1022" t="b">
        <f ca="1">tblMontyHallMC[[#This Row],[Final door choice]] = tblMontyHallMC[[#This Row],[Door with car]]</f>
        <v>1</v>
      </c>
    </row>
    <row r="1023" spans="2:8" x14ac:dyDescent="0.3">
      <c r="B1023">
        <f t="shared" ca="1" si="28"/>
        <v>2</v>
      </c>
      <c r="C1023">
        <f t="shared" ca="1" si="29"/>
        <v>2</v>
      </c>
      <c r="D102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23" t="b">
        <f ca="1">IF(switchStrategyStr = "Switch",
    TRUE,
    IF(switchStrategyStr = "Coin flip",
        RAND() &gt;= 0.5,
        FALSE
    )
)</f>
        <v>1</v>
      </c>
      <c r="F1023">
        <f ca="1">IF(tblMontyHallMC[[#This Row],[Door you pick]] + tblMontyHallMC[[#This Row],[Door host opens]] = 3, 3, MAX(tblMontyHallMC[[#This Row],[Door you pick]], tblMontyHallMC[[#This Row],[Door host opens]]) - MIN(tblMontyHallMC[[#This Row],[Door you pick]], tblMontyHallMC[[#This Row],[Door host opens]]))</f>
        <v>3</v>
      </c>
      <c r="G1023">
        <f ca="1">IF(tblMontyHallMC[[#This Row],[Switch]],
    tblMontyHallMC[[#This Row],[Unopened door]],
    tblMontyHallMC[[#This Row],[Door you pick]]
)</f>
        <v>3</v>
      </c>
      <c r="H1023" t="b">
        <f ca="1">tblMontyHallMC[[#This Row],[Final door choice]] = tblMontyHallMC[[#This Row],[Door with car]]</f>
        <v>0</v>
      </c>
    </row>
    <row r="1024" spans="2:8" x14ac:dyDescent="0.3">
      <c r="B1024">
        <f t="shared" ca="1" si="28"/>
        <v>1</v>
      </c>
      <c r="C1024">
        <f t="shared" ca="1" si="29"/>
        <v>2</v>
      </c>
      <c r="D102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24" t="b">
        <f ca="1">IF(switchStrategyStr = "Switch",
    TRUE,
    IF(switchStrategyStr = "Coin flip",
        RAND() &gt;= 0.5,
        FALSE
    )
)</f>
        <v>1</v>
      </c>
      <c r="F1024">
        <f ca="1">IF(tblMontyHallMC[[#This Row],[Door you pick]] + tblMontyHallMC[[#This Row],[Door host opens]] = 3, 3, MAX(tblMontyHallMC[[#This Row],[Door you pick]], tblMontyHallMC[[#This Row],[Door host opens]]) - MIN(tblMontyHallMC[[#This Row],[Door you pick]], tblMontyHallMC[[#This Row],[Door host opens]]))</f>
        <v>1</v>
      </c>
      <c r="G1024">
        <f ca="1">IF(tblMontyHallMC[[#This Row],[Switch]],
    tblMontyHallMC[[#This Row],[Unopened door]],
    tblMontyHallMC[[#This Row],[Door you pick]]
)</f>
        <v>1</v>
      </c>
      <c r="H1024" t="b">
        <f ca="1">tblMontyHallMC[[#This Row],[Final door choice]] = tblMontyHallMC[[#This Row],[Door with car]]</f>
        <v>1</v>
      </c>
    </row>
    <row r="1025" spans="2:8" x14ac:dyDescent="0.3">
      <c r="B1025">
        <f t="shared" ca="1" si="28"/>
        <v>3</v>
      </c>
      <c r="C1025">
        <f t="shared" ca="1" si="29"/>
        <v>3</v>
      </c>
      <c r="D102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25" t="b">
        <f ca="1">IF(switchStrategyStr = "Switch",
    TRUE,
    IF(switchStrategyStr = "Coin flip",
        RAND() &gt;= 0.5,
        FALSE
    )
)</f>
        <v>1</v>
      </c>
      <c r="F1025">
        <f ca="1">IF(tblMontyHallMC[[#This Row],[Door you pick]] + tblMontyHallMC[[#This Row],[Door host opens]] = 3, 3, MAX(tblMontyHallMC[[#This Row],[Door you pick]], tblMontyHallMC[[#This Row],[Door host opens]]) - MIN(tblMontyHallMC[[#This Row],[Door you pick]], tblMontyHallMC[[#This Row],[Door host opens]]))</f>
        <v>1</v>
      </c>
      <c r="G1025">
        <f ca="1">IF(tblMontyHallMC[[#This Row],[Switch]],
    tblMontyHallMC[[#This Row],[Unopened door]],
    tblMontyHallMC[[#This Row],[Door you pick]]
)</f>
        <v>1</v>
      </c>
      <c r="H1025" t="b">
        <f ca="1">tblMontyHallMC[[#This Row],[Final door choice]] = tblMontyHallMC[[#This Row],[Door with car]]</f>
        <v>0</v>
      </c>
    </row>
    <row r="1026" spans="2:8" x14ac:dyDescent="0.3">
      <c r="B1026">
        <f t="shared" ca="1" si="28"/>
        <v>1</v>
      </c>
      <c r="C1026">
        <f t="shared" ca="1" si="29"/>
        <v>3</v>
      </c>
      <c r="D102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26" t="b">
        <f ca="1">IF(switchStrategyStr = "Switch",
    TRUE,
    IF(switchStrategyStr = "Coin flip",
        RAND() &gt;= 0.5,
        FALSE
    )
)</f>
        <v>1</v>
      </c>
      <c r="F1026">
        <f ca="1">IF(tblMontyHallMC[[#This Row],[Door you pick]] + tblMontyHallMC[[#This Row],[Door host opens]] = 3, 3, MAX(tblMontyHallMC[[#This Row],[Door you pick]], tblMontyHallMC[[#This Row],[Door host opens]]) - MIN(tblMontyHallMC[[#This Row],[Door you pick]], tblMontyHallMC[[#This Row],[Door host opens]]))</f>
        <v>1</v>
      </c>
      <c r="G1026">
        <f ca="1">IF(tblMontyHallMC[[#This Row],[Switch]],
    tblMontyHallMC[[#This Row],[Unopened door]],
    tblMontyHallMC[[#This Row],[Door you pick]]
)</f>
        <v>1</v>
      </c>
      <c r="H1026" t="b">
        <f ca="1">tblMontyHallMC[[#This Row],[Final door choice]] = tblMontyHallMC[[#This Row],[Door with car]]</f>
        <v>1</v>
      </c>
    </row>
    <row r="1027" spans="2:8" x14ac:dyDescent="0.3">
      <c r="B1027">
        <f t="shared" ca="1" si="28"/>
        <v>2</v>
      </c>
      <c r="C1027">
        <f t="shared" ca="1" si="29"/>
        <v>1</v>
      </c>
      <c r="D102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27" t="b">
        <f ca="1">IF(switchStrategyStr = "Switch",
    TRUE,
    IF(switchStrategyStr = "Coin flip",
        RAND() &gt;= 0.5,
        FALSE
    )
)</f>
        <v>1</v>
      </c>
      <c r="F1027">
        <f ca="1">IF(tblMontyHallMC[[#This Row],[Door you pick]] + tblMontyHallMC[[#This Row],[Door host opens]] = 3, 3, MAX(tblMontyHallMC[[#This Row],[Door you pick]], tblMontyHallMC[[#This Row],[Door host opens]]) - MIN(tblMontyHallMC[[#This Row],[Door you pick]], tblMontyHallMC[[#This Row],[Door host opens]]))</f>
        <v>2</v>
      </c>
      <c r="G1027">
        <f ca="1">IF(tblMontyHallMC[[#This Row],[Switch]],
    tblMontyHallMC[[#This Row],[Unopened door]],
    tblMontyHallMC[[#This Row],[Door you pick]]
)</f>
        <v>2</v>
      </c>
      <c r="H1027" t="b">
        <f ca="1">tblMontyHallMC[[#This Row],[Final door choice]] = tblMontyHallMC[[#This Row],[Door with car]]</f>
        <v>1</v>
      </c>
    </row>
    <row r="1028" spans="2:8" x14ac:dyDescent="0.3">
      <c r="B1028">
        <f t="shared" ca="1" si="28"/>
        <v>3</v>
      </c>
      <c r="C1028">
        <f t="shared" ca="1" si="29"/>
        <v>3</v>
      </c>
      <c r="D102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28" t="b">
        <f ca="1">IF(switchStrategyStr = "Switch",
    TRUE,
    IF(switchStrategyStr = "Coin flip",
        RAND() &gt;= 0.5,
        FALSE
    )
)</f>
        <v>1</v>
      </c>
      <c r="F1028">
        <f ca="1">IF(tblMontyHallMC[[#This Row],[Door you pick]] + tblMontyHallMC[[#This Row],[Door host opens]] = 3, 3, MAX(tblMontyHallMC[[#This Row],[Door you pick]], tblMontyHallMC[[#This Row],[Door host opens]]) - MIN(tblMontyHallMC[[#This Row],[Door you pick]], tblMontyHallMC[[#This Row],[Door host opens]]))</f>
        <v>1</v>
      </c>
      <c r="G1028">
        <f ca="1">IF(tblMontyHallMC[[#This Row],[Switch]],
    tblMontyHallMC[[#This Row],[Unopened door]],
    tblMontyHallMC[[#This Row],[Door you pick]]
)</f>
        <v>1</v>
      </c>
      <c r="H1028" t="b">
        <f ca="1">tblMontyHallMC[[#This Row],[Final door choice]] = tblMontyHallMC[[#This Row],[Door with car]]</f>
        <v>0</v>
      </c>
    </row>
    <row r="1029" spans="2:8" x14ac:dyDescent="0.3">
      <c r="B1029">
        <f t="shared" ca="1" si="28"/>
        <v>1</v>
      </c>
      <c r="C1029">
        <f t="shared" ca="1" si="29"/>
        <v>1</v>
      </c>
      <c r="D102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29" t="b">
        <f ca="1">IF(switchStrategyStr = "Switch",
    TRUE,
    IF(switchStrategyStr = "Coin flip",
        RAND() &gt;= 0.5,
        FALSE
    )
)</f>
        <v>1</v>
      </c>
      <c r="F1029">
        <f ca="1">IF(tblMontyHallMC[[#This Row],[Door you pick]] + tblMontyHallMC[[#This Row],[Door host opens]] = 3, 3, MAX(tblMontyHallMC[[#This Row],[Door you pick]], tblMontyHallMC[[#This Row],[Door host opens]]) - MIN(tblMontyHallMC[[#This Row],[Door you pick]], tblMontyHallMC[[#This Row],[Door host opens]]))</f>
        <v>3</v>
      </c>
      <c r="G1029">
        <f ca="1">IF(tblMontyHallMC[[#This Row],[Switch]],
    tblMontyHallMC[[#This Row],[Unopened door]],
    tblMontyHallMC[[#This Row],[Door you pick]]
)</f>
        <v>3</v>
      </c>
      <c r="H1029" t="b">
        <f ca="1">tblMontyHallMC[[#This Row],[Final door choice]] = tblMontyHallMC[[#This Row],[Door with car]]</f>
        <v>0</v>
      </c>
    </row>
    <row r="1030" spans="2:8" x14ac:dyDescent="0.3">
      <c r="B1030">
        <f t="shared" ca="1" si="28"/>
        <v>2</v>
      </c>
      <c r="C1030">
        <f t="shared" ca="1" si="29"/>
        <v>1</v>
      </c>
      <c r="D103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30" t="b">
        <f ca="1">IF(switchStrategyStr = "Switch",
    TRUE,
    IF(switchStrategyStr = "Coin flip",
        RAND() &gt;= 0.5,
        FALSE
    )
)</f>
        <v>1</v>
      </c>
      <c r="F1030">
        <f ca="1">IF(tblMontyHallMC[[#This Row],[Door you pick]] + tblMontyHallMC[[#This Row],[Door host opens]] = 3, 3, MAX(tblMontyHallMC[[#This Row],[Door you pick]], tblMontyHallMC[[#This Row],[Door host opens]]) - MIN(tblMontyHallMC[[#This Row],[Door you pick]], tblMontyHallMC[[#This Row],[Door host opens]]))</f>
        <v>2</v>
      </c>
      <c r="G1030">
        <f ca="1">IF(tblMontyHallMC[[#This Row],[Switch]],
    tblMontyHallMC[[#This Row],[Unopened door]],
    tblMontyHallMC[[#This Row],[Door you pick]]
)</f>
        <v>2</v>
      </c>
      <c r="H1030" t="b">
        <f ca="1">tblMontyHallMC[[#This Row],[Final door choice]] = tblMontyHallMC[[#This Row],[Door with car]]</f>
        <v>1</v>
      </c>
    </row>
    <row r="1031" spans="2:8" x14ac:dyDescent="0.3">
      <c r="B1031">
        <f t="shared" ca="1" si="28"/>
        <v>1</v>
      </c>
      <c r="C1031">
        <f t="shared" ca="1" si="29"/>
        <v>3</v>
      </c>
      <c r="D103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31" t="b">
        <f ca="1">IF(switchStrategyStr = "Switch",
    TRUE,
    IF(switchStrategyStr = "Coin flip",
        RAND() &gt;= 0.5,
        FALSE
    )
)</f>
        <v>1</v>
      </c>
      <c r="F1031">
        <f ca="1">IF(tblMontyHallMC[[#This Row],[Door you pick]] + tblMontyHallMC[[#This Row],[Door host opens]] = 3, 3, MAX(tblMontyHallMC[[#This Row],[Door you pick]], tblMontyHallMC[[#This Row],[Door host opens]]) - MIN(tblMontyHallMC[[#This Row],[Door you pick]], tblMontyHallMC[[#This Row],[Door host opens]]))</f>
        <v>1</v>
      </c>
      <c r="G1031">
        <f ca="1">IF(tblMontyHallMC[[#This Row],[Switch]],
    tblMontyHallMC[[#This Row],[Unopened door]],
    tblMontyHallMC[[#This Row],[Door you pick]]
)</f>
        <v>1</v>
      </c>
      <c r="H1031" t="b">
        <f ca="1">tblMontyHallMC[[#This Row],[Final door choice]] = tblMontyHallMC[[#This Row],[Door with car]]</f>
        <v>1</v>
      </c>
    </row>
    <row r="1032" spans="2:8" x14ac:dyDescent="0.3">
      <c r="B1032">
        <f t="shared" ca="1" si="28"/>
        <v>3</v>
      </c>
      <c r="C1032">
        <f t="shared" ca="1" si="29"/>
        <v>3</v>
      </c>
      <c r="D103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32" t="b">
        <f ca="1">IF(switchStrategyStr = "Switch",
    TRUE,
    IF(switchStrategyStr = "Coin flip",
        RAND() &gt;= 0.5,
        FALSE
    )
)</f>
        <v>1</v>
      </c>
      <c r="F1032">
        <f ca="1">IF(tblMontyHallMC[[#This Row],[Door you pick]] + tblMontyHallMC[[#This Row],[Door host opens]] = 3, 3, MAX(tblMontyHallMC[[#This Row],[Door you pick]], tblMontyHallMC[[#This Row],[Door host opens]]) - MIN(tblMontyHallMC[[#This Row],[Door you pick]], tblMontyHallMC[[#This Row],[Door host opens]]))</f>
        <v>2</v>
      </c>
      <c r="G1032">
        <f ca="1">IF(tblMontyHallMC[[#This Row],[Switch]],
    tblMontyHallMC[[#This Row],[Unopened door]],
    tblMontyHallMC[[#This Row],[Door you pick]]
)</f>
        <v>2</v>
      </c>
      <c r="H1032" t="b">
        <f ca="1">tblMontyHallMC[[#This Row],[Final door choice]] = tblMontyHallMC[[#This Row],[Door with car]]</f>
        <v>0</v>
      </c>
    </row>
    <row r="1033" spans="2:8" x14ac:dyDescent="0.3">
      <c r="B1033">
        <f t="shared" ca="1" si="28"/>
        <v>1</v>
      </c>
      <c r="C1033">
        <f t="shared" ca="1" si="29"/>
        <v>1</v>
      </c>
      <c r="D103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33" t="b">
        <f ca="1">IF(switchStrategyStr = "Switch",
    TRUE,
    IF(switchStrategyStr = "Coin flip",
        RAND() &gt;= 0.5,
        FALSE
    )
)</f>
        <v>1</v>
      </c>
      <c r="F1033">
        <f ca="1">IF(tblMontyHallMC[[#This Row],[Door you pick]] + tblMontyHallMC[[#This Row],[Door host opens]] = 3, 3, MAX(tblMontyHallMC[[#This Row],[Door you pick]], tblMontyHallMC[[#This Row],[Door host opens]]) - MIN(tblMontyHallMC[[#This Row],[Door you pick]], tblMontyHallMC[[#This Row],[Door host opens]]))</f>
        <v>2</v>
      </c>
      <c r="G1033">
        <f ca="1">IF(tblMontyHallMC[[#This Row],[Switch]],
    tblMontyHallMC[[#This Row],[Unopened door]],
    tblMontyHallMC[[#This Row],[Door you pick]]
)</f>
        <v>2</v>
      </c>
      <c r="H1033" t="b">
        <f ca="1">tblMontyHallMC[[#This Row],[Final door choice]] = tblMontyHallMC[[#This Row],[Door with car]]</f>
        <v>0</v>
      </c>
    </row>
    <row r="1034" spans="2:8" x14ac:dyDescent="0.3">
      <c r="B1034">
        <f t="shared" ca="1" si="28"/>
        <v>3</v>
      </c>
      <c r="C1034">
        <f t="shared" ca="1" si="29"/>
        <v>1</v>
      </c>
      <c r="D103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34" t="b">
        <f ca="1">IF(switchStrategyStr = "Switch",
    TRUE,
    IF(switchStrategyStr = "Coin flip",
        RAND() &gt;= 0.5,
        FALSE
    )
)</f>
        <v>1</v>
      </c>
      <c r="F1034">
        <f ca="1">IF(tblMontyHallMC[[#This Row],[Door you pick]] + tblMontyHallMC[[#This Row],[Door host opens]] = 3, 3, MAX(tblMontyHallMC[[#This Row],[Door you pick]], tblMontyHallMC[[#This Row],[Door host opens]]) - MIN(tblMontyHallMC[[#This Row],[Door you pick]], tblMontyHallMC[[#This Row],[Door host opens]]))</f>
        <v>3</v>
      </c>
      <c r="G1034">
        <f ca="1">IF(tblMontyHallMC[[#This Row],[Switch]],
    tblMontyHallMC[[#This Row],[Unopened door]],
    tblMontyHallMC[[#This Row],[Door you pick]]
)</f>
        <v>3</v>
      </c>
      <c r="H1034" t="b">
        <f ca="1">tblMontyHallMC[[#This Row],[Final door choice]] = tblMontyHallMC[[#This Row],[Door with car]]</f>
        <v>1</v>
      </c>
    </row>
    <row r="1035" spans="2:8" x14ac:dyDescent="0.3">
      <c r="B1035">
        <f t="shared" ca="1" si="28"/>
        <v>1</v>
      </c>
      <c r="C1035">
        <f t="shared" ca="1" si="29"/>
        <v>3</v>
      </c>
      <c r="D103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35" t="b">
        <f ca="1">IF(switchStrategyStr = "Switch",
    TRUE,
    IF(switchStrategyStr = "Coin flip",
        RAND() &gt;= 0.5,
        FALSE
    )
)</f>
        <v>1</v>
      </c>
      <c r="F1035">
        <f ca="1">IF(tblMontyHallMC[[#This Row],[Door you pick]] + tblMontyHallMC[[#This Row],[Door host opens]] = 3, 3, MAX(tblMontyHallMC[[#This Row],[Door you pick]], tblMontyHallMC[[#This Row],[Door host opens]]) - MIN(tblMontyHallMC[[#This Row],[Door you pick]], tblMontyHallMC[[#This Row],[Door host opens]]))</f>
        <v>1</v>
      </c>
      <c r="G1035">
        <f ca="1">IF(tblMontyHallMC[[#This Row],[Switch]],
    tblMontyHallMC[[#This Row],[Unopened door]],
    tblMontyHallMC[[#This Row],[Door you pick]]
)</f>
        <v>1</v>
      </c>
      <c r="H1035" t="b">
        <f ca="1">tblMontyHallMC[[#This Row],[Final door choice]] = tblMontyHallMC[[#This Row],[Door with car]]</f>
        <v>1</v>
      </c>
    </row>
    <row r="1036" spans="2:8" x14ac:dyDescent="0.3">
      <c r="B1036">
        <f t="shared" ca="1" si="28"/>
        <v>2</v>
      </c>
      <c r="C1036">
        <f t="shared" ca="1" si="29"/>
        <v>2</v>
      </c>
      <c r="D103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36" t="b">
        <f ca="1">IF(switchStrategyStr = "Switch",
    TRUE,
    IF(switchStrategyStr = "Coin flip",
        RAND() &gt;= 0.5,
        FALSE
    )
)</f>
        <v>1</v>
      </c>
      <c r="F1036">
        <f ca="1">IF(tblMontyHallMC[[#This Row],[Door you pick]] + tblMontyHallMC[[#This Row],[Door host opens]] = 3, 3, MAX(tblMontyHallMC[[#This Row],[Door you pick]], tblMontyHallMC[[#This Row],[Door host opens]]) - MIN(tblMontyHallMC[[#This Row],[Door you pick]], tblMontyHallMC[[#This Row],[Door host opens]]))</f>
        <v>1</v>
      </c>
      <c r="G1036">
        <f ca="1">IF(tblMontyHallMC[[#This Row],[Switch]],
    tblMontyHallMC[[#This Row],[Unopened door]],
    tblMontyHallMC[[#This Row],[Door you pick]]
)</f>
        <v>1</v>
      </c>
      <c r="H1036" t="b">
        <f ca="1">tblMontyHallMC[[#This Row],[Final door choice]] = tblMontyHallMC[[#This Row],[Door with car]]</f>
        <v>0</v>
      </c>
    </row>
    <row r="1037" spans="2:8" x14ac:dyDescent="0.3">
      <c r="B1037">
        <f t="shared" ca="1" si="28"/>
        <v>2</v>
      </c>
      <c r="C1037">
        <f t="shared" ca="1" si="29"/>
        <v>1</v>
      </c>
      <c r="D103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37" t="b">
        <f ca="1">IF(switchStrategyStr = "Switch",
    TRUE,
    IF(switchStrategyStr = "Coin flip",
        RAND() &gt;= 0.5,
        FALSE
    )
)</f>
        <v>1</v>
      </c>
      <c r="F1037">
        <f ca="1">IF(tblMontyHallMC[[#This Row],[Door you pick]] + tblMontyHallMC[[#This Row],[Door host opens]] = 3, 3, MAX(tblMontyHallMC[[#This Row],[Door you pick]], tblMontyHallMC[[#This Row],[Door host opens]]) - MIN(tblMontyHallMC[[#This Row],[Door you pick]], tblMontyHallMC[[#This Row],[Door host opens]]))</f>
        <v>2</v>
      </c>
      <c r="G1037">
        <f ca="1">IF(tblMontyHallMC[[#This Row],[Switch]],
    tblMontyHallMC[[#This Row],[Unopened door]],
    tblMontyHallMC[[#This Row],[Door you pick]]
)</f>
        <v>2</v>
      </c>
      <c r="H1037" t="b">
        <f ca="1">tblMontyHallMC[[#This Row],[Final door choice]] = tblMontyHallMC[[#This Row],[Door with car]]</f>
        <v>1</v>
      </c>
    </row>
    <row r="1038" spans="2:8" x14ac:dyDescent="0.3">
      <c r="B1038">
        <f t="shared" ca="1" si="28"/>
        <v>2</v>
      </c>
      <c r="C1038">
        <f t="shared" ca="1" si="29"/>
        <v>2</v>
      </c>
      <c r="D103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38" t="b">
        <f ca="1">IF(switchStrategyStr = "Switch",
    TRUE,
    IF(switchStrategyStr = "Coin flip",
        RAND() &gt;= 0.5,
        FALSE
    )
)</f>
        <v>1</v>
      </c>
      <c r="F1038">
        <f ca="1">IF(tblMontyHallMC[[#This Row],[Door you pick]] + tblMontyHallMC[[#This Row],[Door host opens]] = 3, 3, MAX(tblMontyHallMC[[#This Row],[Door you pick]], tblMontyHallMC[[#This Row],[Door host opens]]) - MIN(tblMontyHallMC[[#This Row],[Door you pick]], tblMontyHallMC[[#This Row],[Door host opens]]))</f>
        <v>3</v>
      </c>
      <c r="G1038">
        <f ca="1">IF(tblMontyHallMC[[#This Row],[Switch]],
    tblMontyHallMC[[#This Row],[Unopened door]],
    tblMontyHallMC[[#This Row],[Door you pick]]
)</f>
        <v>3</v>
      </c>
      <c r="H1038" t="b">
        <f ca="1">tblMontyHallMC[[#This Row],[Final door choice]] = tblMontyHallMC[[#This Row],[Door with car]]</f>
        <v>0</v>
      </c>
    </row>
    <row r="1039" spans="2:8" x14ac:dyDescent="0.3">
      <c r="B1039">
        <f t="shared" ca="1" si="28"/>
        <v>3</v>
      </c>
      <c r="C1039">
        <f t="shared" ca="1" si="29"/>
        <v>2</v>
      </c>
      <c r="D103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39" t="b">
        <f ca="1">IF(switchStrategyStr = "Switch",
    TRUE,
    IF(switchStrategyStr = "Coin flip",
        RAND() &gt;= 0.5,
        FALSE
    )
)</f>
        <v>1</v>
      </c>
      <c r="F1039">
        <f ca="1">IF(tblMontyHallMC[[#This Row],[Door you pick]] + tblMontyHallMC[[#This Row],[Door host opens]] = 3, 3, MAX(tblMontyHallMC[[#This Row],[Door you pick]], tblMontyHallMC[[#This Row],[Door host opens]]) - MIN(tblMontyHallMC[[#This Row],[Door you pick]], tblMontyHallMC[[#This Row],[Door host opens]]))</f>
        <v>3</v>
      </c>
      <c r="G1039">
        <f ca="1">IF(tblMontyHallMC[[#This Row],[Switch]],
    tblMontyHallMC[[#This Row],[Unopened door]],
    tblMontyHallMC[[#This Row],[Door you pick]]
)</f>
        <v>3</v>
      </c>
      <c r="H1039" t="b">
        <f ca="1">tblMontyHallMC[[#This Row],[Final door choice]] = tblMontyHallMC[[#This Row],[Door with car]]</f>
        <v>1</v>
      </c>
    </row>
    <row r="1040" spans="2:8" x14ac:dyDescent="0.3">
      <c r="B1040">
        <f t="shared" ca="1" si="28"/>
        <v>1</v>
      </c>
      <c r="C1040">
        <f t="shared" ca="1" si="29"/>
        <v>3</v>
      </c>
      <c r="D104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40" t="b">
        <f ca="1">IF(switchStrategyStr = "Switch",
    TRUE,
    IF(switchStrategyStr = "Coin flip",
        RAND() &gt;= 0.5,
        FALSE
    )
)</f>
        <v>1</v>
      </c>
      <c r="F1040">
        <f ca="1">IF(tblMontyHallMC[[#This Row],[Door you pick]] + tblMontyHallMC[[#This Row],[Door host opens]] = 3, 3, MAX(tblMontyHallMC[[#This Row],[Door you pick]], tblMontyHallMC[[#This Row],[Door host opens]]) - MIN(tblMontyHallMC[[#This Row],[Door you pick]], tblMontyHallMC[[#This Row],[Door host opens]]))</f>
        <v>1</v>
      </c>
      <c r="G1040">
        <f ca="1">IF(tblMontyHallMC[[#This Row],[Switch]],
    tblMontyHallMC[[#This Row],[Unopened door]],
    tblMontyHallMC[[#This Row],[Door you pick]]
)</f>
        <v>1</v>
      </c>
      <c r="H1040" t="b">
        <f ca="1">tblMontyHallMC[[#This Row],[Final door choice]] = tblMontyHallMC[[#This Row],[Door with car]]</f>
        <v>1</v>
      </c>
    </row>
    <row r="1041" spans="2:8" x14ac:dyDescent="0.3">
      <c r="B1041">
        <f t="shared" ca="1" si="28"/>
        <v>2</v>
      </c>
      <c r="C1041">
        <f t="shared" ca="1" si="29"/>
        <v>3</v>
      </c>
      <c r="D104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41" t="b">
        <f ca="1">IF(switchStrategyStr = "Switch",
    TRUE,
    IF(switchStrategyStr = "Coin flip",
        RAND() &gt;= 0.5,
        FALSE
    )
)</f>
        <v>1</v>
      </c>
      <c r="F1041">
        <f ca="1">IF(tblMontyHallMC[[#This Row],[Door you pick]] + tblMontyHallMC[[#This Row],[Door host opens]] = 3, 3, MAX(tblMontyHallMC[[#This Row],[Door you pick]], tblMontyHallMC[[#This Row],[Door host opens]]) - MIN(tblMontyHallMC[[#This Row],[Door you pick]], tblMontyHallMC[[#This Row],[Door host opens]]))</f>
        <v>2</v>
      </c>
      <c r="G1041">
        <f ca="1">IF(tblMontyHallMC[[#This Row],[Switch]],
    tblMontyHallMC[[#This Row],[Unopened door]],
    tblMontyHallMC[[#This Row],[Door you pick]]
)</f>
        <v>2</v>
      </c>
      <c r="H1041" t="b">
        <f ca="1">tblMontyHallMC[[#This Row],[Final door choice]] = tblMontyHallMC[[#This Row],[Door with car]]</f>
        <v>1</v>
      </c>
    </row>
    <row r="1042" spans="2:8" x14ac:dyDescent="0.3">
      <c r="B1042">
        <f t="shared" ca="1" si="28"/>
        <v>1</v>
      </c>
      <c r="C1042">
        <f t="shared" ca="1" si="29"/>
        <v>2</v>
      </c>
      <c r="D104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42" t="b">
        <f ca="1">IF(switchStrategyStr = "Switch",
    TRUE,
    IF(switchStrategyStr = "Coin flip",
        RAND() &gt;= 0.5,
        FALSE
    )
)</f>
        <v>1</v>
      </c>
      <c r="F1042">
        <f ca="1">IF(tblMontyHallMC[[#This Row],[Door you pick]] + tblMontyHallMC[[#This Row],[Door host opens]] = 3, 3, MAX(tblMontyHallMC[[#This Row],[Door you pick]], tblMontyHallMC[[#This Row],[Door host opens]]) - MIN(tblMontyHallMC[[#This Row],[Door you pick]], tblMontyHallMC[[#This Row],[Door host opens]]))</f>
        <v>1</v>
      </c>
      <c r="G1042">
        <f ca="1">IF(tblMontyHallMC[[#This Row],[Switch]],
    tblMontyHallMC[[#This Row],[Unopened door]],
    tblMontyHallMC[[#This Row],[Door you pick]]
)</f>
        <v>1</v>
      </c>
      <c r="H1042" t="b">
        <f ca="1">tblMontyHallMC[[#This Row],[Final door choice]] = tblMontyHallMC[[#This Row],[Door with car]]</f>
        <v>1</v>
      </c>
    </row>
    <row r="1043" spans="2:8" x14ac:dyDescent="0.3">
      <c r="B1043">
        <f t="shared" ca="1" si="28"/>
        <v>1</v>
      </c>
      <c r="C1043">
        <f t="shared" ca="1" si="29"/>
        <v>3</v>
      </c>
      <c r="D104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43" t="b">
        <f ca="1">IF(switchStrategyStr = "Switch",
    TRUE,
    IF(switchStrategyStr = "Coin flip",
        RAND() &gt;= 0.5,
        FALSE
    )
)</f>
        <v>1</v>
      </c>
      <c r="F1043">
        <f ca="1">IF(tblMontyHallMC[[#This Row],[Door you pick]] + tblMontyHallMC[[#This Row],[Door host opens]] = 3, 3, MAX(tblMontyHallMC[[#This Row],[Door you pick]], tblMontyHallMC[[#This Row],[Door host opens]]) - MIN(tblMontyHallMC[[#This Row],[Door you pick]], tblMontyHallMC[[#This Row],[Door host opens]]))</f>
        <v>1</v>
      </c>
      <c r="G1043">
        <f ca="1">IF(tblMontyHallMC[[#This Row],[Switch]],
    tblMontyHallMC[[#This Row],[Unopened door]],
    tblMontyHallMC[[#This Row],[Door you pick]]
)</f>
        <v>1</v>
      </c>
      <c r="H1043" t="b">
        <f ca="1">tblMontyHallMC[[#This Row],[Final door choice]] = tblMontyHallMC[[#This Row],[Door with car]]</f>
        <v>1</v>
      </c>
    </row>
    <row r="1044" spans="2:8" x14ac:dyDescent="0.3">
      <c r="B1044">
        <f t="shared" ca="1" si="28"/>
        <v>3</v>
      </c>
      <c r="C1044">
        <f t="shared" ca="1" si="29"/>
        <v>1</v>
      </c>
      <c r="D104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44" t="b">
        <f ca="1">IF(switchStrategyStr = "Switch",
    TRUE,
    IF(switchStrategyStr = "Coin flip",
        RAND() &gt;= 0.5,
        FALSE
    )
)</f>
        <v>1</v>
      </c>
      <c r="F1044">
        <f ca="1">IF(tblMontyHallMC[[#This Row],[Door you pick]] + tblMontyHallMC[[#This Row],[Door host opens]] = 3, 3, MAX(tblMontyHallMC[[#This Row],[Door you pick]], tblMontyHallMC[[#This Row],[Door host opens]]) - MIN(tblMontyHallMC[[#This Row],[Door you pick]], tblMontyHallMC[[#This Row],[Door host opens]]))</f>
        <v>3</v>
      </c>
      <c r="G1044">
        <f ca="1">IF(tblMontyHallMC[[#This Row],[Switch]],
    tblMontyHallMC[[#This Row],[Unopened door]],
    tblMontyHallMC[[#This Row],[Door you pick]]
)</f>
        <v>3</v>
      </c>
      <c r="H1044" t="b">
        <f ca="1">tblMontyHallMC[[#This Row],[Final door choice]] = tblMontyHallMC[[#This Row],[Door with car]]</f>
        <v>1</v>
      </c>
    </row>
    <row r="1045" spans="2:8" x14ac:dyDescent="0.3">
      <c r="B1045">
        <f t="shared" ca="1" si="28"/>
        <v>1</v>
      </c>
      <c r="C1045">
        <f t="shared" ca="1" si="29"/>
        <v>2</v>
      </c>
      <c r="D104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45" t="b">
        <f ca="1">IF(switchStrategyStr = "Switch",
    TRUE,
    IF(switchStrategyStr = "Coin flip",
        RAND() &gt;= 0.5,
        FALSE
    )
)</f>
        <v>1</v>
      </c>
      <c r="F1045">
        <f ca="1">IF(tblMontyHallMC[[#This Row],[Door you pick]] + tblMontyHallMC[[#This Row],[Door host opens]] = 3, 3, MAX(tblMontyHallMC[[#This Row],[Door you pick]], tblMontyHallMC[[#This Row],[Door host opens]]) - MIN(tblMontyHallMC[[#This Row],[Door you pick]], tblMontyHallMC[[#This Row],[Door host opens]]))</f>
        <v>1</v>
      </c>
      <c r="G1045">
        <f ca="1">IF(tblMontyHallMC[[#This Row],[Switch]],
    tblMontyHallMC[[#This Row],[Unopened door]],
    tblMontyHallMC[[#This Row],[Door you pick]]
)</f>
        <v>1</v>
      </c>
      <c r="H1045" t="b">
        <f ca="1">tblMontyHallMC[[#This Row],[Final door choice]] = tblMontyHallMC[[#This Row],[Door with car]]</f>
        <v>1</v>
      </c>
    </row>
    <row r="1046" spans="2:8" x14ac:dyDescent="0.3">
      <c r="B1046">
        <f t="shared" ca="1" si="28"/>
        <v>1</v>
      </c>
      <c r="C1046">
        <f t="shared" ca="1" si="29"/>
        <v>3</v>
      </c>
      <c r="D104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46" t="b">
        <f ca="1">IF(switchStrategyStr = "Switch",
    TRUE,
    IF(switchStrategyStr = "Coin flip",
        RAND() &gt;= 0.5,
        FALSE
    )
)</f>
        <v>1</v>
      </c>
      <c r="F1046">
        <f ca="1">IF(tblMontyHallMC[[#This Row],[Door you pick]] + tblMontyHallMC[[#This Row],[Door host opens]] = 3, 3, MAX(tblMontyHallMC[[#This Row],[Door you pick]], tblMontyHallMC[[#This Row],[Door host opens]]) - MIN(tblMontyHallMC[[#This Row],[Door you pick]], tblMontyHallMC[[#This Row],[Door host opens]]))</f>
        <v>1</v>
      </c>
      <c r="G1046">
        <f ca="1">IF(tblMontyHallMC[[#This Row],[Switch]],
    tblMontyHallMC[[#This Row],[Unopened door]],
    tblMontyHallMC[[#This Row],[Door you pick]]
)</f>
        <v>1</v>
      </c>
      <c r="H1046" t="b">
        <f ca="1">tblMontyHallMC[[#This Row],[Final door choice]] = tblMontyHallMC[[#This Row],[Door with car]]</f>
        <v>1</v>
      </c>
    </row>
    <row r="1047" spans="2:8" x14ac:dyDescent="0.3">
      <c r="B1047">
        <f t="shared" ca="1" si="28"/>
        <v>1</v>
      </c>
      <c r="C1047">
        <f t="shared" ca="1" si="29"/>
        <v>3</v>
      </c>
      <c r="D104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47" t="b">
        <f ca="1">IF(switchStrategyStr = "Switch",
    TRUE,
    IF(switchStrategyStr = "Coin flip",
        RAND() &gt;= 0.5,
        FALSE
    )
)</f>
        <v>1</v>
      </c>
      <c r="F1047">
        <f ca="1">IF(tblMontyHallMC[[#This Row],[Door you pick]] + tblMontyHallMC[[#This Row],[Door host opens]] = 3, 3, MAX(tblMontyHallMC[[#This Row],[Door you pick]], tblMontyHallMC[[#This Row],[Door host opens]]) - MIN(tblMontyHallMC[[#This Row],[Door you pick]], tblMontyHallMC[[#This Row],[Door host opens]]))</f>
        <v>1</v>
      </c>
      <c r="G1047">
        <f ca="1">IF(tblMontyHallMC[[#This Row],[Switch]],
    tblMontyHallMC[[#This Row],[Unopened door]],
    tblMontyHallMC[[#This Row],[Door you pick]]
)</f>
        <v>1</v>
      </c>
      <c r="H1047" t="b">
        <f ca="1">tblMontyHallMC[[#This Row],[Final door choice]] = tblMontyHallMC[[#This Row],[Door with car]]</f>
        <v>1</v>
      </c>
    </row>
    <row r="1048" spans="2:8" x14ac:dyDescent="0.3">
      <c r="B1048">
        <f t="shared" ca="1" si="28"/>
        <v>1</v>
      </c>
      <c r="C1048">
        <f t="shared" ca="1" si="29"/>
        <v>1</v>
      </c>
      <c r="D104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48" t="b">
        <f ca="1">IF(switchStrategyStr = "Switch",
    TRUE,
    IF(switchStrategyStr = "Coin flip",
        RAND() &gt;= 0.5,
        FALSE
    )
)</f>
        <v>1</v>
      </c>
      <c r="F1048">
        <f ca="1">IF(tblMontyHallMC[[#This Row],[Door you pick]] + tblMontyHallMC[[#This Row],[Door host opens]] = 3, 3, MAX(tblMontyHallMC[[#This Row],[Door you pick]], tblMontyHallMC[[#This Row],[Door host opens]]) - MIN(tblMontyHallMC[[#This Row],[Door you pick]], tblMontyHallMC[[#This Row],[Door host opens]]))</f>
        <v>3</v>
      </c>
      <c r="G1048">
        <f ca="1">IF(tblMontyHallMC[[#This Row],[Switch]],
    tblMontyHallMC[[#This Row],[Unopened door]],
    tblMontyHallMC[[#This Row],[Door you pick]]
)</f>
        <v>3</v>
      </c>
      <c r="H1048" t="b">
        <f ca="1">tblMontyHallMC[[#This Row],[Final door choice]] = tblMontyHallMC[[#This Row],[Door with car]]</f>
        <v>0</v>
      </c>
    </row>
    <row r="1049" spans="2:8" x14ac:dyDescent="0.3">
      <c r="B1049">
        <f t="shared" ca="1" si="28"/>
        <v>1</v>
      </c>
      <c r="C1049">
        <f t="shared" ca="1" si="29"/>
        <v>1</v>
      </c>
      <c r="D104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49" t="b">
        <f ca="1">IF(switchStrategyStr = "Switch",
    TRUE,
    IF(switchStrategyStr = "Coin flip",
        RAND() &gt;= 0.5,
        FALSE
    )
)</f>
        <v>1</v>
      </c>
      <c r="F1049">
        <f ca="1">IF(tblMontyHallMC[[#This Row],[Door you pick]] + tblMontyHallMC[[#This Row],[Door host opens]] = 3, 3, MAX(tblMontyHallMC[[#This Row],[Door you pick]], tblMontyHallMC[[#This Row],[Door host opens]]) - MIN(tblMontyHallMC[[#This Row],[Door you pick]], tblMontyHallMC[[#This Row],[Door host opens]]))</f>
        <v>3</v>
      </c>
      <c r="G1049">
        <f ca="1">IF(tblMontyHallMC[[#This Row],[Switch]],
    tblMontyHallMC[[#This Row],[Unopened door]],
    tblMontyHallMC[[#This Row],[Door you pick]]
)</f>
        <v>3</v>
      </c>
      <c r="H1049" t="b">
        <f ca="1">tblMontyHallMC[[#This Row],[Final door choice]] = tblMontyHallMC[[#This Row],[Door with car]]</f>
        <v>0</v>
      </c>
    </row>
    <row r="1050" spans="2:8" x14ac:dyDescent="0.3">
      <c r="B1050">
        <f t="shared" ca="1" si="28"/>
        <v>2</v>
      </c>
      <c r="C1050">
        <f t="shared" ca="1" si="29"/>
        <v>2</v>
      </c>
      <c r="D105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50" t="b">
        <f ca="1">IF(switchStrategyStr = "Switch",
    TRUE,
    IF(switchStrategyStr = "Coin flip",
        RAND() &gt;= 0.5,
        FALSE
    )
)</f>
        <v>1</v>
      </c>
      <c r="F1050">
        <f ca="1">IF(tblMontyHallMC[[#This Row],[Door you pick]] + tblMontyHallMC[[#This Row],[Door host opens]] = 3, 3, MAX(tblMontyHallMC[[#This Row],[Door you pick]], tblMontyHallMC[[#This Row],[Door host opens]]) - MIN(tblMontyHallMC[[#This Row],[Door you pick]], tblMontyHallMC[[#This Row],[Door host opens]]))</f>
        <v>3</v>
      </c>
      <c r="G1050">
        <f ca="1">IF(tblMontyHallMC[[#This Row],[Switch]],
    tblMontyHallMC[[#This Row],[Unopened door]],
    tblMontyHallMC[[#This Row],[Door you pick]]
)</f>
        <v>3</v>
      </c>
      <c r="H1050" t="b">
        <f ca="1">tblMontyHallMC[[#This Row],[Final door choice]] = tblMontyHallMC[[#This Row],[Door with car]]</f>
        <v>0</v>
      </c>
    </row>
    <row r="1051" spans="2:8" x14ac:dyDescent="0.3">
      <c r="B1051">
        <f t="shared" ca="1" si="28"/>
        <v>1</v>
      </c>
      <c r="C1051">
        <f t="shared" ca="1" si="29"/>
        <v>3</v>
      </c>
      <c r="D105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51" t="b">
        <f ca="1">IF(switchStrategyStr = "Switch",
    TRUE,
    IF(switchStrategyStr = "Coin flip",
        RAND() &gt;= 0.5,
        FALSE
    )
)</f>
        <v>1</v>
      </c>
      <c r="F1051">
        <f ca="1">IF(tblMontyHallMC[[#This Row],[Door you pick]] + tblMontyHallMC[[#This Row],[Door host opens]] = 3, 3, MAX(tblMontyHallMC[[#This Row],[Door you pick]], tblMontyHallMC[[#This Row],[Door host opens]]) - MIN(tblMontyHallMC[[#This Row],[Door you pick]], tblMontyHallMC[[#This Row],[Door host opens]]))</f>
        <v>1</v>
      </c>
      <c r="G1051">
        <f ca="1">IF(tblMontyHallMC[[#This Row],[Switch]],
    tblMontyHallMC[[#This Row],[Unopened door]],
    tblMontyHallMC[[#This Row],[Door you pick]]
)</f>
        <v>1</v>
      </c>
      <c r="H1051" t="b">
        <f ca="1">tblMontyHallMC[[#This Row],[Final door choice]] = tblMontyHallMC[[#This Row],[Door with car]]</f>
        <v>1</v>
      </c>
    </row>
    <row r="1052" spans="2:8" x14ac:dyDescent="0.3">
      <c r="B1052">
        <f t="shared" ca="1" si="28"/>
        <v>2</v>
      </c>
      <c r="C1052">
        <f t="shared" ca="1" si="29"/>
        <v>2</v>
      </c>
      <c r="D105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52" t="b">
        <f ca="1">IF(switchStrategyStr = "Switch",
    TRUE,
    IF(switchStrategyStr = "Coin flip",
        RAND() &gt;= 0.5,
        FALSE
    )
)</f>
        <v>1</v>
      </c>
      <c r="F1052">
        <f ca="1">IF(tblMontyHallMC[[#This Row],[Door you pick]] + tblMontyHallMC[[#This Row],[Door host opens]] = 3, 3, MAX(tblMontyHallMC[[#This Row],[Door you pick]], tblMontyHallMC[[#This Row],[Door host opens]]) - MIN(tblMontyHallMC[[#This Row],[Door you pick]], tblMontyHallMC[[#This Row],[Door host opens]]))</f>
        <v>1</v>
      </c>
      <c r="G1052">
        <f ca="1">IF(tblMontyHallMC[[#This Row],[Switch]],
    tblMontyHallMC[[#This Row],[Unopened door]],
    tblMontyHallMC[[#This Row],[Door you pick]]
)</f>
        <v>1</v>
      </c>
      <c r="H1052" t="b">
        <f ca="1">tblMontyHallMC[[#This Row],[Final door choice]] = tblMontyHallMC[[#This Row],[Door with car]]</f>
        <v>0</v>
      </c>
    </row>
    <row r="1053" spans="2:8" x14ac:dyDescent="0.3">
      <c r="B1053">
        <f t="shared" ca="1" si="28"/>
        <v>1</v>
      </c>
      <c r="C1053">
        <f t="shared" ca="1" si="29"/>
        <v>3</v>
      </c>
      <c r="D105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53" t="b">
        <f ca="1">IF(switchStrategyStr = "Switch",
    TRUE,
    IF(switchStrategyStr = "Coin flip",
        RAND() &gt;= 0.5,
        FALSE
    )
)</f>
        <v>1</v>
      </c>
      <c r="F1053">
        <f ca="1">IF(tblMontyHallMC[[#This Row],[Door you pick]] + tblMontyHallMC[[#This Row],[Door host opens]] = 3, 3, MAX(tblMontyHallMC[[#This Row],[Door you pick]], tblMontyHallMC[[#This Row],[Door host opens]]) - MIN(tblMontyHallMC[[#This Row],[Door you pick]], tblMontyHallMC[[#This Row],[Door host opens]]))</f>
        <v>1</v>
      </c>
      <c r="G1053">
        <f ca="1">IF(tblMontyHallMC[[#This Row],[Switch]],
    tblMontyHallMC[[#This Row],[Unopened door]],
    tblMontyHallMC[[#This Row],[Door you pick]]
)</f>
        <v>1</v>
      </c>
      <c r="H1053" t="b">
        <f ca="1">tblMontyHallMC[[#This Row],[Final door choice]] = tblMontyHallMC[[#This Row],[Door with car]]</f>
        <v>1</v>
      </c>
    </row>
    <row r="1054" spans="2:8" x14ac:dyDescent="0.3">
      <c r="B1054">
        <f t="shared" ca="1" si="28"/>
        <v>2</v>
      </c>
      <c r="C1054">
        <f t="shared" ca="1" si="29"/>
        <v>1</v>
      </c>
      <c r="D105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54" t="b">
        <f ca="1">IF(switchStrategyStr = "Switch",
    TRUE,
    IF(switchStrategyStr = "Coin flip",
        RAND() &gt;= 0.5,
        FALSE
    )
)</f>
        <v>1</v>
      </c>
      <c r="F1054">
        <f ca="1">IF(tblMontyHallMC[[#This Row],[Door you pick]] + tblMontyHallMC[[#This Row],[Door host opens]] = 3, 3, MAX(tblMontyHallMC[[#This Row],[Door you pick]], tblMontyHallMC[[#This Row],[Door host opens]]) - MIN(tblMontyHallMC[[#This Row],[Door you pick]], tblMontyHallMC[[#This Row],[Door host opens]]))</f>
        <v>2</v>
      </c>
      <c r="G1054">
        <f ca="1">IF(tblMontyHallMC[[#This Row],[Switch]],
    tblMontyHallMC[[#This Row],[Unopened door]],
    tblMontyHallMC[[#This Row],[Door you pick]]
)</f>
        <v>2</v>
      </c>
      <c r="H1054" t="b">
        <f ca="1">tblMontyHallMC[[#This Row],[Final door choice]] = tblMontyHallMC[[#This Row],[Door with car]]</f>
        <v>1</v>
      </c>
    </row>
    <row r="1055" spans="2:8" x14ac:dyDescent="0.3">
      <c r="B1055">
        <f t="shared" ca="1" si="28"/>
        <v>3</v>
      </c>
      <c r="C1055">
        <f t="shared" ca="1" si="29"/>
        <v>2</v>
      </c>
      <c r="D105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55" t="b">
        <f ca="1">IF(switchStrategyStr = "Switch",
    TRUE,
    IF(switchStrategyStr = "Coin flip",
        RAND() &gt;= 0.5,
        FALSE
    )
)</f>
        <v>1</v>
      </c>
      <c r="F1055">
        <f ca="1">IF(tblMontyHallMC[[#This Row],[Door you pick]] + tblMontyHallMC[[#This Row],[Door host opens]] = 3, 3, MAX(tblMontyHallMC[[#This Row],[Door you pick]], tblMontyHallMC[[#This Row],[Door host opens]]) - MIN(tblMontyHallMC[[#This Row],[Door you pick]], tblMontyHallMC[[#This Row],[Door host opens]]))</f>
        <v>3</v>
      </c>
      <c r="G1055">
        <f ca="1">IF(tblMontyHallMC[[#This Row],[Switch]],
    tblMontyHallMC[[#This Row],[Unopened door]],
    tblMontyHallMC[[#This Row],[Door you pick]]
)</f>
        <v>3</v>
      </c>
      <c r="H1055" t="b">
        <f ca="1">tblMontyHallMC[[#This Row],[Final door choice]] = tblMontyHallMC[[#This Row],[Door with car]]</f>
        <v>1</v>
      </c>
    </row>
    <row r="1056" spans="2:8" x14ac:dyDescent="0.3">
      <c r="B1056">
        <f t="shared" ca="1" si="28"/>
        <v>3</v>
      </c>
      <c r="C1056">
        <f t="shared" ca="1" si="29"/>
        <v>3</v>
      </c>
      <c r="D105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56" t="b">
        <f ca="1">IF(switchStrategyStr = "Switch",
    TRUE,
    IF(switchStrategyStr = "Coin flip",
        RAND() &gt;= 0.5,
        FALSE
    )
)</f>
        <v>1</v>
      </c>
      <c r="F1056">
        <f ca="1">IF(tblMontyHallMC[[#This Row],[Door you pick]] + tblMontyHallMC[[#This Row],[Door host opens]] = 3, 3, MAX(tblMontyHallMC[[#This Row],[Door you pick]], tblMontyHallMC[[#This Row],[Door host opens]]) - MIN(tblMontyHallMC[[#This Row],[Door you pick]], tblMontyHallMC[[#This Row],[Door host opens]]))</f>
        <v>1</v>
      </c>
      <c r="G1056">
        <f ca="1">IF(tblMontyHallMC[[#This Row],[Switch]],
    tblMontyHallMC[[#This Row],[Unopened door]],
    tblMontyHallMC[[#This Row],[Door you pick]]
)</f>
        <v>1</v>
      </c>
      <c r="H1056" t="b">
        <f ca="1">tblMontyHallMC[[#This Row],[Final door choice]] = tblMontyHallMC[[#This Row],[Door with car]]</f>
        <v>0</v>
      </c>
    </row>
    <row r="1057" spans="2:8" x14ac:dyDescent="0.3">
      <c r="B1057">
        <f t="shared" ca="1" si="28"/>
        <v>2</v>
      </c>
      <c r="C1057">
        <f t="shared" ca="1" si="29"/>
        <v>3</v>
      </c>
      <c r="D105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57" t="b">
        <f ca="1">IF(switchStrategyStr = "Switch",
    TRUE,
    IF(switchStrategyStr = "Coin flip",
        RAND() &gt;= 0.5,
        FALSE
    )
)</f>
        <v>1</v>
      </c>
      <c r="F1057">
        <f ca="1">IF(tblMontyHallMC[[#This Row],[Door you pick]] + tblMontyHallMC[[#This Row],[Door host opens]] = 3, 3, MAX(tblMontyHallMC[[#This Row],[Door you pick]], tblMontyHallMC[[#This Row],[Door host opens]]) - MIN(tblMontyHallMC[[#This Row],[Door you pick]], tblMontyHallMC[[#This Row],[Door host opens]]))</f>
        <v>2</v>
      </c>
      <c r="G1057">
        <f ca="1">IF(tblMontyHallMC[[#This Row],[Switch]],
    tblMontyHallMC[[#This Row],[Unopened door]],
    tblMontyHallMC[[#This Row],[Door you pick]]
)</f>
        <v>2</v>
      </c>
      <c r="H1057" t="b">
        <f ca="1">tblMontyHallMC[[#This Row],[Final door choice]] = tblMontyHallMC[[#This Row],[Door with car]]</f>
        <v>1</v>
      </c>
    </row>
    <row r="1058" spans="2:8" x14ac:dyDescent="0.3">
      <c r="B1058">
        <f t="shared" ca="1" si="28"/>
        <v>3</v>
      </c>
      <c r="C1058">
        <f t="shared" ca="1" si="29"/>
        <v>1</v>
      </c>
      <c r="D105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58" t="b">
        <f ca="1">IF(switchStrategyStr = "Switch",
    TRUE,
    IF(switchStrategyStr = "Coin flip",
        RAND() &gt;= 0.5,
        FALSE
    )
)</f>
        <v>1</v>
      </c>
      <c r="F1058">
        <f ca="1">IF(tblMontyHallMC[[#This Row],[Door you pick]] + tblMontyHallMC[[#This Row],[Door host opens]] = 3, 3, MAX(tblMontyHallMC[[#This Row],[Door you pick]], tblMontyHallMC[[#This Row],[Door host opens]]) - MIN(tblMontyHallMC[[#This Row],[Door you pick]], tblMontyHallMC[[#This Row],[Door host opens]]))</f>
        <v>3</v>
      </c>
      <c r="G1058">
        <f ca="1">IF(tblMontyHallMC[[#This Row],[Switch]],
    tblMontyHallMC[[#This Row],[Unopened door]],
    tblMontyHallMC[[#This Row],[Door you pick]]
)</f>
        <v>3</v>
      </c>
      <c r="H1058" t="b">
        <f ca="1">tblMontyHallMC[[#This Row],[Final door choice]] = tblMontyHallMC[[#This Row],[Door with car]]</f>
        <v>1</v>
      </c>
    </row>
    <row r="1059" spans="2:8" x14ac:dyDescent="0.3">
      <c r="B1059">
        <f t="shared" ca="1" si="28"/>
        <v>2</v>
      </c>
      <c r="C1059">
        <f t="shared" ca="1" si="29"/>
        <v>2</v>
      </c>
      <c r="D105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59" t="b">
        <f ca="1">IF(switchStrategyStr = "Switch",
    TRUE,
    IF(switchStrategyStr = "Coin flip",
        RAND() &gt;= 0.5,
        FALSE
    )
)</f>
        <v>1</v>
      </c>
      <c r="F1059">
        <f ca="1">IF(tblMontyHallMC[[#This Row],[Door you pick]] + tblMontyHallMC[[#This Row],[Door host opens]] = 3, 3, MAX(tblMontyHallMC[[#This Row],[Door you pick]], tblMontyHallMC[[#This Row],[Door host opens]]) - MIN(tblMontyHallMC[[#This Row],[Door you pick]], tblMontyHallMC[[#This Row],[Door host opens]]))</f>
        <v>1</v>
      </c>
      <c r="G1059">
        <f ca="1">IF(tblMontyHallMC[[#This Row],[Switch]],
    tblMontyHallMC[[#This Row],[Unopened door]],
    tblMontyHallMC[[#This Row],[Door you pick]]
)</f>
        <v>1</v>
      </c>
      <c r="H1059" t="b">
        <f ca="1">tblMontyHallMC[[#This Row],[Final door choice]] = tblMontyHallMC[[#This Row],[Door with car]]</f>
        <v>0</v>
      </c>
    </row>
    <row r="1060" spans="2:8" x14ac:dyDescent="0.3">
      <c r="B1060">
        <f t="shared" ca="1" si="28"/>
        <v>3</v>
      </c>
      <c r="C1060">
        <f t="shared" ca="1" si="29"/>
        <v>2</v>
      </c>
      <c r="D106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60" t="b">
        <f ca="1">IF(switchStrategyStr = "Switch",
    TRUE,
    IF(switchStrategyStr = "Coin flip",
        RAND() &gt;= 0.5,
        FALSE
    )
)</f>
        <v>1</v>
      </c>
      <c r="F1060">
        <f ca="1">IF(tblMontyHallMC[[#This Row],[Door you pick]] + tblMontyHallMC[[#This Row],[Door host opens]] = 3, 3, MAX(tblMontyHallMC[[#This Row],[Door you pick]], tblMontyHallMC[[#This Row],[Door host opens]]) - MIN(tblMontyHallMC[[#This Row],[Door you pick]], tblMontyHallMC[[#This Row],[Door host opens]]))</f>
        <v>3</v>
      </c>
      <c r="G1060">
        <f ca="1">IF(tblMontyHallMC[[#This Row],[Switch]],
    tblMontyHallMC[[#This Row],[Unopened door]],
    tblMontyHallMC[[#This Row],[Door you pick]]
)</f>
        <v>3</v>
      </c>
      <c r="H1060" t="b">
        <f ca="1">tblMontyHallMC[[#This Row],[Final door choice]] = tblMontyHallMC[[#This Row],[Door with car]]</f>
        <v>1</v>
      </c>
    </row>
    <row r="1061" spans="2:8" x14ac:dyDescent="0.3">
      <c r="B1061">
        <f t="shared" ca="1" si="28"/>
        <v>1</v>
      </c>
      <c r="C1061">
        <f t="shared" ca="1" si="29"/>
        <v>2</v>
      </c>
      <c r="D106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61" t="b">
        <f ca="1">IF(switchStrategyStr = "Switch",
    TRUE,
    IF(switchStrategyStr = "Coin flip",
        RAND() &gt;= 0.5,
        FALSE
    )
)</f>
        <v>1</v>
      </c>
      <c r="F1061">
        <f ca="1">IF(tblMontyHallMC[[#This Row],[Door you pick]] + tblMontyHallMC[[#This Row],[Door host opens]] = 3, 3, MAX(tblMontyHallMC[[#This Row],[Door you pick]], tblMontyHallMC[[#This Row],[Door host opens]]) - MIN(tblMontyHallMC[[#This Row],[Door you pick]], tblMontyHallMC[[#This Row],[Door host opens]]))</f>
        <v>1</v>
      </c>
      <c r="G1061">
        <f ca="1">IF(tblMontyHallMC[[#This Row],[Switch]],
    tblMontyHallMC[[#This Row],[Unopened door]],
    tblMontyHallMC[[#This Row],[Door you pick]]
)</f>
        <v>1</v>
      </c>
      <c r="H1061" t="b">
        <f ca="1">tblMontyHallMC[[#This Row],[Final door choice]] = tblMontyHallMC[[#This Row],[Door with car]]</f>
        <v>1</v>
      </c>
    </row>
    <row r="1062" spans="2:8" x14ac:dyDescent="0.3">
      <c r="B1062">
        <f t="shared" ca="1" si="28"/>
        <v>3</v>
      </c>
      <c r="C1062">
        <f t="shared" ca="1" si="29"/>
        <v>2</v>
      </c>
      <c r="D106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62" t="b">
        <f ca="1">IF(switchStrategyStr = "Switch",
    TRUE,
    IF(switchStrategyStr = "Coin flip",
        RAND() &gt;= 0.5,
        FALSE
    )
)</f>
        <v>1</v>
      </c>
      <c r="F1062">
        <f ca="1">IF(tblMontyHallMC[[#This Row],[Door you pick]] + tblMontyHallMC[[#This Row],[Door host opens]] = 3, 3, MAX(tblMontyHallMC[[#This Row],[Door you pick]], tblMontyHallMC[[#This Row],[Door host opens]]) - MIN(tblMontyHallMC[[#This Row],[Door you pick]], tblMontyHallMC[[#This Row],[Door host opens]]))</f>
        <v>3</v>
      </c>
      <c r="G1062">
        <f ca="1">IF(tblMontyHallMC[[#This Row],[Switch]],
    tblMontyHallMC[[#This Row],[Unopened door]],
    tblMontyHallMC[[#This Row],[Door you pick]]
)</f>
        <v>3</v>
      </c>
      <c r="H1062" t="b">
        <f ca="1">tblMontyHallMC[[#This Row],[Final door choice]] = tblMontyHallMC[[#This Row],[Door with car]]</f>
        <v>1</v>
      </c>
    </row>
    <row r="1063" spans="2:8" x14ac:dyDescent="0.3">
      <c r="B1063">
        <f t="shared" ca="1" si="28"/>
        <v>3</v>
      </c>
      <c r="C1063">
        <f t="shared" ca="1" si="29"/>
        <v>1</v>
      </c>
      <c r="D106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63" t="b">
        <f ca="1">IF(switchStrategyStr = "Switch",
    TRUE,
    IF(switchStrategyStr = "Coin flip",
        RAND() &gt;= 0.5,
        FALSE
    )
)</f>
        <v>1</v>
      </c>
      <c r="F1063">
        <f ca="1">IF(tblMontyHallMC[[#This Row],[Door you pick]] + tblMontyHallMC[[#This Row],[Door host opens]] = 3, 3, MAX(tblMontyHallMC[[#This Row],[Door you pick]], tblMontyHallMC[[#This Row],[Door host opens]]) - MIN(tblMontyHallMC[[#This Row],[Door you pick]], tblMontyHallMC[[#This Row],[Door host opens]]))</f>
        <v>3</v>
      </c>
      <c r="G1063">
        <f ca="1">IF(tblMontyHallMC[[#This Row],[Switch]],
    tblMontyHallMC[[#This Row],[Unopened door]],
    tblMontyHallMC[[#This Row],[Door you pick]]
)</f>
        <v>3</v>
      </c>
      <c r="H1063" t="b">
        <f ca="1">tblMontyHallMC[[#This Row],[Final door choice]] = tblMontyHallMC[[#This Row],[Door with car]]</f>
        <v>1</v>
      </c>
    </row>
    <row r="1064" spans="2:8" x14ac:dyDescent="0.3">
      <c r="B1064">
        <f t="shared" ca="1" si="28"/>
        <v>1</v>
      </c>
      <c r="C1064">
        <f t="shared" ca="1" si="29"/>
        <v>3</v>
      </c>
      <c r="D106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64" t="b">
        <f ca="1">IF(switchStrategyStr = "Switch",
    TRUE,
    IF(switchStrategyStr = "Coin flip",
        RAND() &gt;= 0.5,
        FALSE
    )
)</f>
        <v>1</v>
      </c>
      <c r="F1064">
        <f ca="1">IF(tblMontyHallMC[[#This Row],[Door you pick]] + tblMontyHallMC[[#This Row],[Door host opens]] = 3, 3, MAX(tblMontyHallMC[[#This Row],[Door you pick]], tblMontyHallMC[[#This Row],[Door host opens]]) - MIN(tblMontyHallMC[[#This Row],[Door you pick]], tblMontyHallMC[[#This Row],[Door host opens]]))</f>
        <v>1</v>
      </c>
      <c r="G1064">
        <f ca="1">IF(tblMontyHallMC[[#This Row],[Switch]],
    tblMontyHallMC[[#This Row],[Unopened door]],
    tblMontyHallMC[[#This Row],[Door you pick]]
)</f>
        <v>1</v>
      </c>
      <c r="H1064" t="b">
        <f ca="1">tblMontyHallMC[[#This Row],[Final door choice]] = tblMontyHallMC[[#This Row],[Door with car]]</f>
        <v>1</v>
      </c>
    </row>
    <row r="1065" spans="2:8" x14ac:dyDescent="0.3">
      <c r="B1065">
        <f t="shared" ca="1" si="28"/>
        <v>1</v>
      </c>
      <c r="C1065">
        <f t="shared" ca="1" si="29"/>
        <v>3</v>
      </c>
      <c r="D106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65" t="b">
        <f ca="1">IF(switchStrategyStr = "Switch",
    TRUE,
    IF(switchStrategyStr = "Coin flip",
        RAND() &gt;= 0.5,
        FALSE
    )
)</f>
        <v>1</v>
      </c>
      <c r="F1065">
        <f ca="1">IF(tblMontyHallMC[[#This Row],[Door you pick]] + tblMontyHallMC[[#This Row],[Door host opens]] = 3, 3, MAX(tblMontyHallMC[[#This Row],[Door you pick]], tblMontyHallMC[[#This Row],[Door host opens]]) - MIN(tblMontyHallMC[[#This Row],[Door you pick]], tblMontyHallMC[[#This Row],[Door host opens]]))</f>
        <v>1</v>
      </c>
      <c r="G1065">
        <f ca="1">IF(tblMontyHallMC[[#This Row],[Switch]],
    tblMontyHallMC[[#This Row],[Unopened door]],
    tblMontyHallMC[[#This Row],[Door you pick]]
)</f>
        <v>1</v>
      </c>
      <c r="H1065" t="b">
        <f ca="1">tblMontyHallMC[[#This Row],[Final door choice]] = tblMontyHallMC[[#This Row],[Door with car]]</f>
        <v>1</v>
      </c>
    </row>
    <row r="1066" spans="2:8" x14ac:dyDescent="0.3">
      <c r="B1066">
        <f t="shared" ca="1" si="28"/>
        <v>2</v>
      </c>
      <c r="C1066">
        <f t="shared" ca="1" si="29"/>
        <v>2</v>
      </c>
      <c r="D106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66" t="b">
        <f ca="1">IF(switchStrategyStr = "Switch",
    TRUE,
    IF(switchStrategyStr = "Coin flip",
        RAND() &gt;= 0.5,
        FALSE
    )
)</f>
        <v>1</v>
      </c>
      <c r="F1066">
        <f ca="1">IF(tblMontyHallMC[[#This Row],[Door you pick]] + tblMontyHallMC[[#This Row],[Door host opens]] = 3, 3, MAX(tblMontyHallMC[[#This Row],[Door you pick]], tblMontyHallMC[[#This Row],[Door host opens]]) - MIN(tblMontyHallMC[[#This Row],[Door you pick]], tblMontyHallMC[[#This Row],[Door host opens]]))</f>
        <v>1</v>
      </c>
      <c r="G1066">
        <f ca="1">IF(tblMontyHallMC[[#This Row],[Switch]],
    tblMontyHallMC[[#This Row],[Unopened door]],
    tblMontyHallMC[[#This Row],[Door you pick]]
)</f>
        <v>1</v>
      </c>
      <c r="H1066" t="b">
        <f ca="1">tblMontyHallMC[[#This Row],[Final door choice]] = tblMontyHallMC[[#This Row],[Door with car]]</f>
        <v>0</v>
      </c>
    </row>
    <row r="1067" spans="2:8" x14ac:dyDescent="0.3">
      <c r="B1067">
        <f t="shared" ca="1" si="28"/>
        <v>2</v>
      </c>
      <c r="C1067">
        <f t="shared" ca="1" si="29"/>
        <v>2</v>
      </c>
      <c r="D106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67" t="b">
        <f ca="1">IF(switchStrategyStr = "Switch",
    TRUE,
    IF(switchStrategyStr = "Coin flip",
        RAND() &gt;= 0.5,
        FALSE
    )
)</f>
        <v>1</v>
      </c>
      <c r="F1067">
        <f ca="1">IF(tblMontyHallMC[[#This Row],[Door you pick]] + tblMontyHallMC[[#This Row],[Door host opens]] = 3, 3, MAX(tblMontyHallMC[[#This Row],[Door you pick]], tblMontyHallMC[[#This Row],[Door host opens]]) - MIN(tblMontyHallMC[[#This Row],[Door you pick]], tblMontyHallMC[[#This Row],[Door host opens]]))</f>
        <v>3</v>
      </c>
      <c r="G1067">
        <f ca="1">IF(tblMontyHallMC[[#This Row],[Switch]],
    tblMontyHallMC[[#This Row],[Unopened door]],
    tblMontyHallMC[[#This Row],[Door you pick]]
)</f>
        <v>3</v>
      </c>
      <c r="H1067" t="b">
        <f ca="1">tblMontyHallMC[[#This Row],[Final door choice]] = tblMontyHallMC[[#This Row],[Door with car]]</f>
        <v>0</v>
      </c>
    </row>
    <row r="1068" spans="2:8" x14ac:dyDescent="0.3">
      <c r="B1068">
        <f t="shared" ca="1" si="28"/>
        <v>2</v>
      </c>
      <c r="C1068">
        <f t="shared" ca="1" si="29"/>
        <v>2</v>
      </c>
      <c r="D106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68" t="b">
        <f ca="1">IF(switchStrategyStr = "Switch",
    TRUE,
    IF(switchStrategyStr = "Coin flip",
        RAND() &gt;= 0.5,
        FALSE
    )
)</f>
        <v>1</v>
      </c>
      <c r="F1068">
        <f ca="1">IF(tblMontyHallMC[[#This Row],[Door you pick]] + tblMontyHallMC[[#This Row],[Door host opens]] = 3, 3, MAX(tblMontyHallMC[[#This Row],[Door you pick]], tblMontyHallMC[[#This Row],[Door host opens]]) - MIN(tblMontyHallMC[[#This Row],[Door you pick]], tblMontyHallMC[[#This Row],[Door host opens]]))</f>
        <v>3</v>
      </c>
      <c r="G1068">
        <f ca="1">IF(tblMontyHallMC[[#This Row],[Switch]],
    tblMontyHallMC[[#This Row],[Unopened door]],
    tblMontyHallMC[[#This Row],[Door you pick]]
)</f>
        <v>3</v>
      </c>
      <c r="H1068" t="b">
        <f ca="1">tblMontyHallMC[[#This Row],[Final door choice]] = tblMontyHallMC[[#This Row],[Door with car]]</f>
        <v>0</v>
      </c>
    </row>
    <row r="1069" spans="2:8" x14ac:dyDescent="0.3">
      <c r="B1069">
        <f t="shared" ca="1" si="28"/>
        <v>1</v>
      </c>
      <c r="C1069">
        <f t="shared" ca="1" si="29"/>
        <v>2</v>
      </c>
      <c r="D106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69" t="b">
        <f ca="1">IF(switchStrategyStr = "Switch",
    TRUE,
    IF(switchStrategyStr = "Coin flip",
        RAND() &gt;= 0.5,
        FALSE
    )
)</f>
        <v>1</v>
      </c>
      <c r="F1069">
        <f ca="1">IF(tblMontyHallMC[[#This Row],[Door you pick]] + tblMontyHallMC[[#This Row],[Door host opens]] = 3, 3, MAX(tblMontyHallMC[[#This Row],[Door you pick]], tblMontyHallMC[[#This Row],[Door host opens]]) - MIN(tblMontyHallMC[[#This Row],[Door you pick]], tblMontyHallMC[[#This Row],[Door host opens]]))</f>
        <v>1</v>
      </c>
      <c r="G1069">
        <f ca="1">IF(tblMontyHallMC[[#This Row],[Switch]],
    tblMontyHallMC[[#This Row],[Unopened door]],
    tblMontyHallMC[[#This Row],[Door you pick]]
)</f>
        <v>1</v>
      </c>
      <c r="H1069" t="b">
        <f ca="1">tblMontyHallMC[[#This Row],[Final door choice]] = tblMontyHallMC[[#This Row],[Door with car]]</f>
        <v>1</v>
      </c>
    </row>
    <row r="1070" spans="2:8" x14ac:dyDescent="0.3">
      <c r="B1070">
        <f t="shared" ref="B1070:B1100" ca="1" si="30">RANDBETWEEN(1, 3)</f>
        <v>2</v>
      </c>
      <c r="C1070">
        <f t="shared" ref="C1070:C1100" ca="1" si="31">RANDBETWEEN(1, 3)</f>
        <v>2</v>
      </c>
      <c r="D107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70" t="b">
        <f ca="1">IF(switchStrategyStr = "Switch",
    TRUE,
    IF(switchStrategyStr = "Coin flip",
        RAND() &gt;= 0.5,
        FALSE
    )
)</f>
        <v>1</v>
      </c>
      <c r="F1070">
        <f ca="1">IF(tblMontyHallMC[[#This Row],[Door you pick]] + tblMontyHallMC[[#This Row],[Door host opens]] = 3, 3, MAX(tblMontyHallMC[[#This Row],[Door you pick]], tblMontyHallMC[[#This Row],[Door host opens]]) - MIN(tblMontyHallMC[[#This Row],[Door you pick]], tblMontyHallMC[[#This Row],[Door host opens]]))</f>
        <v>3</v>
      </c>
      <c r="G1070">
        <f ca="1">IF(tblMontyHallMC[[#This Row],[Switch]],
    tblMontyHallMC[[#This Row],[Unopened door]],
    tblMontyHallMC[[#This Row],[Door you pick]]
)</f>
        <v>3</v>
      </c>
      <c r="H1070" t="b">
        <f ca="1">tblMontyHallMC[[#This Row],[Final door choice]] = tblMontyHallMC[[#This Row],[Door with car]]</f>
        <v>0</v>
      </c>
    </row>
    <row r="1071" spans="2:8" x14ac:dyDescent="0.3">
      <c r="B1071">
        <f t="shared" ca="1" si="30"/>
        <v>2</v>
      </c>
      <c r="C1071">
        <f t="shared" ca="1" si="31"/>
        <v>2</v>
      </c>
      <c r="D107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71" t="b">
        <f ca="1">IF(switchStrategyStr = "Switch",
    TRUE,
    IF(switchStrategyStr = "Coin flip",
        RAND() &gt;= 0.5,
        FALSE
    )
)</f>
        <v>1</v>
      </c>
      <c r="F1071">
        <f ca="1">IF(tblMontyHallMC[[#This Row],[Door you pick]] + tblMontyHallMC[[#This Row],[Door host opens]] = 3, 3, MAX(tblMontyHallMC[[#This Row],[Door you pick]], tblMontyHallMC[[#This Row],[Door host opens]]) - MIN(tblMontyHallMC[[#This Row],[Door you pick]], tblMontyHallMC[[#This Row],[Door host opens]]))</f>
        <v>3</v>
      </c>
      <c r="G1071">
        <f ca="1">IF(tblMontyHallMC[[#This Row],[Switch]],
    tblMontyHallMC[[#This Row],[Unopened door]],
    tblMontyHallMC[[#This Row],[Door you pick]]
)</f>
        <v>3</v>
      </c>
      <c r="H1071" t="b">
        <f ca="1">tblMontyHallMC[[#This Row],[Final door choice]] = tblMontyHallMC[[#This Row],[Door with car]]</f>
        <v>0</v>
      </c>
    </row>
    <row r="1072" spans="2:8" x14ac:dyDescent="0.3">
      <c r="B1072">
        <f t="shared" ca="1" si="30"/>
        <v>3</v>
      </c>
      <c r="C1072">
        <f t="shared" ca="1" si="31"/>
        <v>3</v>
      </c>
      <c r="D107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72" t="b">
        <f ca="1">IF(switchStrategyStr = "Switch",
    TRUE,
    IF(switchStrategyStr = "Coin flip",
        RAND() &gt;= 0.5,
        FALSE
    )
)</f>
        <v>1</v>
      </c>
      <c r="F1072">
        <f ca="1">IF(tblMontyHallMC[[#This Row],[Door you pick]] + tblMontyHallMC[[#This Row],[Door host opens]] = 3, 3, MAX(tblMontyHallMC[[#This Row],[Door you pick]], tblMontyHallMC[[#This Row],[Door host opens]]) - MIN(tblMontyHallMC[[#This Row],[Door you pick]], tblMontyHallMC[[#This Row],[Door host opens]]))</f>
        <v>2</v>
      </c>
      <c r="G1072">
        <f ca="1">IF(tblMontyHallMC[[#This Row],[Switch]],
    tblMontyHallMC[[#This Row],[Unopened door]],
    tblMontyHallMC[[#This Row],[Door you pick]]
)</f>
        <v>2</v>
      </c>
      <c r="H1072" t="b">
        <f ca="1">tblMontyHallMC[[#This Row],[Final door choice]] = tblMontyHallMC[[#This Row],[Door with car]]</f>
        <v>0</v>
      </c>
    </row>
    <row r="1073" spans="2:8" x14ac:dyDescent="0.3">
      <c r="B1073">
        <f t="shared" ca="1" si="30"/>
        <v>1</v>
      </c>
      <c r="C1073">
        <f t="shared" ca="1" si="31"/>
        <v>1</v>
      </c>
      <c r="D107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73" t="b">
        <f ca="1">IF(switchStrategyStr = "Switch",
    TRUE,
    IF(switchStrategyStr = "Coin flip",
        RAND() &gt;= 0.5,
        FALSE
    )
)</f>
        <v>1</v>
      </c>
      <c r="F1073">
        <f ca="1">IF(tblMontyHallMC[[#This Row],[Door you pick]] + tblMontyHallMC[[#This Row],[Door host opens]] = 3, 3, MAX(tblMontyHallMC[[#This Row],[Door you pick]], tblMontyHallMC[[#This Row],[Door host opens]]) - MIN(tblMontyHallMC[[#This Row],[Door you pick]], tblMontyHallMC[[#This Row],[Door host opens]]))</f>
        <v>3</v>
      </c>
      <c r="G1073">
        <f ca="1">IF(tblMontyHallMC[[#This Row],[Switch]],
    tblMontyHallMC[[#This Row],[Unopened door]],
    tblMontyHallMC[[#This Row],[Door you pick]]
)</f>
        <v>3</v>
      </c>
      <c r="H1073" t="b">
        <f ca="1">tblMontyHallMC[[#This Row],[Final door choice]] = tblMontyHallMC[[#This Row],[Door with car]]</f>
        <v>0</v>
      </c>
    </row>
    <row r="1074" spans="2:8" x14ac:dyDescent="0.3">
      <c r="B1074">
        <f t="shared" ca="1" si="30"/>
        <v>2</v>
      </c>
      <c r="C1074">
        <f t="shared" ca="1" si="31"/>
        <v>1</v>
      </c>
      <c r="D107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74" t="b">
        <f ca="1">IF(switchStrategyStr = "Switch",
    TRUE,
    IF(switchStrategyStr = "Coin flip",
        RAND() &gt;= 0.5,
        FALSE
    )
)</f>
        <v>1</v>
      </c>
      <c r="F1074">
        <f ca="1">IF(tblMontyHallMC[[#This Row],[Door you pick]] + tblMontyHallMC[[#This Row],[Door host opens]] = 3, 3, MAX(tblMontyHallMC[[#This Row],[Door you pick]], tblMontyHallMC[[#This Row],[Door host opens]]) - MIN(tblMontyHallMC[[#This Row],[Door you pick]], tblMontyHallMC[[#This Row],[Door host opens]]))</f>
        <v>2</v>
      </c>
      <c r="G1074">
        <f ca="1">IF(tblMontyHallMC[[#This Row],[Switch]],
    tblMontyHallMC[[#This Row],[Unopened door]],
    tblMontyHallMC[[#This Row],[Door you pick]]
)</f>
        <v>2</v>
      </c>
      <c r="H1074" t="b">
        <f ca="1">tblMontyHallMC[[#This Row],[Final door choice]] = tblMontyHallMC[[#This Row],[Door with car]]</f>
        <v>1</v>
      </c>
    </row>
    <row r="1075" spans="2:8" x14ac:dyDescent="0.3">
      <c r="B1075">
        <f t="shared" ca="1" si="30"/>
        <v>3</v>
      </c>
      <c r="C1075">
        <f t="shared" ca="1" si="31"/>
        <v>3</v>
      </c>
      <c r="D107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75" t="b">
        <f ca="1">IF(switchStrategyStr = "Switch",
    TRUE,
    IF(switchStrategyStr = "Coin flip",
        RAND() &gt;= 0.5,
        FALSE
    )
)</f>
        <v>1</v>
      </c>
      <c r="F1075">
        <f ca="1">IF(tblMontyHallMC[[#This Row],[Door you pick]] + tblMontyHallMC[[#This Row],[Door host opens]] = 3, 3, MAX(tblMontyHallMC[[#This Row],[Door you pick]], tblMontyHallMC[[#This Row],[Door host opens]]) - MIN(tblMontyHallMC[[#This Row],[Door you pick]], tblMontyHallMC[[#This Row],[Door host opens]]))</f>
        <v>2</v>
      </c>
      <c r="G1075">
        <f ca="1">IF(tblMontyHallMC[[#This Row],[Switch]],
    tblMontyHallMC[[#This Row],[Unopened door]],
    tblMontyHallMC[[#This Row],[Door you pick]]
)</f>
        <v>2</v>
      </c>
      <c r="H1075" t="b">
        <f ca="1">tblMontyHallMC[[#This Row],[Final door choice]] = tblMontyHallMC[[#This Row],[Door with car]]</f>
        <v>0</v>
      </c>
    </row>
    <row r="1076" spans="2:8" x14ac:dyDescent="0.3">
      <c r="B1076">
        <f t="shared" ca="1" si="30"/>
        <v>2</v>
      </c>
      <c r="C1076">
        <f t="shared" ca="1" si="31"/>
        <v>2</v>
      </c>
      <c r="D107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76" t="b">
        <f ca="1">IF(switchStrategyStr = "Switch",
    TRUE,
    IF(switchStrategyStr = "Coin flip",
        RAND() &gt;= 0.5,
        FALSE
    )
)</f>
        <v>1</v>
      </c>
      <c r="F1076">
        <f ca="1">IF(tblMontyHallMC[[#This Row],[Door you pick]] + tblMontyHallMC[[#This Row],[Door host opens]] = 3, 3, MAX(tblMontyHallMC[[#This Row],[Door you pick]], tblMontyHallMC[[#This Row],[Door host opens]]) - MIN(tblMontyHallMC[[#This Row],[Door you pick]], tblMontyHallMC[[#This Row],[Door host opens]]))</f>
        <v>1</v>
      </c>
      <c r="G1076">
        <f ca="1">IF(tblMontyHallMC[[#This Row],[Switch]],
    tblMontyHallMC[[#This Row],[Unopened door]],
    tblMontyHallMC[[#This Row],[Door you pick]]
)</f>
        <v>1</v>
      </c>
      <c r="H1076" t="b">
        <f ca="1">tblMontyHallMC[[#This Row],[Final door choice]] = tblMontyHallMC[[#This Row],[Door with car]]</f>
        <v>0</v>
      </c>
    </row>
    <row r="1077" spans="2:8" x14ac:dyDescent="0.3">
      <c r="B1077">
        <f t="shared" ca="1" si="30"/>
        <v>2</v>
      </c>
      <c r="C1077">
        <f t="shared" ca="1" si="31"/>
        <v>1</v>
      </c>
      <c r="D107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77" t="b">
        <f ca="1">IF(switchStrategyStr = "Switch",
    TRUE,
    IF(switchStrategyStr = "Coin flip",
        RAND() &gt;= 0.5,
        FALSE
    )
)</f>
        <v>1</v>
      </c>
      <c r="F1077">
        <f ca="1">IF(tblMontyHallMC[[#This Row],[Door you pick]] + tblMontyHallMC[[#This Row],[Door host opens]] = 3, 3, MAX(tblMontyHallMC[[#This Row],[Door you pick]], tblMontyHallMC[[#This Row],[Door host opens]]) - MIN(tblMontyHallMC[[#This Row],[Door you pick]], tblMontyHallMC[[#This Row],[Door host opens]]))</f>
        <v>2</v>
      </c>
      <c r="G1077">
        <f ca="1">IF(tblMontyHallMC[[#This Row],[Switch]],
    tblMontyHallMC[[#This Row],[Unopened door]],
    tblMontyHallMC[[#This Row],[Door you pick]]
)</f>
        <v>2</v>
      </c>
      <c r="H1077" t="b">
        <f ca="1">tblMontyHallMC[[#This Row],[Final door choice]] = tblMontyHallMC[[#This Row],[Door with car]]</f>
        <v>1</v>
      </c>
    </row>
    <row r="1078" spans="2:8" x14ac:dyDescent="0.3">
      <c r="B1078">
        <f t="shared" ca="1" si="30"/>
        <v>1</v>
      </c>
      <c r="C1078">
        <f t="shared" ca="1" si="31"/>
        <v>3</v>
      </c>
      <c r="D107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78" t="b">
        <f ca="1">IF(switchStrategyStr = "Switch",
    TRUE,
    IF(switchStrategyStr = "Coin flip",
        RAND() &gt;= 0.5,
        FALSE
    )
)</f>
        <v>1</v>
      </c>
      <c r="F1078">
        <f ca="1">IF(tblMontyHallMC[[#This Row],[Door you pick]] + tblMontyHallMC[[#This Row],[Door host opens]] = 3, 3, MAX(tblMontyHallMC[[#This Row],[Door you pick]], tblMontyHallMC[[#This Row],[Door host opens]]) - MIN(tblMontyHallMC[[#This Row],[Door you pick]], tblMontyHallMC[[#This Row],[Door host opens]]))</f>
        <v>1</v>
      </c>
      <c r="G1078">
        <f ca="1">IF(tblMontyHallMC[[#This Row],[Switch]],
    tblMontyHallMC[[#This Row],[Unopened door]],
    tblMontyHallMC[[#This Row],[Door you pick]]
)</f>
        <v>1</v>
      </c>
      <c r="H1078" t="b">
        <f ca="1">tblMontyHallMC[[#This Row],[Final door choice]] = tblMontyHallMC[[#This Row],[Door with car]]</f>
        <v>1</v>
      </c>
    </row>
    <row r="1079" spans="2:8" x14ac:dyDescent="0.3">
      <c r="B1079">
        <f t="shared" ca="1" si="30"/>
        <v>3</v>
      </c>
      <c r="C1079">
        <f t="shared" ca="1" si="31"/>
        <v>1</v>
      </c>
      <c r="D107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79" t="b">
        <f ca="1">IF(switchStrategyStr = "Switch",
    TRUE,
    IF(switchStrategyStr = "Coin flip",
        RAND() &gt;= 0.5,
        FALSE
    )
)</f>
        <v>1</v>
      </c>
      <c r="F1079">
        <f ca="1">IF(tblMontyHallMC[[#This Row],[Door you pick]] + tblMontyHallMC[[#This Row],[Door host opens]] = 3, 3, MAX(tblMontyHallMC[[#This Row],[Door you pick]], tblMontyHallMC[[#This Row],[Door host opens]]) - MIN(tblMontyHallMC[[#This Row],[Door you pick]], tblMontyHallMC[[#This Row],[Door host opens]]))</f>
        <v>3</v>
      </c>
      <c r="G1079">
        <f ca="1">IF(tblMontyHallMC[[#This Row],[Switch]],
    tblMontyHallMC[[#This Row],[Unopened door]],
    tblMontyHallMC[[#This Row],[Door you pick]]
)</f>
        <v>3</v>
      </c>
      <c r="H1079" t="b">
        <f ca="1">tblMontyHallMC[[#This Row],[Final door choice]] = tblMontyHallMC[[#This Row],[Door with car]]</f>
        <v>1</v>
      </c>
    </row>
    <row r="1080" spans="2:8" x14ac:dyDescent="0.3">
      <c r="B1080">
        <f t="shared" ca="1" si="30"/>
        <v>2</v>
      </c>
      <c r="C1080">
        <f t="shared" ca="1" si="31"/>
        <v>2</v>
      </c>
      <c r="D108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80" t="b">
        <f ca="1">IF(switchStrategyStr = "Switch",
    TRUE,
    IF(switchStrategyStr = "Coin flip",
        RAND() &gt;= 0.5,
        FALSE
    )
)</f>
        <v>1</v>
      </c>
      <c r="F1080">
        <f ca="1">IF(tblMontyHallMC[[#This Row],[Door you pick]] + tblMontyHallMC[[#This Row],[Door host opens]] = 3, 3, MAX(tblMontyHallMC[[#This Row],[Door you pick]], tblMontyHallMC[[#This Row],[Door host opens]]) - MIN(tblMontyHallMC[[#This Row],[Door you pick]], tblMontyHallMC[[#This Row],[Door host opens]]))</f>
        <v>3</v>
      </c>
      <c r="G1080">
        <f ca="1">IF(tblMontyHallMC[[#This Row],[Switch]],
    tblMontyHallMC[[#This Row],[Unopened door]],
    tblMontyHallMC[[#This Row],[Door you pick]]
)</f>
        <v>3</v>
      </c>
      <c r="H1080" t="b">
        <f ca="1">tblMontyHallMC[[#This Row],[Final door choice]] = tblMontyHallMC[[#This Row],[Door with car]]</f>
        <v>0</v>
      </c>
    </row>
    <row r="1081" spans="2:8" x14ac:dyDescent="0.3">
      <c r="B1081">
        <f t="shared" ca="1" si="30"/>
        <v>3</v>
      </c>
      <c r="C1081">
        <f t="shared" ca="1" si="31"/>
        <v>2</v>
      </c>
      <c r="D108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81" t="b">
        <f ca="1">IF(switchStrategyStr = "Switch",
    TRUE,
    IF(switchStrategyStr = "Coin flip",
        RAND() &gt;= 0.5,
        FALSE
    )
)</f>
        <v>1</v>
      </c>
      <c r="F1081">
        <f ca="1">IF(tblMontyHallMC[[#This Row],[Door you pick]] + tblMontyHallMC[[#This Row],[Door host opens]] = 3, 3, MAX(tblMontyHallMC[[#This Row],[Door you pick]], tblMontyHallMC[[#This Row],[Door host opens]]) - MIN(tblMontyHallMC[[#This Row],[Door you pick]], tblMontyHallMC[[#This Row],[Door host opens]]))</f>
        <v>3</v>
      </c>
      <c r="G1081">
        <f ca="1">IF(tblMontyHallMC[[#This Row],[Switch]],
    tblMontyHallMC[[#This Row],[Unopened door]],
    tblMontyHallMC[[#This Row],[Door you pick]]
)</f>
        <v>3</v>
      </c>
      <c r="H1081" t="b">
        <f ca="1">tblMontyHallMC[[#This Row],[Final door choice]] = tblMontyHallMC[[#This Row],[Door with car]]</f>
        <v>1</v>
      </c>
    </row>
    <row r="1082" spans="2:8" x14ac:dyDescent="0.3">
      <c r="B1082">
        <f t="shared" ca="1" si="30"/>
        <v>2</v>
      </c>
      <c r="C1082">
        <f t="shared" ca="1" si="31"/>
        <v>3</v>
      </c>
      <c r="D108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82" t="b">
        <f ca="1">IF(switchStrategyStr = "Switch",
    TRUE,
    IF(switchStrategyStr = "Coin flip",
        RAND() &gt;= 0.5,
        FALSE
    )
)</f>
        <v>1</v>
      </c>
      <c r="F1082">
        <f ca="1">IF(tblMontyHallMC[[#This Row],[Door you pick]] + tblMontyHallMC[[#This Row],[Door host opens]] = 3, 3, MAX(tblMontyHallMC[[#This Row],[Door you pick]], tblMontyHallMC[[#This Row],[Door host opens]]) - MIN(tblMontyHallMC[[#This Row],[Door you pick]], tblMontyHallMC[[#This Row],[Door host opens]]))</f>
        <v>2</v>
      </c>
      <c r="G1082">
        <f ca="1">IF(tblMontyHallMC[[#This Row],[Switch]],
    tblMontyHallMC[[#This Row],[Unopened door]],
    tblMontyHallMC[[#This Row],[Door you pick]]
)</f>
        <v>2</v>
      </c>
      <c r="H1082" t="b">
        <f ca="1">tblMontyHallMC[[#This Row],[Final door choice]] = tblMontyHallMC[[#This Row],[Door with car]]</f>
        <v>1</v>
      </c>
    </row>
    <row r="1083" spans="2:8" x14ac:dyDescent="0.3">
      <c r="B1083">
        <f t="shared" ca="1" si="30"/>
        <v>2</v>
      </c>
      <c r="C1083">
        <f t="shared" ca="1" si="31"/>
        <v>2</v>
      </c>
      <c r="D108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83" t="b">
        <f ca="1">IF(switchStrategyStr = "Switch",
    TRUE,
    IF(switchStrategyStr = "Coin flip",
        RAND() &gt;= 0.5,
        FALSE
    )
)</f>
        <v>1</v>
      </c>
      <c r="F1083">
        <f ca="1">IF(tblMontyHallMC[[#This Row],[Door you pick]] + tblMontyHallMC[[#This Row],[Door host opens]] = 3, 3, MAX(tblMontyHallMC[[#This Row],[Door you pick]], tblMontyHallMC[[#This Row],[Door host opens]]) - MIN(tblMontyHallMC[[#This Row],[Door you pick]], tblMontyHallMC[[#This Row],[Door host opens]]))</f>
        <v>1</v>
      </c>
      <c r="G1083">
        <f ca="1">IF(tblMontyHallMC[[#This Row],[Switch]],
    tblMontyHallMC[[#This Row],[Unopened door]],
    tblMontyHallMC[[#This Row],[Door you pick]]
)</f>
        <v>1</v>
      </c>
      <c r="H1083" t="b">
        <f ca="1">tblMontyHallMC[[#This Row],[Final door choice]] = tblMontyHallMC[[#This Row],[Door with car]]</f>
        <v>0</v>
      </c>
    </row>
    <row r="1084" spans="2:8" x14ac:dyDescent="0.3">
      <c r="B1084">
        <f t="shared" ca="1" si="30"/>
        <v>1</v>
      </c>
      <c r="C1084">
        <f t="shared" ca="1" si="31"/>
        <v>1</v>
      </c>
      <c r="D108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84" t="b">
        <f ca="1">IF(switchStrategyStr = "Switch",
    TRUE,
    IF(switchStrategyStr = "Coin flip",
        RAND() &gt;= 0.5,
        FALSE
    )
)</f>
        <v>1</v>
      </c>
      <c r="F1084">
        <f ca="1">IF(tblMontyHallMC[[#This Row],[Door you pick]] + tblMontyHallMC[[#This Row],[Door host opens]] = 3, 3, MAX(tblMontyHallMC[[#This Row],[Door you pick]], tblMontyHallMC[[#This Row],[Door host opens]]) - MIN(tblMontyHallMC[[#This Row],[Door you pick]], tblMontyHallMC[[#This Row],[Door host opens]]))</f>
        <v>3</v>
      </c>
      <c r="G1084">
        <f ca="1">IF(tblMontyHallMC[[#This Row],[Switch]],
    tblMontyHallMC[[#This Row],[Unopened door]],
    tblMontyHallMC[[#This Row],[Door you pick]]
)</f>
        <v>3</v>
      </c>
      <c r="H1084" t="b">
        <f ca="1">tblMontyHallMC[[#This Row],[Final door choice]] = tblMontyHallMC[[#This Row],[Door with car]]</f>
        <v>0</v>
      </c>
    </row>
    <row r="1085" spans="2:8" x14ac:dyDescent="0.3">
      <c r="B1085">
        <f t="shared" ca="1" si="30"/>
        <v>3</v>
      </c>
      <c r="C1085">
        <f t="shared" ca="1" si="31"/>
        <v>2</v>
      </c>
      <c r="D108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85" t="b">
        <f ca="1">IF(switchStrategyStr = "Switch",
    TRUE,
    IF(switchStrategyStr = "Coin flip",
        RAND() &gt;= 0.5,
        FALSE
    )
)</f>
        <v>1</v>
      </c>
      <c r="F1085">
        <f ca="1">IF(tblMontyHallMC[[#This Row],[Door you pick]] + tblMontyHallMC[[#This Row],[Door host opens]] = 3, 3, MAX(tblMontyHallMC[[#This Row],[Door you pick]], tblMontyHallMC[[#This Row],[Door host opens]]) - MIN(tblMontyHallMC[[#This Row],[Door you pick]], tblMontyHallMC[[#This Row],[Door host opens]]))</f>
        <v>3</v>
      </c>
      <c r="G1085">
        <f ca="1">IF(tblMontyHallMC[[#This Row],[Switch]],
    tblMontyHallMC[[#This Row],[Unopened door]],
    tblMontyHallMC[[#This Row],[Door you pick]]
)</f>
        <v>3</v>
      </c>
      <c r="H1085" t="b">
        <f ca="1">tblMontyHallMC[[#This Row],[Final door choice]] = tblMontyHallMC[[#This Row],[Door with car]]</f>
        <v>1</v>
      </c>
    </row>
    <row r="1086" spans="2:8" x14ac:dyDescent="0.3">
      <c r="B1086">
        <f t="shared" ca="1" si="30"/>
        <v>3</v>
      </c>
      <c r="C1086">
        <f t="shared" ca="1" si="31"/>
        <v>3</v>
      </c>
      <c r="D108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86" t="b">
        <f ca="1">IF(switchStrategyStr = "Switch",
    TRUE,
    IF(switchStrategyStr = "Coin flip",
        RAND() &gt;= 0.5,
        FALSE
    )
)</f>
        <v>1</v>
      </c>
      <c r="F1086">
        <f ca="1">IF(tblMontyHallMC[[#This Row],[Door you pick]] + tblMontyHallMC[[#This Row],[Door host opens]] = 3, 3, MAX(tblMontyHallMC[[#This Row],[Door you pick]], tblMontyHallMC[[#This Row],[Door host opens]]) - MIN(tblMontyHallMC[[#This Row],[Door you pick]], tblMontyHallMC[[#This Row],[Door host opens]]))</f>
        <v>2</v>
      </c>
      <c r="G1086">
        <f ca="1">IF(tblMontyHallMC[[#This Row],[Switch]],
    tblMontyHallMC[[#This Row],[Unopened door]],
    tblMontyHallMC[[#This Row],[Door you pick]]
)</f>
        <v>2</v>
      </c>
      <c r="H1086" t="b">
        <f ca="1">tblMontyHallMC[[#This Row],[Final door choice]] = tblMontyHallMC[[#This Row],[Door with car]]</f>
        <v>0</v>
      </c>
    </row>
    <row r="1087" spans="2:8" x14ac:dyDescent="0.3">
      <c r="B1087">
        <f t="shared" ca="1" si="30"/>
        <v>2</v>
      </c>
      <c r="C1087">
        <f t="shared" ca="1" si="31"/>
        <v>1</v>
      </c>
      <c r="D108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87" t="b">
        <f ca="1">IF(switchStrategyStr = "Switch",
    TRUE,
    IF(switchStrategyStr = "Coin flip",
        RAND() &gt;= 0.5,
        FALSE
    )
)</f>
        <v>1</v>
      </c>
      <c r="F1087">
        <f ca="1">IF(tblMontyHallMC[[#This Row],[Door you pick]] + tblMontyHallMC[[#This Row],[Door host opens]] = 3, 3, MAX(tblMontyHallMC[[#This Row],[Door you pick]], tblMontyHallMC[[#This Row],[Door host opens]]) - MIN(tblMontyHallMC[[#This Row],[Door you pick]], tblMontyHallMC[[#This Row],[Door host opens]]))</f>
        <v>2</v>
      </c>
      <c r="G1087">
        <f ca="1">IF(tblMontyHallMC[[#This Row],[Switch]],
    tblMontyHallMC[[#This Row],[Unopened door]],
    tblMontyHallMC[[#This Row],[Door you pick]]
)</f>
        <v>2</v>
      </c>
      <c r="H1087" t="b">
        <f ca="1">tblMontyHallMC[[#This Row],[Final door choice]] = tblMontyHallMC[[#This Row],[Door with car]]</f>
        <v>1</v>
      </c>
    </row>
    <row r="1088" spans="2:8" x14ac:dyDescent="0.3">
      <c r="B1088">
        <f t="shared" ca="1" si="30"/>
        <v>1</v>
      </c>
      <c r="C1088">
        <f t="shared" ca="1" si="31"/>
        <v>2</v>
      </c>
      <c r="D108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88" t="b">
        <f ca="1">IF(switchStrategyStr = "Switch",
    TRUE,
    IF(switchStrategyStr = "Coin flip",
        RAND() &gt;= 0.5,
        FALSE
    )
)</f>
        <v>1</v>
      </c>
      <c r="F1088">
        <f ca="1">IF(tblMontyHallMC[[#This Row],[Door you pick]] + tblMontyHallMC[[#This Row],[Door host opens]] = 3, 3, MAX(tblMontyHallMC[[#This Row],[Door you pick]], tblMontyHallMC[[#This Row],[Door host opens]]) - MIN(tblMontyHallMC[[#This Row],[Door you pick]], tblMontyHallMC[[#This Row],[Door host opens]]))</f>
        <v>1</v>
      </c>
      <c r="G1088">
        <f ca="1">IF(tblMontyHallMC[[#This Row],[Switch]],
    tblMontyHallMC[[#This Row],[Unopened door]],
    tblMontyHallMC[[#This Row],[Door you pick]]
)</f>
        <v>1</v>
      </c>
      <c r="H1088" t="b">
        <f ca="1">tblMontyHallMC[[#This Row],[Final door choice]] = tblMontyHallMC[[#This Row],[Door with car]]</f>
        <v>1</v>
      </c>
    </row>
    <row r="1089" spans="2:8" x14ac:dyDescent="0.3">
      <c r="B1089">
        <f t="shared" ca="1" si="30"/>
        <v>1</v>
      </c>
      <c r="C1089">
        <f t="shared" ca="1" si="31"/>
        <v>3</v>
      </c>
      <c r="D108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89" t="b">
        <f ca="1">IF(switchStrategyStr = "Switch",
    TRUE,
    IF(switchStrategyStr = "Coin flip",
        RAND() &gt;= 0.5,
        FALSE
    )
)</f>
        <v>1</v>
      </c>
      <c r="F1089">
        <f ca="1">IF(tblMontyHallMC[[#This Row],[Door you pick]] + tblMontyHallMC[[#This Row],[Door host opens]] = 3, 3, MAX(tblMontyHallMC[[#This Row],[Door you pick]], tblMontyHallMC[[#This Row],[Door host opens]]) - MIN(tblMontyHallMC[[#This Row],[Door you pick]], tblMontyHallMC[[#This Row],[Door host opens]]))</f>
        <v>1</v>
      </c>
      <c r="G1089">
        <f ca="1">IF(tblMontyHallMC[[#This Row],[Switch]],
    tblMontyHallMC[[#This Row],[Unopened door]],
    tblMontyHallMC[[#This Row],[Door you pick]]
)</f>
        <v>1</v>
      </c>
      <c r="H1089" t="b">
        <f ca="1">tblMontyHallMC[[#This Row],[Final door choice]] = tblMontyHallMC[[#This Row],[Door with car]]</f>
        <v>1</v>
      </c>
    </row>
    <row r="1090" spans="2:8" x14ac:dyDescent="0.3">
      <c r="B1090">
        <f t="shared" ca="1" si="30"/>
        <v>1</v>
      </c>
      <c r="C1090">
        <f t="shared" ca="1" si="31"/>
        <v>3</v>
      </c>
      <c r="D109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90" t="b">
        <f ca="1">IF(switchStrategyStr = "Switch",
    TRUE,
    IF(switchStrategyStr = "Coin flip",
        RAND() &gt;= 0.5,
        FALSE
    )
)</f>
        <v>1</v>
      </c>
      <c r="F1090">
        <f ca="1">IF(tblMontyHallMC[[#This Row],[Door you pick]] + tblMontyHallMC[[#This Row],[Door host opens]] = 3, 3, MAX(tblMontyHallMC[[#This Row],[Door you pick]], tblMontyHallMC[[#This Row],[Door host opens]]) - MIN(tblMontyHallMC[[#This Row],[Door you pick]], tblMontyHallMC[[#This Row],[Door host opens]]))</f>
        <v>1</v>
      </c>
      <c r="G1090">
        <f ca="1">IF(tblMontyHallMC[[#This Row],[Switch]],
    tblMontyHallMC[[#This Row],[Unopened door]],
    tblMontyHallMC[[#This Row],[Door you pick]]
)</f>
        <v>1</v>
      </c>
      <c r="H1090" t="b">
        <f ca="1">tblMontyHallMC[[#This Row],[Final door choice]] = tblMontyHallMC[[#This Row],[Door with car]]</f>
        <v>1</v>
      </c>
    </row>
    <row r="1091" spans="2:8" x14ac:dyDescent="0.3">
      <c r="B1091">
        <f t="shared" ca="1" si="30"/>
        <v>2</v>
      </c>
      <c r="C1091">
        <f t="shared" ca="1" si="31"/>
        <v>1</v>
      </c>
      <c r="D109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91" t="b">
        <f ca="1">IF(switchStrategyStr = "Switch",
    TRUE,
    IF(switchStrategyStr = "Coin flip",
        RAND() &gt;= 0.5,
        FALSE
    )
)</f>
        <v>1</v>
      </c>
      <c r="F1091">
        <f ca="1">IF(tblMontyHallMC[[#This Row],[Door you pick]] + tblMontyHallMC[[#This Row],[Door host opens]] = 3, 3, MAX(tblMontyHallMC[[#This Row],[Door you pick]], tblMontyHallMC[[#This Row],[Door host opens]]) - MIN(tblMontyHallMC[[#This Row],[Door you pick]], tblMontyHallMC[[#This Row],[Door host opens]]))</f>
        <v>2</v>
      </c>
      <c r="G1091">
        <f ca="1">IF(tblMontyHallMC[[#This Row],[Switch]],
    tblMontyHallMC[[#This Row],[Unopened door]],
    tblMontyHallMC[[#This Row],[Door you pick]]
)</f>
        <v>2</v>
      </c>
      <c r="H1091" t="b">
        <f ca="1">tblMontyHallMC[[#This Row],[Final door choice]] = tblMontyHallMC[[#This Row],[Door with car]]</f>
        <v>1</v>
      </c>
    </row>
    <row r="1092" spans="2:8" x14ac:dyDescent="0.3">
      <c r="B1092">
        <f t="shared" ca="1" si="30"/>
        <v>2</v>
      </c>
      <c r="C1092">
        <f t="shared" ca="1" si="31"/>
        <v>3</v>
      </c>
      <c r="D109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92" t="b">
        <f ca="1">IF(switchStrategyStr = "Switch",
    TRUE,
    IF(switchStrategyStr = "Coin flip",
        RAND() &gt;= 0.5,
        FALSE
    )
)</f>
        <v>1</v>
      </c>
      <c r="F1092">
        <f ca="1">IF(tblMontyHallMC[[#This Row],[Door you pick]] + tblMontyHallMC[[#This Row],[Door host opens]] = 3, 3, MAX(tblMontyHallMC[[#This Row],[Door you pick]], tblMontyHallMC[[#This Row],[Door host opens]]) - MIN(tblMontyHallMC[[#This Row],[Door you pick]], tblMontyHallMC[[#This Row],[Door host opens]]))</f>
        <v>2</v>
      </c>
      <c r="G1092">
        <f ca="1">IF(tblMontyHallMC[[#This Row],[Switch]],
    tblMontyHallMC[[#This Row],[Unopened door]],
    tblMontyHallMC[[#This Row],[Door you pick]]
)</f>
        <v>2</v>
      </c>
      <c r="H1092" t="b">
        <f ca="1">tblMontyHallMC[[#This Row],[Final door choice]] = tblMontyHallMC[[#This Row],[Door with car]]</f>
        <v>1</v>
      </c>
    </row>
    <row r="1093" spans="2:8" x14ac:dyDescent="0.3">
      <c r="B1093">
        <f t="shared" ca="1" si="30"/>
        <v>1</v>
      </c>
      <c r="C1093">
        <f t="shared" ca="1" si="31"/>
        <v>2</v>
      </c>
      <c r="D109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93" t="b">
        <f ca="1">IF(switchStrategyStr = "Switch",
    TRUE,
    IF(switchStrategyStr = "Coin flip",
        RAND() &gt;= 0.5,
        FALSE
    )
)</f>
        <v>1</v>
      </c>
      <c r="F1093">
        <f ca="1">IF(tblMontyHallMC[[#This Row],[Door you pick]] + tblMontyHallMC[[#This Row],[Door host opens]] = 3, 3, MAX(tblMontyHallMC[[#This Row],[Door you pick]], tblMontyHallMC[[#This Row],[Door host opens]]) - MIN(tblMontyHallMC[[#This Row],[Door you pick]], tblMontyHallMC[[#This Row],[Door host opens]]))</f>
        <v>1</v>
      </c>
      <c r="G1093">
        <f ca="1">IF(tblMontyHallMC[[#This Row],[Switch]],
    tblMontyHallMC[[#This Row],[Unopened door]],
    tblMontyHallMC[[#This Row],[Door you pick]]
)</f>
        <v>1</v>
      </c>
      <c r="H1093" t="b">
        <f ca="1">tblMontyHallMC[[#This Row],[Final door choice]] = tblMontyHallMC[[#This Row],[Door with car]]</f>
        <v>1</v>
      </c>
    </row>
    <row r="1094" spans="2:8" x14ac:dyDescent="0.3">
      <c r="B1094">
        <f t="shared" ca="1" si="30"/>
        <v>2</v>
      </c>
      <c r="C1094">
        <f t="shared" ca="1" si="31"/>
        <v>1</v>
      </c>
      <c r="D109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94" t="b">
        <f ca="1">IF(switchStrategyStr = "Switch",
    TRUE,
    IF(switchStrategyStr = "Coin flip",
        RAND() &gt;= 0.5,
        FALSE
    )
)</f>
        <v>1</v>
      </c>
      <c r="F1094">
        <f ca="1">IF(tblMontyHallMC[[#This Row],[Door you pick]] + tblMontyHallMC[[#This Row],[Door host opens]] = 3, 3, MAX(tblMontyHallMC[[#This Row],[Door you pick]], tblMontyHallMC[[#This Row],[Door host opens]]) - MIN(tblMontyHallMC[[#This Row],[Door you pick]], tblMontyHallMC[[#This Row],[Door host opens]]))</f>
        <v>2</v>
      </c>
      <c r="G1094">
        <f ca="1">IF(tblMontyHallMC[[#This Row],[Switch]],
    tblMontyHallMC[[#This Row],[Unopened door]],
    tblMontyHallMC[[#This Row],[Door you pick]]
)</f>
        <v>2</v>
      </c>
      <c r="H1094" t="b">
        <f ca="1">tblMontyHallMC[[#This Row],[Final door choice]] = tblMontyHallMC[[#This Row],[Door with car]]</f>
        <v>1</v>
      </c>
    </row>
    <row r="1095" spans="2:8" x14ac:dyDescent="0.3">
      <c r="B1095">
        <f t="shared" ca="1" si="30"/>
        <v>1</v>
      </c>
      <c r="C1095">
        <f t="shared" ca="1" si="31"/>
        <v>1</v>
      </c>
      <c r="D109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95" t="b">
        <f ca="1">IF(switchStrategyStr = "Switch",
    TRUE,
    IF(switchStrategyStr = "Coin flip",
        RAND() &gt;= 0.5,
        FALSE
    )
)</f>
        <v>1</v>
      </c>
      <c r="F1095">
        <f ca="1">IF(tblMontyHallMC[[#This Row],[Door you pick]] + tblMontyHallMC[[#This Row],[Door host opens]] = 3, 3, MAX(tblMontyHallMC[[#This Row],[Door you pick]], tblMontyHallMC[[#This Row],[Door host opens]]) - MIN(tblMontyHallMC[[#This Row],[Door you pick]], tblMontyHallMC[[#This Row],[Door host opens]]))</f>
        <v>3</v>
      </c>
      <c r="G1095">
        <f ca="1">IF(tblMontyHallMC[[#This Row],[Switch]],
    tblMontyHallMC[[#This Row],[Unopened door]],
    tblMontyHallMC[[#This Row],[Door you pick]]
)</f>
        <v>3</v>
      </c>
      <c r="H1095" t="b">
        <f ca="1">tblMontyHallMC[[#This Row],[Final door choice]] = tblMontyHallMC[[#This Row],[Door with car]]</f>
        <v>0</v>
      </c>
    </row>
    <row r="1096" spans="2:8" x14ac:dyDescent="0.3">
      <c r="B1096">
        <f t="shared" ca="1" si="30"/>
        <v>1</v>
      </c>
      <c r="C1096">
        <f t="shared" ca="1" si="31"/>
        <v>3</v>
      </c>
      <c r="D109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096" t="b">
        <f ca="1">IF(switchStrategyStr = "Switch",
    TRUE,
    IF(switchStrategyStr = "Coin flip",
        RAND() &gt;= 0.5,
        FALSE
    )
)</f>
        <v>1</v>
      </c>
      <c r="F1096">
        <f ca="1">IF(tblMontyHallMC[[#This Row],[Door you pick]] + tblMontyHallMC[[#This Row],[Door host opens]] = 3, 3, MAX(tblMontyHallMC[[#This Row],[Door you pick]], tblMontyHallMC[[#This Row],[Door host opens]]) - MIN(tblMontyHallMC[[#This Row],[Door you pick]], tblMontyHallMC[[#This Row],[Door host opens]]))</f>
        <v>1</v>
      </c>
      <c r="G1096">
        <f ca="1">IF(tblMontyHallMC[[#This Row],[Switch]],
    tblMontyHallMC[[#This Row],[Unopened door]],
    tblMontyHallMC[[#This Row],[Door you pick]]
)</f>
        <v>1</v>
      </c>
      <c r="H1096" t="b">
        <f ca="1">tblMontyHallMC[[#This Row],[Final door choice]] = tblMontyHallMC[[#This Row],[Door with car]]</f>
        <v>1</v>
      </c>
    </row>
    <row r="1097" spans="2:8" x14ac:dyDescent="0.3">
      <c r="B1097">
        <f t="shared" ca="1" si="30"/>
        <v>2</v>
      </c>
      <c r="C1097">
        <f t="shared" ca="1" si="31"/>
        <v>3</v>
      </c>
      <c r="D109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97" t="b">
        <f ca="1">IF(switchStrategyStr = "Switch",
    TRUE,
    IF(switchStrategyStr = "Coin flip",
        RAND() &gt;= 0.5,
        FALSE
    )
)</f>
        <v>1</v>
      </c>
      <c r="F1097">
        <f ca="1">IF(tblMontyHallMC[[#This Row],[Door you pick]] + tblMontyHallMC[[#This Row],[Door host opens]] = 3, 3, MAX(tblMontyHallMC[[#This Row],[Door you pick]], tblMontyHallMC[[#This Row],[Door host opens]]) - MIN(tblMontyHallMC[[#This Row],[Door you pick]], tblMontyHallMC[[#This Row],[Door host opens]]))</f>
        <v>2</v>
      </c>
      <c r="G1097">
        <f ca="1">IF(tblMontyHallMC[[#This Row],[Switch]],
    tblMontyHallMC[[#This Row],[Unopened door]],
    tblMontyHallMC[[#This Row],[Door you pick]]
)</f>
        <v>2</v>
      </c>
      <c r="H1097" t="b">
        <f ca="1">tblMontyHallMC[[#This Row],[Final door choice]] = tblMontyHallMC[[#This Row],[Door with car]]</f>
        <v>1</v>
      </c>
    </row>
    <row r="1098" spans="2:8" x14ac:dyDescent="0.3">
      <c r="B1098">
        <f t="shared" ca="1" si="30"/>
        <v>2</v>
      </c>
      <c r="C1098">
        <f t="shared" ca="1" si="31"/>
        <v>1</v>
      </c>
      <c r="D109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098" t="b">
        <f ca="1">IF(switchStrategyStr = "Switch",
    TRUE,
    IF(switchStrategyStr = "Coin flip",
        RAND() &gt;= 0.5,
        FALSE
    )
)</f>
        <v>1</v>
      </c>
      <c r="F1098">
        <f ca="1">IF(tblMontyHallMC[[#This Row],[Door you pick]] + tblMontyHallMC[[#This Row],[Door host opens]] = 3, 3, MAX(tblMontyHallMC[[#This Row],[Door you pick]], tblMontyHallMC[[#This Row],[Door host opens]]) - MIN(tblMontyHallMC[[#This Row],[Door you pick]], tblMontyHallMC[[#This Row],[Door host opens]]))</f>
        <v>2</v>
      </c>
      <c r="G1098">
        <f ca="1">IF(tblMontyHallMC[[#This Row],[Switch]],
    tblMontyHallMC[[#This Row],[Unopened door]],
    tblMontyHallMC[[#This Row],[Door you pick]]
)</f>
        <v>2</v>
      </c>
      <c r="H1098" t="b">
        <f ca="1">tblMontyHallMC[[#This Row],[Final door choice]] = tblMontyHallMC[[#This Row],[Door with car]]</f>
        <v>1</v>
      </c>
    </row>
    <row r="1099" spans="2:8" x14ac:dyDescent="0.3">
      <c r="B1099">
        <f t="shared" ca="1" si="30"/>
        <v>3</v>
      </c>
      <c r="C1099">
        <f t="shared" ca="1" si="31"/>
        <v>2</v>
      </c>
      <c r="D1099">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099" t="b">
        <f ca="1">IF(switchStrategyStr = "Switch",
    TRUE,
    IF(switchStrategyStr = "Coin flip",
        RAND() &gt;= 0.5,
        FALSE
    )
)</f>
        <v>1</v>
      </c>
      <c r="F1099">
        <f ca="1">IF(tblMontyHallMC[[#This Row],[Door you pick]] + tblMontyHallMC[[#This Row],[Door host opens]] = 3, 3, MAX(tblMontyHallMC[[#This Row],[Door you pick]], tblMontyHallMC[[#This Row],[Door host opens]]) - MIN(tblMontyHallMC[[#This Row],[Door you pick]], tblMontyHallMC[[#This Row],[Door host opens]]))</f>
        <v>3</v>
      </c>
      <c r="G1099">
        <f ca="1">IF(tblMontyHallMC[[#This Row],[Switch]],
    tblMontyHallMC[[#This Row],[Unopened door]],
    tblMontyHallMC[[#This Row],[Door you pick]]
)</f>
        <v>3</v>
      </c>
      <c r="H1099" t="b">
        <f ca="1">tblMontyHallMC[[#This Row],[Final door choice]] = tblMontyHallMC[[#This Row],[Door with car]]</f>
        <v>1</v>
      </c>
    </row>
    <row r="1100" spans="2:8" x14ac:dyDescent="0.3">
      <c r="B1100">
        <f t="shared" ca="1" si="30"/>
        <v>2</v>
      </c>
      <c r="C1100">
        <f t="shared" ca="1" si="31"/>
        <v>1</v>
      </c>
      <c r="D1100">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100" t="b">
        <f ca="1">IF(switchStrategyStr = "Switch",
    TRUE,
    IF(switchStrategyStr = "Coin flip",
        RAND() &gt;= 0.5,
        FALSE
    )
)</f>
        <v>1</v>
      </c>
      <c r="F1100">
        <f ca="1">IF(tblMontyHallMC[[#This Row],[Door you pick]] + tblMontyHallMC[[#This Row],[Door host opens]] = 3, 3, MAX(tblMontyHallMC[[#This Row],[Door you pick]], tblMontyHallMC[[#This Row],[Door host opens]]) - MIN(tblMontyHallMC[[#This Row],[Door you pick]], tblMontyHallMC[[#This Row],[Door host opens]]))</f>
        <v>2</v>
      </c>
      <c r="G1100">
        <f ca="1">IF(tblMontyHallMC[[#This Row],[Switch]],
    tblMontyHallMC[[#This Row],[Unopened door]],
    tblMontyHallMC[[#This Row],[Door you pick]]
)</f>
        <v>2</v>
      </c>
      <c r="H1100" t="b">
        <f ca="1">tblMontyHallMC[[#This Row],[Final door choice]] = tblMontyHallMC[[#This Row],[Door with car]]</f>
        <v>1</v>
      </c>
    </row>
    <row r="1101" spans="2:8" x14ac:dyDescent="0.3">
      <c r="B1101">
        <f t="shared" ref="B1101:B1108" ca="1" si="32">RANDBETWEEN(1, 3)</f>
        <v>3</v>
      </c>
      <c r="C1101">
        <f t="shared" ref="C1101:C1108" ca="1" si="33">RANDBETWEEN(1, 3)</f>
        <v>2</v>
      </c>
      <c r="D1101">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101" t="b">
        <f ca="1">IF(switchStrategyStr = "Switch",
    TRUE,
    IF(switchStrategyStr = "Coin flip",
        RAND() &gt;= 0.5,
        FALSE
    )
)</f>
        <v>1</v>
      </c>
      <c r="F1101">
        <f ca="1">IF(tblMontyHallMC[[#This Row],[Door you pick]] + tblMontyHallMC[[#This Row],[Door host opens]] = 3, 3, MAX(tblMontyHallMC[[#This Row],[Door you pick]], tblMontyHallMC[[#This Row],[Door host opens]]) - MIN(tblMontyHallMC[[#This Row],[Door you pick]], tblMontyHallMC[[#This Row],[Door host opens]]))</f>
        <v>3</v>
      </c>
      <c r="G1101">
        <f ca="1">IF(tblMontyHallMC[[#This Row],[Switch]],
    tblMontyHallMC[[#This Row],[Unopened door]],
    tblMontyHallMC[[#This Row],[Door you pick]]
)</f>
        <v>3</v>
      </c>
      <c r="H1101" t="b">
        <f ca="1">tblMontyHallMC[[#This Row],[Final door choice]] = tblMontyHallMC[[#This Row],[Door with car]]</f>
        <v>1</v>
      </c>
    </row>
    <row r="1102" spans="2:8" x14ac:dyDescent="0.3">
      <c r="B1102">
        <f t="shared" ca="1" si="32"/>
        <v>2</v>
      </c>
      <c r="C1102">
        <f t="shared" ca="1" si="33"/>
        <v>3</v>
      </c>
      <c r="D1102">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102" t="b">
        <f ca="1">IF(switchStrategyStr = "Switch",
    TRUE,
    IF(switchStrategyStr = "Coin flip",
        RAND() &gt;= 0.5,
        FALSE
    )
)</f>
        <v>1</v>
      </c>
      <c r="F1102">
        <f ca="1">IF(tblMontyHallMC[[#This Row],[Door you pick]] + tblMontyHallMC[[#This Row],[Door host opens]] = 3, 3, MAX(tblMontyHallMC[[#This Row],[Door you pick]], tblMontyHallMC[[#This Row],[Door host opens]]) - MIN(tblMontyHallMC[[#This Row],[Door you pick]], tblMontyHallMC[[#This Row],[Door host opens]]))</f>
        <v>2</v>
      </c>
      <c r="G1102">
        <f ca="1">IF(tblMontyHallMC[[#This Row],[Switch]],
    tblMontyHallMC[[#This Row],[Unopened door]],
    tblMontyHallMC[[#This Row],[Door you pick]]
)</f>
        <v>2</v>
      </c>
      <c r="H1102" t="b">
        <f ca="1">tblMontyHallMC[[#This Row],[Final door choice]] = tblMontyHallMC[[#This Row],[Door with car]]</f>
        <v>1</v>
      </c>
    </row>
    <row r="1103" spans="2:8" x14ac:dyDescent="0.3">
      <c r="B1103">
        <f t="shared" ca="1" si="32"/>
        <v>1</v>
      </c>
      <c r="C1103">
        <f t="shared" ca="1" si="33"/>
        <v>3</v>
      </c>
      <c r="D1103">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103" t="b">
        <f ca="1">IF(switchStrategyStr = "Switch",
    TRUE,
    IF(switchStrategyStr = "Coin flip",
        RAND() &gt;= 0.5,
        FALSE
    )
)</f>
        <v>1</v>
      </c>
      <c r="F1103">
        <f ca="1">IF(tblMontyHallMC[[#This Row],[Door you pick]] + tblMontyHallMC[[#This Row],[Door host opens]] = 3, 3, MAX(tblMontyHallMC[[#This Row],[Door you pick]], tblMontyHallMC[[#This Row],[Door host opens]]) - MIN(tblMontyHallMC[[#This Row],[Door you pick]], tblMontyHallMC[[#This Row],[Door host opens]]))</f>
        <v>1</v>
      </c>
      <c r="G1103">
        <f ca="1">IF(tblMontyHallMC[[#This Row],[Switch]],
    tblMontyHallMC[[#This Row],[Unopened door]],
    tblMontyHallMC[[#This Row],[Door you pick]]
)</f>
        <v>1</v>
      </c>
      <c r="H1103" t="b">
        <f ca="1">tblMontyHallMC[[#This Row],[Final door choice]] = tblMontyHallMC[[#This Row],[Door with car]]</f>
        <v>1</v>
      </c>
    </row>
    <row r="1104" spans="2:8" x14ac:dyDescent="0.3">
      <c r="B1104">
        <f t="shared" ca="1" si="32"/>
        <v>1</v>
      </c>
      <c r="C1104">
        <f t="shared" ca="1" si="33"/>
        <v>1</v>
      </c>
      <c r="D1104">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104" t="b">
        <f ca="1">IF(switchStrategyStr = "Switch",
    TRUE,
    IF(switchStrategyStr = "Coin flip",
        RAND() &gt;= 0.5,
        FALSE
    )
)</f>
        <v>1</v>
      </c>
      <c r="F1104">
        <f ca="1">IF(tblMontyHallMC[[#This Row],[Door you pick]] + tblMontyHallMC[[#This Row],[Door host opens]] = 3, 3, MAX(tblMontyHallMC[[#This Row],[Door you pick]], tblMontyHallMC[[#This Row],[Door host opens]]) - MIN(tblMontyHallMC[[#This Row],[Door you pick]], tblMontyHallMC[[#This Row],[Door host opens]]))</f>
        <v>3</v>
      </c>
      <c r="G1104">
        <f ca="1">IF(tblMontyHallMC[[#This Row],[Switch]],
    tblMontyHallMC[[#This Row],[Unopened door]],
    tblMontyHallMC[[#This Row],[Door you pick]]
)</f>
        <v>3</v>
      </c>
      <c r="H1104" t="b">
        <f ca="1">tblMontyHallMC[[#This Row],[Final door choice]] = tblMontyHallMC[[#This Row],[Door with car]]</f>
        <v>0</v>
      </c>
    </row>
    <row r="1105" spans="2:8" x14ac:dyDescent="0.3">
      <c r="B1105">
        <f t="shared" ca="1" si="32"/>
        <v>3</v>
      </c>
      <c r="C1105">
        <f t="shared" ca="1" si="33"/>
        <v>3</v>
      </c>
      <c r="D1105">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105" t="b">
        <f ca="1">IF(switchStrategyStr = "Switch",
    TRUE,
    IF(switchStrategyStr = "Coin flip",
        RAND() &gt;= 0.5,
        FALSE
    )
)</f>
        <v>1</v>
      </c>
      <c r="F1105">
        <f ca="1">IF(tblMontyHallMC[[#This Row],[Door you pick]] + tblMontyHallMC[[#This Row],[Door host opens]] = 3, 3, MAX(tblMontyHallMC[[#This Row],[Door you pick]], tblMontyHallMC[[#This Row],[Door host opens]]) - MIN(tblMontyHallMC[[#This Row],[Door you pick]], tblMontyHallMC[[#This Row],[Door host opens]]))</f>
        <v>2</v>
      </c>
      <c r="G1105">
        <f ca="1">IF(tblMontyHallMC[[#This Row],[Switch]],
    tblMontyHallMC[[#This Row],[Unopened door]],
    tblMontyHallMC[[#This Row],[Door you pick]]
)</f>
        <v>2</v>
      </c>
      <c r="H1105" t="b">
        <f ca="1">tblMontyHallMC[[#This Row],[Final door choice]] = tblMontyHallMC[[#This Row],[Door with car]]</f>
        <v>0</v>
      </c>
    </row>
    <row r="1106" spans="2:8" x14ac:dyDescent="0.3">
      <c r="B1106">
        <f t="shared" ca="1" si="32"/>
        <v>2</v>
      </c>
      <c r="C1106">
        <f t="shared" ca="1" si="33"/>
        <v>2</v>
      </c>
      <c r="D1106">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1</v>
      </c>
      <c r="E1106" t="b">
        <f ca="1">IF(switchStrategyStr = "Switch",
    TRUE,
    IF(switchStrategyStr = "Coin flip",
        RAND() &gt;= 0.5,
        FALSE
    )
)</f>
        <v>1</v>
      </c>
      <c r="F1106">
        <f ca="1">IF(tblMontyHallMC[[#This Row],[Door you pick]] + tblMontyHallMC[[#This Row],[Door host opens]] = 3, 3, MAX(tblMontyHallMC[[#This Row],[Door you pick]], tblMontyHallMC[[#This Row],[Door host opens]]) - MIN(tblMontyHallMC[[#This Row],[Door you pick]], tblMontyHallMC[[#This Row],[Door host opens]]))</f>
        <v>3</v>
      </c>
      <c r="G1106">
        <f ca="1">IF(tblMontyHallMC[[#This Row],[Switch]],
    tblMontyHallMC[[#This Row],[Unopened door]],
    tblMontyHallMC[[#This Row],[Door you pick]]
)</f>
        <v>3</v>
      </c>
      <c r="H1106" t="b">
        <f ca="1">tblMontyHallMC[[#This Row],[Final door choice]] = tblMontyHallMC[[#This Row],[Door with car]]</f>
        <v>0</v>
      </c>
    </row>
    <row r="1107" spans="2:8" x14ac:dyDescent="0.3">
      <c r="B1107">
        <f t="shared" ca="1" si="32"/>
        <v>2</v>
      </c>
      <c r="C1107">
        <f t="shared" ca="1" si="33"/>
        <v>1</v>
      </c>
      <c r="D1107">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3</v>
      </c>
      <c r="E1107" t="b">
        <f ca="1">IF(switchStrategyStr = "Switch",
    TRUE,
    IF(switchStrategyStr = "Coin flip",
        RAND() &gt;= 0.5,
        FALSE
    )
)</f>
        <v>1</v>
      </c>
      <c r="F1107">
        <f ca="1">IF(tblMontyHallMC[[#This Row],[Door you pick]] + tblMontyHallMC[[#This Row],[Door host opens]] = 3, 3, MAX(tblMontyHallMC[[#This Row],[Door you pick]], tblMontyHallMC[[#This Row],[Door host opens]]) - MIN(tblMontyHallMC[[#This Row],[Door you pick]], tblMontyHallMC[[#This Row],[Door host opens]]))</f>
        <v>2</v>
      </c>
      <c r="G1107">
        <f ca="1">IF(tblMontyHallMC[[#This Row],[Switch]],
    tblMontyHallMC[[#This Row],[Unopened door]],
    tblMontyHallMC[[#This Row],[Door you pick]]
)</f>
        <v>2</v>
      </c>
      <c r="H1107" t="b">
        <f ca="1">tblMontyHallMC[[#This Row],[Final door choice]] = tblMontyHallMC[[#This Row],[Door with car]]</f>
        <v>1</v>
      </c>
    </row>
    <row r="1108" spans="2:8" x14ac:dyDescent="0.3">
      <c r="B1108">
        <f t="shared" ca="1" si="32"/>
        <v>3</v>
      </c>
      <c r="C1108">
        <f t="shared" ca="1" si="33"/>
        <v>3</v>
      </c>
      <c r="D1108">
        <f ca="1">IF(tblMontyHallMC[[#This Row],[Door with car]] &lt;&gt; tblMontyHallMC[[#This Row],[Door you pick]],
    IF(tblMontyHallMC[[#This Row],[Door with car]] + tblMontyHallMC[[#This Row],[Door you pick]] = 3, 3, MAX(tblMontyHallMC[[#This Row],[Door with car]], tblMontyHallMC[[#This Row],[Door you pick]]) - MIN(tblMontyHallMC[[#This Row],[Door with car]], tblMontyHallMC[[#This Row],[Door you pick]])),
    IF(tblMontyHallMC[[#This Row],[Door with car]] = 1,
        RANDBETWEEN(1, 2) + 1,
        IF(tblMontyHallMC[[#This Row],[Door with car]] = 2,
            RANDBETWEEN(1, 2) * 2 - 1,
            RANDBETWEEN(1, 2)
        )
    )
)</f>
        <v>2</v>
      </c>
      <c r="E1108" t="b">
        <f ca="1">IF(switchStrategyStr = "Switch",
    TRUE,
    IF(switchStrategyStr = "Coin flip",
        RAND() &gt;= 0.5,
        FALSE
    )
)</f>
        <v>1</v>
      </c>
      <c r="F1108">
        <f ca="1">IF(tblMontyHallMC[[#This Row],[Door you pick]] + tblMontyHallMC[[#This Row],[Door host opens]] = 3, 3, MAX(tblMontyHallMC[[#This Row],[Door you pick]], tblMontyHallMC[[#This Row],[Door host opens]]) - MIN(tblMontyHallMC[[#This Row],[Door you pick]], tblMontyHallMC[[#This Row],[Door host opens]]))</f>
        <v>1</v>
      </c>
      <c r="G1108">
        <f ca="1">IF(tblMontyHallMC[[#This Row],[Switch]],
    tblMontyHallMC[[#This Row],[Unopened door]],
    tblMontyHallMC[[#This Row],[Door you pick]]
)</f>
        <v>1</v>
      </c>
      <c r="H1108" t="b">
        <f ca="1">tblMontyHallMC[[#This Row],[Final door choice]] = tblMontyHallMC[[#This Row],[Door with car]]</f>
        <v>0</v>
      </c>
    </row>
  </sheetData>
  <mergeCells count="23">
    <mergeCell ref="B28:M28"/>
    <mergeCell ref="B29:M29"/>
    <mergeCell ref="B11:O11"/>
    <mergeCell ref="B30:M30"/>
    <mergeCell ref="B58:M58"/>
    <mergeCell ref="B59:M59"/>
    <mergeCell ref="B60:M60"/>
    <mergeCell ref="B33:M36"/>
    <mergeCell ref="B39:O39"/>
    <mergeCell ref="B78:M78"/>
    <mergeCell ref="B77:M77"/>
    <mergeCell ref="B76:M76"/>
    <mergeCell ref="B66:M66"/>
    <mergeCell ref="B69:M69"/>
    <mergeCell ref="B67:M67"/>
    <mergeCell ref="B68:M68"/>
    <mergeCell ref="B70:M70"/>
    <mergeCell ref="B103:C103"/>
    <mergeCell ref="B92:M92"/>
    <mergeCell ref="B93:M93"/>
    <mergeCell ref="B94:M94"/>
    <mergeCell ref="B97:C97"/>
    <mergeCell ref="B100:C100"/>
  </mergeCells>
  <conditionalFormatting sqref="G109:H1108">
    <cfRule type="expression" dxfId="38" priority="1">
      <formula>MOD(ROW() - ROW(INDIRECT("tblMontyHallMC[#Headers]")), 2) = 1</formula>
    </cfRule>
  </conditionalFormatting>
  <dataValidations count="1">
    <dataValidation type="list" allowBlank="1" showInputMessage="1" showErrorMessage="1" sqref="D80" xr:uid="{21068565-8E1A-4229-9511-E7D10DF78FFA}">
      <formula1>"Switch,Don't switch,Coin flip"</formula1>
    </dataValidation>
  </dataValidations>
  <hyperlinks>
    <hyperlink ref="F26:H26" location="titleTables" display="Go to tables" xr:uid="{96B2E2AB-8A3D-4969-ADF8-A6A2F4DA838E}"/>
  </hyperlink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0DCEF-7225-4053-ADE6-9C964A69DA7B}">
  <sheetPr codeName="shtFormulaHelp"/>
  <dimension ref="A2:X92"/>
  <sheetViews>
    <sheetView showGridLines="0" topLeftCell="A14" zoomScaleNormal="100" workbookViewId="0"/>
  </sheetViews>
  <sheetFormatPr defaultColWidth="9.109375" defaultRowHeight="14.4" x14ac:dyDescent="0.3"/>
  <cols>
    <col min="1" max="1" width="9.109375" customWidth="1"/>
    <col min="2" max="2" width="33.109375" customWidth="1"/>
    <col min="3" max="3" width="4.44140625" customWidth="1"/>
    <col min="4" max="4" width="12.109375" customWidth="1"/>
  </cols>
  <sheetData>
    <row r="2" spans="1:24" x14ac:dyDescent="0.3">
      <c r="A2" s="8" t="str">
        <f>" "</f>
        <v xml:space="preserve"> </v>
      </c>
    </row>
    <row r="9" spans="1:24" ht="21" x14ac:dyDescent="0.4">
      <c r="B9" s="55" t="s">
        <v>45</v>
      </c>
      <c r="C9" s="55"/>
      <c r="D9" s="55"/>
      <c r="E9" s="55"/>
      <c r="F9" s="55"/>
      <c r="G9" s="55"/>
      <c r="H9" s="55"/>
      <c r="I9" s="55"/>
      <c r="J9" s="55"/>
      <c r="K9" s="55"/>
      <c r="L9" s="55"/>
      <c r="M9" s="55"/>
      <c r="N9" s="55"/>
      <c r="O9" s="55"/>
      <c r="P9" s="55"/>
      <c r="Q9" s="55"/>
      <c r="R9" s="55"/>
      <c r="S9" s="55"/>
      <c r="T9" s="55"/>
      <c r="U9" s="55"/>
      <c r="V9" s="55"/>
      <c r="W9" s="55"/>
      <c r="X9" s="55"/>
    </row>
    <row r="10" spans="1:24" ht="3" customHeight="1" x14ac:dyDescent="0.4">
      <c r="B10" s="56"/>
      <c r="C10" s="56"/>
      <c r="D10" s="56"/>
      <c r="E10" s="56"/>
      <c r="F10" s="56"/>
      <c r="G10" s="56"/>
      <c r="H10" s="56"/>
      <c r="I10" s="56"/>
      <c r="J10" s="56"/>
      <c r="K10" s="56"/>
      <c r="L10" s="56"/>
      <c r="M10" s="56"/>
      <c r="N10" s="56"/>
      <c r="O10" s="56"/>
      <c r="P10" s="56"/>
      <c r="Q10" s="56"/>
      <c r="R10" s="56"/>
      <c r="S10" s="56"/>
      <c r="T10" s="56"/>
      <c r="U10" s="56"/>
      <c r="V10" s="56"/>
      <c r="W10" s="56"/>
      <c r="X10" s="56"/>
    </row>
    <row r="11" spans="1:24" ht="6.9" customHeight="1" x14ac:dyDescent="0.3"/>
    <row r="12" spans="1:24" x14ac:dyDescent="0.3">
      <c r="B12" s="8" t="s">
        <v>46</v>
      </c>
    </row>
    <row r="13" spans="1:24" ht="6.9" customHeight="1" x14ac:dyDescent="0.3"/>
    <row r="14" spans="1:24" x14ac:dyDescent="0.3">
      <c r="B14" s="8" t="s">
        <v>47</v>
      </c>
    </row>
    <row r="33" spans="2:24" x14ac:dyDescent="0.3">
      <c r="B33" s="8" t="s">
        <v>48</v>
      </c>
    </row>
    <row r="37" spans="2:24" ht="21" x14ac:dyDescent="0.4">
      <c r="B37" s="55" t="s">
        <v>49</v>
      </c>
      <c r="C37" s="55"/>
      <c r="D37" s="55"/>
      <c r="E37" s="55"/>
      <c r="F37" s="55"/>
      <c r="G37" s="55"/>
      <c r="H37" s="55"/>
      <c r="I37" s="55"/>
      <c r="J37" s="55"/>
      <c r="K37" s="55"/>
      <c r="L37" s="55"/>
      <c r="M37" s="55"/>
      <c r="N37" s="55"/>
      <c r="O37" s="55"/>
      <c r="P37" s="55"/>
      <c r="Q37" s="55"/>
      <c r="R37" s="55"/>
      <c r="S37" s="55"/>
      <c r="T37" s="55"/>
      <c r="U37" s="55"/>
      <c r="V37" s="55"/>
      <c r="W37" s="55"/>
      <c r="X37" s="55"/>
    </row>
    <row r="38" spans="2:24" ht="3" customHeight="1" x14ac:dyDescent="0.4">
      <c r="B38" s="56"/>
      <c r="C38" s="56"/>
      <c r="D38" s="56"/>
      <c r="E38" s="56"/>
      <c r="F38" s="56"/>
      <c r="G38" s="56"/>
      <c r="H38" s="56"/>
      <c r="I38" s="56"/>
      <c r="J38" s="56"/>
      <c r="K38" s="56"/>
      <c r="L38" s="56"/>
      <c r="M38" s="56"/>
      <c r="N38" s="56"/>
      <c r="O38" s="56"/>
      <c r="P38" s="56"/>
      <c r="Q38" s="56"/>
      <c r="R38" s="56"/>
      <c r="S38" s="56"/>
      <c r="T38" s="56"/>
      <c r="U38" s="56"/>
      <c r="V38" s="56"/>
      <c r="W38" s="56"/>
      <c r="X38" s="56"/>
    </row>
    <row r="39" spans="2:24" ht="6.9" customHeight="1" x14ac:dyDescent="0.3"/>
    <row r="40" spans="2:24" x14ac:dyDescent="0.3">
      <c r="B40" s="8" t="s">
        <v>50</v>
      </c>
    </row>
    <row r="43" spans="2:24" x14ac:dyDescent="0.3">
      <c r="B43" s="8" t="s">
        <v>51</v>
      </c>
    </row>
    <row r="44" spans="2:24" ht="6.9" customHeight="1" thickBot="1" x14ac:dyDescent="0.35"/>
    <row r="45" spans="2:24" ht="15" thickBot="1" x14ac:dyDescent="0.35">
      <c r="B45" s="59" t="s">
        <v>52</v>
      </c>
      <c r="C45" s="60"/>
      <c r="D45" s="60"/>
      <c r="E45" s="60"/>
      <c r="F45" s="61"/>
      <c r="H45" s="8" t="str" cm="1">
        <f t="array" ref="H45">IF(ISERROR(IF(TRUE, 1)),
    fnDoesNotWorkStr,
    fnWorksStr
)</f>
        <v>✔️ This function is included in your version of Excel</v>
      </c>
    </row>
    <row r="46" spans="2:24" ht="6.9" customHeight="1" x14ac:dyDescent="0.3"/>
    <row r="47" spans="2:24" x14ac:dyDescent="0.3">
      <c r="B47" s="62" t="s">
        <v>53</v>
      </c>
      <c r="C47" s="63"/>
      <c r="D47" s="21" t="s">
        <v>54</v>
      </c>
    </row>
    <row r="48" spans="2:24" x14ac:dyDescent="0.3">
      <c r="B48" s="64" t="str">
        <f ca="1">_xlfn.FORMULATEXT(D48)</f>
        <v>=IF(TRUE, "A", "B")</v>
      </c>
      <c r="C48" s="65"/>
      <c r="D48" s="22" t="str">
        <f>IF(TRUE, "A", "B")</f>
        <v>A</v>
      </c>
    </row>
    <row r="49" spans="2:8" x14ac:dyDescent="0.3">
      <c r="B49" s="57" t="str">
        <f ca="1">_xlfn.FORMULATEXT(D49)</f>
        <v>=IF(FALSE, "A", "B")</v>
      </c>
      <c r="C49" s="58"/>
      <c r="D49" s="22" t="str">
        <f>IF(FALSE, "A", "B")</f>
        <v>B</v>
      </c>
    </row>
    <row r="50" spans="2:8" x14ac:dyDescent="0.3">
      <c r="B50" s="57" t="str">
        <f ca="1">_xlfn.FORMULATEXT(D50)</f>
        <v>=IF(1 / 2 = 0.5, "A", "B")</v>
      </c>
      <c r="C50" s="58"/>
      <c r="D50" s="22" t="str">
        <f>IF(1 / 2 = 0.5, "A", "B")</f>
        <v>A</v>
      </c>
    </row>
    <row r="51" spans="2:8" x14ac:dyDescent="0.3">
      <c r="B51" s="57" t="str">
        <f ca="1">_xlfn.FORMULATEXT(D51)</f>
        <v>=IF(1 / 3 = 0.5, "A", "B")</v>
      </c>
      <c r="C51" s="58"/>
      <c r="D51" s="22" t="str">
        <f>IF(1 / 3 = 0.5, "A", "B")</f>
        <v>B</v>
      </c>
    </row>
    <row r="52" spans="2:8" x14ac:dyDescent="0.3">
      <c r="B52" s="66" t="str">
        <f ca="1">_xlfn.FORMULATEXT(D52)</f>
        <v>=IF(LEFT("QA", 1) = "Q", 123, 456)</v>
      </c>
      <c r="C52" s="67"/>
      <c r="D52" s="23">
        <f>IF(LEFT("QA", 1) = "Q", 123, 456)</f>
        <v>123</v>
      </c>
    </row>
    <row r="55" spans="2:8" x14ac:dyDescent="0.3">
      <c r="B55" s="8" t="s">
        <v>55</v>
      </c>
    </row>
    <row r="56" spans="2:8" ht="6.9" customHeight="1" thickBot="1" x14ac:dyDescent="0.35"/>
    <row r="57" spans="2:8" ht="15" thickBot="1" x14ac:dyDescent="0.35">
      <c r="B57" s="59" t="s">
        <v>56</v>
      </c>
      <c r="C57" s="60"/>
      <c r="D57" s="60"/>
      <c r="E57" s="60"/>
      <c r="F57" s="61"/>
      <c r="H57" s="8" t="str" cm="1">
        <f t="array" ref="H57">IF(ISERROR(AND(TRUE, FALSE)),
    fnDoesNotWorkStr,
    fnWorksStr
)</f>
        <v>✔️ This function is included in your version of Excel</v>
      </c>
    </row>
    <row r="58" spans="2:8" ht="6.9" customHeight="1" x14ac:dyDescent="0.3"/>
    <row r="59" spans="2:8" x14ac:dyDescent="0.3">
      <c r="B59" s="62" t="s">
        <v>53</v>
      </c>
      <c r="C59" s="63"/>
      <c r="D59" s="21" t="s">
        <v>54</v>
      </c>
    </row>
    <row r="60" spans="2:8" x14ac:dyDescent="0.3">
      <c r="B60" s="64" t="str">
        <f t="shared" ref="B60:B65" ca="1" si="0">_xlfn.FORMULATEXT(D60)</f>
        <v>=AND(TRUE, TRUE)</v>
      </c>
      <c r="C60" s="65"/>
      <c r="D60" s="22" t="b">
        <f>AND(TRUE, TRUE)</f>
        <v>1</v>
      </c>
    </row>
    <row r="61" spans="2:8" x14ac:dyDescent="0.3">
      <c r="B61" s="57" t="str">
        <f t="shared" ca="1" si="0"/>
        <v>=AND(TRUE, FALSE)</v>
      </c>
      <c r="C61" s="58"/>
      <c r="D61" s="22" t="b">
        <f>AND(TRUE, FALSE)</f>
        <v>0</v>
      </c>
    </row>
    <row r="62" spans="2:8" x14ac:dyDescent="0.3">
      <c r="B62" s="57" t="str">
        <f t="shared" ca="1" si="0"/>
        <v>=AND(FALSE, FALSE)</v>
      </c>
      <c r="C62" s="58"/>
      <c r="D62" s="22" t="b">
        <f>AND(FALSE, FALSE)</f>
        <v>0</v>
      </c>
    </row>
    <row r="63" spans="2:8" x14ac:dyDescent="0.3">
      <c r="B63" s="57" t="str">
        <f t="shared" ca="1" si="0"/>
        <v>=AND(TRUE, FALSE, #N/A)</v>
      </c>
      <c r="C63" s="58"/>
      <c r="D63" s="22" t="e">
        <f>AND(TRUE, FALSE, #N/A)</f>
        <v>#N/A</v>
      </c>
    </row>
    <row r="64" spans="2:8" x14ac:dyDescent="0.3">
      <c r="B64" s="57" t="str">
        <f t="shared" ca="1" si="0"/>
        <v>=AND(2 &gt; 1, "a" = "a", 5 * 2 = 10)</v>
      </c>
      <c r="C64" s="58"/>
      <c r="D64" s="22" t="b">
        <f>AND(2 &gt; 1, "a" = "a", 5 * 2 = 10)</f>
        <v>1</v>
      </c>
    </row>
    <row r="65" spans="2:8" x14ac:dyDescent="0.3">
      <c r="B65" s="66" t="str">
        <f t="shared" ca="1" si="0"/>
        <v>=AND(2 &gt; 1, "a" = "a", 5 * 2 = 11)</v>
      </c>
      <c r="C65" s="67"/>
      <c r="D65" s="23" t="b">
        <f>AND(2 &gt; 1, "a" = "a", 5 * 2 = 11)</f>
        <v>0</v>
      </c>
    </row>
    <row r="68" spans="2:8" x14ac:dyDescent="0.3">
      <c r="B68" s="8" t="s">
        <v>57</v>
      </c>
    </row>
    <row r="69" spans="2:8" ht="6.9" customHeight="1" thickBot="1" x14ac:dyDescent="0.35"/>
    <row r="70" spans="2:8" ht="15" thickBot="1" x14ac:dyDescent="0.35">
      <c r="B70" s="59" t="s">
        <v>58</v>
      </c>
      <c r="C70" s="60"/>
      <c r="D70" s="60"/>
      <c r="E70" s="60"/>
      <c r="F70" s="61"/>
      <c r="H70" s="8" t="str" cm="1">
        <f t="array" ref="H70">IF(ISERROR(OR(TRUE, FALSE)),
    fnDoesNotWorkStr,
    fnWorksStr
)</f>
        <v>✔️ This function is included in your version of Excel</v>
      </c>
    </row>
    <row r="71" spans="2:8" ht="6.9" customHeight="1" x14ac:dyDescent="0.3"/>
    <row r="72" spans="2:8" x14ac:dyDescent="0.3">
      <c r="B72" s="62" t="s">
        <v>53</v>
      </c>
      <c r="C72" s="63"/>
      <c r="D72" s="21" t="s">
        <v>54</v>
      </c>
    </row>
    <row r="73" spans="2:8" x14ac:dyDescent="0.3">
      <c r="B73" s="64" t="str">
        <f t="shared" ref="B73:B79" ca="1" si="1">_xlfn.FORMULATEXT(D73)</f>
        <v>=OR(TRUE, TRUE)</v>
      </c>
      <c r="C73" s="65"/>
      <c r="D73" s="22" t="b">
        <f>OR(TRUE, TRUE)</f>
        <v>1</v>
      </c>
    </row>
    <row r="74" spans="2:8" x14ac:dyDescent="0.3">
      <c r="B74" s="57" t="str">
        <f t="shared" ca="1" si="1"/>
        <v>=OR(TRUE, FALSE)</v>
      </c>
      <c r="C74" s="58"/>
      <c r="D74" s="22" t="b">
        <f>OR(TRUE, FALSE)</f>
        <v>1</v>
      </c>
    </row>
    <row r="75" spans="2:8" x14ac:dyDescent="0.3">
      <c r="B75" s="57" t="str">
        <f t="shared" ca="1" si="1"/>
        <v>=OR(FALSE, FALSE)</v>
      </c>
      <c r="C75" s="58"/>
      <c r="D75" s="22" t="b">
        <f>OR(FALSE, FALSE)</f>
        <v>0</v>
      </c>
    </row>
    <row r="76" spans="2:8" x14ac:dyDescent="0.3">
      <c r="B76" s="57" t="str">
        <f t="shared" ca="1" si="1"/>
        <v>=OR(FALSE, TRUE, FALSE, FALSE)</v>
      </c>
      <c r="C76" s="58"/>
      <c r="D76" s="22" t="b">
        <f>OR(FALSE, TRUE, FALSE, FALSE)</f>
        <v>1</v>
      </c>
    </row>
    <row r="77" spans="2:8" x14ac:dyDescent="0.3">
      <c r="B77" s="57" t="str">
        <f t="shared" ca="1" si="1"/>
        <v>=OR(TRUE, FALSE, #N/A)</v>
      </c>
      <c r="C77" s="58"/>
      <c r="D77" s="22" t="e">
        <f>OR(TRUE, FALSE, #N/A)</f>
        <v>#N/A</v>
      </c>
    </row>
    <row r="78" spans="2:8" x14ac:dyDescent="0.3">
      <c r="B78" s="57" t="str">
        <f t="shared" ca="1" si="1"/>
        <v>=OR(2 &gt; 1, "a" = "a", 5 * 2 = 11)</v>
      </c>
      <c r="C78" s="58"/>
      <c r="D78" s="22" t="b">
        <f>OR(2 &gt; 1, "a" = "a", 5 * 2 = 11)</f>
        <v>1</v>
      </c>
    </row>
    <row r="79" spans="2:8" x14ac:dyDescent="0.3">
      <c r="B79" s="66" t="str">
        <f t="shared" ca="1" si="1"/>
        <v>=OR(2 &lt; 1, "a" = "b", 5 * 2 = 11)</v>
      </c>
      <c r="C79" s="67"/>
      <c r="D79" s="23" t="b">
        <f>OR(2 &lt; 1, "a" = "b", 5 * 2 = 11)</f>
        <v>0</v>
      </c>
    </row>
    <row r="82" spans="2:8" x14ac:dyDescent="0.3">
      <c r="B82" s="8" t="s">
        <v>59</v>
      </c>
    </row>
    <row r="83" spans="2:8" ht="6.9" customHeight="1" thickBot="1" x14ac:dyDescent="0.35"/>
    <row r="84" spans="2:8" ht="15" thickBot="1" x14ac:dyDescent="0.35">
      <c r="B84" s="59" t="s">
        <v>60</v>
      </c>
      <c r="C84" s="60"/>
      <c r="D84" s="60"/>
      <c r="E84" s="60"/>
      <c r="F84" s="61"/>
      <c r="H84" s="8" t="str" cm="1">
        <f t="array" ref="H84">IF(ISERROR(NOT(TRUE)),
    fnDoesNotWorkStr,
    fnWorksStr
)</f>
        <v>✔️ This function is included in your version of Excel</v>
      </c>
    </row>
    <row r="85" spans="2:8" ht="6.9" customHeight="1" x14ac:dyDescent="0.3"/>
    <row r="86" spans="2:8" x14ac:dyDescent="0.3">
      <c r="B86" s="62" t="s">
        <v>53</v>
      </c>
      <c r="C86" s="63"/>
      <c r="D86" s="21" t="s">
        <v>54</v>
      </c>
    </row>
    <row r="87" spans="2:8" x14ac:dyDescent="0.3">
      <c r="B87" s="64" t="str">
        <f t="shared" ref="B87:B92" ca="1" si="2">_xlfn.FORMULATEXT(D87)</f>
        <v>=NOT(TRUE)</v>
      </c>
      <c r="C87" s="65"/>
      <c r="D87" s="22" t="b">
        <f>NOT(TRUE)</f>
        <v>0</v>
      </c>
    </row>
    <row r="88" spans="2:8" x14ac:dyDescent="0.3">
      <c r="B88" s="57" t="str">
        <f t="shared" ca="1" si="2"/>
        <v>=NOT(FALSE)</v>
      </c>
      <c r="C88" s="58"/>
      <c r="D88" s="22" t="b">
        <f>NOT(FALSE)</f>
        <v>1</v>
      </c>
    </row>
    <row r="89" spans="2:8" x14ac:dyDescent="0.3">
      <c r="B89" s="57" t="str">
        <f t="shared" ca="1" si="2"/>
        <v>=NOT(1 = 1)</v>
      </c>
      <c r="C89" s="58"/>
      <c r="D89" s="22" t="b">
        <f>NOT(1 = 1)</f>
        <v>0</v>
      </c>
    </row>
    <row r="90" spans="2:8" x14ac:dyDescent="0.3">
      <c r="B90" s="57" t="str">
        <f t="shared" ca="1" si="2"/>
        <v>=NOT(1 = 0)</v>
      </c>
      <c r="C90" s="58"/>
      <c r="D90" s="22" t="b">
        <f>NOT(1 = 0)</f>
        <v>1</v>
      </c>
    </row>
    <row r="91" spans="2:8" x14ac:dyDescent="0.3">
      <c r="B91" s="57" t="str">
        <f t="shared" ca="1" si="2"/>
        <v>=NOT(#N/A)</v>
      </c>
      <c r="C91" s="58"/>
      <c r="D91" s="22" t="e">
        <f>NOT(#N/A)</f>
        <v>#N/A</v>
      </c>
    </row>
    <row r="92" spans="2:8" x14ac:dyDescent="0.3">
      <c r="B92" s="66" t="str">
        <f t="shared" ca="1" si="2"/>
        <v>=NOT(NOT(TRUE))</v>
      </c>
      <c r="C92" s="67"/>
      <c r="D92" s="23" t="b">
        <f>NOT(NOT(TRUE))</f>
        <v>1</v>
      </c>
    </row>
  </sheetData>
  <sheetProtection formatCells="0" formatColumns="0" formatRows="0" insertColumns="0" insertRows="0" deleteColumns="0" deleteRows="0" sort="0" autoFilter="0"/>
  <protectedRanges>
    <protectedRange sqref="A2:X8 A9:X94" name="UsedRange_25"/>
  </protectedRanges>
  <mergeCells count="36">
    <mergeCell ref="B90:C90"/>
    <mergeCell ref="B91:C91"/>
    <mergeCell ref="B92:C92"/>
    <mergeCell ref="B79:C79"/>
    <mergeCell ref="B84:F84"/>
    <mergeCell ref="B86:C86"/>
    <mergeCell ref="B87:C87"/>
    <mergeCell ref="B88:C88"/>
    <mergeCell ref="B89:C89"/>
    <mergeCell ref="B78:C78"/>
    <mergeCell ref="B62:C62"/>
    <mergeCell ref="B63:C63"/>
    <mergeCell ref="B64:C64"/>
    <mergeCell ref="B65:C65"/>
    <mergeCell ref="B70:F70"/>
    <mergeCell ref="B72:C72"/>
    <mergeCell ref="B73:C73"/>
    <mergeCell ref="B74:C74"/>
    <mergeCell ref="B75:C75"/>
    <mergeCell ref="B76:C76"/>
    <mergeCell ref="B77:C77"/>
    <mergeCell ref="B9:X9"/>
    <mergeCell ref="B10:X10"/>
    <mergeCell ref="B37:X37"/>
    <mergeCell ref="B61:C61"/>
    <mergeCell ref="B38:X38"/>
    <mergeCell ref="B45:F45"/>
    <mergeCell ref="B47:C47"/>
    <mergeCell ref="B48:C48"/>
    <mergeCell ref="B49:C49"/>
    <mergeCell ref="B50:C50"/>
    <mergeCell ref="B51:C51"/>
    <mergeCell ref="B52:C52"/>
    <mergeCell ref="B57:F57"/>
    <mergeCell ref="B59:C59"/>
    <mergeCell ref="B60:C60"/>
  </mergeCells>
  <conditionalFormatting sqref="A37:XFD38">
    <cfRule type="cellIs" dxfId="37" priority="143" operator="equal">
      <formula>infoStr</formula>
    </cfRule>
    <cfRule type="cellIs" dxfId="36" priority="144" operator="equal">
      <formula>helpPlaceholderStr</formula>
    </cfRule>
    <cfRule type="cellIs" dxfId="35" priority="145" operator="equal">
      <formula>incorrectStr</formula>
    </cfRule>
    <cfRule type="cellIs" dxfId="34" priority="146" operator="equal">
      <formula>correctStr</formula>
    </cfRule>
    <cfRule type="cellIs" dxfId="33" priority="147" operator="equal">
      <formula>infoStr</formula>
    </cfRule>
  </conditionalFormatting>
  <conditionalFormatting sqref="A43:XFD44 A49:B52 D49:XFD52 A47:XFD48">
    <cfRule type="cellIs" dxfId="32" priority="70" operator="equal">
      <formula>infoStr</formula>
    </cfRule>
    <cfRule type="cellIs" dxfId="31" priority="71" operator="equal">
      <formula>helpPlaceholderStr</formula>
    </cfRule>
    <cfRule type="cellIs" dxfId="30" priority="72" operator="equal">
      <formula>incorrectStr</formula>
    </cfRule>
    <cfRule type="cellIs" dxfId="29" priority="73" operator="equal">
      <formula>correctStr</formula>
    </cfRule>
    <cfRule type="cellIs" dxfId="28" priority="74" operator="equal">
      <formula>infoStr</formula>
    </cfRule>
  </conditionalFormatting>
  <conditionalFormatting sqref="H45">
    <cfRule type="cellIs" dxfId="27" priority="68" operator="equal">
      <formula>fnDoesNotWorkStr</formula>
    </cfRule>
    <cfRule type="cellIs" dxfId="26" priority="69" operator="equal">
      <formula>fnWorksStr</formula>
    </cfRule>
  </conditionalFormatting>
  <conditionalFormatting sqref="A55:XFD56 D61:XFD65 A59:XFD60 A61:B65">
    <cfRule type="cellIs" dxfId="25" priority="34" operator="equal">
      <formula>infoStr</formula>
    </cfRule>
    <cfRule type="cellIs" dxfId="24" priority="35" operator="equal">
      <formula>helpPlaceholderStr</formula>
    </cfRule>
    <cfRule type="cellIs" dxfId="23" priority="36" operator="equal">
      <formula>incorrectStr</formula>
    </cfRule>
    <cfRule type="cellIs" dxfId="22" priority="37" operator="equal">
      <formula>correctStr</formula>
    </cfRule>
    <cfRule type="cellIs" dxfId="21" priority="38" operator="equal">
      <formula>infoStr</formula>
    </cfRule>
  </conditionalFormatting>
  <conditionalFormatting sqref="H57">
    <cfRule type="cellIs" dxfId="20" priority="32" operator="equal">
      <formula>fnDoesNotWorkStr</formula>
    </cfRule>
    <cfRule type="cellIs" dxfId="19" priority="33" operator="equal">
      <formula>fnWorksStr</formula>
    </cfRule>
  </conditionalFormatting>
  <conditionalFormatting sqref="A68:XFD69 D74:XFD79 A72:XFD73 A74:B79">
    <cfRule type="cellIs" dxfId="18" priority="27" operator="equal">
      <formula>infoStr</formula>
    </cfRule>
    <cfRule type="cellIs" dxfId="17" priority="28" operator="equal">
      <formula>helpPlaceholderStr</formula>
    </cfRule>
    <cfRule type="cellIs" dxfId="16" priority="29" operator="equal">
      <formula>incorrectStr</formula>
    </cfRule>
    <cfRule type="cellIs" dxfId="15" priority="30" operator="equal">
      <formula>correctStr</formula>
    </cfRule>
    <cfRule type="cellIs" dxfId="14" priority="31" operator="equal">
      <formula>infoStr</formula>
    </cfRule>
  </conditionalFormatting>
  <conditionalFormatting sqref="H70">
    <cfRule type="cellIs" dxfId="13" priority="25" operator="equal">
      <formula>fnDoesNotWorkStr</formula>
    </cfRule>
    <cfRule type="cellIs" dxfId="12" priority="26" operator="equal">
      <formula>fnWorksStr</formula>
    </cfRule>
  </conditionalFormatting>
  <conditionalFormatting sqref="A82:XFD83 D88:XFD92 A86:XFD87 A88:B92">
    <cfRule type="cellIs" dxfId="11" priority="8" operator="equal">
      <formula>infoStr</formula>
    </cfRule>
    <cfRule type="cellIs" dxfId="10" priority="9" operator="equal">
      <formula>helpPlaceholderStr</formula>
    </cfRule>
    <cfRule type="cellIs" dxfId="9" priority="10" operator="equal">
      <formula>incorrectStr</formula>
    </cfRule>
    <cfRule type="cellIs" dxfId="8" priority="11" operator="equal">
      <formula>correctStr</formula>
    </cfRule>
    <cfRule type="cellIs" dxfId="7" priority="12" operator="equal">
      <formula>infoStr</formula>
    </cfRule>
  </conditionalFormatting>
  <conditionalFormatting sqref="H84">
    <cfRule type="cellIs" dxfId="6" priority="6" operator="equal">
      <formula>fnDoesNotWorkStr</formula>
    </cfRule>
    <cfRule type="cellIs" dxfId="5" priority="7" operator="equal">
      <formula>fnWorksStr</formula>
    </cfRule>
  </conditionalFormatting>
  <conditionalFormatting sqref="A9:XFD10">
    <cfRule type="cellIs" dxfId="4" priority="1" operator="equal">
      <formula>infoStr</formula>
    </cfRule>
    <cfRule type="cellIs" dxfId="3" priority="2" operator="equal">
      <formula>helpPlaceholderStr</formula>
    </cfRule>
    <cfRule type="cellIs" dxfId="2" priority="3" operator="equal">
      <formula>incorrectStr</formula>
    </cfRule>
    <cfRule type="cellIs" dxfId="1" priority="4" operator="equal">
      <formula>correctStr</formula>
    </cfRule>
    <cfRule type="cellIs" dxfId="0" priority="5" operator="equal">
      <formula>infoStr</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Monty Hall</vt:lpstr>
      <vt:lpstr>Formula help</vt:lpstr>
      <vt:lpstr>shtFormulaHelpFormulaTestCell</vt:lpstr>
      <vt:lpstr>switchStrategyStr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Alvin</dc:creator>
  <cp:lastModifiedBy>Alvin, Andrew</cp:lastModifiedBy>
  <dcterms:created xsi:type="dcterms:W3CDTF">2023-01-03T23:10:23Z</dcterms:created>
  <dcterms:modified xsi:type="dcterms:W3CDTF">2023-06-23T12:32:58Z</dcterms:modified>
</cp:coreProperties>
</file>