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166925"/>
  <mc:AlternateContent xmlns:mc="http://schemas.openxmlformats.org/markup-compatibility/2006">
    <mc:Choice Requires="x15">
      <x15ac:absPath xmlns:x15ac="http://schemas.microsoft.com/office/spreadsheetml/2010/11/ac" url="https://d.docs.live.net/b1a9131b083a5d39/_Courseware SYNC/Data Specialist L3/Module 4/v2/extra_activities/Monty Hall problem/"/>
    </mc:Choice>
  </mc:AlternateContent>
  <xr:revisionPtr revIDLastSave="1" documentId="8_{19225AA5-2820-40A2-88F2-0CC45CFD69EC}" xr6:coauthVersionLast="47" xr6:coauthVersionMax="47" xr10:uidLastSave="{B2BCF199-F209-4CAF-AF8E-F4177F7911EF}"/>
  <bookViews>
    <workbookView xWindow="-120" yWindow="-120" windowWidth="29040" windowHeight="17520" xr2:uid="{A43DD0A6-2058-439F-A219-311CBF03999A}"/>
  </bookViews>
  <sheets>
    <sheet name="Monty Hall" sheetId="1" r:id="rId1"/>
    <sheet name="Formula help" sheetId="2" r:id="rId2"/>
  </sheets>
  <definedNames>
    <definedName name="correctSymbol">"✔️"</definedName>
    <definedName name="errorsWillAppearHereStr">"If any formula errors are detected, help text will appear here."</definedName>
    <definedName name="fnDoesNotWorkStr">incorrectSymbol &amp; " This function is not included in your version of Excel"</definedName>
    <definedName name="fnWorksStr">correctSymbol &amp; " This function is included in your version of Excel"</definedName>
    <definedName name="incorrectSymbol">"✘"</definedName>
    <definedName name="infoStr">"🛈"</definedName>
    <definedName name="naStr">"N/A"</definedName>
    <definedName name="oldExcelMissingFeature">"&lt;Content cannot be displayed in this version of Excel&gt;"</definedName>
    <definedName name="shtFormulaHelpFormulaTestCell">'Formula help'!$A$2</definedName>
    <definedName name="switchStrategyStr">'Monty Hall'!$D$82</definedName>
    <definedName name="unhandledFormulaErrStr">"Unhandled formula error. Please ask your tutor for assistance."</definedName>
    <definedName name="warningStr">warningSym &amp; " Warning"</definedName>
    <definedName name="warningSym">"⚠️"</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0" i="2" l="1" a="1"/>
  <c r="H70" i="2" s="1"/>
  <c r="D79" i="2"/>
  <c r="D78" i="2"/>
  <c r="D77" i="2"/>
  <c r="D76" i="2"/>
  <c r="D75" i="2"/>
  <c r="D74" i="2"/>
  <c r="D73" i="2"/>
  <c r="B79" i="2"/>
  <c r="B77" i="2"/>
  <c r="B74" i="2"/>
  <c r="B78" i="2"/>
  <c r="B76" i="2"/>
  <c r="B75" i="2"/>
  <c r="B73" i="2"/>
  <c r="B96" i="1" l="1"/>
  <c r="B52" i="1" a="1"/>
  <c r="B52" i="1" s="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E1099" i="1"/>
  <c r="E1100" i="1"/>
  <c r="E1101" i="1"/>
  <c r="E1102" i="1"/>
  <c r="E1103" i="1"/>
  <c r="E1104" i="1"/>
  <c r="E1105" i="1"/>
  <c r="E1106" i="1"/>
  <c r="E1107" i="1"/>
  <c r="E1108" i="1"/>
  <c r="E1109" i="1"/>
  <c r="E1110" i="1"/>
  <c r="E1111" i="1"/>
  <c r="E1112" i="1"/>
  <c r="D50" i="2"/>
  <c r="D49" i="2"/>
  <c r="D48" i="2"/>
  <c r="D47" i="2"/>
  <c r="D46" i="2"/>
  <c r="H43" i="2" a="1"/>
  <c r="H43" i="2" s="1"/>
  <c r="A2" i="2"/>
  <c r="B47" i="2"/>
  <c r="B48" i="2"/>
  <c r="B50" i="2"/>
  <c r="B46" i="2"/>
  <c r="B49" i="2"/>
  <c r="C92" i="1" l="1"/>
  <c r="C74" i="1"/>
  <c r="D84" i="1"/>
  <c r="C64" i="1"/>
  <c r="C56" i="1"/>
  <c r="C26" i="1"/>
  <c r="B1105" i="1" l="1"/>
  <c r="B1106" i="1"/>
  <c r="B1107" i="1"/>
  <c r="B1108" i="1"/>
  <c r="B1109" i="1"/>
  <c r="B1110" i="1"/>
  <c r="B1111" i="1"/>
  <c r="B1112" i="1"/>
  <c r="C1105" i="1"/>
  <c r="C1106" i="1"/>
  <c r="C1107" i="1"/>
  <c r="C1108" i="1"/>
  <c r="C1109" i="1"/>
  <c r="C1110" i="1"/>
  <c r="C1111" i="1"/>
  <c r="C1112"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B1001" i="1"/>
  <c r="B1002" i="1"/>
  <c r="B1003" i="1"/>
  <c r="B1004" i="1"/>
  <c r="B1005" i="1"/>
  <c r="B1006" i="1"/>
  <c r="B1007" i="1"/>
  <c r="B1008" i="1"/>
  <c r="B1009" i="1"/>
  <c r="B1010" i="1"/>
  <c r="B1011" i="1"/>
  <c r="B1012" i="1"/>
  <c r="B1013" i="1"/>
  <c r="B1014" i="1"/>
  <c r="B1015" i="1"/>
  <c r="B1016" i="1"/>
  <c r="B1017" i="1"/>
  <c r="B1018" i="1"/>
  <c r="B1019" i="1"/>
  <c r="B1020" i="1"/>
  <c r="B1021" i="1"/>
  <c r="B1022" i="1"/>
  <c r="B1023" i="1"/>
  <c r="B1024" i="1"/>
  <c r="B1025" i="1"/>
  <c r="B1026" i="1"/>
  <c r="B1027" i="1"/>
  <c r="B1028" i="1"/>
  <c r="B1029" i="1"/>
  <c r="B1030" i="1"/>
  <c r="B1031" i="1"/>
  <c r="B1032" i="1"/>
  <c r="B1033" i="1"/>
  <c r="B1034" i="1"/>
  <c r="B1035" i="1"/>
  <c r="B1036" i="1"/>
  <c r="B1037" i="1"/>
  <c r="B1038" i="1"/>
  <c r="B1039" i="1"/>
  <c r="B1040" i="1"/>
  <c r="B1041" i="1"/>
  <c r="B1042" i="1"/>
  <c r="B1043" i="1"/>
  <c r="B1044" i="1"/>
  <c r="B1045" i="1"/>
  <c r="B1046" i="1"/>
  <c r="B1047" i="1"/>
  <c r="B1048" i="1"/>
  <c r="B1049" i="1"/>
  <c r="B1050" i="1"/>
  <c r="B1051" i="1"/>
  <c r="B1052" i="1"/>
  <c r="B1053" i="1"/>
  <c r="B1054" i="1"/>
  <c r="B1055" i="1"/>
  <c r="B1056" i="1"/>
  <c r="B1057" i="1"/>
  <c r="B1058" i="1"/>
  <c r="B1059" i="1"/>
  <c r="B1060" i="1"/>
  <c r="B1061" i="1"/>
  <c r="B1062" i="1"/>
  <c r="B1063" i="1"/>
  <c r="B1064" i="1"/>
  <c r="B1065" i="1"/>
  <c r="B1066" i="1"/>
  <c r="B1067" i="1"/>
  <c r="B1068" i="1"/>
  <c r="B1069" i="1"/>
  <c r="B1070" i="1"/>
  <c r="B1071" i="1"/>
  <c r="B1072" i="1"/>
  <c r="B1073" i="1"/>
  <c r="B1074" i="1"/>
  <c r="B1075" i="1"/>
  <c r="B1076" i="1"/>
  <c r="B1077" i="1"/>
  <c r="B1078" i="1"/>
  <c r="B1079" i="1"/>
  <c r="B1080" i="1"/>
  <c r="B1081" i="1"/>
  <c r="B1082" i="1"/>
  <c r="B1083" i="1"/>
  <c r="B1084" i="1"/>
  <c r="B1085" i="1"/>
  <c r="B1086" i="1"/>
  <c r="B1087" i="1"/>
  <c r="B1088" i="1"/>
  <c r="B1089" i="1"/>
  <c r="B1090" i="1"/>
  <c r="B1091" i="1"/>
  <c r="B1092" i="1"/>
  <c r="B1093" i="1"/>
  <c r="B1094" i="1"/>
  <c r="B1095" i="1"/>
  <c r="B1096" i="1"/>
  <c r="B1097" i="1"/>
  <c r="B1098" i="1"/>
  <c r="B1099" i="1"/>
  <c r="B1100" i="1"/>
  <c r="B1101" i="1"/>
  <c r="B1102" i="1"/>
  <c r="B1103" i="1"/>
  <c r="B1104"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3" i="1"/>
  <c r="B113" i="1"/>
  <c r="D1112" i="1" l="1"/>
  <c r="D1097" i="1"/>
  <c r="F1097" i="1" s="1"/>
  <c r="D1089" i="1"/>
  <c r="F1089" i="1" s="1"/>
  <c r="D1081" i="1"/>
  <c r="F1081" i="1" s="1"/>
  <c r="D1073" i="1"/>
  <c r="F1073" i="1" s="1"/>
  <c r="D1065" i="1"/>
  <c r="F1065" i="1" s="1"/>
  <c r="D1057" i="1"/>
  <c r="F1057" i="1" s="1"/>
  <c r="D1049" i="1"/>
  <c r="F1049" i="1" s="1"/>
  <c r="D1041" i="1"/>
  <c r="F1041" i="1" s="1"/>
  <c r="D1033" i="1"/>
  <c r="F1033" i="1" s="1"/>
  <c r="D1025" i="1"/>
  <c r="F1025" i="1" s="1"/>
  <c r="D1017" i="1"/>
  <c r="F1017" i="1" s="1"/>
  <c r="D1009" i="1"/>
  <c r="F1009" i="1" s="1"/>
  <c r="D1001" i="1"/>
  <c r="F1001" i="1" s="1"/>
  <c r="D993" i="1"/>
  <c r="F993" i="1" s="1"/>
  <c r="D985" i="1"/>
  <c r="F985" i="1" s="1"/>
  <c r="D977" i="1"/>
  <c r="F977" i="1" s="1"/>
  <c r="D969" i="1"/>
  <c r="F969" i="1" s="1"/>
  <c r="D961" i="1"/>
  <c r="F961" i="1" s="1"/>
  <c r="D953" i="1"/>
  <c r="F953" i="1" s="1"/>
  <c r="D945" i="1"/>
  <c r="F945" i="1" s="1"/>
  <c r="D937" i="1"/>
  <c r="F937" i="1" s="1"/>
  <c r="D929" i="1"/>
  <c r="F929" i="1" s="1"/>
  <c r="D921" i="1"/>
  <c r="F921" i="1" s="1"/>
  <c r="D913" i="1"/>
  <c r="F913" i="1" s="1"/>
  <c r="D905" i="1"/>
  <c r="F905" i="1" s="1"/>
  <c r="D897" i="1"/>
  <c r="F897" i="1" s="1"/>
  <c r="D889" i="1"/>
  <c r="F889" i="1" s="1"/>
  <c r="D881" i="1"/>
  <c r="F881" i="1" s="1"/>
  <c r="D873" i="1"/>
  <c r="F873" i="1" s="1"/>
  <c r="D865" i="1"/>
  <c r="F865" i="1" s="1"/>
  <c r="D857" i="1"/>
  <c r="F857" i="1" s="1"/>
  <c r="D849" i="1"/>
  <c r="F849" i="1" s="1"/>
  <c r="D841" i="1"/>
  <c r="F841" i="1" s="1"/>
  <c r="D833" i="1"/>
  <c r="F833" i="1" s="1"/>
  <c r="D825" i="1"/>
  <c r="F825" i="1" s="1"/>
  <c r="D817" i="1"/>
  <c r="F817" i="1" s="1"/>
  <c r="D809" i="1"/>
  <c r="F809" i="1" s="1"/>
  <c r="D801" i="1"/>
  <c r="F801" i="1" s="1"/>
  <c r="D793" i="1"/>
  <c r="F793" i="1" s="1"/>
  <c r="D785" i="1"/>
  <c r="F785" i="1" s="1"/>
  <c r="D777" i="1"/>
  <c r="F777" i="1" s="1"/>
  <c r="D769" i="1"/>
  <c r="F769" i="1" s="1"/>
  <c r="D761" i="1"/>
  <c r="F761" i="1" s="1"/>
  <c r="D753" i="1"/>
  <c r="F753" i="1" s="1"/>
  <c r="D745" i="1"/>
  <c r="F745" i="1" s="1"/>
  <c r="D737" i="1"/>
  <c r="F737" i="1" s="1"/>
  <c r="D729" i="1"/>
  <c r="F729" i="1" s="1"/>
  <c r="D721" i="1"/>
  <c r="F721" i="1" s="1"/>
  <c r="D713" i="1"/>
  <c r="F713" i="1" s="1"/>
  <c r="D705" i="1"/>
  <c r="F705" i="1" s="1"/>
  <c r="D697" i="1"/>
  <c r="F697" i="1" s="1"/>
  <c r="D689" i="1"/>
  <c r="F689" i="1" s="1"/>
  <c r="D681" i="1"/>
  <c r="F681" i="1" s="1"/>
  <c r="D673" i="1"/>
  <c r="F673" i="1" s="1"/>
  <c r="D665" i="1"/>
  <c r="F665" i="1" s="1"/>
  <c r="D657" i="1"/>
  <c r="F657" i="1" s="1"/>
  <c r="D649" i="1"/>
  <c r="F649" i="1" s="1"/>
  <c r="D641" i="1"/>
  <c r="F641" i="1" s="1"/>
  <c r="D633" i="1"/>
  <c r="F633" i="1" s="1"/>
  <c r="D625" i="1"/>
  <c r="F625" i="1" s="1"/>
  <c r="D617" i="1"/>
  <c r="F617" i="1" s="1"/>
  <c r="D609" i="1"/>
  <c r="F609" i="1" s="1"/>
  <c r="D601" i="1"/>
  <c r="F601" i="1" s="1"/>
  <c r="D593" i="1"/>
  <c r="F593" i="1" s="1"/>
  <c r="D585" i="1"/>
  <c r="F585" i="1" s="1"/>
  <c r="D577" i="1"/>
  <c r="F577" i="1" s="1"/>
  <c r="D569" i="1"/>
  <c r="F569" i="1" s="1"/>
  <c r="D561" i="1"/>
  <c r="F561" i="1" s="1"/>
  <c r="D553" i="1"/>
  <c r="F553" i="1" s="1"/>
  <c r="D545" i="1"/>
  <c r="F545" i="1" s="1"/>
  <c r="D537" i="1"/>
  <c r="F537" i="1" s="1"/>
  <c r="D529" i="1"/>
  <c r="F529" i="1" s="1"/>
  <c r="D521" i="1"/>
  <c r="F521" i="1" s="1"/>
  <c r="D513" i="1"/>
  <c r="F513" i="1" s="1"/>
  <c r="D505" i="1"/>
  <c r="F505" i="1" s="1"/>
  <c r="D497" i="1"/>
  <c r="F497" i="1" s="1"/>
  <c r="D489" i="1"/>
  <c r="F489" i="1" s="1"/>
  <c r="D481" i="1"/>
  <c r="F481" i="1" s="1"/>
  <c r="D473" i="1"/>
  <c r="F473" i="1" s="1"/>
  <c r="D465" i="1"/>
  <c r="F465" i="1" s="1"/>
  <c r="D457" i="1"/>
  <c r="F457" i="1" s="1"/>
  <c r="D449" i="1"/>
  <c r="F449" i="1" s="1"/>
  <c r="D441" i="1"/>
  <c r="F441" i="1" s="1"/>
  <c r="D433" i="1"/>
  <c r="F433" i="1" s="1"/>
  <c r="D425" i="1"/>
  <c r="F425" i="1" s="1"/>
  <c r="D417" i="1"/>
  <c r="F417" i="1" s="1"/>
  <c r="D409" i="1"/>
  <c r="F409" i="1" s="1"/>
  <c r="D401" i="1"/>
  <c r="F401" i="1" s="1"/>
  <c r="D393" i="1"/>
  <c r="F393" i="1" s="1"/>
  <c r="D385" i="1"/>
  <c r="F385" i="1" s="1"/>
  <c r="D369" i="1"/>
  <c r="F369" i="1" s="1"/>
  <c r="D361" i="1"/>
  <c r="F361" i="1" s="1"/>
  <c r="D353" i="1"/>
  <c r="F353" i="1" s="1"/>
  <c r="D345" i="1"/>
  <c r="F345" i="1" s="1"/>
  <c r="D337" i="1"/>
  <c r="F337" i="1" s="1"/>
  <c r="D329" i="1"/>
  <c r="F329" i="1" s="1"/>
  <c r="D321" i="1"/>
  <c r="F321" i="1" s="1"/>
  <c r="D313" i="1"/>
  <c r="F313" i="1" s="1"/>
  <c r="D305" i="1"/>
  <c r="F305" i="1" s="1"/>
  <c r="D297" i="1"/>
  <c r="F297" i="1" s="1"/>
  <c r="D289" i="1"/>
  <c r="F289" i="1" s="1"/>
  <c r="D281" i="1"/>
  <c r="F281" i="1" s="1"/>
  <c r="D273" i="1"/>
  <c r="F273" i="1" s="1"/>
  <c r="D265" i="1"/>
  <c r="F265" i="1" s="1"/>
  <c r="D257" i="1"/>
  <c r="F257" i="1" s="1"/>
  <c r="D249" i="1"/>
  <c r="F249" i="1" s="1"/>
  <c r="D241" i="1"/>
  <c r="F241" i="1" s="1"/>
  <c r="D233" i="1"/>
  <c r="F233" i="1" s="1"/>
  <c r="D225" i="1"/>
  <c r="F225" i="1" s="1"/>
  <c r="D217" i="1"/>
  <c r="F217" i="1" s="1"/>
  <c r="D209" i="1"/>
  <c r="F209" i="1" s="1"/>
  <c r="D201" i="1"/>
  <c r="F201" i="1" s="1"/>
  <c r="D193" i="1"/>
  <c r="F193" i="1" s="1"/>
  <c r="D185" i="1"/>
  <c r="F185" i="1" s="1"/>
  <c r="D177" i="1"/>
  <c r="F177" i="1" s="1"/>
  <c r="D169" i="1"/>
  <c r="F169" i="1" s="1"/>
  <c r="D161" i="1"/>
  <c r="F161" i="1" s="1"/>
  <c r="D153" i="1"/>
  <c r="F153" i="1" s="1"/>
  <c r="D145" i="1"/>
  <c r="F145" i="1" s="1"/>
  <c r="D137" i="1"/>
  <c r="F137" i="1" s="1"/>
  <c r="D129" i="1"/>
  <c r="F129" i="1" s="1"/>
  <c r="D121" i="1"/>
  <c r="F121" i="1" s="1"/>
  <c r="D1104" i="1"/>
  <c r="F1104" i="1" s="1"/>
  <c r="D1096" i="1"/>
  <c r="F1096" i="1" s="1"/>
  <c r="D1088" i="1"/>
  <c r="F1088" i="1" s="1"/>
  <c r="D1080" i="1"/>
  <c r="F1080" i="1" s="1"/>
  <c r="D1072" i="1"/>
  <c r="F1072" i="1" s="1"/>
  <c r="D1064" i="1"/>
  <c r="F1064" i="1" s="1"/>
  <c r="D1056" i="1"/>
  <c r="F1056" i="1" s="1"/>
  <c r="D1048" i="1"/>
  <c r="F1048" i="1" s="1"/>
  <c r="D1040" i="1"/>
  <c r="F1040" i="1" s="1"/>
  <c r="D1032" i="1"/>
  <c r="F1032" i="1" s="1"/>
  <c r="D1024" i="1"/>
  <c r="F1024" i="1" s="1"/>
  <c r="D1016" i="1"/>
  <c r="F1016" i="1" s="1"/>
  <c r="D1008" i="1"/>
  <c r="F1008" i="1" s="1"/>
  <c r="D1000" i="1"/>
  <c r="F1000" i="1" s="1"/>
  <c r="D992" i="1"/>
  <c r="F992" i="1" s="1"/>
  <c r="D984" i="1"/>
  <c r="F984" i="1" s="1"/>
  <c r="D976" i="1"/>
  <c r="F976" i="1" s="1"/>
  <c r="D968" i="1"/>
  <c r="F968" i="1" s="1"/>
  <c r="D960" i="1"/>
  <c r="F960" i="1" s="1"/>
  <c r="D952" i="1"/>
  <c r="F952" i="1" s="1"/>
  <c r="D944" i="1"/>
  <c r="F944" i="1" s="1"/>
  <c r="D936" i="1"/>
  <c r="F936" i="1" s="1"/>
  <c r="D928" i="1"/>
  <c r="F928" i="1" s="1"/>
  <c r="D920" i="1"/>
  <c r="F920" i="1" s="1"/>
  <c r="D912" i="1"/>
  <c r="F912" i="1" s="1"/>
  <c r="D904" i="1"/>
  <c r="F904" i="1" s="1"/>
  <c r="D896" i="1"/>
  <c r="F896" i="1" s="1"/>
  <c r="D888" i="1"/>
  <c r="F888" i="1" s="1"/>
  <c r="D880" i="1"/>
  <c r="F880" i="1" s="1"/>
  <c r="D872" i="1"/>
  <c r="F872" i="1" s="1"/>
  <c r="D864" i="1"/>
  <c r="F864" i="1" s="1"/>
  <c r="D856" i="1"/>
  <c r="F856" i="1" s="1"/>
  <c r="D848" i="1"/>
  <c r="F848" i="1" s="1"/>
  <c r="D840" i="1"/>
  <c r="F840" i="1" s="1"/>
  <c r="D832" i="1"/>
  <c r="F832" i="1" s="1"/>
  <c r="D824" i="1"/>
  <c r="F824" i="1" s="1"/>
  <c r="D816" i="1"/>
  <c r="F816" i="1" s="1"/>
  <c r="D808" i="1"/>
  <c r="F808" i="1" s="1"/>
  <c r="D800" i="1"/>
  <c r="F800" i="1" s="1"/>
  <c r="D792" i="1"/>
  <c r="F792" i="1" s="1"/>
  <c r="D784" i="1"/>
  <c r="F784" i="1" s="1"/>
  <c r="D776" i="1"/>
  <c r="F776" i="1" s="1"/>
  <c r="D768" i="1"/>
  <c r="F768" i="1" s="1"/>
  <c r="D760" i="1"/>
  <c r="F760" i="1" s="1"/>
  <c r="D752" i="1"/>
  <c r="F752" i="1" s="1"/>
  <c r="D744" i="1"/>
  <c r="F744" i="1" s="1"/>
  <c r="D736" i="1"/>
  <c r="F736" i="1" s="1"/>
  <c r="D728" i="1"/>
  <c r="F728" i="1" s="1"/>
  <c r="D720" i="1"/>
  <c r="F720" i="1" s="1"/>
  <c r="D712" i="1"/>
  <c r="F712" i="1" s="1"/>
  <c r="D704" i="1"/>
  <c r="F704" i="1" s="1"/>
  <c r="D696" i="1"/>
  <c r="F696" i="1" s="1"/>
  <c r="D688" i="1"/>
  <c r="F688" i="1" s="1"/>
  <c r="D680" i="1"/>
  <c r="F680" i="1" s="1"/>
  <c r="D672" i="1"/>
  <c r="F672" i="1" s="1"/>
  <c r="D664" i="1"/>
  <c r="F664" i="1" s="1"/>
  <c r="D656" i="1"/>
  <c r="F656" i="1" s="1"/>
  <c r="D648" i="1"/>
  <c r="F648" i="1" s="1"/>
  <c r="D640" i="1"/>
  <c r="F640" i="1" s="1"/>
  <c r="D632" i="1"/>
  <c r="F632" i="1" s="1"/>
  <c r="D624" i="1"/>
  <c r="F624" i="1" s="1"/>
  <c r="D616" i="1"/>
  <c r="F616" i="1" s="1"/>
  <c r="D608" i="1"/>
  <c r="F608" i="1" s="1"/>
  <c r="D600" i="1"/>
  <c r="F600" i="1" s="1"/>
  <c r="D592" i="1"/>
  <c r="F592" i="1" s="1"/>
  <c r="D584" i="1"/>
  <c r="F584" i="1" s="1"/>
  <c r="D576" i="1"/>
  <c r="F576" i="1" s="1"/>
  <c r="D568" i="1"/>
  <c r="F568" i="1" s="1"/>
  <c r="D560" i="1"/>
  <c r="F560" i="1" s="1"/>
  <c r="D552" i="1"/>
  <c r="F552" i="1" s="1"/>
  <c r="D544" i="1"/>
  <c r="F544" i="1" s="1"/>
  <c r="D536" i="1"/>
  <c r="F536" i="1" s="1"/>
  <c r="D528" i="1"/>
  <c r="F528" i="1" s="1"/>
  <c r="D520" i="1"/>
  <c r="F520" i="1" s="1"/>
  <c r="D512" i="1"/>
  <c r="F512" i="1" s="1"/>
  <c r="D504" i="1"/>
  <c r="F504" i="1" s="1"/>
  <c r="D496" i="1"/>
  <c r="F496" i="1" s="1"/>
  <c r="D488" i="1"/>
  <c r="F488" i="1" s="1"/>
  <c r="D480" i="1"/>
  <c r="F480" i="1" s="1"/>
  <c r="D472" i="1"/>
  <c r="F472" i="1" s="1"/>
  <c r="D464" i="1"/>
  <c r="F464" i="1" s="1"/>
  <c r="D456" i="1"/>
  <c r="F456" i="1" s="1"/>
  <c r="D448" i="1"/>
  <c r="F448" i="1" s="1"/>
  <c r="D440" i="1"/>
  <c r="F440" i="1" s="1"/>
  <c r="D432" i="1"/>
  <c r="F432" i="1" s="1"/>
  <c r="D424" i="1"/>
  <c r="F424" i="1" s="1"/>
  <c r="D416" i="1"/>
  <c r="F416" i="1" s="1"/>
  <c r="D408" i="1"/>
  <c r="F408" i="1" s="1"/>
  <c r="D400" i="1"/>
  <c r="F400" i="1" s="1"/>
  <c r="D392" i="1"/>
  <c r="F392" i="1" s="1"/>
  <c r="D384" i="1"/>
  <c r="F384" i="1" s="1"/>
  <c r="D376" i="1"/>
  <c r="F376" i="1" s="1"/>
  <c r="D368" i="1"/>
  <c r="F368" i="1" s="1"/>
  <c r="D360" i="1"/>
  <c r="F360" i="1" s="1"/>
  <c r="D352" i="1"/>
  <c r="F352" i="1" s="1"/>
  <c r="D344" i="1"/>
  <c r="F344" i="1" s="1"/>
  <c r="D336" i="1"/>
  <c r="F336" i="1" s="1"/>
  <c r="D328" i="1"/>
  <c r="F328" i="1" s="1"/>
  <c r="D320" i="1"/>
  <c r="F320" i="1" s="1"/>
  <c r="D312" i="1"/>
  <c r="F312" i="1" s="1"/>
  <c r="D304" i="1"/>
  <c r="F304" i="1" s="1"/>
  <c r="D296" i="1"/>
  <c r="F296" i="1" s="1"/>
  <c r="D288" i="1"/>
  <c r="F288" i="1" s="1"/>
  <c r="D280" i="1"/>
  <c r="F280" i="1" s="1"/>
  <c r="D272" i="1"/>
  <c r="F272" i="1" s="1"/>
  <c r="D264" i="1"/>
  <c r="F264" i="1" s="1"/>
  <c r="D256" i="1"/>
  <c r="F256" i="1" s="1"/>
  <c r="D248" i="1"/>
  <c r="F248" i="1" s="1"/>
  <c r="D240" i="1"/>
  <c r="F240" i="1" s="1"/>
  <c r="D232" i="1"/>
  <c r="F232" i="1" s="1"/>
  <c r="D224" i="1"/>
  <c r="F224" i="1" s="1"/>
  <c r="D216" i="1"/>
  <c r="F216" i="1" s="1"/>
  <c r="D208" i="1"/>
  <c r="F208" i="1" s="1"/>
  <c r="D200" i="1"/>
  <c r="F200" i="1" s="1"/>
  <c r="D192" i="1"/>
  <c r="F192" i="1" s="1"/>
  <c r="D184" i="1"/>
  <c r="F184" i="1" s="1"/>
  <c r="D176" i="1"/>
  <c r="F176" i="1" s="1"/>
  <c r="D168" i="1"/>
  <c r="F168" i="1" s="1"/>
  <c r="D160" i="1"/>
  <c r="F160" i="1" s="1"/>
  <c r="D152" i="1"/>
  <c r="F152" i="1" s="1"/>
  <c r="D144" i="1"/>
  <c r="F144" i="1" s="1"/>
  <c r="D136" i="1"/>
  <c r="F136" i="1" s="1"/>
  <c r="D128" i="1"/>
  <c r="F128" i="1" s="1"/>
  <c r="D120" i="1"/>
  <c r="F120" i="1" s="1"/>
  <c r="D1111" i="1"/>
  <c r="F1111" i="1" s="1"/>
  <c r="D1103" i="1"/>
  <c r="F1103" i="1" s="1"/>
  <c r="D1095" i="1"/>
  <c r="F1095" i="1" s="1"/>
  <c r="D1087" i="1"/>
  <c r="F1087" i="1" s="1"/>
  <c r="D1079" i="1"/>
  <c r="F1079" i="1" s="1"/>
  <c r="D1071" i="1"/>
  <c r="F1071" i="1" s="1"/>
  <c r="D113" i="1"/>
  <c r="F113" i="1" s="1"/>
  <c r="D1063" i="1"/>
  <c r="F1063" i="1" s="1"/>
  <c r="D1055" i="1"/>
  <c r="F1055" i="1" s="1"/>
  <c r="D1047" i="1"/>
  <c r="F1047" i="1" s="1"/>
  <c r="D1039" i="1"/>
  <c r="F1039" i="1" s="1"/>
  <c r="D1031" i="1"/>
  <c r="F1031" i="1" s="1"/>
  <c r="D1023" i="1"/>
  <c r="F1023" i="1" s="1"/>
  <c r="D1015" i="1"/>
  <c r="F1015" i="1" s="1"/>
  <c r="D1007" i="1"/>
  <c r="F1007" i="1" s="1"/>
  <c r="D999" i="1"/>
  <c r="F999" i="1" s="1"/>
  <c r="D991" i="1"/>
  <c r="F991" i="1" s="1"/>
  <c r="D983" i="1"/>
  <c r="F983" i="1" s="1"/>
  <c r="D975" i="1"/>
  <c r="F975" i="1" s="1"/>
  <c r="D967" i="1"/>
  <c r="F967" i="1" s="1"/>
  <c r="D959" i="1"/>
  <c r="F959" i="1" s="1"/>
  <c r="D951" i="1"/>
  <c r="F951" i="1" s="1"/>
  <c r="D943" i="1"/>
  <c r="F943" i="1" s="1"/>
  <c r="D935" i="1"/>
  <c r="F935" i="1" s="1"/>
  <c r="D927" i="1"/>
  <c r="F927" i="1" s="1"/>
  <c r="D919" i="1"/>
  <c r="F919" i="1" s="1"/>
  <c r="D911" i="1"/>
  <c r="F911" i="1" s="1"/>
  <c r="D903" i="1"/>
  <c r="F903" i="1" s="1"/>
  <c r="D895" i="1"/>
  <c r="F895" i="1" s="1"/>
  <c r="D887" i="1"/>
  <c r="F887" i="1" s="1"/>
  <c r="D879" i="1"/>
  <c r="F879" i="1" s="1"/>
  <c r="D871" i="1"/>
  <c r="F871" i="1" s="1"/>
  <c r="D863" i="1"/>
  <c r="F863" i="1" s="1"/>
  <c r="D855" i="1"/>
  <c r="F855" i="1" s="1"/>
  <c r="D847" i="1"/>
  <c r="F847" i="1" s="1"/>
  <c r="D839" i="1"/>
  <c r="F839" i="1" s="1"/>
  <c r="D831" i="1"/>
  <c r="F831" i="1" s="1"/>
  <c r="D823" i="1"/>
  <c r="F823" i="1" s="1"/>
  <c r="D815" i="1"/>
  <c r="F815" i="1" s="1"/>
  <c r="D807" i="1"/>
  <c r="F807" i="1" s="1"/>
  <c r="D799" i="1"/>
  <c r="F799" i="1" s="1"/>
  <c r="D791" i="1"/>
  <c r="F791" i="1" s="1"/>
  <c r="D783" i="1"/>
  <c r="F783" i="1" s="1"/>
  <c r="D775" i="1"/>
  <c r="F775" i="1" s="1"/>
  <c r="D767" i="1"/>
  <c r="F767" i="1" s="1"/>
  <c r="D759" i="1"/>
  <c r="F759" i="1" s="1"/>
  <c r="D751" i="1"/>
  <c r="F751" i="1" s="1"/>
  <c r="D743" i="1"/>
  <c r="F743" i="1" s="1"/>
  <c r="D735" i="1"/>
  <c r="F735" i="1" s="1"/>
  <c r="D727" i="1"/>
  <c r="F727" i="1" s="1"/>
  <c r="D719" i="1"/>
  <c r="F719" i="1" s="1"/>
  <c r="D711" i="1"/>
  <c r="F711" i="1" s="1"/>
  <c r="D703" i="1"/>
  <c r="F703" i="1" s="1"/>
  <c r="D695" i="1"/>
  <c r="F695" i="1" s="1"/>
  <c r="D687" i="1"/>
  <c r="F687" i="1" s="1"/>
  <c r="D679" i="1"/>
  <c r="F679" i="1" s="1"/>
  <c r="D671" i="1"/>
  <c r="F671" i="1" s="1"/>
  <c r="D663" i="1"/>
  <c r="F663" i="1" s="1"/>
  <c r="D655" i="1"/>
  <c r="F655" i="1" s="1"/>
  <c r="D647" i="1"/>
  <c r="F647" i="1" s="1"/>
  <c r="D639" i="1"/>
  <c r="F639" i="1" s="1"/>
  <c r="D631" i="1"/>
  <c r="F631" i="1" s="1"/>
  <c r="D623" i="1"/>
  <c r="F623" i="1" s="1"/>
  <c r="D615" i="1"/>
  <c r="F615" i="1" s="1"/>
  <c r="D607" i="1"/>
  <c r="F607" i="1" s="1"/>
  <c r="D599" i="1"/>
  <c r="F599" i="1" s="1"/>
  <c r="D591" i="1"/>
  <c r="F591" i="1" s="1"/>
  <c r="D583" i="1"/>
  <c r="F583" i="1" s="1"/>
  <c r="D575" i="1"/>
  <c r="F575" i="1" s="1"/>
  <c r="D567" i="1"/>
  <c r="F567" i="1" s="1"/>
  <c r="D559" i="1"/>
  <c r="F559" i="1" s="1"/>
  <c r="D551" i="1"/>
  <c r="F551" i="1" s="1"/>
  <c r="D543" i="1"/>
  <c r="F543" i="1" s="1"/>
  <c r="D535" i="1"/>
  <c r="F535" i="1" s="1"/>
  <c r="D1102" i="1"/>
  <c r="F1102" i="1" s="1"/>
  <c r="D1094" i="1"/>
  <c r="F1094" i="1" s="1"/>
  <c r="D1086" i="1"/>
  <c r="F1086" i="1" s="1"/>
  <c r="D1078" i="1"/>
  <c r="F1078" i="1" s="1"/>
  <c r="D1070" i="1"/>
  <c r="F1070" i="1" s="1"/>
  <c r="D1062" i="1"/>
  <c r="F1062" i="1" s="1"/>
  <c r="D1054" i="1"/>
  <c r="F1054" i="1" s="1"/>
  <c r="D1046" i="1"/>
  <c r="F1046" i="1" s="1"/>
  <c r="D1038" i="1"/>
  <c r="F1038" i="1" s="1"/>
  <c r="D1030" i="1"/>
  <c r="F1030" i="1" s="1"/>
  <c r="D1022" i="1"/>
  <c r="F1022" i="1" s="1"/>
  <c r="D1014" i="1"/>
  <c r="F1014" i="1" s="1"/>
  <c r="D1006" i="1"/>
  <c r="F1006" i="1" s="1"/>
  <c r="D998" i="1"/>
  <c r="F998" i="1" s="1"/>
  <c r="D990" i="1"/>
  <c r="F990" i="1" s="1"/>
  <c r="D982" i="1"/>
  <c r="F982" i="1" s="1"/>
  <c r="D974" i="1"/>
  <c r="F974" i="1" s="1"/>
  <c r="D966" i="1"/>
  <c r="F966" i="1" s="1"/>
  <c r="D958" i="1"/>
  <c r="F958" i="1" s="1"/>
  <c r="D950" i="1"/>
  <c r="F950" i="1" s="1"/>
  <c r="D942" i="1"/>
  <c r="F942" i="1" s="1"/>
  <c r="D934" i="1"/>
  <c r="F934" i="1" s="1"/>
  <c r="D926" i="1"/>
  <c r="F926" i="1" s="1"/>
  <c r="D918" i="1"/>
  <c r="F918" i="1" s="1"/>
  <c r="D910" i="1"/>
  <c r="F910" i="1" s="1"/>
  <c r="D377" i="1"/>
  <c r="F377" i="1" s="1"/>
  <c r="D1101" i="1"/>
  <c r="F1101" i="1" s="1"/>
  <c r="D1093" i="1"/>
  <c r="F1093" i="1" s="1"/>
  <c r="D1085" i="1"/>
  <c r="F1085" i="1" s="1"/>
  <c r="D1077" i="1"/>
  <c r="F1077" i="1" s="1"/>
  <c r="D1069" i="1"/>
  <c r="F1069" i="1" s="1"/>
  <c r="D1061" i="1"/>
  <c r="F1061" i="1" s="1"/>
  <c r="D1053" i="1"/>
  <c r="F1053" i="1" s="1"/>
  <c r="D1045" i="1"/>
  <c r="F1045" i="1" s="1"/>
  <c r="D1037" i="1"/>
  <c r="F1037" i="1" s="1"/>
  <c r="D1029" i="1"/>
  <c r="F1029" i="1" s="1"/>
  <c r="D1021" i="1"/>
  <c r="F1021" i="1" s="1"/>
  <c r="D1013" i="1"/>
  <c r="F1013" i="1" s="1"/>
  <c r="D1005" i="1"/>
  <c r="F1005" i="1" s="1"/>
  <c r="D997" i="1"/>
  <c r="F997" i="1" s="1"/>
  <c r="D989" i="1"/>
  <c r="F989" i="1" s="1"/>
  <c r="D981" i="1"/>
  <c r="F981" i="1" s="1"/>
  <c r="D973" i="1"/>
  <c r="F973" i="1" s="1"/>
  <c r="D965" i="1"/>
  <c r="F965" i="1" s="1"/>
  <c r="D957" i="1"/>
  <c r="F957" i="1" s="1"/>
  <c r="D949" i="1"/>
  <c r="F949" i="1" s="1"/>
  <c r="D941" i="1"/>
  <c r="F941" i="1" s="1"/>
  <c r="D933" i="1"/>
  <c r="F933" i="1" s="1"/>
  <c r="D925" i="1"/>
  <c r="F925" i="1" s="1"/>
  <c r="D917" i="1"/>
  <c r="F917" i="1" s="1"/>
  <c r="D909" i="1"/>
  <c r="F909" i="1" s="1"/>
  <c r="D901" i="1"/>
  <c r="F901" i="1" s="1"/>
  <c r="D893" i="1"/>
  <c r="F893" i="1" s="1"/>
  <c r="D885" i="1"/>
  <c r="F885" i="1" s="1"/>
  <c r="D877" i="1"/>
  <c r="F877" i="1" s="1"/>
  <c r="D869" i="1"/>
  <c r="F869" i="1" s="1"/>
  <c r="D861" i="1"/>
  <c r="F861" i="1" s="1"/>
  <c r="D853" i="1"/>
  <c r="F853" i="1" s="1"/>
  <c r="D845" i="1"/>
  <c r="F845" i="1" s="1"/>
  <c r="D837" i="1"/>
  <c r="F837" i="1" s="1"/>
  <c r="D829" i="1"/>
  <c r="F829" i="1" s="1"/>
  <c r="D821" i="1"/>
  <c r="F821" i="1" s="1"/>
  <c r="D813" i="1"/>
  <c r="F813" i="1" s="1"/>
  <c r="D805" i="1"/>
  <c r="F805" i="1" s="1"/>
  <c r="D797" i="1"/>
  <c r="F797" i="1" s="1"/>
  <c r="D789" i="1"/>
  <c r="F789" i="1" s="1"/>
  <c r="D781" i="1"/>
  <c r="F781" i="1" s="1"/>
  <c r="D773" i="1"/>
  <c r="F773" i="1" s="1"/>
  <c r="D765" i="1"/>
  <c r="F765" i="1" s="1"/>
  <c r="D757" i="1"/>
  <c r="F757" i="1" s="1"/>
  <c r="D749" i="1"/>
  <c r="F749" i="1" s="1"/>
  <c r="D741" i="1"/>
  <c r="F741" i="1" s="1"/>
  <c r="D733" i="1"/>
  <c r="F733" i="1" s="1"/>
  <c r="D725" i="1"/>
  <c r="F725" i="1" s="1"/>
  <c r="D717" i="1"/>
  <c r="F717" i="1" s="1"/>
  <c r="D709" i="1"/>
  <c r="F709" i="1" s="1"/>
  <c r="D701" i="1"/>
  <c r="F701" i="1" s="1"/>
  <c r="D693" i="1"/>
  <c r="F693" i="1" s="1"/>
  <c r="D685" i="1"/>
  <c r="F685" i="1" s="1"/>
  <c r="D677" i="1"/>
  <c r="F677" i="1" s="1"/>
  <c r="D669" i="1"/>
  <c r="F669" i="1" s="1"/>
  <c r="D661" i="1"/>
  <c r="F661" i="1" s="1"/>
  <c r="D653" i="1"/>
  <c r="F653" i="1" s="1"/>
  <c r="D645" i="1"/>
  <c r="F645" i="1" s="1"/>
  <c r="D637" i="1"/>
  <c r="F637" i="1" s="1"/>
  <c r="D629" i="1"/>
  <c r="F629" i="1" s="1"/>
  <c r="D621" i="1"/>
  <c r="F621" i="1" s="1"/>
  <c r="D613" i="1"/>
  <c r="F613" i="1" s="1"/>
  <c r="D605" i="1"/>
  <c r="F605" i="1" s="1"/>
  <c r="D597" i="1"/>
  <c r="F597" i="1" s="1"/>
  <c r="D589" i="1"/>
  <c r="F589" i="1" s="1"/>
  <c r="D581" i="1"/>
  <c r="F581" i="1" s="1"/>
  <c r="D573" i="1"/>
  <c r="F573" i="1" s="1"/>
  <c r="D1100" i="1"/>
  <c r="F1100" i="1" s="1"/>
  <c r="D1092" i="1"/>
  <c r="F1092" i="1" s="1"/>
  <c r="D1084" i="1"/>
  <c r="F1084" i="1" s="1"/>
  <c r="D1076" i="1"/>
  <c r="F1076" i="1" s="1"/>
  <c r="D1068" i="1"/>
  <c r="F1068" i="1" s="1"/>
  <c r="D1060" i="1"/>
  <c r="F1060" i="1" s="1"/>
  <c r="D1052" i="1"/>
  <c r="F1052" i="1" s="1"/>
  <c r="D1044" i="1"/>
  <c r="F1044" i="1" s="1"/>
  <c r="D1036" i="1"/>
  <c r="F1036" i="1" s="1"/>
  <c r="D1028" i="1"/>
  <c r="F1028" i="1" s="1"/>
  <c r="D1020" i="1"/>
  <c r="F1020" i="1" s="1"/>
  <c r="D1012" i="1"/>
  <c r="F1012" i="1" s="1"/>
  <c r="D1004" i="1"/>
  <c r="F1004" i="1" s="1"/>
  <c r="D996" i="1"/>
  <c r="F996" i="1" s="1"/>
  <c r="D988" i="1"/>
  <c r="F988" i="1" s="1"/>
  <c r="D980" i="1"/>
  <c r="F980" i="1" s="1"/>
  <c r="D972" i="1"/>
  <c r="F972" i="1" s="1"/>
  <c r="D964" i="1"/>
  <c r="F964" i="1" s="1"/>
  <c r="D956" i="1"/>
  <c r="F956" i="1" s="1"/>
  <c r="D948" i="1"/>
  <c r="F948" i="1" s="1"/>
  <c r="D940" i="1"/>
  <c r="F940" i="1" s="1"/>
  <c r="D932" i="1"/>
  <c r="F932" i="1" s="1"/>
  <c r="D924" i="1"/>
  <c r="F924" i="1" s="1"/>
  <c r="D916" i="1"/>
  <c r="F916" i="1" s="1"/>
  <c r="D908" i="1"/>
  <c r="F908" i="1" s="1"/>
  <c r="D900" i="1"/>
  <c r="F900" i="1" s="1"/>
  <c r="D892" i="1"/>
  <c r="F892" i="1" s="1"/>
  <c r="D884" i="1"/>
  <c r="F884" i="1" s="1"/>
  <c r="D876" i="1"/>
  <c r="F876" i="1" s="1"/>
  <c r="D868" i="1"/>
  <c r="F868" i="1" s="1"/>
  <c r="D860" i="1"/>
  <c r="F860" i="1" s="1"/>
  <c r="D852" i="1"/>
  <c r="F852" i="1" s="1"/>
  <c r="D844" i="1"/>
  <c r="F844" i="1" s="1"/>
  <c r="D836" i="1"/>
  <c r="F836" i="1" s="1"/>
  <c r="D828" i="1"/>
  <c r="F828" i="1" s="1"/>
  <c r="D820" i="1"/>
  <c r="F820" i="1" s="1"/>
  <c r="D812" i="1"/>
  <c r="F812" i="1" s="1"/>
  <c r="D804" i="1"/>
  <c r="F804" i="1" s="1"/>
  <c r="D796" i="1"/>
  <c r="F796" i="1" s="1"/>
  <c r="D788" i="1"/>
  <c r="F788" i="1" s="1"/>
  <c r="D1099" i="1"/>
  <c r="F1099" i="1" s="1"/>
  <c r="D1091" i="1"/>
  <c r="F1091" i="1" s="1"/>
  <c r="D1083" i="1"/>
  <c r="F1083" i="1" s="1"/>
  <c r="D1075" i="1"/>
  <c r="F1075" i="1" s="1"/>
  <c r="D1067" i="1"/>
  <c r="F1067" i="1" s="1"/>
  <c r="D1059" i="1"/>
  <c r="F1059" i="1" s="1"/>
  <c r="D1051" i="1"/>
  <c r="F1051" i="1" s="1"/>
  <c r="D1043" i="1"/>
  <c r="F1043" i="1" s="1"/>
  <c r="D1035" i="1"/>
  <c r="F1035" i="1" s="1"/>
  <c r="D1027" i="1"/>
  <c r="F1027" i="1" s="1"/>
  <c r="D1019" i="1"/>
  <c r="F1019" i="1" s="1"/>
  <c r="D1011" i="1"/>
  <c r="F1011" i="1" s="1"/>
  <c r="D1003" i="1"/>
  <c r="F1003" i="1" s="1"/>
  <c r="D995" i="1"/>
  <c r="F995" i="1" s="1"/>
  <c r="D987" i="1"/>
  <c r="F987" i="1" s="1"/>
  <c r="D979" i="1"/>
  <c r="F979" i="1" s="1"/>
  <c r="D971" i="1"/>
  <c r="F971" i="1" s="1"/>
  <c r="D963" i="1"/>
  <c r="F963" i="1" s="1"/>
  <c r="D955" i="1"/>
  <c r="F955" i="1" s="1"/>
  <c r="D947" i="1"/>
  <c r="F947" i="1" s="1"/>
  <c r="D939" i="1"/>
  <c r="F939" i="1" s="1"/>
  <c r="D931" i="1"/>
  <c r="F931" i="1" s="1"/>
  <c r="D923" i="1"/>
  <c r="F923" i="1" s="1"/>
  <c r="D915" i="1"/>
  <c r="F915" i="1" s="1"/>
  <c r="D907" i="1"/>
  <c r="F907" i="1" s="1"/>
  <c r="D899" i="1"/>
  <c r="F899" i="1" s="1"/>
  <c r="D891" i="1"/>
  <c r="F891" i="1" s="1"/>
  <c r="D883" i="1"/>
  <c r="F883" i="1" s="1"/>
  <c r="D875" i="1"/>
  <c r="F875" i="1" s="1"/>
  <c r="D867" i="1"/>
  <c r="F867" i="1" s="1"/>
  <c r="D859" i="1"/>
  <c r="F859" i="1" s="1"/>
  <c r="D851" i="1"/>
  <c r="F851" i="1" s="1"/>
  <c r="D843" i="1"/>
  <c r="F843" i="1" s="1"/>
  <c r="D835" i="1"/>
  <c r="F835" i="1" s="1"/>
  <c r="D827" i="1"/>
  <c r="F827" i="1" s="1"/>
  <c r="D819" i="1"/>
  <c r="F819" i="1" s="1"/>
  <c r="D811" i="1"/>
  <c r="F811" i="1" s="1"/>
  <c r="D803" i="1"/>
  <c r="F803" i="1" s="1"/>
  <c r="D795" i="1"/>
  <c r="F795" i="1" s="1"/>
  <c r="D787" i="1"/>
  <c r="F787" i="1" s="1"/>
  <c r="D779" i="1"/>
  <c r="F779" i="1" s="1"/>
  <c r="D771" i="1"/>
  <c r="F771" i="1" s="1"/>
  <c r="D763" i="1"/>
  <c r="F763" i="1" s="1"/>
  <c r="D1098" i="1"/>
  <c r="F1098" i="1" s="1"/>
  <c r="D1090" i="1"/>
  <c r="F1090" i="1" s="1"/>
  <c r="D1082" i="1"/>
  <c r="F1082" i="1" s="1"/>
  <c r="D1074" i="1"/>
  <c r="F1074" i="1" s="1"/>
  <c r="D1066" i="1"/>
  <c r="F1066" i="1" s="1"/>
  <c r="D1058" i="1"/>
  <c r="F1058" i="1" s="1"/>
  <c r="D1050" i="1"/>
  <c r="F1050" i="1" s="1"/>
  <c r="D1042" i="1"/>
  <c r="F1042" i="1" s="1"/>
  <c r="D1034" i="1"/>
  <c r="F1034" i="1" s="1"/>
  <c r="D1026" i="1"/>
  <c r="F1026" i="1" s="1"/>
  <c r="D1018" i="1"/>
  <c r="F1018" i="1" s="1"/>
  <c r="D1010" i="1"/>
  <c r="F1010" i="1" s="1"/>
  <c r="D1002" i="1"/>
  <c r="F1002" i="1" s="1"/>
  <c r="D994" i="1"/>
  <c r="F994" i="1" s="1"/>
  <c r="D986" i="1"/>
  <c r="F986" i="1" s="1"/>
  <c r="D978" i="1"/>
  <c r="F978" i="1" s="1"/>
  <c r="D970" i="1"/>
  <c r="F970" i="1" s="1"/>
  <c r="D962" i="1"/>
  <c r="F962" i="1" s="1"/>
  <c r="D954" i="1"/>
  <c r="F954" i="1" s="1"/>
  <c r="D946" i="1"/>
  <c r="F946" i="1" s="1"/>
  <c r="D938" i="1"/>
  <c r="F938" i="1" s="1"/>
  <c r="D930" i="1"/>
  <c r="F930" i="1" s="1"/>
  <c r="D922" i="1"/>
  <c r="F922" i="1" s="1"/>
  <c r="D914" i="1"/>
  <c r="F914" i="1" s="1"/>
  <c r="D527" i="1"/>
  <c r="F527" i="1" s="1"/>
  <c r="D519" i="1"/>
  <c r="F519" i="1" s="1"/>
  <c r="D511" i="1"/>
  <c r="F511" i="1" s="1"/>
  <c r="D503" i="1"/>
  <c r="F503" i="1" s="1"/>
  <c r="D495" i="1"/>
  <c r="F495" i="1" s="1"/>
  <c r="D487" i="1"/>
  <c r="F487" i="1" s="1"/>
  <c r="D479" i="1"/>
  <c r="F479" i="1" s="1"/>
  <c r="D471" i="1"/>
  <c r="F471" i="1" s="1"/>
  <c r="D463" i="1"/>
  <c r="F463" i="1" s="1"/>
  <c r="D455" i="1"/>
  <c r="F455" i="1" s="1"/>
  <c r="D447" i="1"/>
  <c r="F447" i="1" s="1"/>
  <c r="D439" i="1"/>
  <c r="F439" i="1" s="1"/>
  <c r="D431" i="1"/>
  <c r="F431" i="1" s="1"/>
  <c r="D423" i="1"/>
  <c r="F423" i="1" s="1"/>
  <c r="D415" i="1"/>
  <c r="F415" i="1" s="1"/>
  <c r="D407" i="1"/>
  <c r="F407" i="1" s="1"/>
  <c r="D399" i="1"/>
  <c r="F399" i="1" s="1"/>
  <c r="D391" i="1"/>
  <c r="F391" i="1" s="1"/>
  <c r="D383" i="1"/>
  <c r="F383" i="1" s="1"/>
  <c r="D375" i="1"/>
  <c r="F375" i="1" s="1"/>
  <c r="D367" i="1"/>
  <c r="F367" i="1" s="1"/>
  <c r="D359" i="1"/>
  <c r="F359" i="1" s="1"/>
  <c r="D351" i="1"/>
  <c r="F351" i="1" s="1"/>
  <c r="D343" i="1"/>
  <c r="F343" i="1" s="1"/>
  <c r="D335" i="1"/>
  <c r="F335" i="1" s="1"/>
  <c r="D327" i="1"/>
  <c r="F327" i="1" s="1"/>
  <c r="D319" i="1"/>
  <c r="F319" i="1" s="1"/>
  <c r="D311" i="1"/>
  <c r="F311" i="1" s="1"/>
  <c r="D303" i="1"/>
  <c r="F303" i="1" s="1"/>
  <c r="D295" i="1"/>
  <c r="F295" i="1" s="1"/>
  <c r="D287" i="1"/>
  <c r="F287" i="1" s="1"/>
  <c r="D279" i="1"/>
  <c r="F279" i="1" s="1"/>
  <c r="D271" i="1"/>
  <c r="F271" i="1" s="1"/>
  <c r="D263" i="1"/>
  <c r="F263" i="1" s="1"/>
  <c r="D255" i="1"/>
  <c r="F255" i="1" s="1"/>
  <c r="D247" i="1"/>
  <c r="F247" i="1" s="1"/>
  <c r="D239" i="1"/>
  <c r="F239" i="1" s="1"/>
  <c r="D231" i="1"/>
  <c r="F231" i="1" s="1"/>
  <c r="D223" i="1"/>
  <c r="F223" i="1" s="1"/>
  <c r="D215" i="1"/>
  <c r="F215" i="1" s="1"/>
  <c r="D207" i="1"/>
  <c r="F207" i="1" s="1"/>
  <c r="D199" i="1"/>
  <c r="F199" i="1" s="1"/>
  <c r="D191" i="1"/>
  <c r="F191" i="1" s="1"/>
  <c r="D183" i="1"/>
  <c r="F183" i="1" s="1"/>
  <c r="D175" i="1"/>
  <c r="F175" i="1" s="1"/>
  <c r="D167" i="1"/>
  <c r="F167" i="1" s="1"/>
  <c r="D159" i="1"/>
  <c r="F159" i="1" s="1"/>
  <c r="D151" i="1"/>
  <c r="F151" i="1" s="1"/>
  <c r="D143" i="1"/>
  <c r="F143" i="1" s="1"/>
  <c r="D135" i="1"/>
  <c r="F135" i="1" s="1"/>
  <c r="D127" i="1"/>
  <c r="F127" i="1" s="1"/>
  <c r="D119" i="1"/>
  <c r="F119" i="1" s="1"/>
  <c r="D1110" i="1"/>
  <c r="F1110" i="1" s="1"/>
  <c r="D902" i="1"/>
  <c r="F902" i="1" s="1"/>
  <c r="D894" i="1"/>
  <c r="F894" i="1" s="1"/>
  <c r="D886" i="1"/>
  <c r="F886" i="1" s="1"/>
  <c r="D878" i="1"/>
  <c r="F878" i="1" s="1"/>
  <c r="D870" i="1"/>
  <c r="F870" i="1" s="1"/>
  <c r="D862" i="1"/>
  <c r="F862" i="1" s="1"/>
  <c r="D854" i="1"/>
  <c r="F854" i="1" s="1"/>
  <c r="D846" i="1"/>
  <c r="F846" i="1" s="1"/>
  <c r="D838" i="1"/>
  <c r="F838" i="1" s="1"/>
  <c r="D830" i="1"/>
  <c r="F830" i="1" s="1"/>
  <c r="D822" i="1"/>
  <c r="F822" i="1" s="1"/>
  <c r="D814" i="1"/>
  <c r="F814" i="1" s="1"/>
  <c r="D806" i="1"/>
  <c r="F806" i="1" s="1"/>
  <c r="D798" i="1"/>
  <c r="F798" i="1" s="1"/>
  <c r="D790" i="1"/>
  <c r="F790" i="1" s="1"/>
  <c r="D782" i="1"/>
  <c r="F782" i="1" s="1"/>
  <c r="D774" i="1"/>
  <c r="F774" i="1" s="1"/>
  <c r="D766" i="1"/>
  <c r="F766" i="1" s="1"/>
  <c r="D758" i="1"/>
  <c r="F758" i="1" s="1"/>
  <c r="D750" i="1"/>
  <c r="F750" i="1" s="1"/>
  <c r="D742" i="1"/>
  <c r="F742" i="1" s="1"/>
  <c r="D734" i="1"/>
  <c r="F734" i="1" s="1"/>
  <c r="D726" i="1"/>
  <c r="F726" i="1" s="1"/>
  <c r="D718" i="1"/>
  <c r="F718" i="1" s="1"/>
  <c r="D710" i="1"/>
  <c r="F710" i="1" s="1"/>
  <c r="D702" i="1"/>
  <c r="F702" i="1" s="1"/>
  <c r="D694" i="1"/>
  <c r="F694" i="1" s="1"/>
  <c r="D686" i="1"/>
  <c r="F686" i="1" s="1"/>
  <c r="D678" i="1"/>
  <c r="F678" i="1" s="1"/>
  <c r="D670" i="1"/>
  <c r="F670" i="1" s="1"/>
  <c r="D662" i="1"/>
  <c r="F662" i="1" s="1"/>
  <c r="D654" i="1"/>
  <c r="F654" i="1" s="1"/>
  <c r="D646" i="1"/>
  <c r="F646" i="1" s="1"/>
  <c r="D638" i="1"/>
  <c r="F638" i="1" s="1"/>
  <c r="D630" i="1"/>
  <c r="F630" i="1" s="1"/>
  <c r="D622" i="1"/>
  <c r="F622" i="1" s="1"/>
  <c r="D614" i="1"/>
  <c r="F614" i="1" s="1"/>
  <c r="D606" i="1"/>
  <c r="F606" i="1" s="1"/>
  <c r="D598" i="1"/>
  <c r="F598" i="1" s="1"/>
  <c r="D590" i="1"/>
  <c r="F590" i="1" s="1"/>
  <c r="D582" i="1"/>
  <c r="F582" i="1" s="1"/>
  <c r="D574" i="1"/>
  <c r="F574" i="1" s="1"/>
  <c r="D566" i="1"/>
  <c r="F566" i="1" s="1"/>
  <c r="D558" i="1"/>
  <c r="F558" i="1" s="1"/>
  <c r="D550" i="1"/>
  <c r="F550" i="1" s="1"/>
  <c r="D542" i="1"/>
  <c r="F542" i="1" s="1"/>
  <c r="D534" i="1"/>
  <c r="F534" i="1" s="1"/>
  <c r="D526" i="1"/>
  <c r="F526" i="1" s="1"/>
  <c r="D518" i="1"/>
  <c r="F518" i="1" s="1"/>
  <c r="D510" i="1"/>
  <c r="F510" i="1" s="1"/>
  <c r="D502" i="1"/>
  <c r="F502" i="1" s="1"/>
  <c r="D494" i="1"/>
  <c r="F494" i="1" s="1"/>
  <c r="D486" i="1"/>
  <c r="F486" i="1" s="1"/>
  <c r="D478" i="1"/>
  <c r="F478" i="1" s="1"/>
  <c r="D470" i="1"/>
  <c r="F470" i="1" s="1"/>
  <c r="D462" i="1"/>
  <c r="F462" i="1" s="1"/>
  <c r="D454" i="1"/>
  <c r="F454" i="1" s="1"/>
  <c r="D446" i="1"/>
  <c r="F446" i="1" s="1"/>
  <c r="D438" i="1"/>
  <c r="F438" i="1" s="1"/>
  <c r="D430" i="1"/>
  <c r="F430" i="1" s="1"/>
  <c r="D422" i="1"/>
  <c r="F422" i="1" s="1"/>
  <c r="D414" i="1"/>
  <c r="F414" i="1" s="1"/>
  <c r="D406" i="1"/>
  <c r="F406" i="1" s="1"/>
  <c r="D398" i="1"/>
  <c r="F398" i="1" s="1"/>
  <c r="D390" i="1"/>
  <c r="F390" i="1" s="1"/>
  <c r="D382" i="1"/>
  <c r="F382" i="1" s="1"/>
  <c r="D374" i="1"/>
  <c r="F374" i="1" s="1"/>
  <c r="D366" i="1"/>
  <c r="F366" i="1" s="1"/>
  <c r="D358" i="1"/>
  <c r="F358" i="1" s="1"/>
  <c r="D350" i="1"/>
  <c r="F350" i="1" s="1"/>
  <c r="D342" i="1"/>
  <c r="F342" i="1" s="1"/>
  <c r="D334" i="1"/>
  <c r="F334" i="1" s="1"/>
  <c r="D326" i="1"/>
  <c r="F326" i="1" s="1"/>
  <c r="D318" i="1"/>
  <c r="F318" i="1" s="1"/>
  <c r="D310" i="1"/>
  <c r="F310" i="1" s="1"/>
  <c r="D302" i="1"/>
  <c r="F302" i="1" s="1"/>
  <c r="D294" i="1"/>
  <c r="F294" i="1" s="1"/>
  <c r="D286" i="1"/>
  <c r="F286" i="1" s="1"/>
  <c r="D278" i="1"/>
  <c r="F278" i="1" s="1"/>
  <c r="D270" i="1"/>
  <c r="F270" i="1" s="1"/>
  <c r="D262" i="1"/>
  <c r="F262" i="1" s="1"/>
  <c r="D254" i="1"/>
  <c r="F254" i="1" s="1"/>
  <c r="D246" i="1"/>
  <c r="F246" i="1" s="1"/>
  <c r="D238" i="1"/>
  <c r="F238" i="1" s="1"/>
  <c r="D230" i="1"/>
  <c r="F230" i="1" s="1"/>
  <c r="D222" i="1"/>
  <c r="F222" i="1" s="1"/>
  <c r="D214" i="1"/>
  <c r="F214" i="1" s="1"/>
  <c r="D206" i="1"/>
  <c r="F206" i="1" s="1"/>
  <c r="D198" i="1"/>
  <c r="F198" i="1" s="1"/>
  <c r="D190" i="1"/>
  <c r="F190" i="1" s="1"/>
  <c r="D182" i="1"/>
  <c r="F182" i="1" s="1"/>
  <c r="D174" i="1"/>
  <c r="F174" i="1" s="1"/>
  <c r="D166" i="1"/>
  <c r="F166" i="1" s="1"/>
  <c r="D158" i="1"/>
  <c r="F158" i="1" s="1"/>
  <c r="D150" i="1"/>
  <c r="F150" i="1" s="1"/>
  <c r="D142" i="1"/>
  <c r="F142" i="1" s="1"/>
  <c r="D134" i="1"/>
  <c r="F134" i="1" s="1"/>
  <c r="D126" i="1"/>
  <c r="F126" i="1" s="1"/>
  <c r="D118" i="1"/>
  <c r="F118" i="1" s="1"/>
  <c r="D1109" i="1"/>
  <c r="F1109" i="1" s="1"/>
  <c r="D565" i="1"/>
  <c r="F565" i="1" s="1"/>
  <c r="D557" i="1"/>
  <c r="F557" i="1" s="1"/>
  <c r="D549" i="1"/>
  <c r="F549" i="1" s="1"/>
  <c r="D541" i="1"/>
  <c r="F541" i="1" s="1"/>
  <c r="D533" i="1"/>
  <c r="F533" i="1" s="1"/>
  <c r="D525" i="1"/>
  <c r="F525" i="1" s="1"/>
  <c r="D517" i="1"/>
  <c r="F517" i="1" s="1"/>
  <c r="D509" i="1"/>
  <c r="F509" i="1" s="1"/>
  <c r="D501" i="1"/>
  <c r="F501" i="1" s="1"/>
  <c r="D493" i="1"/>
  <c r="F493" i="1" s="1"/>
  <c r="D485" i="1"/>
  <c r="F485" i="1" s="1"/>
  <c r="D477" i="1"/>
  <c r="F477" i="1" s="1"/>
  <c r="D469" i="1"/>
  <c r="F469" i="1" s="1"/>
  <c r="D461" i="1"/>
  <c r="F461" i="1" s="1"/>
  <c r="D453" i="1"/>
  <c r="F453" i="1" s="1"/>
  <c r="D445" i="1"/>
  <c r="F445" i="1" s="1"/>
  <c r="D437" i="1"/>
  <c r="F437" i="1" s="1"/>
  <c r="D429" i="1"/>
  <c r="F429" i="1" s="1"/>
  <c r="D421" i="1"/>
  <c r="F421" i="1" s="1"/>
  <c r="D413" i="1"/>
  <c r="F413" i="1" s="1"/>
  <c r="D405" i="1"/>
  <c r="F405" i="1" s="1"/>
  <c r="D397" i="1"/>
  <c r="F397" i="1" s="1"/>
  <c r="D389" i="1"/>
  <c r="F389" i="1" s="1"/>
  <c r="D381" i="1"/>
  <c r="F381" i="1" s="1"/>
  <c r="D373" i="1"/>
  <c r="F373" i="1" s="1"/>
  <c r="D365" i="1"/>
  <c r="F365" i="1" s="1"/>
  <c r="D357" i="1"/>
  <c r="F357" i="1" s="1"/>
  <c r="D349" i="1"/>
  <c r="F349" i="1" s="1"/>
  <c r="D341" i="1"/>
  <c r="F341" i="1" s="1"/>
  <c r="D333" i="1"/>
  <c r="F333" i="1" s="1"/>
  <c r="D325" i="1"/>
  <c r="F325" i="1" s="1"/>
  <c r="D317" i="1"/>
  <c r="F317" i="1" s="1"/>
  <c r="D309" i="1"/>
  <c r="F309" i="1" s="1"/>
  <c r="D301" i="1"/>
  <c r="F301" i="1" s="1"/>
  <c r="D293" i="1"/>
  <c r="F293" i="1" s="1"/>
  <c r="D285" i="1"/>
  <c r="F285" i="1" s="1"/>
  <c r="D277" i="1"/>
  <c r="F277" i="1" s="1"/>
  <c r="D269" i="1"/>
  <c r="F269" i="1" s="1"/>
  <c r="D261" i="1"/>
  <c r="F261" i="1" s="1"/>
  <c r="D253" i="1"/>
  <c r="F253" i="1" s="1"/>
  <c r="D245" i="1"/>
  <c r="F245" i="1" s="1"/>
  <c r="D237" i="1"/>
  <c r="F237" i="1" s="1"/>
  <c r="D229" i="1"/>
  <c r="F229" i="1" s="1"/>
  <c r="D221" i="1"/>
  <c r="F221" i="1" s="1"/>
  <c r="D213" i="1"/>
  <c r="F213" i="1" s="1"/>
  <c r="D205" i="1"/>
  <c r="F205" i="1" s="1"/>
  <c r="D197" i="1"/>
  <c r="F197" i="1" s="1"/>
  <c r="D189" i="1"/>
  <c r="F189" i="1" s="1"/>
  <c r="D181" i="1"/>
  <c r="F181" i="1" s="1"/>
  <c r="D173" i="1"/>
  <c r="F173" i="1" s="1"/>
  <c r="D165" i="1"/>
  <c r="F165" i="1" s="1"/>
  <c r="D157" i="1"/>
  <c r="F157" i="1" s="1"/>
  <c r="D149" i="1"/>
  <c r="F149" i="1" s="1"/>
  <c r="D141" i="1"/>
  <c r="F141" i="1" s="1"/>
  <c r="D133" i="1"/>
  <c r="F133" i="1" s="1"/>
  <c r="D125" i="1"/>
  <c r="F125" i="1" s="1"/>
  <c r="D117" i="1"/>
  <c r="F117" i="1" s="1"/>
  <c r="D1108" i="1"/>
  <c r="F1108" i="1" s="1"/>
  <c r="D780" i="1"/>
  <c r="F780" i="1" s="1"/>
  <c r="D772" i="1"/>
  <c r="F772" i="1" s="1"/>
  <c r="D764" i="1"/>
  <c r="F764" i="1" s="1"/>
  <c r="D756" i="1"/>
  <c r="F756" i="1" s="1"/>
  <c r="D748" i="1"/>
  <c r="F748" i="1" s="1"/>
  <c r="D740" i="1"/>
  <c r="F740" i="1" s="1"/>
  <c r="D732" i="1"/>
  <c r="F732" i="1" s="1"/>
  <c r="D724" i="1"/>
  <c r="F724" i="1" s="1"/>
  <c r="D716" i="1"/>
  <c r="F716" i="1" s="1"/>
  <c r="D708" i="1"/>
  <c r="F708" i="1" s="1"/>
  <c r="D700" i="1"/>
  <c r="F700" i="1" s="1"/>
  <c r="D692" i="1"/>
  <c r="F692" i="1" s="1"/>
  <c r="D684" i="1"/>
  <c r="F684" i="1" s="1"/>
  <c r="D676" i="1"/>
  <c r="F676" i="1" s="1"/>
  <c r="D668" i="1"/>
  <c r="F668" i="1" s="1"/>
  <c r="D660" i="1"/>
  <c r="F660" i="1" s="1"/>
  <c r="D652" i="1"/>
  <c r="F652" i="1" s="1"/>
  <c r="D644" i="1"/>
  <c r="F644" i="1" s="1"/>
  <c r="D636" i="1"/>
  <c r="F636" i="1" s="1"/>
  <c r="D628" i="1"/>
  <c r="F628" i="1" s="1"/>
  <c r="D620" i="1"/>
  <c r="F620" i="1" s="1"/>
  <c r="D612" i="1"/>
  <c r="F612" i="1" s="1"/>
  <c r="D604" i="1"/>
  <c r="F604" i="1" s="1"/>
  <c r="D596" i="1"/>
  <c r="F596" i="1" s="1"/>
  <c r="D588" i="1"/>
  <c r="F588" i="1" s="1"/>
  <c r="D580" i="1"/>
  <c r="F580" i="1" s="1"/>
  <c r="D572" i="1"/>
  <c r="F572" i="1" s="1"/>
  <c r="D564" i="1"/>
  <c r="F564" i="1" s="1"/>
  <c r="D556" i="1"/>
  <c r="F556" i="1" s="1"/>
  <c r="D548" i="1"/>
  <c r="F548" i="1" s="1"/>
  <c r="D540" i="1"/>
  <c r="F540" i="1" s="1"/>
  <c r="D532" i="1"/>
  <c r="F532" i="1" s="1"/>
  <c r="D524" i="1"/>
  <c r="F524" i="1" s="1"/>
  <c r="D516" i="1"/>
  <c r="F516" i="1" s="1"/>
  <c r="D508" i="1"/>
  <c r="F508" i="1" s="1"/>
  <c r="D500" i="1"/>
  <c r="F500" i="1" s="1"/>
  <c r="D492" i="1"/>
  <c r="F492" i="1" s="1"/>
  <c r="D484" i="1"/>
  <c r="F484" i="1" s="1"/>
  <c r="D476" i="1"/>
  <c r="F476" i="1" s="1"/>
  <c r="D468" i="1"/>
  <c r="F468" i="1" s="1"/>
  <c r="D460" i="1"/>
  <c r="F460" i="1" s="1"/>
  <c r="D452" i="1"/>
  <c r="F452" i="1" s="1"/>
  <c r="D444" i="1"/>
  <c r="F444" i="1" s="1"/>
  <c r="D436" i="1"/>
  <c r="F436" i="1" s="1"/>
  <c r="D428" i="1"/>
  <c r="F428" i="1" s="1"/>
  <c r="D420" i="1"/>
  <c r="F420" i="1" s="1"/>
  <c r="D412" i="1"/>
  <c r="F412" i="1" s="1"/>
  <c r="D404" i="1"/>
  <c r="F404" i="1" s="1"/>
  <c r="D396" i="1"/>
  <c r="F396" i="1" s="1"/>
  <c r="D388" i="1"/>
  <c r="F388" i="1" s="1"/>
  <c r="D380" i="1"/>
  <c r="F380" i="1" s="1"/>
  <c r="D372" i="1"/>
  <c r="F372" i="1" s="1"/>
  <c r="D364" i="1"/>
  <c r="F364" i="1" s="1"/>
  <c r="D356" i="1"/>
  <c r="F356" i="1" s="1"/>
  <c r="D348" i="1"/>
  <c r="F348" i="1" s="1"/>
  <c r="D340" i="1"/>
  <c r="F340" i="1" s="1"/>
  <c r="D332" i="1"/>
  <c r="F332" i="1" s="1"/>
  <c r="D324" i="1"/>
  <c r="F324" i="1" s="1"/>
  <c r="D316" i="1"/>
  <c r="F316" i="1" s="1"/>
  <c r="D308" i="1"/>
  <c r="F308" i="1" s="1"/>
  <c r="D300" i="1"/>
  <c r="F300" i="1" s="1"/>
  <c r="D292" i="1"/>
  <c r="F292" i="1" s="1"/>
  <c r="D284" i="1"/>
  <c r="F284" i="1" s="1"/>
  <c r="D276" i="1"/>
  <c r="F276" i="1" s="1"/>
  <c r="D268" i="1"/>
  <c r="F268" i="1" s="1"/>
  <c r="D260" i="1"/>
  <c r="F260" i="1" s="1"/>
  <c r="D252" i="1"/>
  <c r="F252" i="1" s="1"/>
  <c r="D244" i="1"/>
  <c r="F244" i="1" s="1"/>
  <c r="D236" i="1"/>
  <c r="F236" i="1" s="1"/>
  <c r="D228" i="1"/>
  <c r="F228" i="1" s="1"/>
  <c r="D220" i="1"/>
  <c r="F220" i="1" s="1"/>
  <c r="D212" i="1"/>
  <c r="F212" i="1" s="1"/>
  <c r="D204" i="1"/>
  <c r="F204" i="1" s="1"/>
  <c r="D196" i="1"/>
  <c r="F196" i="1" s="1"/>
  <c r="D188" i="1"/>
  <c r="F188" i="1" s="1"/>
  <c r="D180" i="1"/>
  <c r="F180" i="1" s="1"/>
  <c r="D172" i="1"/>
  <c r="F172" i="1" s="1"/>
  <c r="D164" i="1"/>
  <c r="F164" i="1" s="1"/>
  <c r="D156" i="1"/>
  <c r="F156" i="1" s="1"/>
  <c r="D148" i="1"/>
  <c r="F148" i="1" s="1"/>
  <c r="D140" i="1"/>
  <c r="F140" i="1" s="1"/>
  <c r="D132" i="1"/>
  <c r="F132" i="1" s="1"/>
  <c r="D124" i="1"/>
  <c r="F124" i="1" s="1"/>
  <c r="D116" i="1"/>
  <c r="F116" i="1" s="1"/>
  <c r="D1107" i="1"/>
  <c r="F1107" i="1" s="1"/>
  <c r="D755" i="1"/>
  <c r="F755" i="1" s="1"/>
  <c r="D747" i="1"/>
  <c r="F747" i="1" s="1"/>
  <c r="D739" i="1"/>
  <c r="F739" i="1" s="1"/>
  <c r="D731" i="1"/>
  <c r="F731" i="1" s="1"/>
  <c r="D723" i="1"/>
  <c r="F723" i="1" s="1"/>
  <c r="D715" i="1"/>
  <c r="F715" i="1" s="1"/>
  <c r="D707" i="1"/>
  <c r="F707" i="1" s="1"/>
  <c r="D699" i="1"/>
  <c r="F699" i="1" s="1"/>
  <c r="D691" i="1"/>
  <c r="F691" i="1" s="1"/>
  <c r="D683" i="1"/>
  <c r="F683" i="1" s="1"/>
  <c r="D675" i="1"/>
  <c r="F675" i="1" s="1"/>
  <c r="D667" i="1"/>
  <c r="F667" i="1" s="1"/>
  <c r="D659" i="1"/>
  <c r="F659" i="1" s="1"/>
  <c r="D651" i="1"/>
  <c r="F651" i="1" s="1"/>
  <c r="D643" i="1"/>
  <c r="F643" i="1" s="1"/>
  <c r="D635" i="1"/>
  <c r="F635" i="1" s="1"/>
  <c r="D627" i="1"/>
  <c r="F627" i="1" s="1"/>
  <c r="D619" i="1"/>
  <c r="F619" i="1" s="1"/>
  <c r="D611" i="1"/>
  <c r="F611" i="1" s="1"/>
  <c r="D603" i="1"/>
  <c r="F603" i="1" s="1"/>
  <c r="D595" i="1"/>
  <c r="F595" i="1" s="1"/>
  <c r="D587" i="1"/>
  <c r="F587" i="1" s="1"/>
  <c r="D579" i="1"/>
  <c r="F579" i="1" s="1"/>
  <c r="D571" i="1"/>
  <c r="F571" i="1" s="1"/>
  <c r="D563" i="1"/>
  <c r="F563" i="1" s="1"/>
  <c r="D555" i="1"/>
  <c r="F555" i="1" s="1"/>
  <c r="D547" i="1"/>
  <c r="F547" i="1" s="1"/>
  <c r="D539" i="1"/>
  <c r="F539" i="1" s="1"/>
  <c r="D531" i="1"/>
  <c r="F531" i="1" s="1"/>
  <c r="D523" i="1"/>
  <c r="F523" i="1" s="1"/>
  <c r="D515" i="1"/>
  <c r="F515" i="1" s="1"/>
  <c r="D507" i="1"/>
  <c r="F507" i="1" s="1"/>
  <c r="D499" i="1"/>
  <c r="F499" i="1" s="1"/>
  <c r="D491" i="1"/>
  <c r="F491" i="1" s="1"/>
  <c r="D483" i="1"/>
  <c r="F483" i="1" s="1"/>
  <c r="D475" i="1"/>
  <c r="F475" i="1" s="1"/>
  <c r="D467" i="1"/>
  <c r="F467" i="1" s="1"/>
  <c r="D459" i="1"/>
  <c r="F459" i="1" s="1"/>
  <c r="D451" i="1"/>
  <c r="F451" i="1" s="1"/>
  <c r="D443" i="1"/>
  <c r="F443" i="1" s="1"/>
  <c r="D435" i="1"/>
  <c r="F435" i="1" s="1"/>
  <c r="D427" i="1"/>
  <c r="F427" i="1" s="1"/>
  <c r="D419" i="1"/>
  <c r="F419" i="1" s="1"/>
  <c r="D411" i="1"/>
  <c r="F411" i="1" s="1"/>
  <c r="D403" i="1"/>
  <c r="F403" i="1" s="1"/>
  <c r="D395" i="1"/>
  <c r="F395" i="1" s="1"/>
  <c r="D387" i="1"/>
  <c r="F387" i="1" s="1"/>
  <c r="D379" i="1"/>
  <c r="F379" i="1" s="1"/>
  <c r="D371" i="1"/>
  <c r="F371" i="1" s="1"/>
  <c r="D363" i="1"/>
  <c r="F363" i="1" s="1"/>
  <c r="D355" i="1"/>
  <c r="F355" i="1" s="1"/>
  <c r="D347" i="1"/>
  <c r="F347" i="1" s="1"/>
  <c r="D339" i="1"/>
  <c r="F339" i="1" s="1"/>
  <c r="D331" i="1"/>
  <c r="F331" i="1" s="1"/>
  <c r="D323" i="1"/>
  <c r="F323" i="1" s="1"/>
  <c r="D315" i="1"/>
  <c r="F315" i="1" s="1"/>
  <c r="D307" i="1"/>
  <c r="F307" i="1" s="1"/>
  <c r="D299" i="1"/>
  <c r="F299" i="1" s="1"/>
  <c r="D291" i="1"/>
  <c r="F291" i="1" s="1"/>
  <c r="D283" i="1"/>
  <c r="F283" i="1" s="1"/>
  <c r="D275" i="1"/>
  <c r="F275" i="1" s="1"/>
  <c r="D267" i="1"/>
  <c r="F267" i="1" s="1"/>
  <c r="D259" i="1"/>
  <c r="F259" i="1" s="1"/>
  <c r="D251" i="1"/>
  <c r="F251" i="1" s="1"/>
  <c r="D243" i="1"/>
  <c r="F243" i="1" s="1"/>
  <c r="D235" i="1"/>
  <c r="F235" i="1" s="1"/>
  <c r="D227" i="1"/>
  <c r="F227" i="1" s="1"/>
  <c r="D219" i="1"/>
  <c r="F219" i="1" s="1"/>
  <c r="D211" i="1"/>
  <c r="F211" i="1" s="1"/>
  <c r="D203" i="1"/>
  <c r="F203" i="1" s="1"/>
  <c r="D195" i="1"/>
  <c r="F195" i="1" s="1"/>
  <c r="D187" i="1"/>
  <c r="F187" i="1" s="1"/>
  <c r="D179" i="1"/>
  <c r="F179" i="1" s="1"/>
  <c r="D171" i="1"/>
  <c r="F171" i="1" s="1"/>
  <c r="D163" i="1"/>
  <c r="F163" i="1" s="1"/>
  <c r="D155" i="1"/>
  <c r="F155" i="1" s="1"/>
  <c r="D147" i="1"/>
  <c r="F147" i="1" s="1"/>
  <c r="D139" i="1"/>
  <c r="F139" i="1" s="1"/>
  <c r="D131" i="1"/>
  <c r="F131" i="1" s="1"/>
  <c r="D123" i="1"/>
  <c r="F123" i="1" s="1"/>
  <c r="D115" i="1"/>
  <c r="F115" i="1" s="1"/>
  <c r="D1106" i="1"/>
  <c r="F1106" i="1" s="1"/>
  <c r="D906" i="1"/>
  <c r="F906" i="1" s="1"/>
  <c r="D898" i="1"/>
  <c r="F898" i="1" s="1"/>
  <c r="D890" i="1"/>
  <c r="F890" i="1" s="1"/>
  <c r="D882" i="1"/>
  <c r="F882" i="1" s="1"/>
  <c r="D874" i="1"/>
  <c r="F874" i="1" s="1"/>
  <c r="D866" i="1"/>
  <c r="F866" i="1" s="1"/>
  <c r="D858" i="1"/>
  <c r="F858" i="1" s="1"/>
  <c r="D850" i="1"/>
  <c r="F850" i="1" s="1"/>
  <c r="D842" i="1"/>
  <c r="F842" i="1" s="1"/>
  <c r="D834" i="1"/>
  <c r="F834" i="1" s="1"/>
  <c r="D826" i="1"/>
  <c r="F826" i="1" s="1"/>
  <c r="D818" i="1"/>
  <c r="F818" i="1" s="1"/>
  <c r="D810" i="1"/>
  <c r="F810" i="1" s="1"/>
  <c r="D802" i="1"/>
  <c r="F802" i="1" s="1"/>
  <c r="D794" i="1"/>
  <c r="F794" i="1" s="1"/>
  <c r="D786" i="1"/>
  <c r="F786" i="1" s="1"/>
  <c r="D778" i="1"/>
  <c r="F778" i="1" s="1"/>
  <c r="D770" i="1"/>
  <c r="F770" i="1" s="1"/>
  <c r="D762" i="1"/>
  <c r="F762" i="1" s="1"/>
  <c r="D754" i="1"/>
  <c r="F754" i="1" s="1"/>
  <c r="D746" i="1"/>
  <c r="F746" i="1" s="1"/>
  <c r="D738" i="1"/>
  <c r="F738" i="1" s="1"/>
  <c r="D730" i="1"/>
  <c r="F730" i="1" s="1"/>
  <c r="D722" i="1"/>
  <c r="F722" i="1" s="1"/>
  <c r="D714" i="1"/>
  <c r="F714" i="1" s="1"/>
  <c r="D706" i="1"/>
  <c r="F706" i="1" s="1"/>
  <c r="D698" i="1"/>
  <c r="F698" i="1" s="1"/>
  <c r="D690" i="1"/>
  <c r="F690" i="1" s="1"/>
  <c r="D682" i="1"/>
  <c r="F682" i="1" s="1"/>
  <c r="D674" i="1"/>
  <c r="F674" i="1" s="1"/>
  <c r="D666" i="1"/>
  <c r="F666" i="1" s="1"/>
  <c r="D658" i="1"/>
  <c r="F658" i="1" s="1"/>
  <c r="D650" i="1"/>
  <c r="F650" i="1" s="1"/>
  <c r="D642" i="1"/>
  <c r="F642" i="1" s="1"/>
  <c r="D634" i="1"/>
  <c r="F634" i="1" s="1"/>
  <c r="D626" i="1"/>
  <c r="F626" i="1" s="1"/>
  <c r="D618" i="1"/>
  <c r="F618" i="1" s="1"/>
  <c r="D610" i="1"/>
  <c r="F610" i="1" s="1"/>
  <c r="D602" i="1"/>
  <c r="F602" i="1" s="1"/>
  <c r="D594" i="1"/>
  <c r="F594" i="1" s="1"/>
  <c r="D586" i="1"/>
  <c r="F586" i="1" s="1"/>
  <c r="D578" i="1"/>
  <c r="F578" i="1" s="1"/>
  <c r="D570" i="1"/>
  <c r="F570" i="1" s="1"/>
  <c r="D562" i="1"/>
  <c r="F562" i="1" s="1"/>
  <c r="D554" i="1"/>
  <c r="F554" i="1" s="1"/>
  <c r="D546" i="1"/>
  <c r="F546" i="1" s="1"/>
  <c r="D538" i="1"/>
  <c r="F538" i="1" s="1"/>
  <c r="D530" i="1"/>
  <c r="F530" i="1" s="1"/>
  <c r="D522" i="1"/>
  <c r="F522" i="1" s="1"/>
  <c r="D514" i="1"/>
  <c r="F514" i="1" s="1"/>
  <c r="D506" i="1"/>
  <c r="F506" i="1" s="1"/>
  <c r="D498" i="1"/>
  <c r="F498" i="1" s="1"/>
  <c r="D490" i="1"/>
  <c r="F490" i="1" s="1"/>
  <c r="D482" i="1"/>
  <c r="F482" i="1" s="1"/>
  <c r="D474" i="1"/>
  <c r="F474" i="1" s="1"/>
  <c r="D466" i="1"/>
  <c r="F466" i="1" s="1"/>
  <c r="D458" i="1"/>
  <c r="F458" i="1" s="1"/>
  <c r="D450" i="1"/>
  <c r="F450" i="1" s="1"/>
  <c r="D442" i="1"/>
  <c r="F442" i="1" s="1"/>
  <c r="D434" i="1"/>
  <c r="F434" i="1" s="1"/>
  <c r="D426" i="1"/>
  <c r="F426" i="1" s="1"/>
  <c r="D418" i="1"/>
  <c r="F418" i="1" s="1"/>
  <c r="D410" i="1"/>
  <c r="F410" i="1" s="1"/>
  <c r="D402" i="1"/>
  <c r="F402" i="1" s="1"/>
  <c r="D394" i="1"/>
  <c r="F394" i="1" s="1"/>
  <c r="D386" i="1"/>
  <c r="F386" i="1" s="1"/>
  <c r="D378" i="1"/>
  <c r="F378" i="1" s="1"/>
  <c r="D370" i="1"/>
  <c r="F370" i="1" s="1"/>
  <c r="D362" i="1"/>
  <c r="F362" i="1" s="1"/>
  <c r="D354" i="1"/>
  <c r="F354" i="1" s="1"/>
  <c r="D346" i="1"/>
  <c r="F346" i="1" s="1"/>
  <c r="D338" i="1"/>
  <c r="F338" i="1" s="1"/>
  <c r="D330" i="1"/>
  <c r="F330" i="1" s="1"/>
  <c r="D322" i="1"/>
  <c r="F322" i="1" s="1"/>
  <c r="D314" i="1"/>
  <c r="F314" i="1" s="1"/>
  <c r="D306" i="1"/>
  <c r="F306" i="1" s="1"/>
  <c r="D298" i="1"/>
  <c r="F298" i="1" s="1"/>
  <c r="D290" i="1"/>
  <c r="F290" i="1" s="1"/>
  <c r="D282" i="1"/>
  <c r="F282" i="1" s="1"/>
  <c r="D274" i="1"/>
  <c r="F274" i="1" s="1"/>
  <c r="D266" i="1"/>
  <c r="F266" i="1" s="1"/>
  <c r="D258" i="1"/>
  <c r="F258" i="1" s="1"/>
  <c r="D250" i="1"/>
  <c r="F250" i="1" s="1"/>
  <c r="D242" i="1"/>
  <c r="F242" i="1" s="1"/>
  <c r="D234" i="1"/>
  <c r="F234" i="1" s="1"/>
  <c r="D226" i="1"/>
  <c r="F226" i="1" s="1"/>
  <c r="D218" i="1"/>
  <c r="F218" i="1" s="1"/>
  <c r="D210" i="1"/>
  <c r="F210" i="1" s="1"/>
  <c r="D202" i="1"/>
  <c r="F202" i="1" s="1"/>
  <c r="D194" i="1"/>
  <c r="F194" i="1" s="1"/>
  <c r="D186" i="1"/>
  <c r="F186" i="1" s="1"/>
  <c r="D178" i="1"/>
  <c r="F178" i="1" s="1"/>
  <c r="D170" i="1"/>
  <c r="F170" i="1" s="1"/>
  <c r="D162" i="1"/>
  <c r="F162" i="1" s="1"/>
  <c r="D154" i="1"/>
  <c r="F154" i="1" s="1"/>
  <c r="D146" i="1"/>
  <c r="F146" i="1" s="1"/>
  <c r="D138" i="1"/>
  <c r="F138" i="1" s="1"/>
  <c r="D130" i="1"/>
  <c r="F130" i="1" s="1"/>
  <c r="D122" i="1"/>
  <c r="F122" i="1" s="1"/>
  <c r="D114" i="1"/>
  <c r="F114" i="1" s="1"/>
  <c r="D1105" i="1"/>
  <c r="F1105" i="1" s="1"/>
  <c r="F111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<sst xmlns="http://schemas.openxmlformats.org/spreadsheetml/2006/main" count="72" uniqueCount="70">
  <si>
    <t>Switch strategy</t>
  </si>
  <si>
    <t>Switch</t>
  </si>
  <si>
    <t>Win</t>
  </si>
  <si>
    <t>The Monty Hall Problem</t>
  </si>
  <si>
    <t>Door with car</t>
  </si>
  <si>
    <t>Door host opens</t>
  </si>
  <si>
    <t>Unopened door</t>
  </si>
  <si>
    <t>Final door choice</t>
  </si>
  <si>
    <r>
      <t xml:space="preserve">Suppose you're on a game show, and you're given the choice of three doors. Behind one door is a car; behind the others, goats. You pick a door, say No. 1, and the host, who knows what's behind the doors, opens another door, say No. 3, which has a goat. He then says to you, "Do you want to pick door No. 2?" </t>
    </r>
    <r>
      <rPr>
        <b/>
        <i/>
        <sz val="11"/>
        <color theme="1"/>
        <rFont val="Calibri"/>
        <family val="2"/>
        <scheme val="minor"/>
      </rPr>
      <t>Is it to your advantage to switch your choice?</t>
    </r>
  </si>
  <si>
    <t>Source: https://en.wikipedia.org/wiki/Monty_Hall_problem</t>
  </si>
  <si>
    <t>What is the best strategy: stick with your original door or switch to the other door—or does it make no difference? Why?</t>
  </si>
  <si>
    <t>Best strategy and explanation</t>
  </si>
  <si>
    <t>Q1.1 †</t>
  </si>
  <si>
    <t>Despite its simple premise, The Monty Hall problem is famously counterintuitive, and it has been the subject of much debate. Many people cannot solve the problem. An embarrassing number of accomplished mathematicians have failed to accept the solution, even when shown an airtight proof!</t>
  </si>
  <si>
    <r>
      <t xml:space="preserve">Before you continue, you may wish to attempt to solve the Monty Hall problem using logic. </t>
    </r>
    <r>
      <rPr>
        <b/>
        <sz val="11"/>
        <color theme="1"/>
        <rFont val="Calibri"/>
        <family val="2"/>
        <scheme val="minor"/>
      </rPr>
      <t>This is an optional question.</t>
    </r>
  </si>
  <si>
    <t>Source: https://www.mikealche.com/</t>
  </si>
  <si>
    <t>This should make us worried that perhaps our brains are not cut out to solve this kind of problem.</t>
  </si>
  <si>
    <t>What other truths might we be blind to because the "obvious" answer is actually wrong? Could such blindness lead to expensive mistakes in the workplace?</t>
  </si>
  <si>
    <t>1.  We place the car behind a random door: 1, 2, or 3.</t>
  </si>
  <si>
    <t>4.  We either stick with our initial door or switch doors, according to our chosen strategy.</t>
  </si>
  <si>
    <r>
      <t xml:space="preserve">We will now solve the Monty Hall problem using a </t>
    </r>
    <r>
      <rPr>
        <b/>
        <sz val="11"/>
        <color theme="1"/>
        <rFont val="Calibri"/>
        <family val="2"/>
        <scheme val="minor"/>
      </rPr>
      <t>Monte Carlo simulation</t>
    </r>
    <r>
      <rPr>
        <sz val="11"/>
        <color theme="1"/>
        <rFont val="Calibri"/>
        <family val="2"/>
        <scheme val="minor"/>
      </rPr>
      <t>. The method works as follows.</t>
    </r>
  </si>
  <si>
    <t>E1.2</t>
  </si>
  <si>
    <t>E1.3</t>
  </si>
  <si>
    <t>Number of games played</t>
  </si>
  <si>
    <t>Number of wins</t>
  </si>
  <si>
    <t>Win %</t>
  </si>
  <si>
    <t>Input formulas for "Number of wins" and "Win %" below.</t>
  </si>
  <si>
    <t>The "Number of wins" cell should count the total number of instances of TRUE in the "Win" column.</t>
  </si>
  <si>
    <t>Q1.4</t>
  </si>
  <si>
    <t>"Switch" win %</t>
  </si>
  <si>
    <t>"Don't switch" win %</t>
  </si>
  <si>
    <t>"Coin flip" win %</t>
  </si>
  <si>
    <t>5.  Simulate many rounds of the game by repeating 1–4. How often did we win the car?</t>
  </si>
  <si>
    <t>Experiment with the different switch strategies: "Switch", "Don't switch", and "Coin flip". What is the approximate win % of each strategy? Is this what you expected?</t>
  </si>
  <si>
    <t>3.  The host opens one of the doors we did not choose, revealing a goat. (N.B. the host always reveals a goat.)</t>
  </si>
  <si>
    <t>2.  We randomly choose an initial door: 1, 2, or 3. This door is not opened.</t>
  </si>
  <si>
    <t>Q1.5</t>
  </si>
  <si>
    <t>Getting quick help on formula functions</t>
  </si>
  <si>
    <t>To get help on any formula function, start typing a formula in any cell. Excel will offer autocomplete suggestions.</t>
  </si>
  <si>
    <t>Use the arrow keys or mouse to select the function you want from the suggestions list and press Tab. Excel will show you the list of parameters expected by that function. Optional parameters are shown in square brackets.</t>
  </si>
  <si>
    <r>
      <t xml:space="preserve">While in formula editing mode, as shown above, press </t>
    </r>
    <r>
      <rPr>
        <b/>
        <sz val="11"/>
        <color theme="1"/>
        <rFont val="Calibri"/>
        <family val="2"/>
        <scheme val="minor"/>
      </rPr>
      <t>F1</t>
    </r>
    <r>
      <rPr>
        <sz val="11"/>
        <color theme="1"/>
        <rFont val="Calibri"/>
        <family val="2"/>
        <scheme val="minor"/>
      </rPr>
      <t xml:space="preserve"> to call up in-depth contextual help. In modern version of Excel, a help panel will appear on the right-hand side of the screen.</t>
    </r>
  </si>
  <si>
    <r>
      <rPr>
        <b/>
        <sz val="11"/>
        <color theme="1"/>
        <rFont val="Calibri"/>
        <family val="2"/>
        <scheme val="minor"/>
      </rPr>
      <t>IF()</t>
    </r>
    <r>
      <rPr>
        <sz val="11"/>
        <color theme="1"/>
        <rFont val="Calibri"/>
        <family val="2"/>
        <scheme val="minor"/>
      </rPr>
      <t xml:space="preserve"> returns one value if a condition is TRUE, and a different value if the condition is FALSE. Note: </t>
    </r>
    <r>
      <rPr>
        <b/>
        <sz val="11"/>
        <color theme="1"/>
        <rFont val="Calibri"/>
        <family val="2"/>
        <scheme val="minor"/>
      </rPr>
      <t>IF()</t>
    </r>
    <r>
      <rPr>
        <sz val="11"/>
        <color theme="1"/>
        <rFont val="Calibri"/>
        <family val="2"/>
        <scheme val="minor"/>
      </rPr>
      <t xml:space="preserve"> statements can be nested.</t>
    </r>
  </si>
  <si>
    <t>=IF(logical_test, [value_if_true], [value_if_false])</t>
  </si>
  <si>
    <t>Formula</t>
  </si>
  <si>
    <t>Output</t>
  </si>
  <si>
    <r>
      <t xml:space="preserve">Note: you do </t>
    </r>
    <r>
      <rPr>
        <b/>
        <sz val="11"/>
        <color theme="1"/>
        <rFont val="Calibri"/>
        <family val="2"/>
        <scheme val="minor"/>
      </rPr>
      <t>not</t>
    </r>
    <r>
      <rPr>
        <sz val="11"/>
        <color theme="1"/>
        <rFont val="Calibri"/>
        <family val="2"/>
        <scheme val="minor"/>
      </rPr>
      <t xml:space="preserve"> need to inspect the Table formulas.</t>
    </r>
  </si>
  <si>
    <t>[Win] should return TRUE (or similar) if the door we settle on contains the car, and FALSE (or similar) otherwise.</t>
  </si>
  <si>
    <r>
      <t xml:space="preserve">[Final door choice] should contain a number 1–3. It is recommended to use the </t>
    </r>
    <r>
      <rPr>
        <b/>
        <sz val="11"/>
        <color theme="1"/>
        <rFont val="Calibri"/>
        <family val="2"/>
        <scheme val="minor"/>
      </rPr>
      <t>IF()</t>
    </r>
    <r>
      <rPr>
        <sz val="11"/>
        <color theme="1"/>
        <rFont val="Calibri"/>
        <family val="2"/>
        <scheme val="minor"/>
      </rPr>
      <t xml:space="preserve"> function. For help with this function, see the "Formula help" tab.</t>
    </r>
  </si>
  <si>
    <t>Examine the Table and make sure you understand what each column represents. For example, the first column, [Door with car], represents the number of the door that contains the car. You may wish to re-read the problem statement on row 11.</t>
  </si>
  <si>
    <t>Coin flip</t>
  </si>
  <si>
    <t>Note: in your formula for "Win %", there is no need to multiply by 100. Instead, change the Number Format to "Percentage".</t>
  </si>
  <si>
    <t>For higher precision, you may wish to increase the number of rows in the Table.</t>
  </si>
  <si>
    <t>Initial door choice</t>
  </si>
  <si>
    <t>Complete the Table by inputting formulas into the [Final door choice] and [Win] columns.</t>
  </si>
  <si>
    <t>Logical functions</t>
  </si>
  <si>
    <t>Conditional aggregate functions</t>
  </si>
  <si>
    <t>Example data</t>
  </si>
  <si>
    <t>Entity</t>
  </si>
  <si>
    <t>HasEyes</t>
  </si>
  <si>
    <t>Heads</t>
  </si>
  <si>
    <t>Tails</t>
  </si>
  <si>
    <t>Legs</t>
  </si>
  <si>
    <t>Cat</t>
  </si>
  <si>
    <t>Human</t>
  </si>
  <si>
    <t>Penny</t>
  </si>
  <si>
    <t>Comet</t>
  </si>
  <si>
    <t>Needle</t>
  </si>
  <si>
    <t>Chair</t>
  </si>
  <si>
    <r>
      <rPr>
        <b/>
        <sz val="11"/>
        <color theme="1"/>
        <rFont val="Calibri"/>
        <family val="2"/>
        <scheme val="minor"/>
      </rPr>
      <t>COUNTIF()</t>
    </r>
    <r>
      <rPr>
        <sz val="11"/>
        <color theme="1"/>
        <rFont val="Calibri"/>
        <family val="2"/>
        <scheme val="minor"/>
      </rPr>
      <t xml:space="preserve"> counts the number of cells in a range that match </t>
    </r>
    <r>
      <rPr>
        <b/>
        <u/>
        <sz val="11"/>
        <color theme="1"/>
        <rFont val="Calibri"/>
        <family val="2"/>
        <scheme val="minor"/>
      </rPr>
      <t>a single criterion</t>
    </r>
    <r>
      <rPr>
        <sz val="11"/>
        <color theme="1"/>
        <rFont val="Calibri"/>
        <family val="2"/>
        <scheme val="minor"/>
      </rPr>
      <t>.</t>
    </r>
  </si>
  <si>
    <t>=COUNTIF(range, criteria)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</si>
</sst>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quot;Difficulty:&quot;\ \ @"/>
    <numFmt numFmtId="165" formatCode=";;;"/>
    <numFmt numFmtId="169" formatCode="_-* #,##0.00_-;\-* #,##0.00_-;_-* &quot;-&quot;??_-;_-@_-"/>
  </numFmts>
  <fonts count="33" x14ac:knownFonts="1">
    <font>
      <sz val="11"/>
      <color theme="1"/>
      <name val="Calibri"/>
      <family val="2"/>
      <scheme val="minor"/>
    </font>
    <font>
      <b/>
      <sz val="11"/>
      <color theme="1"/>
      <name val="Calibri"/>
      <family val="2"/>
      <scheme val="minor"/>
    </font>
    <font>
      <u/>
      <sz val="11"/>
      <color theme="10"/>
      <name val="Calibri"/>
      <family val="2"/>
      <scheme val="minor"/>
    </font>
    <font>
      <b/>
      <sz val="28"/>
      <color theme="1"/>
      <name val="Calibri"/>
      <family val="2"/>
      <scheme val="minor"/>
    </font>
    <font>
      <i/>
      <sz val="11"/>
      <color theme="1"/>
      <name val="Calibri"/>
      <family val="2"/>
      <scheme val="minor"/>
    </font>
    <font>
      <b/>
      <i/>
      <sz val="11"/>
      <color theme="1"/>
      <name val="Calibri"/>
      <family val="2"/>
      <scheme val="minor"/>
    </font>
    <font>
      <i/>
      <sz val="10"/>
      <color theme="0" tint="-0.249977111117893"/>
      <name val="Calibri"/>
      <family val="2"/>
      <scheme val="minor"/>
    </font>
    <font>
      <b/>
      <sz val="14"/>
      <color theme="1"/>
      <name val="Calibri"/>
      <family val="2"/>
      <scheme val="minor"/>
    </font>
    <font>
      <sz val="11"/>
      <color rgb="FF305496"/>
      <name val="Calibri"/>
      <family val="2"/>
      <scheme val="minor"/>
    </font>
    <font>
      <b/>
      <sz val="14"/>
      <color rgb="FF2B002E"/>
      <name val="Calibri"/>
      <family val="2"/>
      <scheme val="minor"/>
    </font>
    <font>
      <sz val="11"/>
      <color rgb="FF2B002E"/>
      <name val="Calibri"/>
      <family val="2"/>
      <scheme val="minor"/>
    </font>
    <font>
      <b/>
      <sz val="12"/>
      <color theme="1" tint="4.9989318521683403E-2"/>
      <name val="Calibri"/>
      <family val="2"/>
      <scheme val="minor"/>
    </font>
    <font>
      <b/>
      <sz val="11"/>
      <color theme="0"/>
      <name val="Calibri"/>
      <family val="2"/>
      <scheme val="minor"/>
    </font>
    <font>
      <b/>
      <sz val="16"/>
      <color rgb="FFC9FFFF"/>
      <name val="Calibri"/>
      <family val="2"/>
      <scheme val="minor"/>
    </font>
    <font>
      <b/>
      <sz val="16"/>
      <color rgb="FF004050"/>
      <name val="Calibri"/>
      <family val="2"/>
      <scheme val="minor"/>
    </font>
    <font>
      <b/>
      <sz val="11"/>
      <color theme="1"/>
      <name val="Consolas"/>
      <family val="3"/>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name val="Arial"/>
      <family val="2"/>
    </font>
    <font>
      <b/>
      <u/>
      <sz val="11"/>
      <color theme="1"/>
      <name val="Calibri"/>
      <family val="2"/>
      <scheme val="minor"/>
    </font>
  </fonts>
  <fills count="43">
    <fill>
      <patternFill patternType="none"/>
    </fill>
    <fill>
      <patternFill patternType="gray125"/>
    </fill>
    <fill>
      <patternFill patternType="solid">
        <fgColor rgb="FFDEE9EC"/>
        <bgColor indexed="64"/>
      </patternFill>
    </fill>
    <fill>
      <patternFill patternType="solid">
        <fgColor rgb="FFD9E1F2"/>
        <bgColor indexed="64"/>
      </patternFill>
    </fill>
    <fill>
      <patternFill patternType="solid">
        <fgColor theme="4" tint="0.79998168889431442"/>
        <bgColor indexed="64"/>
      </patternFill>
    </fill>
    <fill>
      <patternFill patternType="solid">
        <fgColor rgb="FFF8D237"/>
        <bgColor indexed="64"/>
      </patternFill>
    </fill>
    <fill>
      <patternFill patternType="solid">
        <fgColor rgb="FFE4D6FE"/>
        <bgColor indexed="64"/>
      </patternFill>
    </fill>
    <fill>
      <patternFill patternType="solid">
        <fgColor theme="5"/>
        <bgColor indexed="64"/>
      </patternFill>
    </fill>
    <fill>
      <patternFill patternType="solid">
        <fgColor rgb="FFE4E4E4"/>
        <bgColor indexed="64"/>
      </patternFill>
    </fill>
    <fill>
      <patternFill patternType="solid">
        <fgColor rgb="FF004050"/>
        <bgColor indexed="64"/>
      </patternFill>
    </fill>
    <fill>
      <patternFill patternType="solid">
        <fgColor rgb="FF217EA7"/>
        <bgColor indexed="64"/>
      </patternFill>
    </fill>
    <fill>
      <patternFill patternType="solid">
        <fgColor rgb="FF305496"/>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54">
    <border>
      <left/>
      <right/>
      <top/>
      <bottom/>
      <diagonal/>
    </border>
    <border>
      <left/>
      <right/>
      <top style="thick">
        <color rgb="FF217EA7"/>
      </top>
      <bottom style="thick">
        <color rgb="FF217EA7"/>
      </bottom>
      <diagonal/>
    </border>
    <border>
      <left style="medium">
        <color rgb="FF305496"/>
      </left>
      <right style="medium">
        <color rgb="FF305496"/>
      </right>
      <top style="medium">
        <color rgb="FF305496"/>
      </top>
      <bottom style="medium">
        <color rgb="FF305496"/>
      </bottom>
      <diagonal/>
    </border>
    <border>
      <left style="thick">
        <color rgb="FFF3622C"/>
      </left>
      <right/>
      <top style="thick">
        <color rgb="FFF3622C"/>
      </top>
      <bottom style="thick">
        <color rgb="FFF3622C"/>
      </bottom>
      <diagonal/>
    </border>
    <border>
      <left/>
      <right style="thick">
        <color rgb="FFF3622C"/>
      </right>
      <top style="thick">
        <color rgb="FFF3622C"/>
      </top>
      <bottom style="thick">
        <color rgb="FFF3622C"/>
      </bottom>
      <diagonal/>
    </border>
    <border>
      <left style="medium">
        <color rgb="FF305496"/>
      </left>
      <right/>
      <top/>
      <bottom/>
      <diagonal/>
    </border>
    <border>
      <left/>
      <right style="medium">
        <color rgb="FF305496"/>
      </right>
      <top/>
      <bottom/>
      <diagonal/>
    </border>
    <border>
      <left style="medium">
        <color rgb="FF305496"/>
      </left>
      <right/>
      <top/>
      <bottom style="medium">
        <color rgb="FF305496"/>
      </bottom>
      <diagonal/>
    </border>
    <border>
      <left/>
      <right/>
      <top/>
      <bottom style="medium">
        <color rgb="FF305496"/>
      </bottom>
      <diagonal/>
    </border>
    <border>
      <left/>
      <right style="medium">
        <color rgb="FF305496"/>
      </right>
      <top/>
      <bottom style="medium">
        <color rgb="FF305496"/>
      </bottom>
      <diagonal/>
    </border>
    <border>
      <left style="medium">
        <color rgb="FF305496"/>
      </left>
      <right/>
      <top style="medium">
        <color rgb="FF305496"/>
      </top>
      <bottom/>
      <diagonal/>
    </border>
    <border>
      <left/>
      <right/>
      <top style="medium">
        <color rgb="FF305496"/>
      </top>
      <bottom/>
      <diagonal/>
    </border>
    <border>
      <left/>
      <right style="medium">
        <color rgb="FF305496"/>
      </right>
      <top style="medium">
        <color rgb="FF305496"/>
      </top>
      <bottom/>
      <diagonal/>
    </border>
    <border>
      <left style="thick">
        <color rgb="FFF3622C"/>
      </left>
      <right/>
      <top style="thick">
        <color rgb="FFF3622C"/>
      </top>
      <bottom/>
      <diagonal/>
    </border>
    <border>
      <left/>
      <right/>
      <top style="thick">
        <color rgb="FFF3622C"/>
      </top>
      <bottom/>
      <diagonal/>
    </border>
    <border>
      <left/>
      <right style="thick">
        <color rgb="FFF3622C"/>
      </right>
      <top style="thick">
        <color rgb="FFF3622C"/>
      </top>
      <bottom/>
      <diagonal/>
    </border>
    <border>
      <left style="thick">
        <color rgb="FFF3622C"/>
      </left>
      <right/>
      <top/>
      <bottom/>
      <diagonal/>
    </border>
    <border>
      <left/>
      <right style="thick">
        <color rgb="FFF3622C"/>
      </right>
      <top/>
      <bottom/>
      <diagonal/>
    </border>
    <border>
      <left style="thick">
        <color rgb="FFF3622C"/>
      </left>
      <right/>
      <top/>
      <bottom style="thick">
        <color rgb="FFF3622C"/>
      </bottom>
      <diagonal/>
    </border>
    <border>
      <left/>
      <right/>
      <top/>
      <bottom style="thick">
        <color rgb="FFF3622C"/>
      </bottom>
      <diagonal/>
    </border>
    <border>
      <left/>
      <right style="thick">
        <color rgb="FFF3622C"/>
      </right>
      <top/>
      <bottom style="thick">
        <color rgb="FFF3622C"/>
      </bottom>
      <diagonal/>
    </border>
    <border>
      <left style="medium">
        <color rgb="FF430048"/>
      </left>
      <right/>
      <top style="medium">
        <color rgb="FF430048"/>
      </top>
      <bottom/>
      <diagonal/>
    </border>
    <border>
      <left/>
      <right/>
      <top style="medium">
        <color rgb="FF430048"/>
      </top>
      <bottom/>
      <diagonal/>
    </border>
    <border>
      <left/>
      <right style="medium">
        <color rgb="FF430048"/>
      </right>
      <top style="medium">
        <color rgb="FF430048"/>
      </top>
      <bottom/>
      <diagonal/>
    </border>
    <border>
      <left style="medium">
        <color rgb="FF430048"/>
      </left>
      <right/>
      <top/>
      <bottom/>
      <diagonal/>
    </border>
    <border>
      <left/>
      <right style="medium">
        <color rgb="FF430048"/>
      </right>
      <top/>
      <bottom/>
      <diagonal/>
    </border>
    <border>
      <left style="medium">
        <color rgb="FF430048"/>
      </left>
      <right/>
      <top/>
      <bottom style="medium">
        <color rgb="FF430048"/>
      </bottom>
      <diagonal/>
    </border>
    <border>
      <left/>
      <right/>
      <top/>
      <bottom style="medium">
        <color rgb="FF430048"/>
      </bottom>
      <diagonal/>
    </border>
    <border>
      <left/>
      <right style="medium">
        <color rgb="FF430048"/>
      </right>
      <top/>
      <bottom style="medium">
        <color rgb="FF430048"/>
      </bottom>
      <diagonal/>
    </border>
    <border>
      <left style="medium">
        <color rgb="FF430048"/>
      </left>
      <right style="medium">
        <color rgb="FF430048"/>
      </right>
      <top style="medium">
        <color rgb="FF430048"/>
      </top>
      <bottom style="medium">
        <color rgb="FF430048"/>
      </bottom>
      <diagonal/>
    </border>
    <border>
      <left style="thick">
        <color rgb="FFF3622C"/>
      </left>
      <right style="thick">
        <color rgb="FFF3622C"/>
      </right>
      <top style="thick">
        <color rgb="FFF3622C"/>
      </top>
      <bottom style="thick">
        <color rgb="FFF3622C"/>
      </bottom>
      <diagonal/>
    </border>
    <border>
      <left style="thick">
        <color theme="1" tint="0.499984740745262"/>
      </left>
      <right style="thick">
        <color theme="1" tint="0.499984740745262"/>
      </right>
      <top style="thick">
        <color theme="1" tint="0.499984740745262"/>
      </top>
      <bottom style="thick">
        <color theme="1" tint="0.499984740745262"/>
      </bottom>
      <diagonal/>
    </border>
    <border>
      <left style="medium">
        <color rgb="FF217346"/>
      </left>
      <right/>
      <top style="medium">
        <color rgb="FF217346"/>
      </top>
      <bottom style="medium">
        <color rgb="FF217346"/>
      </bottom>
      <diagonal/>
    </border>
    <border>
      <left/>
      <right/>
      <top style="medium">
        <color rgb="FF217346"/>
      </top>
      <bottom style="medium">
        <color rgb="FF217346"/>
      </bottom>
      <diagonal/>
    </border>
    <border>
      <left/>
      <right style="medium">
        <color rgb="FF217346"/>
      </right>
      <top style="medium">
        <color rgb="FF217346"/>
      </top>
      <bottom style="medium">
        <color rgb="FF217346"/>
      </bottom>
      <diagonal/>
    </border>
    <border>
      <left style="thin">
        <color rgb="FF305496"/>
      </left>
      <right/>
      <top style="thin">
        <color rgb="FF305496"/>
      </top>
      <bottom style="thin">
        <color rgb="FF305496"/>
      </bottom>
      <diagonal/>
    </border>
    <border>
      <left/>
      <right/>
      <top style="thin">
        <color rgb="FF305496"/>
      </top>
      <bottom style="thin">
        <color rgb="FF305496"/>
      </bottom>
      <diagonal/>
    </border>
    <border>
      <left/>
      <right style="thin">
        <color rgb="FF305496"/>
      </right>
      <top style="thin">
        <color rgb="FF305496"/>
      </top>
      <bottom style="thin">
        <color rgb="FF305496"/>
      </bottom>
      <diagonal/>
    </border>
    <border>
      <left style="thin">
        <color rgb="FF305496"/>
      </left>
      <right/>
      <top style="thin">
        <color rgb="FF305496"/>
      </top>
      <bottom/>
      <diagonal/>
    </border>
    <border>
      <left/>
      <right/>
      <top style="thin">
        <color rgb="FF305496"/>
      </top>
      <bottom/>
      <diagonal/>
    </border>
    <border>
      <left/>
      <right style="thin">
        <color rgb="FF305496"/>
      </right>
      <top/>
      <bottom/>
      <diagonal/>
    </border>
    <border>
      <left style="thin">
        <color rgb="FF305496"/>
      </left>
      <right/>
      <top/>
      <bottom/>
      <diagonal/>
    </border>
    <border>
      <left style="thin">
        <color rgb="FF305496"/>
      </left>
      <right/>
      <top/>
      <bottom style="thin">
        <color rgb="FF305496"/>
      </bottom>
      <diagonal/>
    </border>
    <border>
      <left/>
      <right/>
      <top/>
      <bottom style="thin">
        <color rgb="FF305496"/>
      </bottom>
      <diagonal/>
    </border>
    <border>
      <left/>
      <right style="thin">
        <color rgb="FF305496"/>
      </right>
      <top/>
      <bottom style="thin">
        <color rgb="FF305496"/>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2284">
    <xf numFmtId="0" fontId="0" fillId="0" borderId="0"/>
    <xf numFmtId="0" fontId="2" fillId="0" borderId="0" applyNumberFormat="0" applyFill="0" applyBorder="0" applyAlignment="0" applyProtection="0"/>
    <xf numFmtId="0" fontId="17" fillId="0" borderId="0" applyNumberFormat="0" applyFill="0" applyBorder="0" applyAlignment="0" applyProtection="0"/>
    <xf numFmtId="0" fontId="18" fillId="0" borderId="45" applyNumberFormat="0" applyFill="0" applyAlignment="0" applyProtection="0"/>
    <xf numFmtId="0" fontId="19" fillId="0" borderId="46" applyNumberFormat="0" applyFill="0" applyAlignment="0" applyProtection="0"/>
    <xf numFmtId="0" fontId="20" fillId="0" borderId="47" applyNumberFormat="0" applyFill="0" applyAlignment="0" applyProtection="0"/>
    <xf numFmtId="0" fontId="20" fillId="0" borderId="0" applyNumberFormat="0" applyFill="0" applyBorder="0" applyAlignment="0" applyProtection="0"/>
    <xf numFmtId="0" fontId="21" fillId="12" borderId="0" applyNumberFormat="0" applyBorder="0" applyAlignment="0" applyProtection="0"/>
    <xf numFmtId="0" fontId="22" fillId="13" borderId="0" applyNumberFormat="0" applyBorder="0" applyAlignment="0" applyProtection="0"/>
    <xf numFmtId="0" fontId="23" fillId="14" borderId="0" applyNumberFormat="0" applyBorder="0" applyAlignment="0" applyProtection="0"/>
    <xf numFmtId="0" fontId="24" fillId="15" borderId="48" applyNumberFormat="0" applyAlignment="0" applyProtection="0"/>
    <xf numFmtId="0" fontId="25" fillId="16" borderId="49" applyNumberFormat="0" applyAlignment="0" applyProtection="0"/>
    <xf numFmtId="0" fontId="26" fillId="16" borderId="48" applyNumberFormat="0" applyAlignment="0" applyProtection="0"/>
    <xf numFmtId="0" fontId="27" fillId="0" borderId="50" applyNumberFormat="0" applyFill="0" applyAlignment="0" applyProtection="0"/>
    <xf numFmtId="0" fontId="12" fillId="17" borderId="51" applyNumberFormat="0" applyAlignment="0" applyProtection="0"/>
    <xf numFmtId="0" fontId="28" fillId="0" borderId="0" applyNumberFormat="0" applyFill="0" applyBorder="0" applyAlignment="0" applyProtection="0"/>
    <xf numFmtId="0" fontId="16" fillId="18" borderId="52" applyNumberFormat="0" applyFont="0" applyAlignment="0" applyProtection="0"/>
    <xf numFmtId="0" fontId="29" fillId="0" borderId="0" applyNumberFormat="0" applyFill="0" applyBorder="0" applyAlignment="0" applyProtection="0"/>
    <xf numFmtId="0" fontId="1" fillId="0" borderId="53" applyNumberFormat="0" applyFill="0" applyAlignment="0" applyProtection="0"/>
    <xf numFmtId="0" fontId="30" fillId="19"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30" fillId="23" borderId="0" applyNumberFormat="0" applyBorder="0" applyAlignment="0" applyProtection="0"/>
    <xf numFmtId="0" fontId="16" fillId="24" borderId="0" applyNumberFormat="0" applyBorder="0" applyAlignment="0" applyProtection="0"/>
    <xf numFmtId="0" fontId="16" fillId="25" borderId="0" applyNumberFormat="0" applyBorder="0" applyAlignment="0" applyProtection="0"/>
    <xf numFmtId="0" fontId="16" fillId="26" borderId="0" applyNumberFormat="0" applyBorder="0" applyAlignment="0" applyProtection="0"/>
    <xf numFmtId="0" fontId="30" fillId="27" borderId="0" applyNumberFormat="0" applyBorder="0" applyAlignment="0" applyProtection="0"/>
    <xf numFmtId="0" fontId="16" fillId="28" borderId="0" applyNumberFormat="0" applyBorder="0" applyAlignment="0" applyProtection="0"/>
    <xf numFmtId="0" fontId="16" fillId="29" borderId="0" applyNumberFormat="0" applyBorder="0" applyAlignment="0" applyProtection="0"/>
    <xf numFmtId="0" fontId="16" fillId="30" borderId="0" applyNumberFormat="0" applyBorder="0" applyAlignment="0" applyProtection="0"/>
    <xf numFmtId="0" fontId="30" fillId="31" borderId="0" applyNumberFormat="0" applyBorder="0" applyAlignment="0" applyProtection="0"/>
    <xf numFmtId="0" fontId="16" fillId="32" borderId="0" applyNumberFormat="0" applyBorder="0" applyAlignment="0" applyProtection="0"/>
    <xf numFmtId="0" fontId="16" fillId="33" borderId="0" applyNumberFormat="0" applyBorder="0" applyAlignment="0" applyProtection="0"/>
    <xf numFmtId="0" fontId="16" fillId="34" borderId="0" applyNumberFormat="0" applyBorder="0" applyAlignment="0" applyProtection="0"/>
    <xf numFmtId="0" fontId="30" fillId="35" borderId="0" applyNumberFormat="0" applyBorder="0" applyAlignment="0" applyProtection="0"/>
    <xf numFmtId="0" fontId="16" fillId="36" borderId="0" applyNumberFormat="0" applyBorder="0" applyAlignment="0" applyProtection="0"/>
    <xf numFmtId="0" fontId="16" fillId="37" borderId="0" applyNumberFormat="0" applyBorder="0" applyAlignment="0" applyProtection="0"/>
    <xf numFmtId="0" fontId="16" fillId="38" borderId="0" applyNumberFormat="0" applyBorder="0" applyAlignment="0" applyProtection="0"/>
    <xf numFmtId="0" fontId="30" fillId="39" borderId="0" applyNumberFormat="0" applyBorder="0" applyAlignment="0" applyProtection="0"/>
    <xf numFmtId="0" fontId="16" fillId="40" borderId="0" applyNumberFormat="0" applyBorder="0" applyAlignment="0" applyProtection="0"/>
    <xf numFmtId="0" fontId="16" fillId="41" borderId="0" applyNumberFormat="0" applyBorder="0" applyAlignment="0" applyProtection="0"/>
    <xf numFmtId="0" fontId="16" fillId="42" borderId="0" applyNumberFormat="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0" fontId="31" fillId="0" borderId="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cellStyleXfs>
  <cellXfs count="77">
    <xf numFmtId="0" fontId="0" fillId="0" borderId="0" xfId="0"/>
    <xf numFmtId="0" fontId="3" fillId="0" borderId="0" xfId="0" applyFont="1"/>
    <xf numFmtId="0" fontId="0" fillId="0" borderId="0" xfId="0" applyAlignment="1">
      <alignment wrapText="1"/>
    </xf>
    <xf numFmtId="0" fontId="0" fillId="0" borderId="0" xfId="0" applyAlignment="1">
      <alignment horizontal="left" wrapText="1"/>
    </xf>
    <xf numFmtId="0" fontId="0" fillId="0" borderId="0" xfId="0" applyAlignment="1" applyProtection="1">
      <alignment horizontal="left" vertical="center" wrapText="1"/>
      <protection hidden="1"/>
    </xf>
    <xf numFmtId="0" fontId="6" fillId="0" borderId="0" xfId="0" applyFont="1" applyAlignment="1">
      <alignment horizontal="right"/>
    </xf>
    <xf numFmtId="0" fontId="7" fillId="3" borderId="2" xfId="0" applyFont="1" applyFill="1" applyBorder="1" applyProtection="1">
      <protection hidden="1"/>
    </xf>
    <xf numFmtId="164" fontId="8" fillId="0" borderId="0" xfId="0" applyNumberFormat="1" applyFont="1" applyProtection="1">
      <protection hidden="1"/>
    </xf>
    <xf numFmtId="0" fontId="0" fillId="0" borderId="0" xfId="0" applyProtection="1">
      <protection hidden="1"/>
    </xf>
    <xf numFmtId="165" fontId="0" fillId="0" borderId="0" xfId="0" applyNumberFormat="1" applyProtection="1">
      <protection hidden="1"/>
    </xf>
    <xf numFmtId="0" fontId="1" fillId="0" borderId="0" xfId="0" applyFont="1" applyProtection="1">
      <protection hidden="1"/>
    </xf>
    <xf numFmtId="3" fontId="0" fillId="0" borderId="0" xfId="0" applyNumberFormat="1" applyProtection="1">
      <protection hidden="1"/>
    </xf>
    <xf numFmtId="0" fontId="9" fillId="6" borderId="29" xfId="0" applyFont="1" applyFill="1" applyBorder="1" applyProtection="1">
      <protection hidden="1"/>
    </xf>
    <xf numFmtId="164" fontId="10" fillId="0" borderId="0" xfId="0" applyNumberFormat="1" applyFont="1" applyProtection="1">
      <protection hidden="1"/>
    </xf>
    <xf numFmtId="0" fontId="2" fillId="0" borderId="0" xfId="1" applyAlignment="1" applyProtection="1">
      <protection hidden="1"/>
    </xf>
    <xf numFmtId="0" fontId="0" fillId="0" borderId="0" xfId="0" applyAlignment="1">
      <alignment horizontal="left" indent="2"/>
    </xf>
    <xf numFmtId="0" fontId="0" fillId="7" borderId="0" xfId="0" applyFill="1" applyAlignment="1">
      <alignment wrapText="1"/>
    </xf>
    <xf numFmtId="3" fontId="11" fillId="5" borderId="30" xfId="0" applyNumberFormat="1" applyFont="1" applyFill="1" applyBorder="1" applyAlignment="1" applyProtection="1">
      <alignment vertical="top" wrapText="1" shrinkToFit="1"/>
      <protection locked="0" hidden="1"/>
    </xf>
    <xf numFmtId="3" fontId="11" fillId="8" borderId="31" xfId="0" applyNumberFormat="1" applyFont="1" applyFill="1" applyBorder="1" applyAlignment="1" applyProtection="1">
      <alignment vertical="top" wrapText="1" shrinkToFit="1"/>
      <protection locked="0" hidden="1"/>
    </xf>
    <xf numFmtId="3" fontId="11" fillId="8" borderId="31" xfId="0" applyNumberFormat="1" applyFont="1" applyFill="1" applyBorder="1" applyAlignment="1" applyProtection="1">
      <alignment horizontal="center" vertical="top" wrapText="1" shrinkToFit="1"/>
      <protection locked="0" hidden="1"/>
    </xf>
    <xf numFmtId="0" fontId="12" fillId="11" borderId="37" xfId="0" applyFont="1" applyFill="1" applyBorder="1" applyProtection="1">
      <protection hidden="1"/>
    </xf>
    <xf numFmtId="0" fontId="0" fillId="4" borderId="40" xfId="0" applyFill="1" applyBorder="1" applyProtection="1">
      <protection hidden="1"/>
    </xf>
    <xf numFmtId="0" fontId="0" fillId="4" borderId="44" xfId="0" applyFill="1" applyBorder="1" applyProtection="1">
      <protection hidden="1"/>
    </xf>
    <xf numFmtId="0" fontId="0" fillId="4" borderId="10" xfId="0" applyFill="1" applyBorder="1" applyAlignment="1" applyProtection="1">
      <alignment horizontal="left" vertical="top" wrapText="1"/>
      <protection hidden="1"/>
    </xf>
    <xf numFmtId="0" fontId="0" fillId="4" borderId="11" xfId="0" applyFill="1" applyBorder="1" applyAlignment="1" applyProtection="1">
      <alignment horizontal="left" vertical="top" wrapText="1"/>
      <protection hidden="1"/>
    </xf>
    <xf numFmtId="0" fontId="0" fillId="4" borderId="12" xfId="0" applyFill="1" applyBorder="1" applyAlignment="1" applyProtection="1">
      <alignment horizontal="left" vertical="top" wrapText="1"/>
      <protection hidden="1"/>
    </xf>
    <xf numFmtId="0" fontId="0" fillId="4" borderId="5" xfId="0" applyFill="1" applyBorder="1" applyAlignment="1" applyProtection="1">
      <alignment horizontal="left" vertical="top" wrapText="1"/>
      <protection hidden="1"/>
    </xf>
    <xf numFmtId="0" fontId="0" fillId="4" borderId="0" xfId="0" applyFill="1" applyAlignment="1" applyProtection="1">
      <alignment horizontal="left" vertical="top" wrapText="1"/>
      <protection hidden="1"/>
    </xf>
    <xf numFmtId="0" fontId="0" fillId="4" borderId="6" xfId="0" applyFill="1" applyBorder="1" applyAlignment="1" applyProtection="1">
      <alignment horizontal="left" vertical="top" wrapText="1"/>
      <protection hidden="1"/>
    </xf>
    <xf numFmtId="0" fontId="0" fillId="4" borderId="7" xfId="0" applyFill="1" applyBorder="1" applyAlignment="1" applyProtection="1">
      <alignment horizontal="left" vertical="top" wrapText="1"/>
      <protection hidden="1"/>
    </xf>
    <xf numFmtId="0" fontId="0" fillId="4" borderId="8" xfId="0" applyFill="1" applyBorder="1" applyAlignment="1" applyProtection="1">
      <alignment horizontal="left" vertical="top" wrapText="1"/>
      <protection hidden="1"/>
    </xf>
    <xf numFmtId="0" fontId="0" fillId="4" borderId="9" xfId="0" applyFill="1" applyBorder="1" applyAlignment="1" applyProtection="1">
      <alignment horizontal="left" vertical="top" wrapText="1"/>
      <protection hidden="1"/>
    </xf>
    <xf numFmtId="0" fontId="11" fillId="5" borderId="13" xfId="0" applyFont="1" applyFill="1" applyBorder="1" applyAlignment="1" applyProtection="1">
      <alignment horizontal="left" vertical="top" wrapText="1" shrinkToFit="1"/>
      <protection locked="0" hidden="1"/>
    </xf>
    <xf numFmtId="0" fontId="11" fillId="5" borderId="14" xfId="0" applyFont="1" applyFill="1" applyBorder="1" applyAlignment="1" applyProtection="1">
      <alignment horizontal="left" vertical="top" wrapText="1" shrinkToFit="1"/>
      <protection locked="0" hidden="1"/>
    </xf>
    <xf numFmtId="0" fontId="11" fillId="5" borderId="15" xfId="0" applyFont="1" applyFill="1" applyBorder="1" applyAlignment="1" applyProtection="1">
      <alignment horizontal="left" vertical="top" wrapText="1" shrinkToFit="1"/>
      <protection locked="0" hidden="1"/>
    </xf>
    <xf numFmtId="0" fontId="11" fillId="5" borderId="16" xfId="0" applyFont="1" applyFill="1" applyBorder="1" applyAlignment="1" applyProtection="1">
      <alignment horizontal="left" vertical="top" wrapText="1" shrinkToFit="1"/>
      <protection locked="0" hidden="1"/>
    </xf>
    <xf numFmtId="0" fontId="11" fillId="5" borderId="0" xfId="0" applyFont="1" applyFill="1" applyAlignment="1" applyProtection="1">
      <alignment horizontal="left" vertical="top" wrapText="1" shrinkToFit="1"/>
      <protection locked="0" hidden="1"/>
    </xf>
    <xf numFmtId="0" fontId="11" fillId="5" borderId="17" xfId="0" applyFont="1" applyFill="1" applyBorder="1" applyAlignment="1" applyProtection="1">
      <alignment horizontal="left" vertical="top" wrapText="1" shrinkToFit="1"/>
      <protection locked="0" hidden="1"/>
    </xf>
    <xf numFmtId="0" fontId="11" fillId="5" borderId="18" xfId="0" applyFont="1" applyFill="1" applyBorder="1" applyAlignment="1" applyProtection="1">
      <alignment horizontal="left" vertical="top" wrapText="1" shrinkToFit="1"/>
      <protection locked="0" hidden="1"/>
    </xf>
    <xf numFmtId="0" fontId="11" fillId="5" borderId="19" xfId="0" applyFont="1" applyFill="1" applyBorder="1" applyAlignment="1" applyProtection="1">
      <alignment horizontal="left" vertical="top" wrapText="1" shrinkToFit="1"/>
      <protection locked="0" hidden="1"/>
    </xf>
    <xf numFmtId="0" fontId="11" fillId="5" borderId="20" xfId="0" applyFont="1" applyFill="1" applyBorder="1" applyAlignment="1" applyProtection="1">
      <alignment horizontal="left" vertical="top" wrapText="1" shrinkToFit="1"/>
      <protection locked="0" hidden="1"/>
    </xf>
    <xf numFmtId="0" fontId="0" fillId="0" borderId="0" xfId="0" applyAlignment="1">
      <alignment horizontal="left" vertical="top" wrapText="1"/>
    </xf>
    <xf numFmtId="0" fontId="0" fillId="6" borderId="21" xfId="0" applyFill="1" applyBorder="1" applyAlignment="1" applyProtection="1">
      <alignment horizontal="left" vertical="top" wrapText="1"/>
      <protection hidden="1"/>
    </xf>
    <xf numFmtId="0" fontId="0" fillId="6" borderId="22" xfId="0" applyFill="1" applyBorder="1" applyAlignment="1" applyProtection="1">
      <alignment horizontal="left" vertical="top" wrapText="1"/>
      <protection hidden="1"/>
    </xf>
    <xf numFmtId="0" fontId="0" fillId="6" borderId="23" xfId="0" applyFill="1" applyBorder="1" applyAlignment="1" applyProtection="1">
      <alignment horizontal="left" vertical="top" wrapText="1"/>
      <protection hidden="1"/>
    </xf>
    <xf numFmtId="0" fontId="0" fillId="6" borderId="24" xfId="0" applyFill="1" applyBorder="1" applyAlignment="1" applyProtection="1">
      <alignment horizontal="left" vertical="top" wrapText="1"/>
      <protection hidden="1"/>
    </xf>
    <xf numFmtId="0" fontId="0" fillId="6" borderId="0" xfId="0" applyFill="1" applyAlignment="1" applyProtection="1">
      <alignment horizontal="left" vertical="top" wrapText="1"/>
      <protection hidden="1"/>
    </xf>
    <xf numFmtId="0" fontId="0" fillId="6" borderId="25" xfId="0" applyFill="1" applyBorder="1" applyAlignment="1" applyProtection="1">
      <alignment horizontal="left" vertical="top" wrapText="1"/>
      <protection hidden="1"/>
    </xf>
    <xf numFmtId="0" fontId="4" fillId="2" borderId="1" xfId="0" applyFont="1" applyFill="1" applyBorder="1" applyAlignment="1" applyProtection="1">
      <alignment horizontal="left" vertical="center" wrapText="1" indent="2"/>
      <protection hidden="1"/>
    </xf>
    <xf numFmtId="0" fontId="0" fillId="6" borderId="26" xfId="0" applyFill="1" applyBorder="1" applyAlignment="1" applyProtection="1">
      <alignment horizontal="left" vertical="top" wrapText="1"/>
      <protection hidden="1"/>
    </xf>
    <xf numFmtId="0" fontId="0" fillId="6" borderId="27" xfId="0" applyFill="1" applyBorder="1" applyAlignment="1" applyProtection="1">
      <alignment horizontal="left" vertical="top" wrapText="1"/>
      <protection hidden="1"/>
    </xf>
    <xf numFmtId="0" fontId="0" fillId="6" borderId="28" xfId="0" applyFill="1" applyBorder="1" applyAlignment="1" applyProtection="1">
      <alignment horizontal="left" vertical="top" wrapText="1"/>
      <protection hidden="1"/>
    </xf>
    <xf numFmtId="0" fontId="13" fillId="9" borderId="0" xfId="0" applyFont="1" applyFill="1" applyAlignment="1" applyProtection="1">
      <alignment horizontal="left"/>
      <protection hidden="1"/>
    </xf>
    <xf numFmtId="0" fontId="14" fillId="10" borderId="0" xfId="0" applyFont="1" applyFill="1" applyAlignment="1">
      <alignment horizontal="left"/>
    </xf>
    <xf numFmtId="0" fontId="0" fillId="0" borderId="41" xfId="0" quotePrefix="1" applyBorder="1" applyAlignment="1" applyProtection="1">
      <alignment horizontal="left" indent="1"/>
      <protection hidden="1"/>
    </xf>
    <xf numFmtId="0" fontId="0" fillId="0" borderId="0" xfId="0" quotePrefix="1" applyAlignment="1" applyProtection="1">
      <alignment horizontal="left" indent="1"/>
      <protection hidden="1"/>
    </xf>
    <xf numFmtId="0" fontId="15" fillId="0" borderId="32" xfId="0" quotePrefix="1" applyFont="1" applyBorder="1" applyAlignment="1" applyProtection="1">
      <alignment horizontal="left" indent="1"/>
      <protection hidden="1"/>
    </xf>
    <xf numFmtId="0" fontId="15" fillId="0" borderId="33" xfId="0" quotePrefix="1" applyFont="1" applyBorder="1" applyAlignment="1" applyProtection="1">
      <alignment horizontal="left" indent="1"/>
      <protection hidden="1"/>
    </xf>
    <xf numFmtId="0" fontId="15" fillId="0" borderId="34" xfId="0" quotePrefix="1" applyFont="1" applyBorder="1" applyAlignment="1" applyProtection="1">
      <alignment horizontal="left" indent="1"/>
      <protection hidden="1"/>
    </xf>
    <xf numFmtId="0" fontId="12" fillId="11" borderId="35" xfId="0" quotePrefix="1" applyFont="1" applyFill="1" applyBorder="1" applyAlignment="1" applyProtection="1">
      <alignment horizontal="left"/>
      <protection hidden="1"/>
    </xf>
    <xf numFmtId="0" fontId="12" fillId="11" borderId="36" xfId="0" quotePrefix="1" applyFont="1" applyFill="1" applyBorder="1" applyAlignment="1" applyProtection="1">
      <alignment horizontal="left"/>
      <protection hidden="1"/>
    </xf>
    <xf numFmtId="0" fontId="0" fillId="0" borderId="38" xfId="0" quotePrefix="1" applyBorder="1" applyAlignment="1" applyProtection="1">
      <alignment horizontal="left" indent="1"/>
      <protection hidden="1"/>
    </xf>
    <xf numFmtId="0" fontId="0" fillId="0" borderId="39" xfId="0" quotePrefix="1" applyBorder="1" applyAlignment="1" applyProtection="1">
      <alignment horizontal="left" indent="1"/>
      <protection hidden="1"/>
    </xf>
    <xf numFmtId="0" fontId="0" fillId="0" borderId="42" xfId="0" quotePrefix="1" applyBorder="1" applyAlignment="1" applyProtection="1">
      <alignment horizontal="left" indent="1"/>
      <protection hidden="1"/>
    </xf>
    <xf numFmtId="0" fontId="0" fillId="0" borderId="43" xfId="0" quotePrefix="1" applyBorder="1" applyAlignment="1" applyProtection="1">
      <alignment horizontal="left" indent="1"/>
      <protection hidden="1"/>
    </xf>
    <xf numFmtId="0" fontId="0" fillId="4" borderId="0" xfId="0" applyFill="1" applyBorder="1" applyAlignment="1" applyProtection="1">
      <alignment horizontal="left" vertical="top" wrapText="1"/>
      <protection hidden="1"/>
    </xf>
    <xf numFmtId="0" fontId="11" fillId="5" borderId="30" xfId="0" applyNumberFormat="1" applyFont="1" applyFill="1" applyBorder="1" applyAlignment="1" applyProtection="1">
      <alignment vertical="top" wrapText="1" shrinkToFit="1"/>
      <protection locked="0" hidden="1"/>
    </xf>
    <xf numFmtId="10" fontId="11" fillId="5" borderId="3" xfId="0" applyNumberFormat="1" applyFont="1" applyFill="1" applyBorder="1" applyAlignment="1" applyProtection="1">
      <alignment vertical="top" wrapText="1" shrinkToFit="1"/>
      <protection locked="0" hidden="1"/>
    </xf>
    <xf numFmtId="0" fontId="11" fillId="5" borderId="4" xfId="0" applyFont="1" applyFill="1" applyBorder="1" applyAlignment="1" applyProtection="1">
      <alignment vertical="top" wrapText="1" shrinkToFit="1"/>
      <protection locked="0" hidden="1"/>
    </xf>
    <xf numFmtId="0" fontId="14" fillId="10" borderId="0" xfId="0" applyFont="1" applyFill="1" applyAlignment="1"/>
    <xf numFmtId="0" fontId="13" fillId="9" borderId="0" xfId="0" applyFont="1" applyFill="1" applyAlignment="1" applyProtection="1">
      <protection hidden="1"/>
    </xf>
    <xf numFmtId="0" fontId="0" fillId="0" borderId="0" xfId="0"/>
    <xf numFmtId="0" fontId="1" fillId="0" borderId="0" xfId="0" applyFont="1"/>
    <xf numFmtId="0" fontId="0" fillId="0" borderId="0" xfId="0" applyProtection="1">
      <protection hidden="1"/>
    </xf>
    <xf numFmtId="0" fontId="12" fillId="11" borderId="37" xfId="0" applyFont="1" applyFill="1" applyBorder="1" applyProtection="1">
      <protection hidden="1"/>
    </xf>
    <xf numFmtId="0" fontId="0" fillId="4" borderId="40" xfId="0" applyFill="1" applyBorder="1"/>
    <xf numFmtId="0" fontId="0" fillId="4" borderId="44" xfId="0" applyFill="1" applyBorder="1"/>
  </cellXfs>
  <cellStyles count="228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2" xfId="120" xr:uid="{0D6CA4A5-A793-4E77-BFD2-547398E12203}"/>
    <cellStyle name="Comma 2 10" xfId="568" xr:uid="{3617250D-2EA9-4900-84B4-A7691CBCC00F}"/>
    <cellStyle name="Comma 2 10 2" xfId="1016" xr:uid="{B616DCA8-EE00-4FCA-AE27-BD94074F2CCD}"/>
    <cellStyle name="Comma 2 10 2 2" xfId="2136" xr:uid="{B9804BC1-F058-48BB-B60B-1763C161311F}"/>
    <cellStyle name="Comma 2 10 3" xfId="1688" xr:uid="{3586A919-20EB-4090-B0D9-81C5AF192AA0}"/>
    <cellStyle name="Comma 2 11" xfId="344" xr:uid="{AA4CCF2B-D3EF-4A62-AB40-9F925B6B9BFD}"/>
    <cellStyle name="Comma 2 11 2" xfId="1464" xr:uid="{4C76D04D-80A7-4883-8E47-2E5D56363F90}"/>
    <cellStyle name="Comma 2 12" xfId="792" xr:uid="{E89C3637-09A6-4B71-81A7-9944FC3FCA4A}"/>
    <cellStyle name="Comma 2 12 2" xfId="1912" xr:uid="{CBD42DC2-3A4E-42A8-A077-0825D1C848C1}"/>
    <cellStyle name="Comma 2 13" xfId="1240" xr:uid="{0E12FFEE-F139-4D63-A4A9-F5B3B378E749}"/>
    <cellStyle name="Comma 2 2" xfId="43" xr:uid="{B57FAF89-FD26-43D7-9615-42E765C1686F}"/>
    <cellStyle name="Comma 2 2 10" xfId="268" xr:uid="{DE01F424-3687-47A0-86EC-10738F964F0D}"/>
    <cellStyle name="Comma 2 2 10 2" xfId="1388" xr:uid="{7DC74CEE-DDCF-4EF7-9CBE-AD7739F7B186}"/>
    <cellStyle name="Comma 2 2 11" xfId="716" xr:uid="{89686A6B-0BB6-446C-8FE8-637C8BD94102}"/>
    <cellStyle name="Comma 2 2 11 2" xfId="1836" xr:uid="{3558895F-D95C-4968-B176-C2DFFD89463A}"/>
    <cellStyle name="Comma 2 2 12" xfId="1164" xr:uid="{9809A75A-0F3E-43EF-973E-D10D2D9502AE}"/>
    <cellStyle name="Comma 2 2 2" xfId="45" xr:uid="{07760FED-7DB8-49F1-BF28-0E234122C1DA}"/>
    <cellStyle name="Comma 2 2 2 10" xfId="1166" xr:uid="{8612F9D9-0F3F-4B3B-9822-56C69CE9ACB1}"/>
    <cellStyle name="Comma 2 2 2 2" xfId="51" xr:uid="{4AE06494-DBC7-4721-8E27-ADBEFB2789BB}"/>
    <cellStyle name="Comma 2 2 2 2 2" xfId="63" xr:uid="{D4E3CB8D-B960-4CD8-AC90-81A6BA8E23D2}"/>
    <cellStyle name="Comma 2 2 2 2 2 2" xfId="86" xr:uid="{80AFCB65-542D-4B13-9BED-C7AAD2F48D2F}"/>
    <cellStyle name="Comma 2 2 2 2 2 2 2" xfId="141" xr:uid="{FB62E0FD-9AEB-4A8E-808D-CC55C97CC48A}"/>
    <cellStyle name="Comma 2 2 2 2 2 2 2 2" xfId="253" xr:uid="{C1255A1A-8496-4444-A53E-907455DEA2EB}"/>
    <cellStyle name="Comma 2 2 2 2 2 2 2 2 2" xfId="701" xr:uid="{79479A27-D32F-4C85-88B6-788B562A17F5}"/>
    <cellStyle name="Comma 2 2 2 2 2 2 2 2 2 2" xfId="1149" xr:uid="{5AA51242-9FFB-464C-81DB-48677EAAB43B}"/>
    <cellStyle name="Comma 2 2 2 2 2 2 2 2 2 2 2" xfId="2269" xr:uid="{D19B3575-7BEE-4051-96A7-6E8EDD74B95E}"/>
    <cellStyle name="Comma 2 2 2 2 2 2 2 2 2 3" xfId="1821" xr:uid="{94DE756E-50D9-4AC1-8C03-6A0D3BD715BB}"/>
    <cellStyle name="Comma 2 2 2 2 2 2 2 2 3" xfId="477" xr:uid="{108163CB-1790-4684-AEC3-821CF9263580}"/>
    <cellStyle name="Comma 2 2 2 2 2 2 2 2 3 2" xfId="1597" xr:uid="{CABE409B-5B31-4865-81A1-D96F1B3A1E71}"/>
    <cellStyle name="Comma 2 2 2 2 2 2 2 2 4" xfId="925" xr:uid="{CDF8646F-7F8E-414F-A6EF-6AE4F80D8187}"/>
    <cellStyle name="Comma 2 2 2 2 2 2 2 2 4 2" xfId="2045" xr:uid="{35F7B895-9798-4130-8C00-A5B913BED2E1}"/>
    <cellStyle name="Comma 2 2 2 2 2 2 2 2 5" xfId="1373" xr:uid="{1E078154-DB7F-40BC-B6C7-714A433D6A0C}"/>
    <cellStyle name="Comma 2 2 2 2 2 2 2 3" xfId="589" xr:uid="{1F0DDE33-C9FF-4D7A-B170-A833508E15F1}"/>
    <cellStyle name="Comma 2 2 2 2 2 2 2 3 2" xfId="1037" xr:uid="{0D46D952-DA54-42BB-B9E7-307479022C42}"/>
    <cellStyle name="Comma 2 2 2 2 2 2 2 3 2 2" xfId="2157" xr:uid="{FD602CC4-AF36-4D46-A0CA-10E2517A7CB0}"/>
    <cellStyle name="Comma 2 2 2 2 2 2 2 3 3" xfId="1709" xr:uid="{20030091-EA1B-46B6-8FE2-D0EBC5D59F99}"/>
    <cellStyle name="Comma 2 2 2 2 2 2 2 4" xfId="365" xr:uid="{1F0808DD-F7C6-41A9-9A22-F33D7103FCB3}"/>
    <cellStyle name="Comma 2 2 2 2 2 2 2 4 2" xfId="1485" xr:uid="{E7B4BE13-7CC2-4114-B49C-E8AAE307672B}"/>
    <cellStyle name="Comma 2 2 2 2 2 2 2 5" xfId="813" xr:uid="{FCD05F7E-0E61-4C05-B881-5E128853D219}"/>
    <cellStyle name="Comma 2 2 2 2 2 2 2 5 2" xfId="1933" xr:uid="{1F2F2C6C-9B69-4424-BA76-D8C488B670AC}"/>
    <cellStyle name="Comma 2 2 2 2 2 2 2 6" xfId="1261" xr:uid="{B030FD72-5912-4466-B4C7-BC12341E5323}"/>
    <cellStyle name="Comma 2 2 2 2 2 2 3" xfId="199" xr:uid="{932F0422-5CFF-4545-811B-F4D277DD2CAD}"/>
    <cellStyle name="Comma 2 2 2 2 2 2 3 2" xfId="647" xr:uid="{43CF32FB-C4D8-4112-8896-AA239D728A3C}"/>
    <cellStyle name="Comma 2 2 2 2 2 2 3 2 2" xfId="1095" xr:uid="{81CD4EB5-C4D6-462B-8474-CFCF8433CD06}"/>
    <cellStyle name="Comma 2 2 2 2 2 2 3 2 2 2" xfId="2215" xr:uid="{BEE99152-ECCC-497B-BDA9-8C496772A7CC}"/>
    <cellStyle name="Comma 2 2 2 2 2 2 3 2 3" xfId="1767" xr:uid="{EF424AC9-5F01-4892-B168-F5841F35797C}"/>
    <cellStyle name="Comma 2 2 2 2 2 2 3 3" xfId="423" xr:uid="{1A87E72D-0627-4FA9-8AE1-408B18EE0FB2}"/>
    <cellStyle name="Comma 2 2 2 2 2 2 3 3 2" xfId="1543" xr:uid="{01505D74-0512-4793-849D-A751D8E0254D}"/>
    <cellStyle name="Comma 2 2 2 2 2 2 3 4" xfId="871" xr:uid="{FE948C96-DF5D-4826-9F63-807D81CB2174}"/>
    <cellStyle name="Comma 2 2 2 2 2 2 3 4 2" xfId="1991" xr:uid="{B0D137FA-899E-401B-A349-E6B4780B0BCE}"/>
    <cellStyle name="Comma 2 2 2 2 2 2 3 5" xfId="1319" xr:uid="{1421AFD2-073D-4435-B10D-06D22A10363B}"/>
    <cellStyle name="Comma 2 2 2 2 2 2 4" xfId="535" xr:uid="{629BDD39-FF22-4E6C-9450-681FA712FA77}"/>
    <cellStyle name="Comma 2 2 2 2 2 2 4 2" xfId="983" xr:uid="{59E43B4D-217A-4363-993C-517C344AF197}"/>
    <cellStyle name="Comma 2 2 2 2 2 2 4 2 2" xfId="2103" xr:uid="{BD58D1EC-00C5-4E87-9666-DDE163D6CE78}"/>
    <cellStyle name="Comma 2 2 2 2 2 2 4 3" xfId="1655" xr:uid="{B098EB63-1948-4DEA-9546-B83DE01E438B}"/>
    <cellStyle name="Comma 2 2 2 2 2 2 5" xfId="311" xr:uid="{255AEAE2-1A8A-45C8-AD80-CBA8E2E92786}"/>
    <cellStyle name="Comma 2 2 2 2 2 2 5 2" xfId="1431" xr:uid="{C92B8780-E4DD-4A6B-A1EA-3A4F8961B70E}"/>
    <cellStyle name="Comma 2 2 2 2 2 2 6" xfId="759" xr:uid="{DC5A16D2-5488-470F-85C7-3AED22EE5B61}"/>
    <cellStyle name="Comma 2 2 2 2 2 2 6 2" xfId="1879" xr:uid="{996ABA1B-161D-4684-B5DB-B5FB48349BE9}"/>
    <cellStyle name="Comma 2 2 2 2 2 2 7" xfId="1207" xr:uid="{011359A4-2370-4BBA-8868-E5B815B8F3A6}"/>
    <cellStyle name="Comma 2 2 2 2 2 3" xfId="115" xr:uid="{B1031EF7-512F-4B4E-AD27-653D9E26CB51}"/>
    <cellStyle name="Comma 2 2 2 2 2 3 2" xfId="228" xr:uid="{D14FE7D9-23E5-4872-B826-E58656270DBF}"/>
    <cellStyle name="Comma 2 2 2 2 2 3 2 2" xfId="676" xr:uid="{1D488FA9-0AA9-4ADC-9A54-FE07DDD08541}"/>
    <cellStyle name="Comma 2 2 2 2 2 3 2 2 2" xfId="1124" xr:uid="{A7408C1A-D465-441C-90DA-16FA8C5FC3B2}"/>
    <cellStyle name="Comma 2 2 2 2 2 3 2 2 2 2" xfId="2244" xr:uid="{FD9F920C-9800-425B-9697-9A3842B831ED}"/>
    <cellStyle name="Comma 2 2 2 2 2 3 2 2 3" xfId="1796" xr:uid="{9154C750-5A46-4C74-9FE4-FEB1031059FE}"/>
    <cellStyle name="Comma 2 2 2 2 2 3 2 3" xfId="452" xr:uid="{A172C950-36EF-42A6-AB54-121581FFB948}"/>
    <cellStyle name="Comma 2 2 2 2 2 3 2 3 2" xfId="1572" xr:uid="{A11DC4C0-BEB9-4B09-B0B8-7AF5FBAC5872}"/>
    <cellStyle name="Comma 2 2 2 2 2 3 2 4" xfId="900" xr:uid="{45E7D4EE-484B-4617-9D80-71F92CE36269}"/>
    <cellStyle name="Comma 2 2 2 2 2 3 2 4 2" xfId="2020" xr:uid="{E5113301-12F7-4614-B60E-D93C74E88578}"/>
    <cellStyle name="Comma 2 2 2 2 2 3 2 5" xfId="1348" xr:uid="{F3BA46C9-EAFC-43F9-9C8E-39D430593726}"/>
    <cellStyle name="Comma 2 2 2 2 2 3 3" xfId="564" xr:uid="{549C4600-30A9-481B-8BB2-9B42ADEF43FC}"/>
    <cellStyle name="Comma 2 2 2 2 2 3 3 2" xfId="1012" xr:uid="{90AFEFEE-B050-432E-9BB3-593D283C4443}"/>
    <cellStyle name="Comma 2 2 2 2 2 3 3 2 2" xfId="2132" xr:uid="{3FDD93B6-17A9-44A2-911B-FA4964E28347}"/>
    <cellStyle name="Comma 2 2 2 2 2 3 3 3" xfId="1684" xr:uid="{3854821E-6328-481A-89EA-C5BA848EE5E3}"/>
    <cellStyle name="Comma 2 2 2 2 2 3 4" xfId="340" xr:uid="{FED6D41E-D225-40FA-8DFC-3C4230B86A02}"/>
    <cellStyle name="Comma 2 2 2 2 2 3 4 2" xfId="1460" xr:uid="{95174040-16F4-4557-8C89-5100B3F47059}"/>
    <cellStyle name="Comma 2 2 2 2 2 3 5" xfId="788" xr:uid="{2C0CEC9D-B1A0-483D-8B09-E7912E856D77}"/>
    <cellStyle name="Comma 2 2 2 2 2 3 5 2" xfId="1908" xr:uid="{63A37756-9A40-4988-BBAE-333E8DCC2776}"/>
    <cellStyle name="Comma 2 2 2 2 2 3 6" xfId="1236" xr:uid="{FBA10F98-F335-4A54-8787-AB38004A2424}"/>
    <cellStyle name="Comma 2 2 2 2 2 4" xfId="176" xr:uid="{B5ED5E7E-6360-4EDA-A127-3920B1AF9456}"/>
    <cellStyle name="Comma 2 2 2 2 2 4 2" xfId="624" xr:uid="{FB970446-C99B-4660-A815-3F1A90CCA92E}"/>
    <cellStyle name="Comma 2 2 2 2 2 4 2 2" xfId="1072" xr:uid="{78473680-C848-459E-BAF7-E16AFD8B4698}"/>
    <cellStyle name="Comma 2 2 2 2 2 4 2 2 2" xfId="2192" xr:uid="{9629E2B6-AAAA-4B6E-855D-AFD079723A49}"/>
    <cellStyle name="Comma 2 2 2 2 2 4 2 3" xfId="1744" xr:uid="{CB714F3E-F75E-4318-9989-DF113AE3F502}"/>
    <cellStyle name="Comma 2 2 2 2 2 4 3" xfId="400" xr:uid="{07675D11-F262-4E98-803C-2DE762804971}"/>
    <cellStyle name="Comma 2 2 2 2 2 4 3 2" xfId="1520" xr:uid="{418255B6-DDDA-4025-8435-B7901195CB34}"/>
    <cellStyle name="Comma 2 2 2 2 2 4 4" xfId="848" xr:uid="{3AF91F82-508D-4F4F-AD2E-D6D7F1179F18}"/>
    <cellStyle name="Comma 2 2 2 2 2 4 4 2" xfId="1968" xr:uid="{53C2B55C-F33F-47AE-B35C-822259323AD0}"/>
    <cellStyle name="Comma 2 2 2 2 2 4 5" xfId="1296" xr:uid="{FD467BE2-28A4-4294-851E-4BD857B053BB}"/>
    <cellStyle name="Comma 2 2 2 2 2 5" xfId="512" xr:uid="{F33B7C9E-8424-447F-B360-45C5F6CA962D}"/>
    <cellStyle name="Comma 2 2 2 2 2 5 2" xfId="960" xr:uid="{7E600ABB-9256-47A9-888A-E35E87DC8336}"/>
    <cellStyle name="Comma 2 2 2 2 2 5 2 2" xfId="2080" xr:uid="{708F6DF6-348A-4A25-B7AE-B6B141DB0963}"/>
    <cellStyle name="Comma 2 2 2 2 2 5 3" xfId="1632" xr:uid="{080346D3-288A-4585-B5B7-7BF6236A660D}"/>
    <cellStyle name="Comma 2 2 2 2 2 6" xfId="288" xr:uid="{E28A8DDD-DD97-4B14-B396-44654DBB6BB5}"/>
    <cellStyle name="Comma 2 2 2 2 2 6 2" xfId="1408" xr:uid="{60A86C2A-922F-4E22-B101-25CB842B2EBC}"/>
    <cellStyle name="Comma 2 2 2 2 2 7" xfId="736" xr:uid="{6FAC4518-D8DE-46AF-BDCF-5CEFF506A287}"/>
    <cellStyle name="Comma 2 2 2 2 2 7 2" xfId="1856" xr:uid="{A6CA79EC-DDAD-498B-91FF-577F03E23130}"/>
    <cellStyle name="Comma 2 2 2 2 2 8" xfId="1184" xr:uid="{2C3331F9-1765-407A-A4DA-44271E9EC443}"/>
    <cellStyle name="Comma 2 2 2 2 3" xfId="74" xr:uid="{594612EB-D000-4EE5-9ED4-783D2745C4EE}"/>
    <cellStyle name="Comma 2 2 2 2 3 2" xfId="129" xr:uid="{3F17ECE8-1E7F-4F6C-AA92-A2629C069ED3}"/>
    <cellStyle name="Comma 2 2 2 2 3 2 2" xfId="241" xr:uid="{FE8E2E73-A669-4AEF-84F7-D1DDA8D5F575}"/>
    <cellStyle name="Comma 2 2 2 2 3 2 2 2" xfId="689" xr:uid="{1A3FF53D-F148-4F4F-833A-A0D3DE9B8898}"/>
    <cellStyle name="Comma 2 2 2 2 3 2 2 2 2" xfId="1137" xr:uid="{AA84B98C-25B6-4BB9-B3DE-1E29EF6B0A29}"/>
    <cellStyle name="Comma 2 2 2 2 3 2 2 2 2 2" xfId="2257" xr:uid="{B4084119-B518-441F-A91C-B135698283A5}"/>
    <cellStyle name="Comma 2 2 2 2 3 2 2 2 3" xfId="1809" xr:uid="{BC784610-7E7F-4EAF-AEB1-04A9FAE601B2}"/>
    <cellStyle name="Comma 2 2 2 2 3 2 2 3" xfId="465" xr:uid="{918585F6-35DC-41D4-A489-40BA674CF63E}"/>
    <cellStyle name="Comma 2 2 2 2 3 2 2 3 2" xfId="1585" xr:uid="{2EC1D051-8DFE-4EE6-8B37-C8E42B85AF1D}"/>
    <cellStyle name="Comma 2 2 2 2 3 2 2 4" xfId="913" xr:uid="{44C68ABD-3C94-4A3D-AD91-89ABB65CDE99}"/>
    <cellStyle name="Comma 2 2 2 2 3 2 2 4 2" xfId="2033" xr:uid="{257D7625-6A02-4FCA-B9AF-F994F5901B16}"/>
    <cellStyle name="Comma 2 2 2 2 3 2 2 5" xfId="1361" xr:uid="{38142750-344C-4B07-82E1-39E8B85777B9}"/>
    <cellStyle name="Comma 2 2 2 2 3 2 3" xfId="577" xr:uid="{202F4364-AD55-49F1-A6FF-EF77BAA85FD7}"/>
    <cellStyle name="Comma 2 2 2 2 3 2 3 2" xfId="1025" xr:uid="{F931B9D2-63A4-4DB2-9B90-70EAC3659B40}"/>
    <cellStyle name="Comma 2 2 2 2 3 2 3 2 2" xfId="2145" xr:uid="{BBE30BA3-E422-49E0-A65A-6FF984808660}"/>
    <cellStyle name="Comma 2 2 2 2 3 2 3 3" xfId="1697" xr:uid="{462CDEDD-BBD2-447E-873A-DAB1D10548CA}"/>
    <cellStyle name="Comma 2 2 2 2 3 2 4" xfId="353" xr:uid="{AB236AAB-4B56-477D-9DBA-7D85E23C618B}"/>
    <cellStyle name="Comma 2 2 2 2 3 2 4 2" xfId="1473" xr:uid="{CB8F7D52-29B9-4CD2-BD13-63829AC3661A}"/>
    <cellStyle name="Comma 2 2 2 2 3 2 5" xfId="801" xr:uid="{24467422-3355-4DFD-8CE4-08C70F68E7AC}"/>
    <cellStyle name="Comma 2 2 2 2 3 2 5 2" xfId="1921" xr:uid="{36ED5800-FBF4-4B4D-85E4-B2D617DFD826}"/>
    <cellStyle name="Comma 2 2 2 2 3 2 6" xfId="1249" xr:uid="{C20C6ED4-E7A5-4D05-93B8-DA3276CEA769}"/>
    <cellStyle name="Comma 2 2 2 2 3 3" xfId="187" xr:uid="{96731B11-095E-4925-AC15-3DD60971A8E5}"/>
    <cellStyle name="Comma 2 2 2 2 3 3 2" xfId="635" xr:uid="{2687A173-C359-4F9D-8315-3267BA50DEC4}"/>
    <cellStyle name="Comma 2 2 2 2 3 3 2 2" xfId="1083" xr:uid="{630C9223-C813-4B65-984A-DE0BC0A7D1E1}"/>
    <cellStyle name="Comma 2 2 2 2 3 3 2 2 2" xfId="2203" xr:uid="{6B8EF525-F2AA-481F-83FC-71E3E66EAF8C}"/>
    <cellStyle name="Comma 2 2 2 2 3 3 2 3" xfId="1755" xr:uid="{4CB92896-31CB-4CAA-A058-E97E1B833D38}"/>
    <cellStyle name="Comma 2 2 2 2 3 3 3" xfId="411" xr:uid="{DF8E5D82-C7A9-4626-809A-5F6F4FCFC1A6}"/>
    <cellStyle name="Comma 2 2 2 2 3 3 3 2" xfId="1531" xr:uid="{3959FCF0-89C9-4360-916F-8C02C3B06047}"/>
    <cellStyle name="Comma 2 2 2 2 3 3 4" xfId="859" xr:uid="{EC15040B-C00D-4749-AE3C-CB7CD17F0C9B}"/>
    <cellStyle name="Comma 2 2 2 2 3 3 4 2" xfId="1979" xr:uid="{4C249564-E8CC-47BA-9A9B-7065FBA55170}"/>
    <cellStyle name="Comma 2 2 2 2 3 3 5" xfId="1307" xr:uid="{B82D0FA6-C93B-4B5A-B86B-F64BB6B0D0A3}"/>
    <cellStyle name="Comma 2 2 2 2 3 4" xfId="523" xr:uid="{51074DA2-D617-4623-AA00-90C0B3DB8A21}"/>
    <cellStyle name="Comma 2 2 2 2 3 4 2" xfId="971" xr:uid="{66AECA8F-9CF4-45D6-AA0F-DADD053BDB78}"/>
    <cellStyle name="Comma 2 2 2 2 3 4 2 2" xfId="2091" xr:uid="{31F2ECBF-D329-412D-A090-FC8880B1008D}"/>
    <cellStyle name="Comma 2 2 2 2 3 4 3" xfId="1643" xr:uid="{3C068A9B-31EA-4F2D-BC79-AC7762F75FA9}"/>
    <cellStyle name="Comma 2 2 2 2 3 5" xfId="299" xr:uid="{E89FD062-95C0-4DF8-8880-706B8C9E00B2}"/>
    <cellStyle name="Comma 2 2 2 2 3 5 2" xfId="1419" xr:uid="{435CD8A9-DF00-4C3D-B525-8CF033B48263}"/>
    <cellStyle name="Comma 2 2 2 2 3 6" xfId="747" xr:uid="{3D962241-47FA-4CB8-AB00-4C36D31E321B}"/>
    <cellStyle name="Comma 2 2 2 2 3 6 2" xfId="1867" xr:uid="{1D3AF161-3F6B-452F-A3AC-2A75FB4440FB}"/>
    <cellStyle name="Comma 2 2 2 2 3 7" xfId="1195" xr:uid="{F4501857-1B8C-4394-AB0B-E8A9E27B27FF}"/>
    <cellStyle name="Comma 2 2 2 2 4" xfId="103" xr:uid="{5B528E85-34F2-4CB9-AE9E-60D3C287A8A7}"/>
    <cellStyle name="Comma 2 2 2 2 4 2" xfId="216" xr:uid="{E03BBF61-C76F-4800-B2D8-D483BA33D873}"/>
    <cellStyle name="Comma 2 2 2 2 4 2 2" xfId="664" xr:uid="{4409D569-5424-48D9-B3C4-5F7399ED7682}"/>
    <cellStyle name="Comma 2 2 2 2 4 2 2 2" xfId="1112" xr:uid="{4CD56C9D-028D-48D6-9F97-D7E83B240954}"/>
    <cellStyle name="Comma 2 2 2 2 4 2 2 2 2" xfId="2232" xr:uid="{1B60A1A2-7542-4747-AF38-ED3A3CAC5B4B}"/>
    <cellStyle name="Comma 2 2 2 2 4 2 2 3" xfId="1784" xr:uid="{2E51A969-3BB5-48B4-B54A-ABB702EE4DAD}"/>
    <cellStyle name="Comma 2 2 2 2 4 2 3" xfId="440" xr:uid="{1E3A7CB9-E2C9-43B6-88D0-2AC381DEACEF}"/>
    <cellStyle name="Comma 2 2 2 2 4 2 3 2" xfId="1560" xr:uid="{31DBF102-C0EE-4270-9458-703D94A14E33}"/>
    <cellStyle name="Comma 2 2 2 2 4 2 4" xfId="888" xr:uid="{B270C635-A911-49C2-83B9-D22021DC9871}"/>
    <cellStyle name="Comma 2 2 2 2 4 2 4 2" xfId="2008" xr:uid="{2A2FB648-7E57-4F9E-93E3-12F5CD363035}"/>
    <cellStyle name="Comma 2 2 2 2 4 2 5" xfId="1336" xr:uid="{EB2A0B6B-85E8-4068-B3AA-2E4491309736}"/>
    <cellStyle name="Comma 2 2 2 2 4 3" xfId="552" xr:uid="{DEE54DC7-6A28-4B3F-B7F8-04CE37492F65}"/>
    <cellStyle name="Comma 2 2 2 2 4 3 2" xfId="1000" xr:uid="{6C481110-0EC9-4BC4-A9F9-26DEF0E27F99}"/>
    <cellStyle name="Comma 2 2 2 2 4 3 2 2" xfId="2120" xr:uid="{40FCA06F-A502-46A0-B1D7-6168453DFE47}"/>
    <cellStyle name="Comma 2 2 2 2 4 3 3" xfId="1672" xr:uid="{12DE6480-E035-4696-B581-27BDA6CFA423}"/>
    <cellStyle name="Comma 2 2 2 2 4 4" xfId="328" xr:uid="{94B8AADB-1D5D-4C0D-807D-FE45797CF77B}"/>
    <cellStyle name="Comma 2 2 2 2 4 4 2" xfId="1448" xr:uid="{D3E91ED6-8A7B-452B-ACF4-CF9B4123739A}"/>
    <cellStyle name="Comma 2 2 2 2 4 5" xfId="776" xr:uid="{9A092ECD-3790-49A8-8EFD-A89B69B8509A}"/>
    <cellStyle name="Comma 2 2 2 2 4 5 2" xfId="1896" xr:uid="{CE4CF7EB-4960-4051-B391-395ABDA97B29}"/>
    <cellStyle name="Comma 2 2 2 2 4 6" xfId="1224" xr:uid="{89B53400-6B51-4DD8-8433-22E7EFFB9050}"/>
    <cellStyle name="Comma 2 2 2 2 5" xfId="164" xr:uid="{76D3D6A4-97D8-47DD-B90E-90B40228AD51}"/>
    <cellStyle name="Comma 2 2 2 2 5 2" xfId="612" xr:uid="{E002EF9E-975C-4E7A-AC1B-CF314E248F86}"/>
    <cellStyle name="Comma 2 2 2 2 5 2 2" xfId="1060" xr:uid="{91D54D59-8F59-442B-818F-F34E546B825E}"/>
    <cellStyle name="Comma 2 2 2 2 5 2 2 2" xfId="2180" xr:uid="{FC5CC2BD-9842-4A57-9F44-636893A72B6B}"/>
    <cellStyle name="Comma 2 2 2 2 5 2 3" xfId="1732" xr:uid="{F2701A59-CF1F-4D3C-AC84-C45A8AE45654}"/>
    <cellStyle name="Comma 2 2 2 2 5 3" xfId="388" xr:uid="{DD9E14F6-28FE-4F42-B471-5605A9B9BEF2}"/>
    <cellStyle name="Comma 2 2 2 2 5 3 2" xfId="1508" xr:uid="{82CFE8AE-1613-43B6-90CE-B1756689313B}"/>
    <cellStyle name="Comma 2 2 2 2 5 4" xfId="836" xr:uid="{7328AF77-D94A-445E-9614-45AA15292733}"/>
    <cellStyle name="Comma 2 2 2 2 5 4 2" xfId="1956" xr:uid="{7F6A817A-4BC6-41C4-BB61-DFD3E0F9243B}"/>
    <cellStyle name="Comma 2 2 2 2 5 5" xfId="1284" xr:uid="{F8150C25-2838-49EB-A658-7CC75FEE5426}"/>
    <cellStyle name="Comma 2 2 2 2 6" xfId="500" xr:uid="{6481D10B-6CE1-4405-8067-A7B22DBC209D}"/>
    <cellStyle name="Comma 2 2 2 2 6 2" xfId="948" xr:uid="{4AC10CFB-FF86-45FE-AFC6-0D18D046D30A}"/>
    <cellStyle name="Comma 2 2 2 2 6 2 2" xfId="2068" xr:uid="{E07EE65C-3B5C-4B93-B590-56CC5966AB1F}"/>
    <cellStyle name="Comma 2 2 2 2 6 3" xfId="1620" xr:uid="{64785A86-F24E-44F3-BEAA-BB40B36A1380}"/>
    <cellStyle name="Comma 2 2 2 2 7" xfId="276" xr:uid="{AA797AB0-CB20-475D-BD9E-C8B6ADE22C18}"/>
    <cellStyle name="Comma 2 2 2 2 7 2" xfId="1396" xr:uid="{09E507B3-2559-4D2D-B25E-9413E0DCE5FC}"/>
    <cellStyle name="Comma 2 2 2 2 8" xfId="724" xr:uid="{027C4CCD-ABE4-4E2F-9660-3394A372AE62}"/>
    <cellStyle name="Comma 2 2 2 2 8 2" xfId="1844" xr:uid="{A9CFBE28-1BCA-4360-82FF-9823DC1A13DF}"/>
    <cellStyle name="Comma 2 2 2 2 9" xfId="1172" xr:uid="{D968F0A5-4001-4D13-9C03-CF282580736E}"/>
    <cellStyle name="Comma 2 2 2 3" xfId="57" xr:uid="{A6C6D6A8-F5BB-4FE6-AFF8-78B30CC4AF4C}"/>
    <cellStyle name="Comma 2 2 2 3 2" xfId="80" xr:uid="{61F3AE7A-68B5-4493-AD1B-6DB4BE24E57D}"/>
    <cellStyle name="Comma 2 2 2 3 2 2" xfId="135" xr:uid="{08036A3F-C58D-4C45-A0B4-468AEB3D8779}"/>
    <cellStyle name="Comma 2 2 2 3 2 2 2" xfId="247" xr:uid="{1E954141-BDBE-4A45-8E2E-67E73BDD8729}"/>
    <cellStyle name="Comma 2 2 2 3 2 2 2 2" xfId="695" xr:uid="{4D023D39-654A-4DD3-B727-5CB04A4480A8}"/>
    <cellStyle name="Comma 2 2 2 3 2 2 2 2 2" xfId="1143" xr:uid="{6D6DC241-A6C2-4957-B73C-C047D91BF903}"/>
    <cellStyle name="Comma 2 2 2 3 2 2 2 2 2 2" xfId="2263" xr:uid="{9DECE679-6492-4E35-8352-B208C8F672E9}"/>
    <cellStyle name="Comma 2 2 2 3 2 2 2 2 3" xfId="1815" xr:uid="{EBA41439-067A-4337-B25B-3C06FBF89F80}"/>
    <cellStyle name="Comma 2 2 2 3 2 2 2 3" xfId="471" xr:uid="{C1DC2453-220D-4ACC-94B2-35C103EE5A76}"/>
    <cellStyle name="Comma 2 2 2 3 2 2 2 3 2" xfId="1591" xr:uid="{59A6D684-B1BA-482F-8482-69C619CABB24}"/>
    <cellStyle name="Comma 2 2 2 3 2 2 2 4" xfId="919" xr:uid="{F64D17ED-D6CD-47CE-96B9-D30698D91F47}"/>
    <cellStyle name="Comma 2 2 2 3 2 2 2 4 2" xfId="2039" xr:uid="{3A4CBBCA-46DC-4C6A-B183-EB5D395BD963}"/>
    <cellStyle name="Comma 2 2 2 3 2 2 2 5" xfId="1367" xr:uid="{35A67216-B12F-414B-8F25-AC7EA1CCE278}"/>
    <cellStyle name="Comma 2 2 2 3 2 2 3" xfId="583" xr:uid="{4993D022-F8AD-48BF-82CE-B02F965873CC}"/>
    <cellStyle name="Comma 2 2 2 3 2 2 3 2" xfId="1031" xr:uid="{BF5FD0A2-48EF-4E4B-81B2-2935E338508F}"/>
    <cellStyle name="Comma 2 2 2 3 2 2 3 2 2" xfId="2151" xr:uid="{6C0F8C66-08F8-449E-90B5-6562D0FB59F2}"/>
    <cellStyle name="Comma 2 2 2 3 2 2 3 3" xfId="1703" xr:uid="{86352106-877A-4A57-BE66-25F3D6D1FB66}"/>
    <cellStyle name="Comma 2 2 2 3 2 2 4" xfId="359" xr:uid="{57E1BBC3-4C61-474F-A6AC-9EC56EDD9C6E}"/>
    <cellStyle name="Comma 2 2 2 3 2 2 4 2" xfId="1479" xr:uid="{E5B955DA-7AA4-47A4-8D0B-D84E86BF927A}"/>
    <cellStyle name="Comma 2 2 2 3 2 2 5" xfId="807" xr:uid="{E1F0AA72-4BDF-45C0-A86E-B812743652F2}"/>
    <cellStyle name="Comma 2 2 2 3 2 2 5 2" xfId="1927" xr:uid="{0E0D6E82-6E7C-458C-98E6-D7038A9D0357}"/>
    <cellStyle name="Comma 2 2 2 3 2 2 6" xfId="1255" xr:uid="{F191B23A-B45A-4333-8EF3-05974A647E1D}"/>
    <cellStyle name="Comma 2 2 2 3 2 3" xfId="193" xr:uid="{2CD62E07-91BE-401E-9C9E-3E3D2194DF0A}"/>
    <cellStyle name="Comma 2 2 2 3 2 3 2" xfId="641" xr:uid="{E80FECEF-347E-47DC-8EAC-4C43DEB63817}"/>
    <cellStyle name="Comma 2 2 2 3 2 3 2 2" xfId="1089" xr:uid="{F93C9CF4-6D97-459F-A275-28BA92E768C6}"/>
    <cellStyle name="Comma 2 2 2 3 2 3 2 2 2" xfId="2209" xr:uid="{5881D883-6FEC-4C60-8562-62971259129F}"/>
    <cellStyle name="Comma 2 2 2 3 2 3 2 3" xfId="1761" xr:uid="{69F9412B-1A4D-472C-B43C-B0343FDD1FF3}"/>
    <cellStyle name="Comma 2 2 2 3 2 3 3" xfId="417" xr:uid="{1E55A84A-F02F-4AEA-B0C6-E3C0554C44AE}"/>
    <cellStyle name="Comma 2 2 2 3 2 3 3 2" xfId="1537" xr:uid="{7971B1D2-67CE-4726-846E-00AA82A662B3}"/>
    <cellStyle name="Comma 2 2 2 3 2 3 4" xfId="865" xr:uid="{49AA9EB9-B209-4EC5-B6DA-0D3C1F6F1FC2}"/>
    <cellStyle name="Comma 2 2 2 3 2 3 4 2" xfId="1985" xr:uid="{6E9BC2EB-E821-4B94-B4B2-9D20A1B8EA2E}"/>
    <cellStyle name="Comma 2 2 2 3 2 3 5" xfId="1313" xr:uid="{4E9DEF5B-8BDE-4E2D-886E-E314CD46A06D}"/>
    <cellStyle name="Comma 2 2 2 3 2 4" xfId="529" xr:uid="{CF0B8ED7-9515-4A23-9939-A0A0F428FFD7}"/>
    <cellStyle name="Comma 2 2 2 3 2 4 2" xfId="977" xr:uid="{73AE9D81-72BD-420A-936F-92F4E9A465D7}"/>
    <cellStyle name="Comma 2 2 2 3 2 4 2 2" xfId="2097" xr:uid="{F8F79AB9-C084-42F5-AB32-FC5B06D4C26B}"/>
    <cellStyle name="Comma 2 2 2 3 2 4 3" xfId="1649" xr:uid="{702BE558-664F-4F37-A049-2A9945BF9B9A}"/>
    <cellStyle name="Comma 2 2 2 3 2 5" xfId="305" xr:uid="{701727E0-4C8A-46F8-8F0B-803449B58C52}"/>
    <cellStyle name="Comma 2 2 2 3 2 5 2" xfId="1425" xr:uid="{4C52254C-1804-4C49-9307-C167950776BB}"/>
    <cellStyle name="Comma 2 2 2 3 2 6" xfId="753" xr:uid="{46E9DD87-FD59-43F2-8625-AFE3941BC932}"/>
    <cellStyle name="Comma 2 2 2 3 2 6 2" xfId="1873" xr:uid="{A629A968-1949-4B15-A457-A3B2095E5931}"/>
    <cellStyle name="Comma 2 2 2 3 2 7" xfId="1201" xr:uid="{34BA6C92-07B1-4D7D-8158-07F561EAA21F}"/>
    <cellStyle name="Comma 2 2 2 3 3" xfId="109" xr:uid="{9A4646F0-CCEA-449B-8C2D-262B230CDE81}"/>
    <cellStyle name="Comma 2 2 2 3 3 2" xfId="222" xr:uid="{0F551A19-668A-48DA-B924-0E3D8AD7FBA3}"/>
    <cellStyle name="Comma 2 2 2 3 3 2 2" xfId="670" xr:uid="{F446FA96-7248-4676-A4EA-188324E30703}"/>
    <cellStyle name="Comma 2 2 2 3 3 2 2 2" xfId="1118" xr:uid="{FEC9491B-77F9-45D9-B117-1D13089432AA}"/>
    <cellStyle name="Comma 2 2 2 3 3 2 2 2 2" xfId="2238" xr:uid="{690A82BE-3492-47ED-B673-25358ED70B62}"/>
    <cellStyle name="Comma 2 2 2 3 3 2 2 3" xfId="1790" xr:uid="{6834FEB5-3F49-4EB1-A9FD-03FA35FB0532}"/>
    <cellStyle name="Comma 2 2 2 3 3 2 3" xfId="446" xr:uid="{85AA0CEA-4F15-441A-A0AB-0AD4019E9700}"/>
    <cellStyle name="Comma 2 2 2 3 3 2 3 2" xfId="1566" xr:uid="{3893FA17-C881-47D8-8CBF-D365179CD26B}"/>
    <cellStyle name="Comma 2 2 2 3 3 2 4" xfId="894" xr:uid="{92947282-A53E-4EED-B12A-366D817DCC6F}"/>
    <cellStyle name="Comma 2 2 2 3 3 2 4 2" xfId="2014" xr:uid="{F056D868-DF08-4EB5-A9A6-328500214DE8}"/>
    <cellStyle name="Comma 2 2 2 3 3 2 5" xfId="1342" xr:uid="{A029DCC6-C150-4CC5-A8D4-2F8CBE5BAAC7}"/>
    <cellStyle name="Comma 2 2 2 3 3 3" xfId="558" xr:uid="{3499518C-4E62-428F-AE66-734B4E5AEBFF}"/>
    <cellStyle name="Comma 2 2 2 3 3 3 2" xfId="1006" xr:uid="{B21EEE16-E6C4-458E-92D6-FD7275D91139}"/>
    <cellStyle name="Comma 2 2 2 3 3 3 2 2" xfId="2126" xr:uid="{66AC714C-B3CA-442E-B63D-464FC7DA4DF8}"/>
    <cellStyle name="Comma 2 2 2 3 3 3 3" xfId="1678" xr:uid="{E2C4B5F2-FAB5-4CC4-AA3B-98E99DF8418F}"/>
    <cellStyle name="Comma 2 2 2 3 3 4" xfId="334" xr:uid="{3F2DF670-287A-46E4-920E-8CEF99F21D9D}"/>
    <cellStyle name="Comma 2 2 2 3 3 4 2" xfId="1454" xr:uid="{3C085F7D-63F4-4F7E-8734-1F4A14A58C85}"/>
    <cellStyle name="Comma 2 2 2 3 3 5" xfId="782" xr:uid="{325E5FEE-13CD-42D8-BC0E-93418E38C180}"/>
    <cellStyle name="Comma 2 2 2 3 3 5 2" xfId="1902" xr:uid="{B391C77D-7582-4F1F-9784-040B651C57F4}"/>
    <cellStyle name="Comma 2 2 2 3 3 6" xfId="1230" xr:uid="{FD75167A-08B1-48FF-A332-5A3C797289E2}"/>
    <cellStyle name="Comma 2 2 2 3 4" xfId="170" xr:uid="{0CFF7F77-7F1C-4589-8A63-40B7CD6E2051}"/>
    <cellStyle name="Comma 2 2 2 3 4 2" xfId="618" xr:uid="{969B1EF5-11EB-45C1-853C-57AE4707C397}"/>
    <cellStyle name="Comma 2 2 2 3 4 2 2" xfId="1066" xr:uid="{2FAA0A36-42B5-498F-82A1-33F9C9AA735E}"/>
    <cellStyle name="Comma 2 2 2 3 4 2 2 2" xfId="2186" xr:uid="{B4DA81DB-C55C-4BE4-B9B2-B6E4235283E4}"/>
    <cellStyle name="Comma 2 2 2 3 4 2 3" xfId="1738" xr:uid="{4792822F-B8E9-41C4-A447-A2C34CC41949}"/>
    <cellStyle name="Comma 2 2 2 3 4 3" xfId="394" xr:uid="{56D7FBA4-C72E-429E-B320-FC1B08036F09}"/>
    <cellStyle name="Comma 2 2 2 3 4 3 2" xfId="1514" xr:uid="{3B137ADD-6DB9-44A2-9089-99DAC527EC52}"/>
    <cellStyle name="Comma 2 2 2 3 4 4" xfId="842" xr:uid="{22B3C8F7-AA52-4984-AFFF-D3875D039B63}"/>
    <cellStyle name="Comma 2 2 2 3 4 4 2" xfId="1962" xr:uid="{91AD9470-199F-43E2-8844-36CB150BAA7A}"/>
    <cellStyle name="Comma 2 2 2 3 4 5" xfId="1290" xr:uid="{0BF33495-2F1F-4BEA-B694-F57C8A8FB3F2}"/>
    <cellStyle name="Comma 2 2 2 3 5" xfId="506" xr:uid="{F562B63C-1264-4777-9D58-6E69A827A870}"/>
    <cellStyle name="Comma 2 2 2 3 5 2" xfId="954" xr:uid="{EE74C77A-EE9D-4DE4-A4BF-3E3B5E289691}"/>
    <cellStyle name="Comma 2 2 2 3 5 2 2" xfId="2074" xr:uid="{92DA4249-C891-4594-BFBF-1DAA5831EF76}"/>
    <cellStyle name="Comma 2 2 2 3 5 3" xfId="1626" xr:uid="{28BE1C11-EF00-42DD-A65B-9A2897F5D3D1}"/>
    <cellStyle name="Comma 2 2 2 3 6" xfId="282" xr:uid="{6123C7E1-5350-420E-9F6C-2B3F6B33E7DE}"/>
    <cellStyle name="Comma 2 2 2 3 6 2" xfId="1402" xr:uid="{9631B32D-C286-424D-B90A-AE391B59733B}"/>
    <cellStyle name="Comma 2 2 2 3 7" xfId="730" xr:uid="{D5622D42-1834-424D-B33D-AA4CA86C24AC}"/>
    <cellStyle name="Comma 2 2 2 3 7 2" xfId="1850" xr:uid="{81BCB397-281A-4496-839B-3D398507D966}"/>
    <cellStyle name="Comma 2 2 2 3 8" xfId="1178" xr:uid="{B4046207-9F16-4EEA-8EA2-4BFC319A8DF5}"/>
    <cellStyle name="Comma 2 2 2 4" xfId="68" xr:uid="{05C1CB37-2626-44AD-A374-B961287C8D51}"/>
    <cellStyle name="Comma 2 2 2 4 2" xfId="123" xr:uid="{29DA6F92-114C-48B9-AB29-B3F24237A4A6}"/>
    <cellStyle name="Comma 2 2 2 4 2 2" xfId="235" xr:uid="{C943720F-E896-4B93-8559-37B13873B737}"/>
    <cellStyle name="Comma 2 2 2 4 2 2 2" xfId="683" xr:uid="{2C686170-94FE-4AA4-BD33-BBB8844E426D}"/>
    <cellStyle name="Comma 2 2 2 4 2 2 2 2" xfId="1131" xr:uid="{1794DA6E-75C3-430B-952A-792A2A5C83E5}"/>
    <cellStyle name="Comma 2 2 2 4 2 2 2 2 2" xfId="2251" xr:uid="{5ABF4C16-FB69-4E88-AC6E-C3060A9126BE}"/>
    <cellStyle name="Comma 2 2 2 4 2 2 2 3" xfId="1803" xr:uid="{D7A3E3AC-6B49-4292-BE27-F41A1A800D62}"/>
    <cellStyle name="Comma 2 2 2 4 2 2 3" xfId="459" xr:uid="{B2A50C82-3C06-49B8-9062-B37AC6FD3912}"/>
    <cellStyle name="Comma 2 2 2 4 2 2 3 2" xfId="1579" xr:uid="{C0D37513-CC34-48BA-8F3E-D33BEE79558D}"/>
    <cellStyle name="Comma 2 2 2 4 2 2 4" xfId="907" xr:uid="{415061F0-ABE9-4C81-A4B9-80119F694B86}"/>
    <cellStyle name="Comma 2 2 2 4 2 2 4 2" xfId="2027" xr:uid="{187B61D1-AB42-4800-B53E-607FDEACF4AF}"/>
    <cellStyle name="Comma 2 2 2 4 2 2 5" xfId="1355" xr:uid="{25FCE27D-9BAA-4249-929B-58C6111E3DF2}"/>
    <cellStyle name="Comma 2 2 2 4 2 3" xfId="571" xr:uid="{211C89C2-0F91-42A6-9705-02CB61ED31C0}"/>
    <cellStyle name="Comma 2 2 2 4 2 3 2" xfId="1019" xr:uid="{CCF78034-7B89-45FD-B50E-41E00A56A295}"/>
    <cellStyle name="Comma 2 2 2 4 2 3 2 2" xfId="2139" xr:uid="{0F4E76BB-76CF-41F7-AD07-B53C66B81B3A}"/>
    <cellStyle name="Comma 2 2 2 4 2 3 3" xfId="1691" xr:uid="{7E429C41-D175-4620-9002-2F6468C40C64}"/>
    <cellStyle name="Comma 2 2 2 4 2 4" xfId="347" xr:uid="{01771A7E-D921-4E1D-84DD-78A054843961}"/>
    <cellStyle name="Comma 2 2 2 4 2 4 2" xfId="1467" xr:uid="{6377A80E-F7F5-4F47-83CD-E84030AA7DAA}"/>
    <cellStyle name="Comma 2 2 2 4 2 5" xfId="795" xr:uid="{458C3978-0D42-4DBE-9049-8EE8AA80AF6D}"/>
    <cellStyle name="Comma 2 2 2 4 2 5 2" xfId="1915" xr:uid="{F31EB9F0-37E7-4386-B061-A0B9872E5D29}"/>
    <cellStyle name="Comma 2 2 2 4 2 6" xfId="1243" xr:uid="{9FD7EF7C-40F5-4E1D-AE90-732A270D6668}"/>
    <cellStyle name="Comma 2 2 2 4 3" xfId="181" xr:uid="{ACC2EA99-AA1F-4B0C-9C33-724105D2428E}"/>
    <cellStyle name="Comma 2 2 2 4 3 2" xfId="629" xr:uid="{264135CD-13B7-44A2-A317-2C5207FAF529}"/>
    <cellStyle name="Comma 2 2 2 4 3 2 2" xfId="1077" xr:uid="{8742A783-6139-4957-88B0-6938287F359A}"/>
    <cellStyle name="Comma 2 2 2 4 3 2 2 2" xfId="2197" xr:uid="{E896415B-56E5-4FD8-A678-BC89E2E0F8AD}"/>
    <cellStyle name="Comma 2 2 2 4 3 2 3" xfId="1749" xr:uid="{5D8B2F90-BDFC-4B70-8DBB-1F1E49F960D6}"/>
    <cellStyle name="Comma 2 2 2 4 3 3" xfId="405" xr:uid="{B84AD2ED-0AFA-41E9-9197-167324253FCD}"/>
    <cellStyle name="Comma 2 2 2 4 3 3 2" xfId="1525" xr:uid="{F5AD15AA-A000-4582-99B3-1C61E151689E}"/>
    <cellStyle name="Comma 2 2 2 4 3 4" xfId="853" xr:uid="{0A6122C1-ACE1-4819-8B0F-929F37B8E8A7}"/>
    <cellStyle name="Comma 2 2 2 4 3 4 2" xfId="1973" xr:uid="{33F736DB-C5FE-49B8-A97E-E0EC395BC939}"/>
    <cellStyle name="Comma 2 2 2 4 3 5" xfId="1301" xr:uid="{857596CF-0C2D-4AE7-96E3-93DE6C1EC9D9}"/>
    <cellStyle name="Comma 2 2 2 4 4" xfId="517" xr:uid="{BEF608CE-2DAC-474B-A00E-F9C8B03BF680}"/>
    <cellStyle name="Comma 2 2 2 4 4 2" xfId="965" xr:uid="{F964DA35-5E3A-4147-BF00-14621C1656DA}"/>
    <cellStyle name="Comma 2 2 2 4 4 2 2" xfId="2085" xr:uid="{FA610A51-AC84-4E47-8706-E20C862357B6}"/>
    <cellStyle name="Comma 2 2 2 4 4 3" xfId="1637" xr:uid="{CDA81527-04C5-4EAD-9464-E2776BD981BA}"/>
    <cellStyle name="Comma 2 2 2 4 5" xfId="293" xr:uid="{CD4C4FDB-C084-4CB8-B7CC-785F4A1D83E8}"/>
    <cellStyle name="Comma 2 2 2 4 5 2" xfId="1413" xr:uid="{E143BF18-1F57-4596-8730-8C6151375DD1}"/>
    <cellStyle name="Comma 2 2 2 4 6" xfId="741" xr:uid="{1A254CB1-2015-4CD3-8AF5-9E11E16C540B}"/>
    <cellStyle name="Comma 2 2 2 4 6 2" xfId="1861" xr:uid="{AC99FAF8-52B4-4262-9CE4-BF31E4127DF9}"/>
    <cellStyle name="Comma 2 2 2 4 7" xfId="1189" xr:uid="{C1300474-F56F-4D31-8032-6F972DEF5AE7}"/>
    <cellStyle name="Comma 2 2 2 5" xfId="97" xr:uid="{C9DBFFE2-7D53-4B5E-A183-E29913A9B2FB}"/>
    <cellStyle name="Comma 2 2 2 5 2" xfId="210" xr:uid="{2B19A8C0-398A-4DED-851D-41CAC1E65034}"/>
    <cellStyle name="Comma 2 2 2 5 2 2" xfId="658" xr:uid="{88763ED8-3EA6-4C3D-A832-9BCB75E46D1D}"/>
    <cellStyle name="Comma 2 2 2 5 2 2 2" xfId="1106" xr:uid="{4C991015-303E-4E3E-8D03-44342C839BA7}"/>
    <cellStyle name="Comma 2 2 2 5 2 2 2 2" xfId="2226" xr:uid="{F48653D5-4AB7-49D5-8E4E-B19A0D02982B}"/>
    <cellStyle name="Comma 2 2 2 5 2 2 3" xfId="1778" xr:uid="{21B4BF2A-F46A-44DF-B8EF-B8139F11F701}"/>
    <cellStyle name="Comma 2 2 2 5 2 3" xfId="434" xr:uid="{859DA47F-ECF8-4210-B36B-AB0E40C1817A}"/>
    <cellStyle name="Comma 2 2 2 5 2 3 2" xfId="1554" xr:uid="{DCB2E277-EAB9-4FD2-9ABA-CCCA67F9A177}"/>
    <cellStyle name="Comma 2 2 2 5 2 4" xfId="882" xr:uid="{9D8445C2-E69C-4484-828C-D542D7784F32}"/>
    <cellStyle name="Comma 2 2 2 5 2 4 2" xfId="2002" xr:uid="{A9691257-F4F5-47C2-8F91-ECC7AC74EAC5}"/>
    <cellStyle name="Comma 2 2 2 5 2 5" xfId="1330" xr:uid="{F7974854-3324-4B34-BBAB-659E03167B7E}"/>
    <cellStyle name="Comma 2 2 2 5 3" xfId="546" xr:uid="{EE9FD867-D3C1-4F10-B7FC-B1228C62A47F}"/>
    <cellStyle name="Comma 2 2 2 5 3 2" xfId="994" xr:uid="{3E7EDFDC-24B8-4C82-9622-F44259E473A6}"/>
    <cellStyle name="Comma 2 2 2 5 3 2 2" xfId="2114" xr:uid="{76D1BABC-075C-4DC1-93E3-3F8877F3E935}"/>
    <cellStyle name="Comma 2 2 2 5 3 3" xfId="1666" xr:uid="{21501DE2-FF77-4B80-8A08-6168A52AB6A8}"/>
    <cellStyle name="Comma 2 2 2 5 4" xfId="322" xr:uid="{06B200DD-B870-4388-A9DB-14683A33E711}"/>
    <cellStyle name="Comma 2 2 2 5 4 2" xfId="1442" xr:uid="{034806AF-8A6B-4E3B-A0AB-5040F5C10AE7}"/>
    <cellStyle name="Comma 2 2 2 5 5" xfId="770" xr:uid="{E2E8E433-63CB-40FF-9E25-6CC40EF2146E}"/>
    <cellStyle name="Comma 2 2 2 5 5 2" xfId="1890" xr:uid="{582D9CCC-653A-43D6-B652-5C10653179B0}"/>
    <cellStyle name="Comma 2 2 2 5 6" xfId="1218" xr:uid="{D3B0AE8C-1FA0-4C8E-96A6-9013DF44B91A}"/>
    <cellStyle name="Comma 2 2 2 6" xfId="158" xr:uid="{50A2E561-A898-446B-BCA8-27BA1AD793E7}"/>
    <cellStyle name="Comma 2 2 2 6 2" xfId="606" xr:uid="{0D46791C-5426-4BF2-B7C6-B046E03A3BAF}"/>
    <cellStyle name="Comma 2 2 2 6 2 2" xfId="1054" xr:uid="{EDD6506A-04B0-456E-828C-F1552D44C3DC}"/>
    <cellStyle name="Comma 2 2 2 6 2 2 2" xfId="2174" xr:uid="{3FB690A5-DA2F-41EF-82CC-B3D7D6DE4A7E}"/>
    <cellStyle name="Comma 2 2 2 6 2 3" xfId="1726" xr:uid="{907612AC-1DE6-4899-B496-2562931DB9AF}"/>
    <cellStyle name="Comma 2 2 2 6 3" xfId="382" xr:uid="{92ABD44A-5C6A-4DC4-B7B3-A419F649B6A2}"/>
    <cellStyle name="Comma 2 2 2 6 3 2" xfId="1502" xr:uid="{AF5C3689-B939-4BBF-B86D-C9B5D6999EB9}"/>
    <cellStyle name="Comma 2 2 2 6 4" xfId="830" xr:uid="{29AC7F96-C73C-46B5-AB34-9751897DA13F}"/>
    <cellStyle name="Comma 2 2 2 6 4 2" xfId="1950" xr:uid="{B02BDA0B-7B7B-4840-B14A-640486B4C991}"/>
    <cellStyle name="Comma 2 2 2 6 5" xfId="1278" xr:uid="{88BFFB0F-2A9E-4B06-BA52-BB89A1964E92}"/>
    <cellStyle name="Comma 2 2 2 7" xfId="494" xr:uid="{322D141E-F897-4F77-806C-B1E4A0A6D3CF}"/>
    <cellStyle name="Comma 2 2 2 7 2" xfId="942" xr:uid="{FD79511B-B1A5-4446-AF84-03B45F7B1DD4}"/>
    <cellStyle name="Comma 2 2 2 7 2 2" xfId="2062" xr:uid="{AB26BCB5-6E37-4087-9478-FE72553AC047}"/>
    <cellStyle name="Comma 2 2 2 7 3" xfId="1614" xr:uid="{052BE593-E9FF-4944-A937-DD39E9D25106}"/>
    <cellStyle name="Comma 2 2 2 8" xfId="270" xr:uid="{C016ECAD-42ED-475E-81C6-2172FB322D0C}"/>
    <cellStyle name="Comma 2 2 2 8 2" xfId="1390" xr:uid="{BE9B20CE-0959-4562-ACFE-61082A0F480A}"/>
    <cellStyle name="Comma 2 2 2 9" xfId="718" xr:uid="{E3C472E9-E28C-431E-BED6-C48ED1E4A240}"/>
    <cellStyle name="Comma 2 2 2 9 2" xfId="1838" xr:uid="{F0DE355B-74F9-49FA-BD36-EB9E2BF2D344}"/>
    <cellStyle name="Comma 2 2 3" xfId="47" xr:uid="{9DEEF319-554D-4265-8367-40FA463652E4}"/>
    <cellStyle name="Comma 2 2 3 10" xfId="1168" xr:uid="{32F852EC-AB64-4604-81FD-F3E96ACC7F2D}"/>
    <cellStyle name="Comma 2 2 3 2" xfId="53" xr:uid="{9951D48B-14CB-4BFC-BAF1-430716629F13}"/>
    <cellStyle name="Comma 2 2 3 2 2" xfId="65" xr:uid="{F19F8830-530F-47E9-ACA1-B4A59F339243}"/>
    <cellStyle name="Comma 2 2 3 2 2 2" xfId="88" xr:uid="{56E02DE5-F394-4D67-9BD1-B3B0A57DAEDA}"/>
    <cellStyle name="Comma 2 2 3 2 2 2 2" xfId="143" xr:uid="{5476D98A-6691-4F35-A2D9-1B4870EE0C76}"/>
    <cellStyle name="Comma 2 2 3 2 2 2 2 2" xfId="255" xr:uid="{C39CA013-1D51-4D34-AC60-9A1AEC3A7A30}"/>
    <cellStyle name="Comma 2 2 3 2 2 2 2 2 2" xfId="703" xr:uid="{4209B2AE-EC80-498E-B0AE-B12CEC452EAE}"/>
    <cellStyle name="Comma 2 2 3 2 2 2 2 2 2 2" xfId="1151" xr:uid="{B2E1CB1F-E7D5-47F9-B314-599A43568B5B}"/>
    <cellStyle name="Comma 2 2 3 2 2 2 2 2 2 2 2" xfId="2271" xr:uid="{93C10C46-1DE9-40F5-869C-1CFF8B4705BD}"/>
    <cellStyle name="Comma 2 2 3 2 2 2 2 2 2 3" xfId="1823" xr:uid="{BFBBF4FB-BEAD-4D2F-BA88-3553CD735E36}"/>
    <cellStyle name="Comma 2 2 3 2 2 2 2 2 3" xfId="479" xr:uid="{1AF496E5-372B-4383-AC78-79FB065645CA}"/>
    <cellStyle name="Comma 2 2 3 2 2 2 2 2 3 2" xfId="1599" xr:uid="{3F30432D-09BE-44A2-9C08-2B20B2B5058F}"/>
    <cellStyle name="Comma 2 2 3 2 2 2 2 2 4" xfId="927" xr:uid="{0F81C871-D484-4824-BE1A-AE588C82F688}"/>
    <cellStyle name="Comma 2 2 3 2 2 2 2 2 4 2" xfId="2047" xr:uid="{9561ECB6-E4BF-4F15-941E-0EE2CF94F4BA}"/>
    <cellStyle name="Comma 2 2 3 2 2 2 2 2 5" xfId="1375" xr:uid="{A1628F07-D1C5-445D-A40A-0B090C6F986B}"/>
    <cellStyle name="Comma 2 2 3 2 2 2 2 3" xfId="591" xr:uid="{6CC4ECBD-B0B8-4808-A3B4-821F317AD133}"/>
    <cellStyle name="Comma 2 2 3 2 2 2 2 3 2" xfId="1039" xr:uid="{22F4E26D-7F5C-4AEF-A2CC-AFB9F61ADC6F}"/>
    <cellStyle name="Comma 2 2 3 2 2 2 2 3 2 2" xfId="2159" xr:uid="{CECF0635-1A27-4B2D-AE18-1AD99DDB3B59}"/>
    <cellStyle name="Comma 2 2 3 2 2 2 2 3 3" xfId="1711" xr:uid="{08850572-EBF9-4C53-B5D6-7479E8753534}"/>
    <cellStyle name="Comma 2 2 3 2 2 2 2 4" xfId="367" xr:uid="{D65FF520-CB2D-4B3F-AAAB-0EA21BDBA68A}"/>
    <cellStyle name="Comma 2 2 3 2 2 2 2 4 2" xfId="1487" xr:uid="{BC9397F3-F4E9-4693-9A7D-08EB5A863D9A}"/>
    <cellStyle name="Comma 2 2 3 2 2 2 2 5" xfId="815" xr:uid="{EC22095E-4CEC-4FDD-816F-3A26ECFB2970}"/>
    <cellStyle name="Comma 2 2 3 2 2 2 2 5 2" xfId="1935" xr:uid="{4DC7CDEE-698B-46F1-8196-D5FE55DDA71D}"/>
    <cellStyle name="Comma 2 2 3 2 2 2 2 6" xfId="1263" xr:uid="{13857600-2BB1-49E6-A659-2E2229A846B7}"/>
    <cellStyle name="Comma 2 2 3 2 2 2 3" xfId="201" xr:uid="{16B7037A-4E26-4299-B175-8A97CD0DCC90}"/>
    <cellStyle name="Comma 2 2 3 2 2 2 3 2" xfId="649" xr:uid="{CDCE5367-D743-4F7A-AD1B-63A5542F8E12}"/>
    <cellStyle name="Comma 2 2 3 2 2 2 3 2 2" xfId="1097" xr:uid="{923D1F85-69A7-44A8-9841-2BD480311FA0}"/>
    <cellStyle name="Comma 2 2 3 2 2 2 3 2 2 2" xfId="2217" xr:uid="{62B77BD7-017B-4346-84FA-8AF9B306C621}"/>
    <cellStyle name="Comma 2 2 3 2 2 2 3 2 3" xfId="1769" xr:uid="{A64D1299-B6B2-4AA7-BA53-2A7DB059D073}"/>
    <cellStyle name="Comma 2 2 3 2 2 2 3 3" xfId="425" xr:uid="{23869AA8-21F0-4F36-BABE-ADA5B08DC474}"/>
    <cellStyle name="Comma 2 2 3 2 2 2 3 3 2" xfId="1545" xr:uid="{DF2F6C88-498E-4B0D-8008-649F64E8A820}"/>
    <cellStyle name="Comma 2 2 3 2 2 2 3 4" xfId="873" xr:uid="{89EE97D7-C607-4951-82F1-DA58F6A95AFB}"/>
    <cellStyle name="Comma 2 2 3 2 2 2 3 4 2" xfId="1993" xr:uid="{7725B774-6A5E-4E8F-8217-47628DCAFFB4}"/>
    <cellStyle name="Comma 2 2 3 2 2 2 3 5" xfId="1321" xr:uid="{6D4473BD-9975-4626-8C84-D0FEC5275C0D}"/>
    <cellStyle name="Comma 2 2 3 2 2 2 4" xfId="537" xr:uid="{65A5B83E-9539-4CE9-97D5-2BC99863A235}"/>
    <cellStyle name="Comma 2 2 3 2 2 2 4 2" xfId="985" xr:uid="{06A988A4-8B00-4CCD-97C9-92A38E48B0E5}"/>
    <cellStyle name="Comma 2 2 3 2 2 2 4 2 2" xfId="2105" xr:uid="{64E18CBA-9856-4671-9CD4-68676DED7697}"/>
    <cellStyle name="Comma 2 2 3 2 2 2 4 3" xfId="1657" xr:uid="{B977C22C-D39F-4898-9B67-D6BE8CDFA972}"/>
    <cellStyle name="Comma 2 2 3 2 2 2 5" xfId="313" xr:uid="{B13F46D7-01D7-4238-A435-5A119DD29ED7}"/>
    <cellStyle name="Comma 2 2 3 2 2 2 5 2" xfId="1433" xr:uid="{E908AD63-2A34-483A-BFAC-05D4F2F50DED}"/>
    <cellStyle name="Comma 2 2 3 2 2 2 6" xfId="761" xr:uid="{D67A3C0C-BA22-4A43-93B6-2AEA0AD56F50}"/>
    <cellStyle name="Comma 2 2 3 2 2 2 6 2" xfId="1881" xr:uid="{79AE3E80-B0B0-48EA-92D8-EB7156910F8C}"/>
    <cellStyle name="Comma 2 2 3 2 2 2 7" xfId="1209" xr:uid="{795F5957-73C4-4D86-B80A-0D6DD50EDA38}"/>
    <cellStyle name="Comma 2 2 3 2 2 3" xfId="117" xr:uid="{B2DADC27-2A94-47FB-9405-229DAB97D4DE}"/>
    <cellStyle name="Comma 2 2 3 2 2 3 2" xfId="230" xr:uid="{AC6E7A10-E4A7-4265-BCE5-15B71D38067E}"/>
    <cellStyle name="Comma 2 2 3 2 2 3 2 2" xfId="678" xr:uid="{8CA3B403-0074-409C-9E74-E6B3F471733B}"/>
    <cellStyle name="Comma 2 2 3 2 2 3 2 2 2" xfId="1126" xr:uid="{34466A65-BF4A-48A9-9166-F04D60FA2A07}"/>
    <cellStyle name="Comma 2 2 3 2 2 3 2 2 2 2" xfId="2246" xr:uid="{96F279AF-457D-4B77-9A9F-B99065E00241}"/>
    <cellStyle name="Comma 2 2 3 2 2 3 2 2 3" xfId="1798" xr:uid="{FD7C97D4-79FF-44AD-8928-ECDDF56D66C1}"/>
    <cellStyle name="Comma 2 2 3 2 2 3 2 3" xfId="454" xr:uid="{F014AF14-AB35-4DC5-98AA-FC0E374D3B85}"/>
    <cellStyle name="Comma 2 2 3 2 2 3 2 3 2" xfId="1574" xr:uid="{595EB4D2-A1FA-4A1F-B474-4437D51D6AB0}"/>
    <cellStyle name="Comma 2 2 3 2 2 3 2 4" xfId="902" xr:uid="{19D20417-6C86-44A7-9E8A-DF0261D770E5}"/>
    <cellStyle name="Comma 2 2 3 2 2 3 2 4 2" xfId="2022" xr:uid="{74EE79D9-0E74-4C06-BE19-A58794B3FECE}"/>
    <cellStyle name="Comma 2 2 3 2 2 3 2 5" xfId="1350" xr:uid="{D85CA9EC-DD9E-433D-9AEC-FA9BE94FE987}"/>
    <cellStyle name="Comma 2 2 3 2 2 3 3" xfId="566" xr:uid="{9C7A54E0-B3EA-4D62-B791-7BE5CDDEF87A}"/>
    <cellStyle name="Comma 2 2 3 2 2 3 3 2" xfId="1014" xr:uid="{D8074700-3FED-4CD8-8224-8575DC7A42C6}"/>
    <cellStyle name="Comma 2 2 3 2 2 3 3 2 2" xfId="2134" xr:uid="{16CC758F-5870-4ED7-9874-3A7ACDF6089A}"/>
    <cellStyle name="Comma 2 2 3 2 2 3 3 3" xfId="1686" xr:uid="{C2466135-F54E-4CCA-BE40-EE0C69A156B6}"/>
    <cellStyle name="Comma 2 2 3 2 2 3 4" xfId="342" xr:uid="{97912FC6-D69A-4192-82F3-AF5317E716FD}"/>
    <cellStyle name="Comma 2 2 3 2 2 3 4 2" xfId="1462" xr:uid="{ADFFC690-A713-4099-ACEC-B94A6C8FC8DA}"/>
    <cellStyle name="Comma 2 2 3 2 2 3 5" xfId="790" xr:uid="{21761F1A-6BC9-4D82-9857-2E0DED057088}"/>
    <cellStyle name="Comma 2 2 3 2 2 3 5 2" xfId="1910" xr:uid="{F907E88F-D796-4212-B5FB-45DE99DE2306}"/>
    <cellStyle name="Comma 2 2 3 2 2 3 6" xfId="1238" xr:uid="{3BFE5D42-4FE8-48DB-B895-AD54162139C8}"/>
    <cellStyle name="Comma 2 2 3 2 2 4" xfId="178" xr:uid="{4E0B3BCB-534D-4F6D-A13A-245B9F05D6AA}"/>
    <cellStyle name="Comma 2 2 3 2 2 4 2" xfId="626" xr:uid="{188EA9CB-49A4-402B-9F12-E1C016D54521}"/>
    <cellStyle name="Comma 2 2 3 2 2 4 2 2" xfId="1074" xr:uid="{A101A380-B526-4398-9D3C-2A11D6FD6147}"/>
    <cellStyle name="Comma 2 2 3 2 2 4 2 2 2" xfId="2194" xr:uid="{928DDA0C-AEFF-48F3-929A-0B1659077678}"/>
    <cellStyle name="Comma 2 2 3 2 2 4 2 3" xfId="1746" xr:uid="{DDB0CE71-28DC-4BFE-B0C2-0F3482C2505D}"/>
    <cellStyle name="Comma 2 2 3 2 2 4 3" xfId="402" xr:uid="{D075142D-F01C-4531-9AF0-CEB2E3A016E6}"/>
    <cellStyle name="Comma 2 2 3 2 2 4 3 2" xfId="1522" xr:uid="{2646FC61-795D-4BFF-8DBB-F3513413895B}"/>
    <cellStyle name="Comma 2 2 3 2 2 4 4" xfId="850" xr:uid="{039DBB1E-AD11-43A9-BF43-323DE0B32CDA}"/>
    <cellStyle name="Comma 2 2 3 2 2 4 4 2" xfId="1970" xr:uid="{D0B60D1A-960E-41BA-A2C1-A495BAF68C5C}"/>
    <cellStyle name="Comma 2 2 3 2 2 4 5" xfId="1298" xr:uid="{4694CE7C-86BA-43B7-B64F-CEF9EB722E7A}"/>
    <cellStyle name="Comma 2 2 3 2 2 5" xfId="514" xr:uid="{7BC5BB27-11F3-47AE-96EC-08403D4F552C}"/>
    <cellStyle name="Comma 2 2 3 2 2 5 2" xfId="962" xr:uid="{CCBA1960-DAE8-4FA9-A1CA-C4308B40421D}"/>
    <cellStyle name="Comma 2 2 3 2 2 5 2 2" xfId="2082" xr:uid="{71F2ADA3-A2EB-46CA-A5DB-D7C39ABA216A}"/>
    <cellStyle name="Comma 2 2 3 2 2 5 3" xfId="1634" xr:uid="{756F1F26-13D5-4257-A81E-7C22086B1F4A}"/>
    <cellStyle name="Comma 2 2 3 2 2 6" xfId="290" xr:uid="{37E4F17C-0DC8-4F66-A186-65DA457DD5EC}"/>
    <cellStyle name="Comma 2 2 3 2 2 6 2" xfId="1410" xr:uid="{4A270AD9-A67D-4FF8-BE9D-C10C98CDCF5D}"/>
    <cellStyle name="Comma 2 2 3 2 2 7" xfId="738" xr:uid="{1B89C5B6-DE46-4411-B697-3D35AE428CDB}"/>
    <cellStyle name="Comma 2 2 3 2 2 7 2" xfId="1858" xr:uid="{FF666285-E142-4A74-89F3-776DED7C2246}"/>
    <cellStyle name="Comma 2 2 3 2 2 8" xfId="1186" xr:uid="{074DCB56-1B95-4554-B45E-EB2042446F48}"/>
    <cellStyle name="Comma 2 2 3 2 3" xfId="76" xr:uid="{FE2AB0E0-D419-490B-91E9-73F529EE91A2}"/>
    <cellStyle name="Comma 2 2 3 2 3 2" xfId="131" xr:uid="{B290FCA5-984C-4390-94C8-331AD9BE83B0}"/>
    <cellStyle name="Comma 2 2 3 2 3 2 2" xfId="243" xr:uid="{67E9D372-5699-4E90-9B27-7D080A8A84F1}"/>
    <cellStyle name="Comma 2 2 3 2 3 2 2 2" xfId="691" xr:uid="{07131D7B-CA50-4769-A176-22087DB419E8}"/>
    <cellStyle name="Comma 2 2 3 2 3 2 2 2 2" xfId="1139" xr:uid="{CDFD05A0-E07A-43AA-81AB-3D9281C7EDF6}"/>
    <cellStyle name="Comma 2 2 3 2 3 2 2 2 2 2" xfId="2259" xr:uid="{D9CAF500-76CC-4796-A2C9-ABC7C9B5CEF2}"/>
    <cellStyle name="Comma 2 2 3 2 3 2 2 2 3" xfId="1811" xr:uid="{7E52AB17-D2E2-4DF3-90B9-3305459F8374}"/>
    <cellStyle name="Comma 2 2 3 2 3 2 2 3" xfId="467" xr:uid="{70840E3C-922E-4671-9264-517CBC8A7549}"/>
    <cellStyle name="Comma 2 2 3 2 3 2 2 3 2" xfId="1587" xr:uid="{DF16A5CB-3906-4D60-92A9-5ECE68B7E1E4}"/>
    <cellStyle name="Comma 2 2 3 2 3 2 2 4" xfId="915" xr:uid="{F49060BD-FE15-498D-AB14-5348543357E8}"/>
    <cellStyle name="Comma 2 2 3 2 3 2 2 4 2" xfId="2035" xr:uid="{8AAA0F0C-FAD9-4E35-B92D-8AB684195DF1}"/>
    <cellStyle name="Comma 2 2 3 2 3 2 2 5" xfId="1363" xr:uid="{7C0AB22E-2D8E-4242-8E78-044C99C5136B}"/>
    <cellStyle name="Comma 2 2 3 2 3 2 3" xfId="579" xr:uid="{3F3CD205-1C39-48AA-A4BB-3105A30B1E76}"/>
    <cellStyle name="Comma 2 2 3 2 3 2 3 2" xfId="1027" xr:uid="{B3A871D4-4494-43B3-A371-057488F6C6B7}"/>
    <cellStyle name="Comma 2 2 3 2 3 2 3 2 2" xfId="2147" xr:uid="{D7F681A2-C640-4F2F-AF9E-E46E9B07F6E4}"/>
    <cellStyle name="Comma 2 2 3 2 3 2 3 3" xfId="1699" xr:uid="{47449519-D186-419B-AC57-45F3EB9C7F71}"/>
    <cellStyle name="Comma 2 2 3 2 3 2 4" xfId="355" xr:uid="{E806B327-58B5-4E3F-A00C-D925D3483670}"/>
    <cellStyle name="Comma 2 2 3 2 3 2 4 2" xfId="1475" xr:uid="{76DB5EF3-2E71-40F8-A550-706940E0D4E9}"/>
    <cellStyle name="Comma 2 2 3 2 3 2 5" xfId="803" xr:uid="{AD7B6A21-D6CF-45E1-97CE-8BCB503634DC}"/>
    <cellStyle name="Comma 2 2 3 2 3 2 5 2" xfId="1923" xr:uid="{AC451E31-A206-423B-A4F1-C84ABC3704B9}"/>
    <cellStyle name="Comma 2 2 3 2 3 2 6" xfId="1251" xr:uid="{6A379757-53CC-46C6-9B34-27821B0CAD7B}"/>
    <cellStyle name="Comma 2 2 3 2 3 3" xfId="189" xr:uid="{2975212C-8247-4037-94CF-3A803369586E}"/>
    <cellStyle name="Comma 2 2 3 2 3 3 2" xfId="637" xr:uid="{7885A815-4CB7-49C8-AB23-FB39409CDAAF}"/>
    <cellStyle name="Comma 2 2 3 2 3 3 2 2" xfId="1085" xr:uid="{2D8F48AE-F46B-4D37-B205-B5F80FC0B8DE}"/>
    <cellStyle name="Comma 2 2 3 2 3 3 2 2 2" xfId="2205" xr:uid="{916EC143-E213-4F74-9008-73412493A43C}"/>
    <cellStyle name="Comma 2 2 3 2 3 3 2 3" xfId="1757" xr:uid="{F592713A-9604-4D1E-9BA9-B0A6469C49F8}"/>
    <cellStyle name="Comma 2 2 3 2 3 3 3" xfId="413" xr:uid="{EF8E4367-7B7F-41C5-9928-B54790D3C060}"/>
    <cellStyle name="Comma 2 2 3 2 3 3 3 2" xfId="1533" xr:uid="{F4941063-F950-48C1-B1CC-CF957729887E}"/>
    <cellStyle name="Comma 2 2 3 2 3 3 4" xfId="861" xr:uid="{D33E0416-CC7A-41C2-883C-A50585DE028C}"/>
    <cellStyle name="Comma 2 2 3 2 3 3 4 2" xfId="1981" xr:uid="{BA1AF048-EB2A-498A-8230-D86433AF6159}"/>
    <cellStyle name="Comma 2 2 3 2 3 3 5" xfId="1309" xr:uid="{D5E006F9-4FD7-415C-9C53-156043568C9C}"/>
    <cellStyle name="Comma 2 2 3 2 3 4" xfId="525" xr:uid="{315F6136-3863-4677-956B-255FC47238DE}"/>
    <cellStyle name="Comma 2 2 3 2 3 4 2" xfId="973" xr:uid="{E0C018EB-D544-435E-BC29-8F4BF7C7F4E4}"/>
    <cellStyle name="Comma 2 2 3 2 3 4 2 2" xfId="2093" xr:uid="{4FDC4C5B-804E-4F66-BDD6-2C3F548705C9}"/>
    <cellStyle name="Comma 2 2 3 2 3 4 3" xfId="1645" xr:uid="{908A4BD4-F9F0-4607-9223-5DFBB7D06F67}"/>
    <cellStyle name="Comma 2 2 3 2 3 5" xfId="301" xr:uid="{14A849B1-D357-4E60-8F17-B6A87FA209F1}"/>
    <cellStyle name="Comma 2 2 3 2 3 5 2" xfId="1421" xr:uid="{E5289C7B-4C14-4CCA-8753-634BD8CA87E5}"/>
    <cellStyle name="Comma 2 2 3 2 3 6" xfId="749" xr:uid="{9397E93B-62A8-43E1-88A8-70BB16EFB109}"/>
    <cellStyle name="Comma 2 2 3 2 3 6 2" xfId="1869" xr:uid="{7FF046B0-B661-4CEE-B780-921C187FB9B9}"/>
    <cellStyle name="Comma 2 2 3 2 3 7" xfId="1197" xr:uid="{60BA3C12-3D8E-4E4B-B7FF-8ABAE34D8B7A}"/>
    <cellStyle name="Comma 2 2 3 2 4" xfId="105" xr:uid="{A134B2B6-51FF-4AA5-9F8B-8BE88D22A19C}"/>
    <cellStyle name="Comma 2 2 3 2 4 2" xfId="218" xr:uid="{4E2BDA25-EEF0-4163-B507-1B1CBCBF9A57}"/>
    <cellStyle name="Comma 2 2 3 2 4 2 2" xfId="666" xr:uid="{F74EE6FE-6655-4A14-852E-534605807497}"/>
    <cellStyle name="Comma 2 2 3 2 4 2 2 2" xfId="1114" xr:uid="{7639C4DE-894A-4D60-9ED9-5EF69C41B66F}"/>
    <cellStyle name="Comma 2 2 3 2 4 2 2 2 2" xfId="2234" xr:uid="{E7B7F74D-9ED3-462A-8E05-8866344E6054}"/>
    <cellStyle name="Comma 2 2 3 2 4 2 2 3" xfId="1786" xr:uid="{A6A6EDA9-AC82-4D60-8D0B-B0DDCD3A5D79}"/>
    <cellStyle name="Comma 2 2 3 2 4 2 3" xfId="442" xr:uid="{5DC7B1CB-5B9B-4D26-B13C-B130BF39838C}"/>
    <cellStyle name="Comma 2 2 3 2 4 2 3 2" xfId="1562" xr:uid="{F3054334-AE5C-4C85-BF71-64AE866C4D76}"/>
    <cellStyle name="Comma 2 2 3 2 4 2 4" xfId="890" xr:uid="{B0C4C033-152A-416D-8BA4-D440A43E7BCC}"/>
    <cellStyle name="Comma 2 2 3 2 4 2 4 2" xfId="2010" xr:uid="{8B85AF92-4F83-4FCB-BA21-7DFD382C0779}"/>
    <cellStyle name="Comma 2 2 3 2 4 2 5" xfId="1338" xr:uid="{3D96F723-686F-4B2A-A415-57CFB026FEA4}"/>
    <cellStyle name="Comma 2 2 3 2 4 3" xfId="554" xr:uid="{C4D7D02A-F070-40D2-AF56-9D8B53D6CDC4}"/>
    <cellStyle name="Comma 2 2 3 2 4 3 2" xfId="1002" xr:uid="{8B53EA52-05FA-4A04-9C42-1907FB40443F}"/>
    <cellStyle name="Comma 2 2 3 2 4 3 2 2" xfId="2122" xr:uid="{06922265-2A52-4CFF-B36B-6699060A7028}"/>
    <cellStyle name="Comma 2 2 3 2 4 3 3" xfId="1674" xr:uid="{F3F3BF7F-6DEA-41E0-9835-8990C709CC88}"/>
    <cellStyle name="Comma 2 2 3 2 4 4" xfId="330" xr:uid="{B3351628-F9EF-4A97-AF44-553DE43E14A9}"/>
    <cellStyle name="Comma 2 2 3 2 4 4 2" xfId="1450" xr:uid="{E679C7B5-1415-4817-9EB2-424D35215945}"/>
    <cellStyle name="Comma 2 2 3 2 4 5" xfId="778" xr:uid="{5DA9F6D1-A971-442F-A743-A037FCB36610}"/>
    <cellStyle name="Comma 2 2 3 2 4 5 2" xfId="1898" xr:uid="{F1C48811-4623-4399-9A6B-D2B2928FF8EF}"/>
    <cellStyle name="Comma 2 2 3 2 4 6" xfId="1226" xr:uid="{C706F74F-CD6D-4068-B51D-366F5BD0C39D}"/>
    <cellStyle name="Comma 2 2 3 2 5" xfId="166" xr:uid="{78DA28CE-EBB8-4C51-B5BB-04B32A7F38B1}"/>
    <cellStyle name="Comma 2 2 3 2 5 2" xfId="614" xr:uid="{6A87A65A-820A-4AC1-A5CC-9466FF48818C}"/>
    <cellStyle name="Comma 2 2 3 2 5 2 2" xfId="1062" xr:uid="{7F37E9FB-A293-4080-808D-6DEF5404E820}"/>
    <cellStyle name="Comma 2 2 3 2 5 2 2 2" xfId="2182" xr:uid="{7394E21F-6695-4E1F-97DD-28444E5B0AAF}"/>
    <cellStyle name="Comma 2 2 3 2 5 2 3" xfId="1734" xr:uid="{A7A61031-4B00-46AC-B81D-2B748288AFA8}"/>
    <cellStyle name="Comma 2 2 3 2 5 3" xfId="390" xr:uid="{345B0D8D-9AA9-4351-A0B6-BA2D10AAF71C}"/>
    <cellStyle name="Comma 2 2 3 2 5 3 2" xfId="1510" xr:uid="{6E5D4BDD-A555-41FB-A879-257B50AC8A58}"/>
    <cellStyle name="Comma 2 2 3 2 5 4" xfId="838" xr:uid="{C337E846-736F-4735-B553-92911319F98C}"/>
    <cellStyle name="Comma 2 2 3 2 5 4 2" xfId="1958" xr:uid="{EB3607B2-6C69-4326-97A8-CC04BEC47849}"/>
    <cellStyle name="Comma 2 2 3 2 5 5" xfId="1286" xr:uid="{24833E7C-2C59-411D-B383-24CEDED29A24}"/>
    <cellStyle name="Comma 2 2 3 2 6" xfId="502" xr:uid="{E1605FE9-1035-41C7-A464-1F64F27DDBF1}"/>
    <cellStyle name="Comma 2 2 3 2 6 2" xfId="950" xr:uid="{5C707CF9-081E-4327-845D-69E791FBAB73}"/>
    <cellStyle name="Comma 2 2 3 2 6 2 2" xfId="2070" xr:uid="{A9AE8B0B-3B97-4F80-AC56-7C26C931336C}"/>
    <cellStyle name="Comma 2 2 3 2 6 3" xfId="1622" xr:uid="{637DCA74-89D5-43FC-9630-7716B6B5B3FF}"/>
    <cellStyle name="Comma 2 2 3 2 7" xfId="278" xr:uid="{4EEC6C94-C35F-4149-AF6A-CBCC6F755C92}"/>
    <cellStyle name="Comma 2 2 3 2 7 2" xfId="1398" xr:uid="{D5FA27CB-1418-4AF6-887D-2E2A326D3E4E}"/>
    <cellStyle name="Comma 2 2 3 2 8" xfId="726" xr:uid="{5711EB05-949D-48E4-809B-BF6FF2D6D9B0}"/>
    <cellStyle name="Comma 2 2 3 2 8 2" xfId="1846" xr:uid="{676F9197-5CD3-4705-A5BB-6A12BCE2DD4A}"/>
    <cellStyle name="Comma 2 2 3 2 9" xfId="1174" xr:uid="{2E50A175-1A44-4E2F-807D-2F443414900B}"/>
    <cellStyle name="Comma 2 2 3 3" xfId="59" xr:uid="{F4DCE5E0-3789-4AE3-800F-A3B87094A4E6}"/>
    <cellStyle name="Comma 2 2 3 3 2" xfId="82" xr:uid="{D7392542-FC15-4E8D-AEB9-5C2E66E14660}"/>
    <cellStyle name="Comma 2 2 3 3 2 2" xfId="137" xr:uid="{5A7446F1-6BBA-42E2-BAA0-80445180DA40}"/>
    <cellStyle name="Comma 2 2 3 3 2 2 2" xfId="249" xr:uid="{6A3B8769-5428-4AD0-B513-3CF57CC37831}"/>
    <cellStyle name="Comma 2 2 3 3 2 2 2 2" xfId="697" xr:uid="{7D775D85-FB72-448C-BC6C-7D05FB2DB8EC}"/>
    <cellStyle name="Comma 2 2 3 3 2 2 2 2 2" xfId="1145" xr:uid="{71A52730-40E2-467B-A011-B19041987527}"/>
    <cellStyle name="Comma 2 2 3 3 2 2 2 2 2 2" xfId="2265" xr:uid="{DE4D8E9C-0BDE-42C5-A436-4C33DB20AFD4}"/>
    <cellStyle name="Comma 2 2 3 3 2 2 2 2 3" xfId="1817" xr:uid="{B2316C1D-CCB6-49C6-88C4-FD5685E3D9E9}"/>
    <cellStyle name="Comma 2 2 3 3 2 2 2 3" xfId="473" xr:uid="{A48EE2B9-444E-40F9-A955-1ADED660490A}"/>
    <cellStyle name="Comma 2 2 3 3 2 2 2 3 2" xfId="1593" xr:uid="{82832BB3-B1A0-4D99-9DDA-CA9D89A3CFC6}"/>
    <cellStyle name="Comma 2 2 3 3 2 2 2 4" xfId="921" xr:uid="{A862AAFA-419D-47B4-8891-0D93F03A8FC5}"/>
    <cellStyle name="Comma 2 2 3 3 2 2 2 4 2" xfId="2041" xr:uid="{DE4154AE-F679-4307-B693-4A9DFDDD83DF}"/>
    <cellStyle name="Comma 2 2 3 3 2 2 2 5" xfId="1369" xr:uid="{6ED8B546-20C2-4288-86B0-A4BEC63F99EE}"/>
    <cellStyle name="Comma 2 2 3 3 2 2 3" xfId="585" xr:uid="{652C5EFB-C169-4ED3-ACB2-6A02627AF7B0}"/>
    <cellStyle name="Comma 2 2 3 3 2 2 3 2" xfId="1033" xr:uid="{8B13D201-C7B5-4E67-8351-326C6FF74823}"/>
    <cellStyle name="Comma 2 2 3 3 2 2 3 2 2" xfId="2153" xr:uid="{A6BBF6FC-E3A7-4D4B-ACC1-4B7D6670BF01}"/>
    <cellStyle name="Comma 2 2 3 3 2 2 3 3" xfId="1705" xr:uid="{C30F3C40-8074-4194-8E71-965166FCCBC0}"/>
    <cellStyle name="Comma 2 2 3 3 2 2 4" xfId="361" xr:uid="{EAD5EFB9-D51D-4A1F-ADC4-149588296855}"/>
    <cellStyle name="Comma 2 2 3 3 2 2 4 2" xfId="1481" xr:uid="{6B11E10F-E43E-4D71-9D84-CAF7A3950690}"/>
    <cellStyle name="Comma 2 2 3 3 2 2 5" xfId="809" xr:uid="{F3469F6C-ED10-466D-BD45-5765EA0A4A0A}"/>
    <cellStyle name="Comma 2 2 3 3 2 2 5 2" xfId="1929" xr:uid="{8C562BA5-DBB4-4145-B969-FE0A3A8459D4}"/>
    <cellStyle name="Comma 2 2 3 3 2 2 6" xfId="1257" xr:uid="{FBE93D5F-C6DF-4C74-8BAA-54E46D88D52A}"/>
    <cellStyle name="Comma 2 2 3 3 2 3" xfId="195" xr:uid="{FEB9350B-2BCF-4660-9D0B-8790A1C18B4D}"/>
    <cellStyle name="Comma 2 2 3 3 2 3 2" xfId="643" xr:uid="{303599A1-76C7-4200-B1F8-69575F2901E7}"/>
    <cellStyle name="Comma 2 2 3 3 2 3 2 2" xfId="1091" xr:uid="{AA9006E4-51D0-484E-949F-DE202BC66543}"/>
    <cellStyle name="Comma 2 2 3 3 2 3 2 2 2" xfId="2211" xr:uid="{B3DC6516-EB87-4F66-B493-91FAE46B3202}"/>
    <cellStyle name="Comma 2 2 3 3 2 3 2 3" xfId="1763" xr:uid="{39C30CEB-0819-4FCC-8720-1593B4922C72}"/>
    <cellStyle name="Comma 2 2 3 3 2 3 3" xfId="419" xr:uid="{3C8EB362-364A-45DA-8FD3-0922C5923386}"/>
    <cellStyle name="Comma 2 2 3 3 2 3 3 2" xfId="1539" xr:uid="{68F08415-8963-47E4-BF33-492E2C6DF901}"/>
    <cellStyle name="Comma 2 2 3 3 2 3 4" xfId="867" xr:uid="{F119E109-A4A8-4100-961D-3A225D4C2F37}"/>
    <cellStyle name="Comma 2 2 3 3 2 3 4 2" xfId="1987" xr:uid="{48ED6F09-9BBD-4971-B9C9-EEDBA2A40ECA}"/>
    <cellStyle name="Comma 2 2 3 3 2 3 5" xfId="1315" xr:uid="{734005E6-97FF-4355-A474-0EA61E235900}"/>
    <cellStyle name="Comma 2 2 3 3 2 4" xfId="531" xr:uid="{AFE6F364-1A43-44CA-8DAA-80B6C6661BC1}"/>
    <cellStyle name="Comma 2 2 3 3 2 4 2" xfId="979" xr:uid="{217A6FBA-1300-4F5E-8195-4799471A394E}"/>
    <cellStyle name="Comma 2 2 3 3 2 4 2 2" xfId="2099" xr:uid="{1DD89CE9-0666-41CB-B4E8-E9D75C5155EF}"/>
    <cellStyle name="Comma 2 2 3 3 2 4 3" xfId="1651" xr:uid="{211FE1EF-575A-4C6B-994A-BB55D0D995A5}"/>
    <cellStyle name="Comma 2 2 3 3 2 5" xfId="307" xr:uid="{AEC6E82D-1C4B-4E63-BF52-46E5E384F2E7}"/>
    <cellStyle name="Comma 2 2 3 3 2 5 2" xfId="1427" xr:uid="{0EE3CB21-6904-408B-9411-497644A8E7AD}"/>
    <cellStyle name="Comma 2 2 3 3 2 6" xfId="755" xr:uid="{DA2BE44F-F32B-4FA4-987B-1921B595710B}"/>
    <cellStyle name="Comma 2 2 3 3 2 6 2" xfId="1875" xr:uid="{1C70A643-85AA-4AD4-A0A2-122DA48C039D}"/>
    <cellStyle name="Comma 2 2 3 3 2 7" xfId="1203" xr:uid="{C7691EAB-8645-461B-8F72-E7F97C191454}"/>
    <cellStyle name="Comma 2 2 3 3 3" xfId="111" xr:uid="{1B77620B-C1C6-4328-A1EE-4149C8DA9D90}"/>
    <cellStyle name="Comma 2 2 3 3 3 2" xfId="224" xr:uid="{8C01A2B7-7A4E-46F6-91F7-7C81114A5ED9}"/>
    <cellStyle name="Comma 2 2 3 3 3 2 2" xfId="672" xr:uid="{02091F2A-02EE-47D4-892E-77AE531D0282}"/>
    <cellStyle name="Comma 2 2 3 3 3 2 2 2" xfId="1120" xr:uid="{7E6D35CE-32A1-43AA-8C5A-3026321E60ED}"/>
    <cellStyle name="Comma 2 2 3 3 3 2 2 2 2" xfId="2240" xr:uid="{EFF2FF6C-2D40-489E-B7A6-E3E0C1F8A610}"/>
    <cellStyle name="Comma 2 2 3 3 3 2 2 3" xfId="1792" xr:uid="{123E995E-DB27-4B34-AE32-089FFC155CCA}"/>
    <cellStyle name="Comma 2 2 3 3 3 2 3" xfId="448" xr:uid="{15B6C3E2-305B-4F3F-81C6-CD4BF4A48112}"/>
    <cellStyle name="Comma 2 2 3 3 3 2 3 2" xfId="1568" xr:uid="{F6C66408-26EA-4ADF-86AB-10B299C253EB}"/>
    <cellStyle name="Comma 2 2 3 3 3 2 4" xfId="896" xr:uid="{3108F72C-4A8A-400B-AAB8-6360D0DFE251}"/>
    <cellStyle name="Comma 2 2 3 3 3 2 4 2" xfId="2016" xr:uid="{0A6BF07F-AE60-44E8-93DA-207CF8D109D4}"/>
    <cellStyle name="Comma 2 2 3 3 3 2 5" xfId="1344" xr:uid="{7697FF1D-AD0B-4E5B-A3E1-41D5D9B4C80B}"/>
    <cellStyle name="Comma 2 2 3 3 3 3" xfId="560" xr:uid="{5ADC2A49-2B14-4458-A52F-85383A19C8B7}"/>
    <cellStyle name="Comma 2 2 3 3 3 3 2" xfId="1008" xr:uid="{806942BD-3544-425E-AD66-D47C4228D777}"/>
    <cellStyle name="Comma 2 2 3 3 3 3 2 2" xfId="2128" xr:uid="{1147CD99-9592-4D15-AC74-02C0A9F2F3EE}"/>
    <cellStyle name="Comma 2 2 3 3 3 3 3" xfId="1680" xr:uid="{D93C6FF3-1F44-4100-9FFD-141CFBDF0DEB}"/>
    <cellStyle name="Comma 2 2 3 3 3 4" xfId="336" xr:uid="{2FBAEBEF-4567-407C-9EC1-C2685F4741B5}"/>
    <cellStyle name="Comma 2 2 3 3 3 4 2" xfId="1456" xr:uid="{FF44BCAD-583C-4B03-A875-EC44C3702654}"/>
    <cellStyle name="Comma 2 2 3 3 3 5" xfId="784" xr:uid="{3B9DCB98-6795-445D-8E00-4CACE6EBFD1B}"/>
    <cellStyle name="Comma 2 2 3 3 3 5 2" xfId="1904" xr:uid="{3D41C6CB-D6E2-435D-A263-40C1BDF6BF84}"/>
    <cellStyle name="Comma 2 2 3 3 3 6" xfId="1232" xr:uid="{8DBFB5BF-05D5-4D2E-9899-F40B085F07D1}"/>
    <cellStyle name="Comma 2 2 3 3 4" xfId="172" xr:uid="{7EE5B8EB-B739-4B07-95F7-709640BA4C39}"/>
    <cellStyle name="Comma 2 2 3 3 4 2" xfId="620" xr:uid="{E1D7244A-F12B-402C-9F63-151B082BE056}"/>
    <cellStyle name="Comma 2 2 3 3 4 2 2" xfId="1068" xr:uid="{30256FA5-40B6-4709-BF60-EAD4814C7982}"/>
    <cellStyle name="Comma 2 2 3 3 4 2 2 2" xfId="2188" xr:uid="{D11D3540-1EF7-49EC-9436-B6ABAB4A45F1}"/>
    <cellStyle name="Comma 2 2 3 3 4 2 3" xfId="1740" xr:uid="{8D0C8B9E-B565-43A2-94D9-101F5A7E4A68}"/>
    <cellStyle name="Comma 2 2 3 3 4 3" xfId="396" xr:uid="{3D45153C-9CA3-4701-B1E2-A78E1227705C}"/>
    <cellStyle name="Comma 2 2 3 3 4 3 2" xfId="1516" xr:uid="{44B6AB1B-BCC5-40EA-899E-5ABA6344BA28}"/>
    <cellStyle name="Comma 2 2 3 3 4 4" xfId="844" xr:uid="{D7967375-35C6-470D-AB6E-356076891973}"/>
    <cellStyle name="Comma 2 2 3 3 4 4 2" xfId="1964" xr:uid="{2BBEE0EB-A195-444A-B3E0-624B46BCFBB4}"/>
    <cellStyle name="Comma 2 2 3 3 4 5" xfId="1292" xr:uid="{2FF75513-9E48-40BA-8086-98567A4CC1BB}"/>
    <cellStyle name="Comma 2 2 3 3 5" xfId="508" xr:uid="{0E448FDF-B7C2-49D0-89C7-C62110764A16}"/>
    <cellStyle name="Comma 2 2 3 3 5 2" xfId="956" xr:uid="{648A7A20-C1A7-4542-8649-687456F23C66}"/>
    <cellStyle name="Comma 2 2 3 3 5 2 2" xfId="2076" xr:uid="{2AB46C45-1288-40CF-A00D-8D000697CEB0}"/>
    <cellStyle name="Comma 2 2 3 3 5 3" xfId="1628" xr:uid="{138F5338-F594-4C90-BDD0-0293AA4BBF0B}"/>
    <cellStyle name="Comma 2 2 3 3 6" xfId="284" xr:uid="{EC5A782B-F11A-497C-89B2-C2D392E3C6D6}"/>
    <cellStyle name="Comma 2 2 3 3 6 2" xfId="1404" xr:uid="{4F7129A8-C5A8-4A98-B45A-953FC966EC14}"/>
    <cellStyle name="Comma 2 2 3 3 7" xfId="732" xr:uid="{A4B6D8E1-CD26-4686-B6B8-D7B18F918184}"/>
    <cellStyle name="Comma 2 2 3 3 7 2" xfId="1852" xr:uid="{96B4F50B-093D-4675-9E61-7039747F7BD1}"/>
    <cellStyle name="Comma 2 2 3 3 8" xfId="1180" xr:uid="{05CCAB69-92B9-44A8-B41B-51B2057DC2EB}"/>
    <cellStyle name="Comma 2 2 3 4" xfId="70" xr:uid="{29115132-F8EC-4063-9522-88E24EA02C73}"/>
    <cellStyle name="Comma 2 2 3 4 2" xfId="125" xr:uid="{AC158DDC-C69B-41F9-9F47-881507D0E08D}"/>
    <cellStyle name="Comma 2 2 3 4 2 2" xfId="237" xr:uid="{4770AB4E-EFF6-4819-B94B-E7EFD526D42A}"/>
    <cellStyle name="Comma 2 2 3 4 2 2 2" xfId="685" xr:uid="{330780A6-E237-49D6-A5F1-2ABEA63A1765}"/>
    <cellStyle name="Comma 2 2 3 4 2 2 2 2" xfId="1133" xr:uid="{183EEAC6-48B8-46C8-8E72-132FF7480EDE}"/>
    <cellStyle name="Comma 2 2 3 4 2 2 2 2 2" xfId="2253" xr:uid="{8A02C88A-A700-4693-A2C1-E48B38A15E22}"/>
    <cellStyle name="Comma 2 2 3 4 2 2 2 3" xfId="1805" xr:uid="{E8CEA0F6-470D-494F-992B-9999382BE8FE}"/>
    <cellStyle name="Comma 2 2 3 4 2 2 3" xfId="461" xr:uid="{4182EF28-7C87-4260-AD2F-152781E19C8E}"/>
    <cellStyle name="Comma 2 2 3 4 2 2 3 2" xfId="1581" xr:uid="{61C5D1E0-4C77-41E7-9C83-97B97D5FFB55}"/>
    <cellStyle name="Comma 2 2 3 4 2 2 4" xfId="909" xr:uid="{F21F70AA-C90E-4203-B37B-997BD2846598}"/>
    <cellStyle name="Comma 2 2 3 4 2 2 4 2" xfId="2029" xr:uid="{65478D22-AD26-4893-938B-6532974781B7}"/>
    <cellStyle name="Comma 2 2 3 4 2 2 5" xfId="1357" xr:uid="{0403B30E-767F-48D7-BB4A-8371329BFBA6}"/>
    <cellStyle name="Comma 2 2 3 4 2 3" xfId="573" xr:uid="{79760EB2-DDA7-44E7-A37F-51C5532CE7CF}"/>
    <cellStyle name="Comma 2 2 3 4 2 3 2" xfId="1021" xr:uid="{8D531CDF-8E5E-494A-94BF-D3F64288FC7E}"/>
    <cellStyle name="Comma 2 2 3 4 2 3 2 2" xfId="2141" xr:uid="{2866A272-16A9-43C5-ADD4-039E677CCA44}"/>
    <cellStyle name="Comma 2 2 3 4 2 3 3" xfId="1693" xr:uid="{4B78E37E-8C9E-4E73-9CB2-845956C3916F}"/>
    <cellStyle name="Comma 2 2 3 4 2 4" xfId="349" xr:uid="{81243026-A474-4AA2-BF0B-785FEE5D1C5E}"/>
    <cellStyle name="Comma 2 2 3 4 2 4 2" xfId="1469" xr:uid="{A4D34376-941D-44B4-9E42-1E9BF860E804}"/>
    <cellStyle name="Comma 2 2 3 4 2 5" xfId="797" xr:uid="{8F92E0AB-4E6A-4893-A609-93552B3235E6}"/>
    <cellStyle name="Comma 2 2 3 4 2 5 2" xfId="1917" xr:uid="{F491420E-D224-4EC3-BA8D-4A9FD34DD3E2}"/>
    <cellStyle name="Comma 2 2 3 4 2 6" xfId="1245" xr:uid="{82CDED1A-1B08-4971-95CD-EC725692DC1E}"/>
    <cellStyle name="Comma 2 2 3 4 3" xfId="183" xr:uid="{3AEE6EA2-BE40-4C13-A5C9-BC5953B46011}"/>
    <cellStyle name="Comma 2 2 3 4 3 2" xfId="631" xr:uid="{0B41B497-3D9E-4408-9982-6CC6240B143A}"/>
    <cellStyle name="Comma 2 2 3 4 3 2 2" xfId="1079" xr:uid="{95ECDA02-230F-4A6D-9A65-AEDDBC268164}"/>
    <cellStyle name="Comma 2 2 3 4 3 2 2 2" xfId="2199" xr:uid="{65961B13-0B44-4236-B16C-101F25E248F2}"/>
    <cellStyle name="Comma 2 2 3 4 3 2 3" xfId="1751" xr:uid="{5E1A78C4-0E81-49E4-9F4C-ACA3F059BB5B}"/>
    <cellStyle name="Comma 2 2 3 4 3 3" xfId="407" xr:uid="{37773119-E183-4374-82EB-8B2273528600}"/>
    <cellStyle name="Comma 2 2 3 4 3 3 2" xfId="1527" xr:uid="{22C6B1ED-7446-4D91-AA05-61CCE9F5C3BE}"/>
    <cellStyle name="Comma 2 2 3 4 3 4" xfId="855" xr:uid="{85C191B9-4732-43BE-8983-6F8AA3B41EDF}"/>
    <cellStyle name="Comma 2 2 3 4 3 4 2" xfId="1975" xr:uid="{EE82C66D-D723-45B9-9975-F89048EE47BA}"/>
    <cellStyle name="Comma 2 2 3 4 3 5" xfId="1303" xr:uid="{8E14734A-F029-4F2A-B2C4-EC406CAF7AE4}"/>
    <cellStyle name="Comma 2 2 3 4 4" xfId="519" xr:uid="{A6257494-FF92-4133-8846-98495F87DCF2}"/>
    <cellStyle name="Comma 2 2 3 4 4 2" xfId="967" xr:uid="{D2E0684A-2090-4CBC-A7F8-467101E49768}"/>
    <cellStyle name="Comma 2 2 3 4 4 2 2" xfId="2087" xr:uid="{BDAF58B6-8564-4503-A406-0DCDFA3A91A4}"/>
    <cellStyle name="Comma 2 2 3 4 4 3" xfId="1639" xr:uid="{2EF17FA7-EBCB-4322-AD1F-2254E77DC651}"/>
    <cellStyle name="Comma 2 2 3 4 5" xfId="295" xr:uid="{808C55F3-6819-4C2F-A40C-FAB878FF88DF}"/>
    <cellStyle name="Comma 2 2 3 4 5 2" xfId="1415" xr:uid="{EB0B2C66-C9C2-4E60-9111-D23D522513A5}"/>
    <cellStyle name="Comma 2 2 3 4 6" xfId="743" xr:uid="{96431F92-8EAD-4614-86E1-383CD54D64AA}"/>
    <cellStyle name="Comma 2 2 3 4 6 2" xfId="1863" xr:uid="{7A8EA2E4-094C-46EA-8BE8-CAFBD5FA94EB}"/>
    <cellStyle name="Comma 2 2 3 4 7" xfId="1191" xr:uid="{01AA5989-2F48-4F5A-B734-4ADB4F3AD32F}"/>
    <cellStyle name="Comma 2 2 3 5" xfId="99" xr:uid="{CD2817F4-835B-4188-A29C-B956732C697D}"/>
    <cellStyle name="Comma 2 2 3 5 2" xfId="212" xr:uid="{8F5692D6-8975-4EE4-AFA3-095A96AF7C3C}"/>
    <cellStyle name="Comma 2 2 3 5 2 2" xfId="660" xr:uid="{EBCDDEF9-97F8-47F2-9D86-2343A94D7DBD}"/>
    <cellStyle name="Comma 2 2 3 5 2 2 2" xfId="1108" xr:uid="{7B532B91-05D9-476A-A758-6BDCABF17D89}"/>
    <cellStyle name="Comma 2 2 3 5 2 2 2 2" xfId="2228" xr:uid="{C72170F4-4CFD-4275-B312-AF5B440770D5}"/>
    <cellStyle name="Comma 2 2 3 5 2 2 3" xfId="1780" xr:uid="{8972543F-D143-4B50-923C-3863EC010D42}"/>
    <cellStyle name="Comma 2 2 3 5 2 3" xfId="436" xr:uid="{0FB89415-F9E9-4EF2-8460-41FFEDB36882}"/>
    <cellStyle name="Comma 2 2 3 5 2 3 2" xfId="1556" xr:uid="{4F4620D2-03EF-419A-ABAD-523FB0382431}"/>
    <cellStyle name="Comma 2 2 3 5 2 4" xfId="884" xr:uid="{7DC301FE-FFB9-4B5A-8587-4CD5DA7CBE12}"/>
    <cellStyle name="Comma 2 2 3 5 2 4 2" xfId="2004" xr:uid="{CFD07437-43B7-4725-A5B7-9D708618B5DA}"/>
    <cellStyle name="Comma 2 2 3 5 2 5" xfId="1332" xr:uid="{F77A6491-9F44-4D75-95B3-2AB1BC7963BA}"/>
    <cellStyle name="Comma 2 2 3 5 3" xfId="548" xr:uid="{BA81D9EE-0F6F-4150-93D3-C6FF85AA663B}"/>
    <cellStyle name="Comma 2 2 3 5 3 2" xfId="996" xr:uid="{44B23E68-A4EE-4605-8130-4EEA3645C6B1}"/>
    <cellStyle name="Comma 2 2 3 5 3 2 2" xfId="2116" xr:uid="{37E414E0-DCC4-492D-B308-EA74E5394A85}"/>
    <cellStyle name="Comma 2 2 3 5 3 3" xfId="1668" xr:uid="{45AD2826-D9A4-4F16-B63B-4CDE2ED19DF1}"/>
    <cellStyle name="Comma 2 2 3 5 4" xfId="324" xr:uid="{1AC6E2F0-5FCD-42B7-B7F3-B23D53624F64}"/>
    <cellStyle name="Comma 2 2 3 5 4 2" xfId="1444" xr:uid="{48A7A3F8-E140-42C4-B21C-4DFCD26B877F}"/>
    <cellStyle name="Comma 2 2 3 5 5" xfId="772" xr:uid="{2A570D47-6E4F-4A75-86F2-33826F5A1461}"/>
    <cellStyle name="Comma 2 2 3 5 5 2" xfId="1892" xr:uid="{210C6E6A-374B-46AB-894C-E61641B202F9}"/>
    <cellStyle name="Comma 2 2 3 5 6" xfId="1220" xr:uid="{2C797B9F-EA04-4E99-9655-354C5D2BC01E}"/>
    <cellStyle name="Comma 2 2 3 6" xfId="160" xr:uid="{B70B9615-B251-45BC-95C2-93C7CBE937C5}"/>
    <cellStyle name="Comma 2 2 3 6 2" xfId="608" xr:uid="{2E59374C-3363-4788-BB95-56A051FF1631}"/>
    <cellStyle name="Comma 2 2 3 6 2 2" xfId="1056" xr:uid="{88329CB1-6788-47E8-8C5C-5031B349E947}"/>
    <cellStyle name="Comma 2 2 3 6 2 2 2" xfId="2176" xr:uid="{2EB98FB5-E6DA-4D8A-ACBB-482B1B75B45C}"/>
    <cellStyle name="Comma 2 2 3 6 2 3" xfId="1728" xr:uid="{7A0CF3C7-A355-40A6-B31A-5B486BE5EE36}"/>
    <cellStyle name="Comma 2 2 3 6 3" xfId="384" xr:uid="{C8CAEA70-6961-4B03-8EA3-25995B823A58}"/>
    <cellStyle name="Comma 2 2 3 6 3 2" xfId="1504" xr:uid="{16BF20DF-F02B-4727-AC95-4C71034DCC71}"/>
    <cellStyle name="Comma 2 2 3 6 4" xfId="832" xr:uid="{B5D75F63-0031-4359-B367-20DC04E96BD4}"/>
    <cellStyle name="Comma 2 2 3 6 4 2" xfId="1952" xr:uid="{A19FB3EB-38C2-4CFA-AF4A-528FDA3EC5E1}"/>
    <cellStyle name="Comma 2 2 3 6 5" xfId="1280" xr:uid="{85FD6077-B8D3-40E6-96FA-66D3616B8B86}"/>
    <cellStyle name="Comma 2 2 3 7" xfId="496" xr:uid="{D7BD73B6-50FD-4941-898D-E312449DE0AD}"/>
    <cellStyle name="Comma 2 2 3 7 2" xfId="944" xr:uid="{91ADD643-C8D3-4505-B11A-5D65E6885EA6}"/>
    <cellStyle name="Comma 2 2 3 7 2 2" xfId="2064" xr:uid="{46A2A075-EA84-4971-B402-6035C8AD1AF9}"/>
    <cellStyle name="Comma 2 2 3 7 3" xfId="1616" xr:uid="{06C1D49C-8B20-414A-9A6D-BFFA21944FA8}"/>
    <cellStyle name="Comma 2 2 3 8" xfId="272" xr:uid="{2AE081AE-B8E9-4B17-B37F-903B3EB1CD0E}"/>
    <cellStyle name="Comma 2 2 3 8 2" xfId="1392" xr:uid="{96B58742-650D-479D-A7F6-28A4DF694872}"/>
    <cellStyle name="Comma 2 2 3 9" xfId="720" xr:uid="{0668050B-C16A-42D2-A052-FBC39FB61533}"/>
    <cellStyle name="Comma 2 2 3 9 2" xfId="1840" xr:uid="{92B8AEA4-2BFB-4453-899C-A4295EDDE0FD}"/>
    <cellStyle name="Comma 2 2 4" xfId="49" xr:uid="{33194682-12D7-4526-A8DB-A7F61940FFBC}"/>
    <cellStyle name="Comma 2 2 4 2" xfId="61" xr:uid="{2095E04F-65B5-4851-9059-C750DE953E94}"/>
    <cellStyle name="Comma 2 2 4 2 2" xfId="84" xr:uid="{D577FEF7-85C7-468E-A02B-922E1FDDC5DC}"/>
    <cellStyle name="Comma 2 2 4 2 2 2" xfId="139" xr:uid="{45C0AD6C-72EB-457D-9338-89585F0155C0}"/>
    <cellStyle name="Comma 2 2 4 2 2 2 2" xfId="251" xr:uid="{CA80E7F2-25B0-4E75-B04E-3DDAA9A3F26B}"/>
    <cellStyle name="Comma 2 2 4 2 2 2 2 2" xfId="699" xr:uid="{F883E0E5-F495-48A2-B142-B950135228D7}"/>
    <cellStyle name="Comma 2 2 4 2 2 2 2 2 2" xfId="1147" xr:uid="{AC158376-8DE6-445C-82A8-ECD892D43883}"/>
    <cellStyle name="Comma 2 2 4 2 2 2 2 2 2 2" xfId="2267" xr:uid="{79CEDBE4-B36F-47C4-85F1-FFD96C9C8413}"/>
    <cellStyle name="Comma 2 2 4 2 2 2 2 2 3" xfId="1819" xr:uid="{AD23D33D-6A26-4B65-B568-6FA6CF231770}"/>
    <cellStyle name="Comma 2 2 4 2 2 2 2 3" xfId="475" xr:uid="{726FDDED-257F-4323-967F-221DB28C881A}"/>
    <cellStyle name="Comma 2 2 4 2 2 2 2 3 2" xfId="1595" xr:uid="{C3ACC4D2-C5FA-4CE1-B3A9-8F88E1819A5A}"/>
    <cellStyle name="Comma 2 2 4 2 2 2 2 4" xfId="923" xr:uid="{EECED5CC-DCF1-4B83-925F-52DB3A1AEE82}"/>
    <cellStyle name="Comma 2 2 4 2 2 2 2 4 2" xfId="2043" xr:uid="{3331E1DB-03F8-40B6-A36D-8B9B985AE8BE}"/>
    <cellStyle name="Comma 2 2 4 2 2 2 2 5" xfId="1371" xr:uid="{2E8B2F7C-05B0-486C-A3E5-484374B96551}"/>
    <cellStyle name="Comma 2 2 4 2 2 2 3" xfId="587" xr:uid="{77335E1A-34F0-423D-8D2C-D711A60500B8}"/>
    <cellStyle name="Comma 2 2 4 2 2 2 3 2" xfId="1035" xr:uid="{D456EA9B-EBB8-473B-A312-18B0A1006101}"/>
    <cellStyle name="Comma 2 2 4 2 2 2 3 2 2" xfId="2155" xr:uid="{0A2EBA9C-CF27-4FB1-B88F-7A3E51A7A7A9}"/>
    <cellStyle name="Comma 2 2 4 2 2 2 3 3" xfId="1707" xr:uid="{7071FD57-3171-46D2-B9B7-3833EDC2D3F1}"/>
    <cellStyle name="Comma 2 2 4 2 2 2 4" xfId="363" xr:uid="{F85EC533-3B3F-4D05-A891-6A048D318DFC}"/>
    <cellStyle name="Comma 2 2 4 2 2 2 4 2" xfId="1483" xr:uid="{A1C4248D-43B9-4394-96E0-1F917773B694}"/>
    <cellStyle name="Comma 2 2 4 2 2 2 5" xfId="811" xr:uid="{36880A0D-8C07-4D75-8B6F-22C1C9931022}"/>
    <cellStyle name="Comma 2 2 4 2 2 2 5 2" xfId="1931" xr:uid="{533415A7-15A8-40A6-A7C5-A5A5E9C7823B}"/>
    <cellStyle name="Comma 2 2 4 2 2 2 6" xfId="1259" xr:uid="{EF8461CF-C465-4CAC-8410-FF1D91F1E4B5}"/>
    <cellStyle name="Comma 2 2 4 2 2 3" xfId="197" xr:uid="{58EC08F4-3DC2-4716-ADC9-85807C763649}"/>
    <cellStyle name="Comma 2 2 4 2 2 3 2" xfId="645" xr:uid="{06D28454-5CBB-4AE8-99CC-6516F32BBB00}"/>
    <cellStyle name="Comma 2 2 4 2 2 3 2 2" xfId="1093" xr:uid="{676C77F8-A513-4C08-B873-9D85E0E3B57A}"/>
    <cellStyle name="Comma 2 2 4 2 2 3 2 2 2" xfId="2213" xr:uid="{2F863B2B-F825-4968-815D-1108D654421A}"/>
    <cellStyle name="Comma 2 2 4 2 2 3 2 3" xfId="1765" xr:uid="{2A0BCA82-2068-40C4-B544-E4D4496C6260}"/>
    <cellStyle name="Comma 2 2 4 2 2 3 3" xfId="421" xr:uid="{DCD2DEDF-67ED-45C9-B44E-2240FB78F840}"/>
    <cellStyle name="Comma 2 2 4 2 2 3 3 2" xfId="1541" xr:uid="{E963E6BF-BCC2-4294-B14C-CFCB476F5E8A}"/>
    <cellStyle name="Comma 2 2 4 2 2 3 4" xfId="869" xr:uid="{7467DC21-6E24-4C90-BBB6-16A550B44DED}"/>
    <cellStyle name="Comma 2 2 4 2 2 3 4 2" xfId="1989" xr:uid="{565B4E9C-96B7-4B91-9A67-6416F1E67799}"/>
    <cellStyle name="Comma 2 2 4 2 2 3 5" xfId="1317" xr:uid="{25BF8E35-3D47-4A2C-8F4B-EDC6AB21BEFD}"/>
    <cellStyle name="Comma 2 2 4 2 2 4" xfId="533" xr:uid="{063AD85A-75A5-44FD-83C5-FEA559DF4999}"/>
    <cellStyle name="Comma 2 2 4 2 2 4 2" xfId="981" xr:uid="{DE2CC7C5-597E-494B-B079-E67F8C3FEF10}"/>
    <cellStyle name="Comma 2 2 4 2 2 4 2 2" xfId="2101" xr:uid="{CB42CE42-7174-4A0C-BE3A-BEAD8F1AB8BE}"/>
    <cellStyle name="Comma 2 2 4 2 2 4 3" xfId="1653" xr:uid="{8E0E1ADE-B203-4278-B8DC-D018F7405B0F}"/>
    <cellStyle name="Comma 2 2 4 2 2 5" xfId="309" xr:uid="{5012CC29-E8C6-437A-9C24-2A357ADA28BC}"/>
    <cellStyle name="Comma 2 2 4 2 2 5 2" xfId="1429" xr:uid="{15E348A5-0E6E-41E4-8991-5F4A2CC91AE2}"/>
    <cellStyle name="Comma 2 2 4 2 2 6" xfId="757" xr:uid="{C911F7FF-8A44-4124-B7DC-05ECBAC5C0DF}"/>
    <cellStyle name="Comma 2 2 4 2 2 6 2" xfId="1877" xr:uid="{75EEF8EA-B489-4CC3-826F-F9D305E78F20}"/>
    <cellStyle name="Comma 2 2 4 2 2 7" xfId="1205" xr:uid="{28BE58F7-4794-40EA-824D-B861EC8DF19E}"/>
    <cellStyle name="Comma 2 2 4 2 3" xfId="113" xr:uid="{B9D2C6F9-168F-4FD6-9024-CD070F64B6CA}"/>
    <cellStyle name="Comma 2 2 4 2 3 2" xfId="226" xr:uid="{792E7C3A-DF23-4E29-B773-DE7A7E6B5AC0}"/>
    <cellStyle name="Comma 2 2 4 2 3 2 2" xfId="674" xr:uid="{FAA9DC3F-8B74-4D70-8DC1-38A2AFD7FCB9}"/>
    <cellStyle name="Comma 2 2 4 2 3 2 2 2" xfId="1122" xr:uid="{A4897055-5C3C-4826-95DD-DBD3E8D09D0F}"/>
    <cellStyle name="Comma 2 2 4 2 3 2 2 2 2" xfId="2242" xr:uid="{C039114E-CC7B-4058-88C7-6E7A967D1347}"/>
    <cellStyle name="Comma 2 2 4 2 3 2 2 3" xfId="1794" xr:uid="{A7C00C8C-7F33-4AA0-9C31-97D8527A3555}"/>
    <cellStyle name="Comma 2 2 4 2 3 2 3" xfId="450" xr:uid="{1F17B098-9906-4B57-935A-6320BA852138}"/>
    <cellStyle name="Comma 2 2 4 2 3 2 3 2" xfId="1570" xr:uid="{C726EDBF-5F0F-44B5-9526-5A9FE13750F1}"/>
    <cellStyle name="Comma 2 2 4 2 3 2 4" xfId="898" xr:uid="{A61F80AC-EA37-40D1-8B4C-81B1EC29ED1C}"/>
    <cellStyle name="Comma 2 2 4 2 3 2 4 2" xfId="2018" xr:uid="{80581D07-8F25-4668-B676-7FF06517E15D}"/>
    <cellStyle name="Comma 2 2 4 2 3 2 5" xfId="1346" xr:uid="{AFF9EFE1-D519-4222-BFCB-834F1B9AB784}"/>
    <cellStyle name="Comma 2 2 4 2 3 3" xfId="562" xr:uid="{9792AFDA-85C7-4A10-9451-12DC785F01DD}"/>
    <cellStyle name="Comma 2 2 4 2 3 3 2" xfId="1010" xr:uid="{D2D47DFE-3755-454F-88DE-A066B98FDBAD}"/>
    <cellStyle name="Comma 2 2 4 2 3 3 2 2" xfId="2130" xr:uid="{F7C528CB-013A-414C-8D7D-49CDD6E5169F}"/>
    <cellStyle name="Comma 2 2 4 2 3 3 3" xfId="1682" xr:uid="{DFF6C225-9258-4F71-AAEE-98DCEB091DD3}"/>
    <cellStyle name="Comma 2 2 4 2 3 4" xfId="338" xr:uid="{FFCFA4F2-FCF2-42BC-9052-704813945FDE}"/>
    <cellStyle name="Comma 2 2 4 2 3 4 2" xfId="1458" xr:uid="{5F7F923E-C5E2-455D-A043-41107122EBAB}"/>
    <cellStyle name="Comma 2 2 4 2 3 5" xfId="786" xr:uid="{D870E638-E6E0-434D-8E21-6C575771845F}"/>
    <cellStyle name="Comma 2 2 4 2 3 5 2" xfId="1906" xr:uid="{2E2E26D2-BA0F-4B5E-94AB-A6990C1A191B}"/>
    <cellStyle name="Comma 2 2 4 2 3 6" xfId="1234" xr:uid="{A1218CA2-2A4D-48D4-9366-2DA2964A085E}"/>
    <cellStyle name="Comma 2 2 4 2 4" xfId="174" xr:uid="{49ED95F6-029E-4DE3-BD35-455ADD68ED46}"/>
    <cellStyle name="Comma 2 2 4 2 4 2" xfId="622" xr:uid="{49E1CB1A-CB19-4B1B-BA03-BBAD83485A68}"/>
    <cellStyle name="Comma 2 2 4 2 4 2 2" xfId="1070" xr:uid="{25ED9C76-B338-4867-A9D0-AE547F3687EC}"/>
    <cellStyle name="Comma 2 2 4 2 4 2 2 2" xfId="2190" xr:uid="{E3A7CD89-5592-46D6-BDB7-16F73D88E9DD}"/>
    <cellStyle name="Comma 2 2 4 2 4 2 3" xfId="1742" xr:uid="{7C72E08E-2625-4FC0-8504-D716E7F18381}"/>
    <cellStyle name="Comma 2 2 4 2 4 3" xfId="398" xr:uid="{8C492FE9-39D1-4C98-8468-DD9A8EDBC70E}"/>
    <cellStyle name="Comma 2 2 4 2 4 3 2" xfId="1518" xr:uid="{BB2221CD-E666-4081-994B-8F4D078EB04D}"/>
    <cellStyle name="Comma 2 2 4 2 4 4" xfId="846" xr:uid="{AD891B32-DF57-42BA-A0E6-18C4DC236335}"/>
    <cellStyle name="Comma 2 2 4 2 4 4 2" xfId="1966" xr:uid="{2D6C9EBD-1111-424D-9E9E-4D817F9AD197}"/>
    <cellStyle name="Comma 2 2 4 2 4 5" xfId="1294" xr:uid="{AEAF711F-326B-4133-99C7-9E6078962A58}"/>
    <cellStyle name="Comma 2 2 4 2 5" xfId="510" xr:uid="{AEB336FF-6717-4134-A1B8-8384EB63C82E}"/>
    <cellStyle name="Comma 2 2 4 2 5 2" xfId="958" xr:uid="{AEED6ABE-2D98-4ACA-971B-D3EC39B03280}"/>
    <cellStyle name="Comma 2 2 4 2 5 2 2" xfId="2078" xr:uid="{01DED31A-6A30-44DB-8F07-D33AE7E7D514}"/>
    <cellStyle name="Comma 2 2 4 2 5 3" xfId="1630" xr:uid="{7D9CB4D8-50BF-4C13-ABB3-952F77F681C0}"/>
    <cellStyle name="Comma 2 2 4 2 6" xfId="286" xr:uid="{A6CA424A-109C-45F3-A58B-2C99B1497EE6}"/>
    <cellStyle name="Comma 2 2 4 2 6 2" xfId="1406" xr:uid="{8C1B5290-A22B-418A-9ECA-44334BBC1EA6}"/>
    <cellStyle name="Comma 2 2 4 2 7" xfId="734" xr:uid="{83FD10A0-0E32-491E-8598-17436DFD49BD}"/>
    <cellStyle name="Comma 2 2 4 2 7 2" xfId="1854" xr:uid="{ED32DA7C-95AA-4008-8FBD-97A8E91D0B05}"/>
    <cellStyle name="Comma 2 2 4 2 8" xfId="1182" xr:uid="{E1BCAE93-433A-454F-9CD5-4E4DCC0ED419}"/>
    <cellStyle name="Comma 2 2 4 3" xfId="72" xr:uid="{FE9C55D5-6C97-4996-B7CB-1DA5D2526DDC}"/>
    <cellStyle name="Comma 2 2 4 3 2" xfId="127" xr:uid="{08CCF9DE-B3FD-486C-8C60-A030EB6C8D5B}"/>
    <cellStyle name="Comma 2 2 4 3 2 2" xfId="239" xr:uid="{C651A9C7-CB82-4CCD-A5F8-4F7194BE4EE9}"/>
    <cellStyle name="Comma 2 2 4 3 2 2 2" xfId="687" xr:uid="{B2EB4018-B73A-4054-B859-4825A4687C4F}"/>
    <cellStyle name="Comma 2 2 4 3 2 2 2 2" xfId="1135" xr:uid="{603DB3E1-5A56-4A31-83F5-493C88901500}"/>
    <cellStyle name="Comma 2 2 4 3 2 2 2 2 2" xfId="2255" xr:uid="{C700901C-74F2-4DBC-B3FB-BAAC0C86BA9E}"/>
    <cellStyle name="Comma 2 2 4 3 2 2 2 3" xfId="1807" xr:uid="{CD7BF6FD-CF85-4E39-ACD9-805A703C785A}"/>
    <cellStyle name="Comma 2 2 4 3 2 2 3" xfId="463" xr:uid="{8BF467ED-B641-44E9-9D84-A6B4911EC224}"/>
    <cellStyle name="Comma 2 2 4 3 2 2 3 2" xfId="1583" xr:uid="{51781D00-CA16-4042-AA04-7840A00C67D3}"/>
    <cellStyle name="Comma 2 2 4 3 2 2 4" xfId="911" xr:uid="{A3B34D9E-C937-4D4E-8373-93742BCDBADB}"/>
    <cellStyle name="Comma 2 2 4 3 2 2 4 2" xfId="2031" xr:uid="{1A8B6A7A-572E-4150-861B-7CCCD54844E5}"/>
    <cellStyle name="Comma 2 2 4 3 2 2 5" xfId="1359" xr:uid="{10810F52-ECE0-4734-A744-172A6CBBF964}"/>
    <cellStyle name="Comma 2 2 4 3 2 3" xfId="575" xr:uid="{62AB5275-7C59-4626-BBCC-260050F688ED}"/>
    <cellStyle name="Comma 2 2 4 3 2 3 2" xfId="1023" xr:uid="{43166D15-88DB-4C81-B641-F139230A360E}"/>
    <cellStyle name="Comma 2 2 4 3 2 3 2 2" xfId="2143" xr:uid="{FF506DCD-3907-4694-B99E-BB4962D322E5}"/>
    <cellStyle name="Comma 2 2 4 3 2 3 3" xfId="1695" xr:uid="{694EE9E8-73FA-46A7-A30B-1965B99FED55}"/>
    <cellStyle name="Comma 2 2 4 3 2 4" xfId="351" xr:uid="{F7969C2A-A178-4B18-86E5-D689C197E1B4}"/>
    <cellStyle name="Comma 2 2 4 3 2 4 2" xfId="1471" xr:uid="{F418EDF9-60F4-4B58-A5D4-82298EA8DAF0}"/>
    <cellStyle name="Comma 2 2 4 3 2 5" xfId="799" xr:uid="{355B028F-AAB1-4850-95F4-64A0832A2892}"/>
    <cellStyle name="Comma 2 2 4 3 2 5 2" xfId="1919" xr:uid="{AB62F4F4-6040-4763-B383-3C879BFDE53D}"/>
    <cellStyle name="Comma 2 2 4 3 2 6" xfId="1247" xr:uid="{05135DE0-5E59-477A-9FF0-F22F41686D9A}"/>
    <cellStyle name="Comma 2 2 4 3 3" xfId="185" xr:uid="{575B5FDA-9170-48D8-AE28-9136211E8EED}"/>
    <cellStyle name="Comma 2 2 4 3 3 2" xfId="633" xr:uid="{FB267BF7-7280-4B9E-A5B7-0A280308C2FC}"/>
    <cellStyle name="Comma 2 2 4 3 3 2 2" xfId="1081" xr:uid="{790E9139-3486-494B-B153-37E609653B51}"/>
    <cellStyle name="Comma 2 2 4 3 3 2 2 2" xfId="2201" xr:uid="{CCB65EC6-3EFC-4685-BD6F-A1AF881A7C9C}"/>
    <cellStyle name="Comma 2 2 4 3 3 2 3" xfId="1753" xr:uid="{568D9A12-3F04-46C2-ABFE-B20A6E5A0308}"/>
    <cellStyle name="Comma 2 2 4 3 3 3" xfId="409" xr:uid="{B34E90CC-64A6-4884-8DEE-040EB91E1448}"/>
    <cellStyle name="Comma 2 2 4 3 3 3 2" xfId="1529" xr:uid="{F088E876-2D55-4BA8-938B-924E78F703B9}"/>
    <cellStyle name="Comma 2 2 4 3 3 4" xfId="857" xr:uid="{5057BFA1-3039-4375-9524-C7837E689E61}"/>
    <cellStyle name="Comma 2 2 4 3 3 4 2" xfId="1977" xr:uid="{77DD0DB5-2DB1-4D42-8732-7485179AE3BF}"/>
    <cellStyle name="Comma 2 2 4 3 3 5" xfId="1305" xr:uid="{E6FF2DB5-3E74-4213-8788-D52A94566B61}"/>
    <cellStyle name="Comma 2 2 4 3 4" xfId="521" xr:uid="{CAAB3656-784B-4092-8B82-E5D7DB4412A1}"/>
    <cellStyle name="Comma 2 2 4 3 4 2" xfId="969" xr:uid="{E8533BCB-411A-4192-89F2-6CE0345601A6}"/>
    <cellStyle name="Comma 2 2 4 3 4 2 2" xfId="2089" xr:uid="{90B06D12-0CB8-4E56-A6A9-78F42DD88EB1}"/>
    <cellStyle name="Comma 2 2 4 3 4 3" xfId="1641" xr:uid="{E2114704-EAD3-4421-BD1C-17403A7FBEC4}"/>
    <cellStyle name="Comma 2 2 4 3 5" xfId="297" xr:uid="{CBC06710-CB29-4523-8FDC-DCC22A845C7F}"/>
    <cellStyle name="Comma 2 2 4 3 5 2" xfId="1417" xr:uid="{2BEE6C45-CD4E-4130-8489-2E4AD91C2245}"/>
    <cellStyle name="Comma 2 2 4 3 6" xfId="745" xr:uid="{41A86690-1B82-4884-874D-A6D223CF15CB}"/>
    <cellStyle name="Comma 2 2 4 3 6 2" xfId="1865" xr:uid="{6FF7F246-1B97-44B5-8592-FF1C99AB0531}"/>
    <cellStyle name="Comma 2 2 4 3 7" xfId="1193" xr:uid="{AB81CFC2-AC7D-4C3D-8A5B-B588E40AE2F8}"/>
    <cellStyle name="Comma 2 2 4 4" xfId="101" xr:uid="{B490BAE6-1838-42E9-B223-EAD492F783CC}"/>
    <cellStyle name="Comma 2 2 4 4 2" xfId="214" xr:uid="{47A7DBB3-DDD8-4FE8-846B-99C36672EBEE}"/>
    <cellStyle name="Comma 2 2 4 4 2 2" xfId="662" xr:uid="{903AC96C-ED95-430B-BBE2-00972489F170}"/>
    <cellStyle name="Comma 2 2 4 4 2 2 2" xfId="1110" xr:uid="{1B98EA65-AB2C-4712-9415-A7BCE1D1E5B8}"/>
    <cellStyle name="Comma 2 2 4 4 2 2 2 2" xfId="2230" xr:uid="{CBBB649A-2BC1-4F76-9ED6-C06F308D8F81}"/>
    <cellStyle name="Comma 2 2 4 4 2 2 3" xfId="1782" xr:uid="{B4EFF720-94F9-4C9E-BDE7-ABCDA9155D8E}"/>
    <cellStyle name="Comma 2 2 4 4 2 3" xfId="438" xr:uid="{9AF97EA0-4BB6-4DB7-BEDE-4B64BF6B66A1}"/>
    <cellStyle name="Comma 2 2 4 4 2 3 2" xfId="1558" xr:uid="{1E9FBD46-8F5B-414F-A060-136061928D96}"/>
    <cellStyle name="Comma 2 2 4 4 2 4" xfId="886" xr:uid="{27389C41-74DA-4BF0-BBF6-10BF147F107B}"/>
    <cellStyle name="Comma 2 2 4 4 2 4 2" xfId="2006" xr:uid="{79CB9483-1FDB-40FF-BFBE-C32685A023B0}"/>
    <cellStyle name="Comma 2 2 4 4 2 5" xfId="1334" xr:uid="{3A76D88F-FA0F-4E97-8C45-7FAD0201BFA2}"/>
    <cellStyle name="Comma 2 2 4 4 3" xfId="550" xr:uid="{339CA5E3-DFD9-40AB-9EE9-823B287C5C45}"/>
    <cellStyle name="Comma 2 2 4 4 3 2" xfId="998" xr:uid="{6044B017-0615-4A80-9BC4-AC882826C6CA}"/>
    <cellStyle name="Comma 2 2 4 4 3 2 2" xfId="2118" xr:uid="{6B7A6767-7DF7-4461-9664-5384905BE010}"/>
    <cellStyle name="Comma 2 2 4 4 3 3" xfId="1670" xr:uid="{0E9B31BC-0A1A-4D3F-90F3-6650A22B3C8A}"/>
    <cellStyle name="Comma 2 2 4 4 4" xfId="326" xr:uid="{19FD7F91-87CD-4A79-A20B-ABDCE2951C8D}"/>
    <cellStyle name="Comma 2 2 4 4 4 2" xfId="1446" xr:uid="{8DDE974A-1888-4E83-8FCF-BF7CC9D7D2CC}"/>
    <cellStyle name="Comma 2 2 4 4 5" xfId="774" xr:uid="{21F2EF6F-5490-4C3E-A298-013829F814BE}"/>
    <cellStyle name="Comma 2 2 4 4 5 2" xfId="1894" xr:uid="{00B59DD0-9FA7-4104-BA52-019EE5D3FBA8}"/>
    <cellStyle name="Comma 2 2 4 4 6" xfId="1222" xr:uid="{D6E86E9A-2A3F-473D-87D8-D2082B6E9A5D}"/>
    <cellStyle name="Comma 2 2 4 5" xfId="162" xr:uid="{01E5D1A4-8A6A-4910-9C64-7F8785B6E4C9}"/>
    <cellStyle name="Comma 2 2 4 5 2" xfId="610" xr:uid="{47B87147-3512-494B-9033-06FFB0E17B1A}"/>
    <cellStyle name="Comma 2 2 4 5 2 2" xfId="1058" xr:uid="{7FB5F2B7-0908-47C9-94FB-6581AA2B786C}"/>
    <cellStyle name="Comma 2 2 4 5 2 2 2" xfId="2178" xr:uid="{86767B59-6F3A-4578-9F29-F68D54D7FFD4}"/>
    <cellStyle name="Comma 2 2 4 5 2 3" xfId="1730" xr:uid="{FA63F513-F544-4DBB-A824-F476BE7CB9EA}"/>
    <cellStyle name="Comma 2 2 4 5 3" xfId="386" xr:uid="{06256A1C-32F5-4B90-BEF2-7FC34909A7B4}"/>
    <cellStyle name="Comma 2 2 4 5 3 2" xfId="1506" xr:uid="{B352A566-13E8-4808-9E25-117EDE65310F}"/>
    <cellStyle name="Comma 2 2 4 5 4" xfId="834" xr:uid="{CE9F01BA-0415-4614-BF54-CE14B62F58D7}"/>
    <cellStyle name="Comma 2 2 4 5 4 2" xfId="1954" xr:uid="{15B304CC-7FE2-4CB5-A839-55428B652529}"/>
    <cellStyle name="Comma 2 2 4 5 5" xfId="1282" xr:uid="{98F8EF37-74C2-4370-9F7E-CCA91D26D68B}"/>
    <cellStyle name="Comma 2 2 4 6" xfId="498" xr:uid="{2E994F76-2DE4-4533-9B36-8E5D67CC4C94}"/>
    <cellStyle name="Comma 2 2 4 6 2" xfId="946" xr:uid="{31EC6186-49C6-4A9D-8ECD-AC382C10A133}"/>
    <cellStyle name="Comma 2 2 4 6 2 2" xfId="2066" xr:uid="{E732BAAA-1CF5-4C54-A714-83C165020461}"/>
    <cellStyle name="Comma 2 2 4 6 3" xfId="1618" xr:uid="{52D7CE9E-013E-4257-84C3-4314DA516AFE}"/>
    <cellStyle name="Comma 2 2 4 7" xfId="274" xr:uid="{AA5DE90B-9E96-4E6F-B290-1C511CA06320}"/>
    <cellStyle name="Comma 2 2 4 7 2" xfId="1394" xr:uid="{00580B8C-C65F-4D5B-AE84-CFCFCC4BF3DF}"/>
    <cellStyle name="Comma 2 2 4 8" xfId="722" xr:uid="{211F350C-25AC-4690-8D36-4599261B06F7}"/>
    <cellStyle name="Comma 2 2 4 8 2" xfId="1842" xr:uid="{692AFA30-48CA-4DB2-87E0-18696A944177}"/>
    <cellStyle name="Comma 2 2 4 9" xfId="1170" xr:uid="{E9007C44-EEE2-4EB7-8DD0-889954037C1F}"/>
    <cellStyle name="Comma 2 2 5" xfId="55" xr:uid="{0EAFBDCB-2A9B-4404-8E0C-BB4DB7A66D7F}"/>
    <cellStyle name="Comma 2 2 5 2" xfId="78" xr:uid="{5B71C903-EA7D-464E-BBEF-9A5B2E939AE2}"/>
    <cellStyle name="Comma 2 2 5 2 2" xfId="133" xr:uid="{8D0F73C5-36FC-4842-A703-DE4898502FFC}"/>
    <cellStyle name="Comma 2 2 5 2 2 2" xfId="245" xr:uid="{E8E0D724-60C6-4343-B311-F5A423773F45}"/>
    <cellStyle name="Comma 2 2 5 2 2 2 2" xfId="693" xr:uid="{F0CD84A3-36E2-49D5-ABF3-BA73B44BF30E}"/>
    <cellStyle name="Comma 2 2 5 2 2 2 2 2" xfId="1141" xr:uid="{BD353A02-4F85-483E-AB51-C81190B349B1}"/>
    <cellStyle name="Comma 2 2 5 2 2 2 2 2 2" xfId="2261" xr:uid="{6FC9BD47-8EF8-4A19-85A8-4D5063121656}"/>
    <cellStyle name="Comma 2 2 5 2 2 2 2 3" xfId="1813" xr:uid="{01DC3AA6-845A-46CC-B1DC-1FA645C360AA}"/>
    <cellStyle name="Comma 2 2 5 2 2 2 3" xfId="469" xr:uid="{3E13C724-43C2-44FB-89E2-E1652F122A10}"/>
    <cellStyle name="Comma 2 2 5 2 2 2 3 2" xfId="1589" xr:uid="{59EE404A-F250-44A3-96ED-48F58BDE7FEC}"/>
    <cellStyle name="Comma 2 2 5 2 2 2 4" xfId="917" xr:uid="{441496E7-0990-4698-BC37-9525B164FCC8}"/>
    <cellStyle name="Comma 2 2 5 2 2 2 4 2" xfId="2037" xr:uid="{FADFC1B6-F76C-4598-973E-E4F383F4AF7E}"/>
    <cellStyle name="Comma 2 2 5 2 2 2 5" xfId="1365" xr:uid="{55195188-4DB6-4D81-92BC-39891786F7B7}"/>
    <cellStyle name="Comma 2 2 5 2 2 3" xfId="581" xr:uid="{198B53C9-5D70-4165-86B2-274CD4610848}"/>
    <cellStyle name="Comma 2 2 5 2 2 3 2" xfId="1029" xr:uid="{1FDB2B40-56FF-4EA7-ACA2-9C427C9CAA32}"/>
    <cellStyle name="Comma 2 2 5 2 2 3 2 2" xfId="2149" xr:uid="{280E1859-9527-42F3-AFA0-23523129572C}"/>
    <cellStyle name="Comma 2 2 5 2 2 3 3" xfId="1701" xr:uid="{2FB0DACC-DEBA-4F0D-8F5E-5EAAC8DBF955}"/>
    <cellStyle name="Comma 2 2 5 2 2 4" xfId="357" xr:uid="{468606E7-C213-43D7-80E6-3DE7229EA8B8}"/>
    <cellStyle name="Comma 2 2 5 2 2 4 2" xfId="1477" xr:uid="{DF04400F-5DD4-4C92-A9B5-616549A6BDFE}"/>
    <cellStyle name="Comma 2 2 5 2 2 5" xfId="805" xr:uid="{09A0452F-1187-4CA2-BED2-91DD022FF219}"/>
    <cellStyle name="Comma 2 2 5 2 2 5 2" xfId="1925" xr:uid="{AFA44520-C394-4093-91FE-03148B541332}"/>
    <cellStyle name="Comma 2 2 5 2 2 6" xfId="1253" xr:uid="{D13EDB6F-6DA5-4438-AC96-84AF89D23F63}"/>
    <cellStyle name="Comma 2 2 5 2 3" xfId="191" xr:uid="{B935CBD2-5ACE-4005-BCEF-C562E8F97E42}"/>
    <cellStyle name="Comma 2 2 5 2 3 2" xfId="639" xr:uid="{1EC5D66B-FB51-4164-A43F-1DC828D9A53F}"/>
    <cellStyle name="Comma 2 2 5 2 3 2 2" xfId="1087" xr:uid="{BB6C916E-AFB7-4752-9B68-B27506C2BE43}"/>
    <cellStyle name="Comma 2 2 5 2 3 2 2 2" xfId="2207" xr:uid="{E45FDF09-A479-400D-86DA-E3A64A0FED4F}"/>
    <cellStyle name="Comma 2 2 5 2 3 2 3" xfId="1759" xr:uid="{CFEF8C93-F6F9-4675-8005-D13171D9AE6D}"/>
    <cellStyle name="Comma 2 2 5 2 3 3" xfId="415" xr:uid="{0847393B-3674-4960-A4E7-E5E4D11A1909}"/>
    <cellStyle name="Comma 2 2 5 2 3 3 2" xfId="1535" xr:uid="{2BE5C001-C792-4DFF-BA29-02DC3B28F0E7}"/>
    <cellStyle name="Comma 2 2 5 2 3 4" xfId="863" xr:uid="{333B23E8-D071-407A-B336-3CF5F221A794}"/>
    <cellStyle name="Comma 2 2 5 2 3 4 2" xfId="1983" xr:uid="{0B908F8B-3472-4DAA-9EC6-4A01C360C5AE}"/>
    <cellStyle name="Comma 2 2 5 2 3 5" xfId="1311" xr:uid="{9CC79F6C-39C8-4161-98B3-5B6634601F09}"/>
    <cellStyle name="Comma 2 2 5 2 4" xfId="527" xr:uid="{603E4A1E-F28A-4B65-825E-4468A235ACB0}"/>
    <cellStyle name="Comma 2 2 5 2 4 2" xfId="975" xr:uid="{AF4E37D2-1171-4F9B-9045-D6A7BB96994C}"/>
    <cellStyle name="Comma 2 2 5 2 4 2 2" xfId="2095" xr:uid="{F2FF1112-8AD8-4596-9A6C-17A19E67A99C}"/>
    <cellStyle name="Comma 2 2 5 2 4 3" xfId="1647" xr:uid="{AEBF093C-356E-4A0F-B3FC-ED4C13EAA910}"/>
    <cellStyle name="Comma 2 2 5 2 5" xfId="303" xr:uid="{9E0DF92E-45DA-4BF1-A6E5-3EC6593DC59C}"/>
    <cellStyle name="Comma 2 2 5 2 5 2" xfId="1423" xr:uid="{9C501F0A-CD5F-4C7C-AF22-8B987DBBC366}"/>
    <cellStyle name="Comma 2 2 5 2 6" xfId="751" xr:uid="{8E4E52C0-E396-4665-BD41-824BBD1B372E}"/>
    <cellStyle name="Comma 2 2 5 2 6 2" xfId="1871" xr:uid="{C445FCB0-4C3F-4407-900A-DD956E968021}"/>
    <cellStyle name="Comma 2 2 5 2 7" xfId="1199" xr:uid="{3695BAA0-C5CB-44BF-B800-EC7D47794779}"/>
    <cellStyle name="Comma 2 2 5 3" xfId="107" xr:uid="{1626565E-0E92-47AC-89C8-4120004B1EF4}"/>
    <cellStyle name="Comma 2 2 5 3 2" xfId="220" xr:uid="{933B7743-C6E5-4C08-A09E-F741258D2EFD}"/>
    <cellStyle name="Comma 2 2 5 3 2 2" xfId="668" xr:uid="{0C52E3BE-E087-4279-860D-6D68ADCC7D7A}"/>
    <cellStyle name="Comma 2 2 5 3 2 2 2" xfId="1116" xr:uid="{42F969B3-978D-4835-A9D4-D8ED65454BE3}"/>
    <cellStyle name="Comma 2 2 5 3 2 2 2 2" xfId="2236" xr:uid="{5DF1C840-FF33-49C9-A012-2D6CEEAA8DC9}"/>
    <cellStyle name="Comma 2 2 5 3 2 2 3" xfId="1788" xr:uid="{9D9B7C3E-E66C-4AD1-A821-606C9748017B}"/>
    <cellStyle name="Comma 2 2 5 3 2 3" xfId="444" xr:uid="{FE3A3F4F-8B5E-4C5E-B436-DBC92B5B4CB1}"/>
    <cellStyle name="Comma 2 2 5 3 2 3 2" xfId="1564" xr:uid="{4EA256E3-8FE2-40CF-8247-6D2A983502FE}"/>
    <cellStyle name="Comma 2 2 5 3 2 4" xfId="892" xr:uid="{B9C6FB76-92ED-4FE9-B4B4-EB07C71C17E8}"/>
    <cellStyle name="Comma 2 2 5 3 2 4 2" xfId="2012" xr:uid="{D6356168-AA4D-4F92-8E53-C08A137E0E23}"/>
    <cellStyle name="Comma 2 2 5 3 2 5" xfId="1340" xr:uid="{14B29BCE-17E0-4550-9FDA-B9000B91EA65}"/>
    <cellStyle name="Comma 2 2 5 3 3" xfId="556" xr:uid="{33CF95C2-3F8F-4D6D-90FC-7C93A44532BC}"/>
    <cellStyle name="Comma 2 2 5 3 3 2" xfId="1004" xr:uid="{B31D07A5-C852-4A25-9317-2A12DB0DD864}"/>
    <cellStyle name="Comma 2 2 5 3 3 2 2" xfId="2124" xr:uid="{DB943401-2F8B-4FE7-88D8-D2C90CB7936C}"/>
    <cellStyle name="Comma 2 2 5 3 3 3" xfId="1676" xr:uid="{04CB54D9-03AA-4BF2-AE64-0B1446C390D9}"/>
    <cellStyle name="Comma 2 2 5 3 4" xfId="332" xr:uid="{E32BF8E4-7578-4EE6-B5DB-8A7A61D23F90}"/>
    <cellStyle name="Comma 2 2 5 3 4 2" xfId="1452" xr:uid="{AA03D043-86F0-43F4-A0F2-B187D26CA577}"/>
    <cellStyle name="Comma 2 2 5 3 5" xfId="780" xr:uid="{60D24B76-7A1A-4D9E-AFA7-8D40E91F7B92}"/>
    <cellStyle name="Comma 2 2 5 3 5 2" xfId="1900" xr:uid="{F010EE16-8B0C-416A-B2CE-22ACE30E5CE8}"/>
    <cellStyle name="Comma 2 2 5 3 6" xfId="1228" xr:uid="{5BB5F500-DB4F-4554-A254-37BE79DDFC94}"/>
    <cellStyle name="Comma 2 2 5 4" xfId="168" xr:uid="{203D18CE-CF06-4020-8FDF-E6DA94F3F2C8}"/>
    <cellStyle name="Comma 2 2 5 4 2" xfId="616" xr:uid="{D76CB00A-E046-4327-B5DA-01965C7F9DC9}"/>
    <cellStyle name="Comma 2 2 5 4 2 2" xfId="1064" xr:uid="{27E5E1B3-A08B-4812-8792-C068864DE42D}"/>
    <cellStyle name="Comma 2 2 5 4 2 2 2" xfId="2184" xr:uid="{10126D4D-1603-4552-A13F-7B271E724FA4}"/>
    <cellStyle name="Comma 2 2 5 4 2 3" xfId="1736" xr:uid="{4E3FDB8E-71E1-4FA5-A067-49A057D6469D}"/>
    <cellStyle name="Comma 2 2 5 4 3" xfId="392" xr:uid="{3CECC4C4-F50F-4CB9-A4FE-22D296B00115}"/>
    <cellStyle name="Comma 2 2 5 4 3 2" xfId="1512" xr:uid="{8A010EB6-B30A-49BA-852C-F456A2E5F7D8}"/>
    <cellStyle name="Comma 2 2 5 4 4" xfId="840" xr:uid="{AFB43DD1-C806-4490-A80D-BB49437C1AB7}"/>
    <cellStyle name="Comma 2 2 5 4 4 2" xfId="1960" xr:uid="{780AC2E4-2EB7-4492-9080-0F2E4585E027}"/>
    <cellStyle name="Comma 2 2 5 4 5" xfId="1288" xr:uid="{817093B0-9AE6-4247-97F3-C96CD0DE6BC9}"/>
    <cellStyle name="Comma 2 2 5 5" xfId="504" xr:uid="{7C161ED9-2210-4BCB-8F8A-3BD6B7394364}"/>
    <cellStyle name="Comma 2 2 5 5 2" xfId="952" xr:uid="{2EDF0A5A-215A-419F-814A-05C44AA9FE64}"/>
    <cellStyle name="Comma 2 2 5 5 2 2" xfId="2072" xr:uid="{0C62BFE4-A8DE-4FC8-9186-F330DD7CFFC5}"/>
    <cellStyle name="Comma 2 2 5 5 3" xfId="1624" xr:uid="{94866DF8-2C12-413B-BD67-6366A92117EE}"/>
    <cellStyle name="Comma 2 2 5 6" xfId="280" xr:uid="{AD07D3FD-0914-44ED-83F0-CD35746619A8}"/>
    <cellStyle name="Comma 2 2 5 6 2" xfId="1400" xr:uid="{8CECE55A-5517-4E66-B511-7699599194B9}"/>
    <cellStyle name="Comma 2 2 5 7" xfId="728" xr:uid="{60ACC341-7568-4B0A-8240-EF11214DB06F}"/>
    <cellStyle name="Comma 2 2 5 7 2" xfId="1848" xr:uid="{2A857EDD-7B1F-4DFB-8F0B-D1F9B2FB4EF8}"/>
    <cellStyle name="Comma 2 2 5 8" xfId="1176" xr:uid="{CC8214AA-F077-498D-A351-CDCC263B1350}"/>
    <cellStyle name="Comma 2 2 6" xfId="66" xr:uid="{AC3827E2-BAF5-408B-B164-81227660F16C}"/>
    <cellStyle name="Comma 2 2 6 2" xfId="121" xr:uid="{0E4AFE62-C82E-478C-96A3-EA4879BF5357}"/>
    <cellStyle name="Comma 2 2 6 2 2" xfId="233" xr:uid="{06AFEB11-43E0-4367-A42D-2526527CD44D}"/>
    <cellStyle name="Comma 2 2 6 2 2 2" xfId="681" xr:uid="{9502DCA3-8EE4-4C9B-B397-9DC67699E0CC}"/>
    <cellStyle name="Comma 2 2 6 2 2 2 2" xfId="1129" xr:uid="{023ADAFA-DE40-4075-8750-47060B4064DF}"/>
    <cellStyle name="Comma 2 2 6 2 2 2 2 2" xfId="2249" xr:uid="{FAC28DA0-38FB-4F6E-ADC4-435EECFAC19E}"/>
    <cellStyle name="Comma 2 2 6 2 2 2 3" xfId="1801" xr:uid="{89A90CA3-8576-4298-9694-5DE465E6EBFD}"/>
    <cellStyle name="Comma 2 2 6 2 2 3" xfId="457" xr:uid="{7A1173DC-A010-41A7-A350-131F872099A1}"/>
    <cellStyle name="Comma 2 2 6 2 2 3 2" xfId="1577" xr:uid="{9C8F8861-CCFE-4A17-B292-D668C1195565}"/>
    <cellStyle name="Comma 2 2 6 2 2 4" xfId="905" xr:uid="{8F70A1D7-FAD4-42E5-8C12-598880802FDE}"/>
    <cellStyle name="Comma 2 2 6 2 2 4 2" xfId="2025" xr:uid="{986E7B14-E1EF-465A-AFD4-07CD98C644B2}"/>
    <cellStyle name="Comma 2 2 6 2 2 5" xfId="1353" xr:uid="{239BBB50-5F57-4E3C-912E-29F88A960987}"/>
    <cellStyle name="Comma 2 2 6 2 3" xfId="569" xr:uid="{CA7F98C8-245B-4E64-99F4-981ED60CF77B}"/>
    <cellStyle name="Comma 2 2 6 2 3 2" xfId="1017" xr:uid="{377D662C-44D6-48E0-94F9-7D46006C751B}"/>
    <cellStyle name="Comma 2 2 6 2 3 2 2" xfId="2137" xr:uid="{7047E9D0-7F1C-471C-9A8A-9F13C6D4F6D7}"/>
    <cellStyle name="Comma 2 2 6 2 3 3" xfId="1689" xr:uid="{BAB59D42-AE86-4CA1-AA7C-EAD466BEF320}"/>
    <cellStyle name="Comma 2 2 6 2 4" xfId="345" xr:uid="{E9EFB459-36BD-44E9-861B-7C0FFC1330FF}"/>
    <cellStyle name="Comma 2 2 6 2 4 2" xfId="1465" xr:uid="{DF389342-D72E-47CE-9BD1-BEB7BA170645}"/>
    <cellStyle name="Comma 2 2 6 2 5" xfId="793" xr:uid="{BE9635B8-4211-47D9-B2EF-3F1CAE09F812}"/>
    <cellStyle name="Comma 2 2 6 2 5 2" xfId="1913" xr:uid="{0779C986-EF57-485D-B311-199CAA05263A}"/>
    <cellStyle name="Comma 2 2 6 2 6" xfId="1241" xr:uid="{418DE995-F33F-44C0-88B7-44856D82C3C3}"/>
    <cellStyle name="Comma 2 2 6 3" xfId="179" xr:uid="{9ECF74C4-F79D-4EEE-8A91-4A264E170A45}"/>
    <cellStyle name="Comma 2 2 6 3 2" xfId="627" xr:uid="{C5E8AC0E-99AE-4204-9C3D-81C7D79DB8C0}"/>
    <cellStyle name="Comma 2 2 6 3 2 2" xfId="1075" xr:uid="{43A590FC-63B8-4E7F-92F6-466DBA0B3921}"/>
    <cellStyle name="Comma 2 2 6 3 2 2 2" xfId="2195" xr:uid="{34A52C73-89B2-447B-88D5-0C926E2E2F46}"/>
    <cellStyle name="Comma 2 2 6 3 2 3" xfId="1747" xr:uid="{88CA7640-1427-46A9-9A78-8107C3F69E43}"/>
    <cellStyle name="Comma 2 2 6 3 3" xfId="403" xr:uid="{C9499CE6-D683-4832-8CD2-1C140B411794}"/>
    <cellStyle name="Comma 2 2 6 3 3 2" xfId="1523" xr:uid="{EAEEC759-BE71-436B-A555-479EF9A4138E}"/>
    <cellStyle name="Comma 2 2 6 3 4" xfId="851" xr:uid="{D5E76D6C-C909-48C7-BC93-8A99E70145E3}"/>
    <cellStyle name="Comma 2 2 6 3 4 2" xfId="1971" xr:uid="{C02732C5-6FCA-4C66-B47E-6A4561C9C798}"/>
    <cellStyle name="Comma 2 2 6 3 5" xfId="1299" xr:uid="{C7B51885-68E8-4179-B2B9-9967B6DBC643}"/>
    <cellStyle name="Comma 2 2 6 4" xfId="515" xr:uid="{3EA42A48-5479-4FF9-A797-F71B2A9BEAFF}"/>
    <cellStyle name="Comma 2 2 6 4 2" xfId="963" xr:uid="{101900D2-3A81-4734-8636-ED04E3C97D9D}"/>
    <cellStyle name="Comma 2 2 6 4 2 2" xfId="2083" xr:uid="{DB7001C2-E8A6-4172-A5B6-69E59E0DC0CF}"/>
    <cellStyle name="Comma 2 2 6 4 3" xfId="1635" xr:uid="{481C2738-3C00-4D7B-B425-B497A9C0A1EF}"/>
    <cellStyle name="Comma 2 2 6 5" xfId="291" xr:uid="{BD99F6FC-7590-4E8F-8172-29B047CAD32A}"/>
    <cellStyle name="Comma 2 2 6 5 2" xfId="1411" xr:uid="{85A28F6C-1717-4686-BBE5-035C2C3ADE63}"/>
    <cellStyle name="Comma 2 2 6 6" xfId="739" xr:uid="{925D335B-8A61-40C2-8767-DFD95079610B}"/>
    <cellStyle name="Comma 2 2 6 6 2" xfId="1859" xr:uid="{2B4EBEDF-D1D4-48A6-BC0D-B9683C6E8526}"/>
    <cellStyle name="Comma 2 2 6 7" xfId="1187" xr:uid="{CC763F39-13C6-4FBB-8A93-3E8B2E146599}"/>
    <cellStyle name="Comma 2 2 7" xfId="95" xr:uid="{BD046364-17E7-411A-9C44-FD69543FA03F}"/>
    <cellStyle name="Comma 2 2 7 2" xfId="208" xr:uid="{8DF073D9-38A4-4DB9-B9AA-D91AFB3A2782}"/>
    <cellStyle name="Comma 2 2 7 2 2" xfId="656" xr:uid="{7373CDE3-06BE-4229-94EB-6EA2D17F7973}"/>
    <cellStyle name="Comma 2 2 7 2 2 2" xfId="1104" xr:uid="{0AFC50EC-EB75-4D2E-BFAC-9E7F96A0DC97}"/>
    <cellStyle name="Comma 2 2 7 2 2 2 2" xfId="2224" xr:uid="{4B180B6C-3AF4-46B0-AC9A-B5246411B3EE}"/>
    <cellStyle name="Comma 2 2 7 2 2 3" xfId="1776" xr:uid="{8BAE53B2-A49D-44E1-B6F2-8C6FA7BBA924}"/>
    <cellStyle name="Comma 2 2 7 2 3" xfId="432" xr:uid="{0E301299-AF3E-4176-A540-7E497E936C0F}"/>
    <cellStyle name="Comma 2 2 7 2 3 2" xfId="1552" xr:uid="{E8409585-61C6-4A4A-A2A9-A5446A56B88E}"/>
    <cellStyle name="Comma 2 2 7 2 4" xfId="880" xr:uid="{F46C710D-871E-45E1-A17D-C78AA441EE92}"/>
    <cellStyle name="Comma 2 2 7 2 4 2" xfId="2000" xr:uid="{8188EB76-D4DD-423C-B563-16D209A2BEAC}"/>
    <cellStyle name="Comma 2 2 7 2 5" xfId="1328" xr:uid="{1AD08763-C0CB-41B6-87D9-27E04C11E525}"/>
    <cellStyle name="Comma 2 2 7 3" xfId="544" xr:uid="{03C50E49-96CB-4CA1-A06B-7E33CB433AE6}"/>
    <cellStyle name="Comma 2 2 7 3 2" xfId="992" xr:uid="{AA4BE9E1-82FE-46DE-8AA2-8DAEFCEF1CFF}"/>
    <cellStyle name="Comma 2 2 7 3 2 2" xfId="2112" xr:uid="{CA84A853-A65B-4D70-8EE7-A16EAF257E39}"/>
    <cellStyle name="Comma 2 2 7 3 3" xfId="1664" xr:uid="{504D9F15-D86F-488D-9D2B-60221834BCD2}"/>
    <cellStyle name="Comma 2 2 7 4" xfId="320" xr:uid="{4AD6FACE-EBB4-41DC-919D-B0968A6DFCE0}"/>
    <cellStyle name="Comma 2 2 7 4 2" xfId="1440" xr:uid="{21C8504A-BDD1-4F0F-AFDF-516C6765C0CA}"/>
    <cellStyle name="Comma 2 2 7 5" xfId="768" xr:uid="{53D3B1AC-EFA7-4AC6-AE51-AB45337533B8}"/>
    <cellStyle name="Comma 2 2 7 5 2" xfId="1888" xr:uid="{937ECCC8-2C4F-4461-8B34-E5BFFED2F943}"/>
    <cellStyle name="Comma 2 2 7 6" xfId="1216" xr:uid="{25754686-3557-4C21-A82D-E09D2D0D4A8A}"/>
    <cellStyle name="Comma 2 2 8" xfId="156" xr:uid="{5D9F17E3-7F49-40FF-94BC-262D0613D485}"/>
    <cellStyle name="Comma 2 2 8 2" xfId="604" xr:uid="{FAD8C045-449F-4E3D-83F4-B5A4D53A389A}"/>
    <cellStyle name="Comma 2 2 8 2 2" xfId="1052" xr:uid="{D2B6F2C9-4BD9-4269-8564-B20A5A03ACF4}"/>
    <cellStyle name="Comma 2 2 8 2 2 2" xfId="2172" xr:uid="{98BEE4D1-9374-4CC8-BAE0-3B3629C7AB48}"/>
    <cellStyle name="Comma 2 2 8 2 3" xfId="1724" xr:uid="{1E0DC3AE-5E31-4875-A8EB-962807B9D761}"/>
    <cellStyle name="Comma 2 2 8 3" xfId="380" xr:uid="{F34D3CE4-FCDE-45BF-A2ED-2E79B91C1140}"/>
    <cellStyle name="Comma 2 2 8 3 2" xfId="1500" xr:uid="{40C04E36-E0B7-4A2D-8BDD-7B95BCA93409}"/>
    <cellStyle name="Comma 2 2 8 4" xfId="828" xr:uid="{642BEAE4-D53D-4F2B-BA81-0F5FBD8BFB7B}"/>
    <cellStyle name="Comma 2 2 8 4 2" xfId="1948" xr:uid="{FD8A9F91-DD7B-4BB7-B411-694A2F5DD65C}"/>
    <cellStyle name="Comma 2 2 8 5" xfId="1276" xr:uid="{F0C24EA4-40D6-4FE6-817B-2917290080AF}"/>
    <cellStyle name="Comma 2 2 9" xfId="492" xr:uid="{00FDD4E5-A3EF-41D3-B492-92EA32302EE6}"/>
    <cellStyle name="Comma 2 2 9 2" xfId="940" xr:uid="{B6C32318-3E7C-4F9A-9E5C-34107A5F787E}"/>
    <cellStyle name="Comma 2 2 9 2 2" xfId="2060" xr:uid="{B331AED2-570D-4820-88E2-0294B8CA369A}"/>
    <cellStyle name="Comma 2 2 9 3" xfId="1612" xr:uid="{4604409C-4B02-4D0C-A9D9-51982A5DBE51}"/>
    <cellStyle name="Comma 2 3" xfId="44" xr:uid="{5D77E9D8-0214-44AE-95E4-E69EA32D8B99}"/>
    <cellStyle name="Comma 2 3 10" xfId="717" xr:uid="{5BC41641-6B28-48E4-BEF4-C645D1F6FDDB}"/>
    <cellStyle name="Comma 2 3 10 2" xfId="1837" xr:uid="{3AD0C686-4218-4FF8-9925-16F1938DFF85}"/>
    <cellStyle name="Comma 2 3 11" xfId="1165" xr:uid="{2FF5547B-11EB-4729-9C53-4EC3D446C63D}"/>
    <cellStyle name="Comma 2 3 2" xfId="48" xr:uid="{324CAB10-28A7-482C-BEB5-40D06A38B998}"/>
    <cellStyle name="Comma 2 3 2 10" xfId="1169" xr:uid="{CADBAD1A-78E1-47FC-89E6-3E8409016B94}"/>
    <cellStyle name="Comma 2 3 2 2" xfId="54" xr:uid="{7BB635DB-040F-45EB-B61E-C465FE811A6D}"/>
    <cellStyle name="Comma 2 3 2 2 2" xfId="93" xr:uid="{D5B8B3B5-9D3C-4E51-BF5F-496D70A34DF3}"/>
    <cellStyle name="Comma 2 3 2 2 2 2" xfId="89" xr:uid="{8E805EDF-4AE1-4004-B00B-E43BED827296}"/>
    <cellStyle name="Comma 2 3 2 2 2 2 2" xfId="144" xr:uid="{87659106-8D98-4024-B8B1-A6E8730F53E6}"/>
    <cellStyle name="Comma 2 3 2 2 2 2 2 2" xfId="256" xr:uid="{34B94AC7-45D1-420C-A9B1-7C2F41ADFAD2}"/>
    <cellStyle name="Comma 2 3 2 2 2 2 2 2 2" xfId="704" xr:uid="{B1E1D2A5-AF77-437D-8DAC-1353497468E3}"/>
    <cellStyle name="Comma 2 3 2 2 2 2 2 2 2 2" xfId="1152" xr:uid="{1745BB5E-8D3D-4EF4-B7FE-30100C7B3891}"/>
    <cellStyle name="Comma 2 3 2 2 2 2 2 2 2 2 2" xfId="2272" xr:uid="{04387FEE-1C2F-4A4C-8A38-31AC4C772670}"/>
    <cellStyle name="Comma 2 3 2 2 2 2 2 2 2 3" xfId="1824" xr:uid="{7B9C20AE-54E0-4302-BF6E-81223C6BEBD4}"/>
    <cellStyle name="Comma 2 3 2 2 2 2 2 2 3" xfId="480" xr:uid="{DA6C69CC-147E-4574-B7E5-4E3D48F86DB1}"/>
    <cellStyle name="Comma 2 3 2 2 2 2 2 2 3 2" xfId="1600" xr:uid="{E1FE037B-8B05-4847-8861-584085DD3CD8}"/>
    <cellStyle name="Comma 2 3 2 2 2 2 2 2 4" xfId="928" xr:uid="{EC148417-567D-4576-9AE9-C946D7F843E6}"/>
    <cellStyle name="Comma 2 3 2 2 2 2 2 2 4 2" xfId="2048" xr:uid="{44CB7043-1A4D-4D1B-8C77-06D2562EDD22}"/>
    <cellStyle name="Comma 2 3 2 2 2 2 2 2 5" xfId="1376" xr:uid="{C0800017-FCBB-438F-B7A0-B94D6AD04D8F}"/>
    <cellStyle name="Comma 2 3 2 2 2 2 2 3" xfId="592" xr:uid="{EE25C0E4-19F6-4E3D-B8EC-AFA108606A7C}"/>
    <cellStyle name="Comma 2 3 2 2 2 2 2 3 2" xfId="1040" xr:uid="{653077AC-BBE5-472D-85CA-F2D25AFA2CBC}"/>
    <cellStyle name="Comma 2 3 2 2 2 2 2 3 2 2" xfId="2160" xr:uid="{3293CF08-AF71-46C0-B112-F00E9023BC1C}"/>
    <cellStyle name="Comma 2 3 2 2 2 2 2 3 3" xfId="1712" xr:uid="{5B57916B-6F4D-48AE-B59D-D0A38A0F0D3F}"/>
    <cellStyle name="Comma 2 3 2 2 2 2 2 4" xfId="368" xr:uid="{44F1A7F2-5DEE-4E66-A465-01F29A91B47A}"/>
    <cellStyle name="Comma 2 3 2 2 2 2 2 4 2" xfId="1488" xr:uid="{DD3931D0-3BD0-4E93-B70E-311C3B14BECF}"/>
    <cellStyle name="Comma 2 3 2 2 2 2 2 5" xfId="816" xr:uid="{1B5AB9D9-E693-47DF-AE9B-8CE2B63E59DA}"/>
    <cellStyle name="Comma 2 3 2 2 2 2 2 5 2" xfId="1936" xr:uid="{A6DA5A73-DDF0-413E-9D6D-8A1D3195AAB2}"/>
    <cellStyle name="Comma 2 3 2 2 2 2 2 6" xfId="1264" xr:uid="{95D15232-3AE5-40B8-95AB-EE8CC424FB02}"/>
    <cellStyle name="Comma 2 3 2 2 2 2 3" xfId="202" xr:uid="{8E48A84E-5A9A-4ADA-9786-DDF00C29F262}"/>
    <cellStyle name="Comma 2 3 2 2 2 2 3 2" xfId="650" xr:uid="{860F1885-CF4C-4E50-9692-8CA4E7310934}"/>
    <cellStyle name="Comma 2 3 2 2 2 2 3 2 2" xfId="1098" xr:uid="{BBC7E47D-4320-4ED0-9CD4-815D1849F747}"/>
    <cellStyle name="Comma 2 3 2 2 2 2 3 2 2 2" xfId="2218" xr:uid="{1870395C-7D28-4512-B1F5-D0E5BD0308DE}"/>
    <cellStyle name="Comma 2 3 2 2 2 2 3 2 3" xfId="1770" xr:uid="{9A68603D-F42E-42D0-8F54-2B2F80EBDB3F}"/>
    <cellStyle name="Comma 2 3 2 2 2 2 3 3" xfId="426" xr:uid="{BAA93918-A807-477E-8ED5-82EF30510269}"/>
    <cellStyle name="Comma 2 3 2 2 2 2 3 3 2" xfId="1546" xr:uid="{80FEBB25-0F0F-4700-90DB-220A4B1BB597}"/>
    <cellStyle name="Comma 2 3 2 2 2 2 3 4" xfId="874" xr:uid="{814A3C06-1130-497A-B4D3-686E0B16531F}"/>
    <cellStyle name="Comma 2 3 2 2 2 2 3 4 2" xfId="1994" xr:uid="{8D0FBE18-52C3-4CF2-B005-6D7EAC4C7DCE}"/>
    <cellStyle name="Comma 2 3 2 2 2 2 3 5" xfId="1322" xr:uid="{AEB35079-26CB-41C9-B5DE-810AF872AC7C}"/>
    <cellStyle name="Comma 2 3 2 2 2 2 4" xfId="538" xr:uid="{AB514CC8-14F5-4CDF-8E4B-60B297D04B57}"/>
    <cellStyle name="Comma 2 3 2 2 2 2 4 2" xfId="986" xr:uid="{7B04D25D-CC53-47AA-AAF4-1B5DBDC77FB9}"/>
    <cellStyle name="Comma 2 3 2 2 2 2 4 2 2" xfId="2106" xr:uid="{3E782745-179F-48B3-B94A-2766216B39BA}"/>
    <cellStyle name="Comma 2 3 2 2 2 2 4 3" xfId="1658" xr:uid="{86CC510F-2464-4B96-BF25-7BD688CD09AA}"/>
    <cellStyle name="Comma 2 3 2 2 2 2 5" xfId="314" xr:uid="{610F5A8F-96DC-4601-99F6-97C072085C0C}"/>
    <cellStyle name="Comma 2 3 2 2 2 2 5 2" xfId="1434" xr:uid="{FFBBFE0E-74E2-4B03-8454-173ED34B1F7E}"/>
    <cellStyle name="Comma 2 3 2 2 2 2 6" xfId="762" xr:uid="{425F946D-1A59-4707-9568-50701280D46A}"/>
    <cellStyle name="Comma 2 3 2 2 2 2 6 2" xfId="1882" xr:uid="{C64DDCC9-F75C-4B0D-B991-1133549CA360}"/>
    <cellStyle name="Comma 2 3 2 2 2 2 7" xfId="1210" xr:uid="{EA820EC7-15C3-4116-8787-A17BC736F664}"/>
    <cellStyle name="Comma 2 3 2 2 2 3" xfId="118" xr:uid="{258EF746-A2E0-4E7E-AE62-8CD628757A6E}"/>
    <cellStyle name="Comma 2 3 2 2 2 3 2" xfId="231" xr:uid="{E56CA6DB-CBE7-407B-9D00-2B3743934545}"/>
    <cellStyle name="Comma 2 3 2 2 2 3 2 2" xfId="679" xr:uid="{261A59D9-209E-4380-BE7D-008C2C85A024}"/>
    <cellStyle name="Comma 2 3 2 2 2 3 2 2 2" xfId="1127" xr:uid="{282251E1-8CF4-47D6-8981-72DD68F901FB}"/>
    <cellStyle name="Comma 2 3 2 2 2 3 2 2 2 2" xfId="2247" xr:uid="{679B88C6-7B46-4DC0-BC24-6D0D072F6501}"/>
    <cellStyle name="Comma 2 3 2 2 2 3 2 2 3" xfId="1799" xr:uid="{240228B9-888A-4264-BC0A-ED3EEA76DD08}"/>
    <cellStyle name="Comma 2 3 2 2 2 3 2 3" xfId="455" xr:uid="{24CBAB54-56B1-4982-923F-2BAAEFD41D2D}"/>
    <cellStyle name="Comma 2 3 2 2 2 3 2 3 2" xfId="1575" xr:uid="{4D3ACD97-4897-4E8B-AF60-2485C3AA5B04}"/>
    <cellStyle name="Comma 2 3 2 2 2 3 2 4" xfId="903" xr:uid="{84903EB0-DA99-4D6E-BE71-5D71ABF441DD}"/>
    <cellStyle name="Comma 2 3 2 2 2 3 2 4 2" xfId="2023" xr:uid="{742E3281-4B81-4612-B217-106D542DE978}"/>
    <cellStyle name="Comma 2 3 2 2 2 3 2 5" xfId="1351" xr:uid="{0BE75A4D-4D5F-46AF-A88E-86FFE30740F3}"/>
    <cellStyle name="Comma 2 3 2 2 2 3 3" xfId="567" xr:uid="{90F92700-2BC0-4EAE-8F12-12AFD3B12167}"/>
    <cellStyle name="Comma 2 3 2 2 2 3 3 2" xfId="1015" xr:uid="{A5490D94-DB3A-4561-B2FB-C56C99EAD111}"/>
    <cellStyle name="Comma 2 3 2 2 2 3 3 2 2" xfId="2135" xr:uid="{4492C776-8420-41C0-88C9-F16579EF1D11}"/>
    <cellStyle name="Comma 2 3 2 2 2 3 3 3" xfId="1687" xr:uid="{DDBED8F9-FD56-4074-B08B-38B0C917BFBF}"/>
    <cellStyle name="Comma 2 3 2 2 2 3 4" xfId="343" xr:uid="{75155FF8-61D2-4AD1-9D9F-ACBC5B73053C}"/>
    <cellStyle name="Comma 2 3 2 2 2 3 4 2" xfId="1463" xr:uid="{3C78CAB9-D183-42D0-98EF-0B22125DCD7E}"/>
    <cellStyle name="Comma 2 3 2 2 2 3 5" xfId="791" xr:uid="{7827CDC3-5788-434C-AABF-4B1A3B2FB026}"/>
    <cellStyle name="Comma 2 3 2 2 2 3 5 2" xfId="1911" xr:uid="{921D0223-E2B6-4FAC-B3AF-445C0D0A9CC4}"/>
    <cellStyle name="Comma 2 3 2 2 2 3 6" xfId="1239" xr:uid="{0BE46BE7-3232-4043-ABF9-822AF2AA29AB}"/>
    <cellStyle name="Comma 2 3 2 2 2 4" xfId="206" xr:uid="{76348A2C-A9AD-4D08-8A52-BB058B5DE2EE}"/>
    <cellStyle name="Comma 2 3 2 2 2 4 2" xfId="654" xr:uid="{65239436-210B-4CD9-8AC3-B81F2AD2E7D0}"/>
    <cellStyle name="Comma 2 3 2 2 2 4 2 2" xfId="1102" xr:uid="{AF1C884E-5454-4304-8EE1-8645481ED7C8}"/>
    <cellStyle name="Comma 2 3 2 2 2 4 2 2 2" xfId="2222" xr:uid="{469738AB-337D-4576-A1EF-69288CE6E1A5}"/>
    <cellStyle name="Comma 2 3 2 2 2 4 2 3" xfId="1774" xr:uid="{96529D8F-CF7D-41E8-B636-0FED9A80FF89}"/>
    <cellStyle name="Comma 2 3 2 2 2 4 3" xfId="430" xr:uid="{B452513C-F434-4064-84D5-8E91E65C0E1C}"/>
    <cellStyle name="Comma 2 3 2 2 2 4 3 2" xfId="1550" xr:uid="{144898B5-8632-4449-8829-CA2387DBFDF6}"/>
    <cellStyle name="Comma 2 3 2 2 2 4 4" xfId="878" xr:uid="{050DCE5D-1F7D-48BF-848A-5C2AC8C9F8C1}"/>
    <cellStyle name="Comma 2 3 2 2 2 4 4 2" xfId="1998" xr:uid="{9B1EFDF3-4E89-404D-9559-7C35C6C0037D}"/>
    <cellStyle name="Comma 2 3 2 2 2 4 5" xfId="1326" xr:uid="{5DBA54B7-9ABF-4CD9-B8A6-E6474CE7666E}"/>
    <cellStyle name="Comma 2 3 2 2 2 5" xfId="542" xr:uid="{DEDB3628-D824-437A-A3CE-57224D594CA8}"/>
    <cellStyle name="Comma 2 3 2 2 2 5 2" xfId="990" xr:uid="{1076E13D-5770-4B5A-ADF0-99E49BDA92D7}"/>
    <cellStyle name="Comma 2 3 2 2 2 5 2 2" xfId="2110" xr:uid="{F07998E3-404B-45B8-BB96-F5B77E4512DF}"/>
    <cellStyle name="Comma 2 3 2 2 2 5 3" xfId="1662" xr:uid="{27338384-08E4-456C-AC99-6AB35F49E965}"/>
    <cellStyle name="Comma 2 3 2 2 2 6" xfId="318" xr:uid="{21E63C69-C44E-45B9-81DB-9BC79428E9CE}"/>
    <cellStyle name="Comma 2 3 2 2 2 6 2" xfId="1438" xr:uid="{1612F711-85C8-4876-9C2A-0505EBABDD41}"/>
    <cellStyle name="Comma 2 3 2 2 2 7" xfId="766" xr:uid="{AC7005C2-E14B-4A05-A7C3-DEF719F2C474}"/>
    <cellStyle name="Comma 2 3 2 2 2 7 2" xfId="1886" xr:uid="{30644B52-2002-442B-A85D-491DF59AC2AC}"/>
    <cellStyle name="Comma 2 3 2 2 2 8" xfId="1214" xr:uid="{A4143360-5945-4771-9F74-433FA4DBF72B}"/>
    <cellStyle name="Comma 2 3 2 2 3" xfId="77" xr:uid="{72DA29EE-4055-4DA0-A370-D8212A02AA0B}"/>
    <cellStyle name="Comma 2 3 2 2 3 2" xfId="132" xr:uid="{06AEFA6F-54E0-44AE-9610-CB2DEEA12BCD}"/>
    <cellStyle name="Comma 2 3 2 2 3 2 2" xfId="244" xr:uid="{424D7DF3-DC67-4C6F-A293-31AABC6CF53E}"/>
    <cellStyle name="Comma 2 3 2 2 3 2 2 2" xfId="692" xr:uid="{553F7FE0-2F56-4040-9AE1-FAE7D6E25A43}"/>
    <cellStyle name="Comma 2 3 2 2 3 2 2 2 2" xfId="1140" xr:uid="{9FDDE7C0-E3E4-4D48-A47A-352E27997C84}"/>
    <cellStyle name="Comma 2 3 2 2 3 2 2 2 2 2" xfId="2260" xr:uid="{3E1C86F7-F15C-44BA-8A5C-0BA3AA853065}"/>
    <cellStyle name="Comma 2 3 2 2 3 2 2 2 3" xfId="1812" xr:uid="{817B0A62-E318-4DBD-8656-50722EF463C1}"/>
    <cellStyle name="Comma 2 3 2 2 3 2 2 3" xfId="468" xr:uid="{5A47C789-8A79-4732-8F63-C0D95DD9EE0F}"/>
    <cellStyle name="Comma 2 3 2 2 3 2 2 3 2" xfId="1588" xr:uid="{75B45539-3143-402F-B8B6-F7EED047E38A}"/>
    <cellStyle name="Comma 2 3 2 2 3 2 2 4" xfId="916" xr:uid="{54F6E1F3-B468-4C6C-8B72-B9D31371FAB2}"/>
    <cellStyle name="Comma 2 3 2 2 3 2 2 4 2" xfId="2036" xr:uid="{DD07A3E1-E158-425A-B831-9305B4F49B9F}"/>
    <cellStyle name="Comma 2 3 2 2 3 2 2 5" xfId="1364" xr:uid="{C642B8FD-E85C-47B9-A01C-AF015D900C55}"/>
    <cellStyle name="Comma 2 3 2 2 3 2 3" xfId="580" xr:uid="{D3A3B4CB-8237-4CDC-81DC-20B407621AE8}"/>
    <cellStyle name="Comma 2 3 2 2 3 2 3 2" xfId="1028" xr:uid="{4083797B-F238-4303-BB5E-CF319A6CF2D9}"/>
    <cellStyle name="Comma 2 3 2 2 3 2 3 2 2" xfId="2148" xr:uid="{C4D6CF7D-3208-4498-86C8-7AAD1E7C8096}"/>
    <cellStyle name="Comma 2 3 2 2 3 2 3 3" xfId="1700" xr:uid="{301F7DCE-348E-412E-AEC3-3C6A7F7402DE}"/>
    <cellStyle name="Comma 2 3 2 2 3 2 4" xfId="356" xr:uid="{38CF85AE-5A04-47DF-AC16-06E3F1A6F489}"/>
    <cellStyle name="Comma 2 3 2 2 3 2 4 2" xfId="1476" xr:uid="{D2F61F7D-27CD-4EE0-BF82-522F7CCEE6C9}"/>
    <cellStyle name="Comma 2 3 2 2 3 2 5" xfId="804" xr:uid="{C6F54023-DE51-4D5D-80B1-D9AA41C8E562}"/>
    <cellStyle name="Comma 2 3 2 2 3 2 5 2" xfId="1924" xr:uid="{72EE3B5C-ACEF-4C83-B7DE-4859935A11AA}"/>
    <cellStyle name="Comma 2 3 2 2 3 2 6" xfId="1252" xr:uid="{71735CC1-2511-4DB1-8706-113A634C2C08}"/>
    <cellStyle name="Comma 2 3 2 2 3 3" xfId="190" xr:uid="{B8C6DA16-8ACA-44DD-8AAC-6BA57D88E0FB}"/>
    <cellStyle name="Comma 2 3 2 2 3 3 2" xfId="638" xr:uid="{0D3F169F-44B4-474B-BD89-3573EB0D6986}"/>
    <cellStyle name="Comma 2 3 2 2 3 3 2 2" xfId="1086" xr:uid="{7735D937-E879-4F80-AD75-C459ADF8B91D}"/>
    <cellStyle name="Comma 2 3 2 2 3 3 2 2 2" xfId="2206" xr:uid="{7DE40F31-E4AB-4497-A381-D8F53B5F8DF9}"/>
    <cellStyle name="Comma 2 3 2 2 3 3 2 3" xfId="1758" xr:uid="{BD4DF556-0877-4E80-9C78-F042515FAB82}"/>
    <cellStyle name="Comma 2 3 2 2 3 3 3" xfId="414" xr:uid="{A677E758-357F-4E1D-85C9-15C86402B2FF}"/>
    <cellStyle name="Comma 2 3 2 2 3 3 3 2" xfId="1534" xr:uid="{9C3214D7-D73A-4EA5-AC34-53F0C9BDF2D7}"/>
    <cellStyle name="Comma 2 3 2 2 3 3 4" xfId="862" xr:uid="{ED934A27-C7C5-420F-A28D-3A3AD15D6CCD}"/>
    <cellStyle name="Comma 2 3 2 2 3 3 4 2" xfId="1982" xr:uid="{633C5F86-4C78-46A4-BBC3-D8182F5E6457}"/>
    <cellStyle name="Comma 2 3 2 2 3 3 5" xfId="1310" xr:uid="{739D20C4-4D48-4874-910A-4772CE7C3CF7}"/>
    <cellStyle name="Comma 2 3 2 2 3 4" xfId="526" xr:uid="{056FA2AA-80DD-4A6F-B8C5-B7AF8BBC101B}"/>
    <cellStyle name="Comma 2 3 2 2 3 4 2" xfId="974" xr:uid="{22FBA6F2-D14B-4D0F-BD33-4963E0B7D5ED}"/>
    <cellStyle name="Comma 2 3 2 2 3 4 2 2" xfId="2094" xr:uid="{7A5E8BB8-1904-4C4C-8436-B4B3909A6949}"/>
    <cellStyle name="Comma 2 3 2 2 3 4 3" xfId="1646" xr:uid="{823A6097-6892-43A4-816B-AD8D51DD80B4}"/>
    <cellStyle name="Comma 2 3 2 2 3 5" xfId="302" xr:uid="{CB710643-3216-4C96-9278-26254610D948}"/>
    <cellStyle name="Comma 2 3 2 2 3 5 2" xfId="1422" xr:uid="{9653CD06-4FD3-43A0-8EA7-92A6515318D5}"/>
    <cellStyle name="Comma 2 3 2 2 3 6" xfId="750" xr:uid="{AFFAB812-117F-4444-ABAD-9FAB6D2DE730}"/>
    <cellStyle name="Comma 2 3 2 2 3 6 2" xfId="1870" xr:uid="{E731F3AD-FEAC-453A-9947-79F4DCE9E1A5}"/>
    <cellStyle name="Comma 2 3 2 2 3 7" xfId="1198" xr:uid="{279858CF-42E6-4833-942B-0997A7A2809F}"/>
    <cellStyle name="Comma 2 3 2 2 4" xfId="106" xr:uid="{FBC42B09-D634-4A4A-BA71-19354C10F10B}"/>
    <cellStyle name="Comma 2 3 2 2 4 2" xfId="219" xr:uid="{AFC5AB0B-C0B7-454C-9E6B-F338F22BB6A9}"/>
    <cellStyle name="Comma 2 3 2 2 4 2 2" xfId="667" xr:uid="{5C63132B-00EE-401E-894A-93A268457E68}"/>
    <cellStyle name="Comma 2 3 2 2 4 2 2 2" xfId="1115" xr:uid="{9548292D-0D88-4517-AEA4-53B8FD48C829}"/>
    <cellStyle name="Comma 2 3 2 2 4 2 2 2 2" xfId="2235" xr:uid="{052834CD-D3C4-4A82-8474-BDAE6AF1FA63}"/>
    <cellStyle name="Comma 2 3 2 2 4 2 2 3" xfId="1787" xr:uid="{E93D1809-8F6D-47BD-ADE5-A71560DCE289}"/>
    <cellStyle name="Comma 2 3 2 2 4 2 3" xfId="443" xr:uid="{A7A51186-6AD8-48D4-84A8-55A1E4432985}"/>
    <cellStyle name="Comma 2 3 2 2 4 2 3 2" xfId="1563" xr:uid="{CF246670-E038-47ED-B391-96148D9C1EE3}"/>
    <cellStyle name="Comma 2 3 2 2 4 2 4" xfId="891" xr:uid="{007AA78F-35A7-41E8-9D1F-A25C485CB0F6}"/>
    <cellStyle name="Comma 2 3 2 2 4 2 4 2" xfId="2011" xr:uid="{91CF5A9F-E588-47F8-BC89-96BBA6115C2B}"/>
    <cellStyle name="Comma 2 3 2 2 4 2 5" xfId="1339" xr:uid="{4D29C540-62EA-4FDD-A808-50D7DB4F06D6}"/>
    <cellStyle name="Comma 2 3 2 2 4 3" xfId="555" xr:uid="{E10887D8-87E5-4A59-96BB-CC62D9FC79F1}"/>
    <cellStyle name="Comma 2 3 2 2 4 3 2" xfId="1003" xr:uid="{73ABF7C0-A6D7-4148-80A9-52CD3952051B}"/>
    <cellStyle name="Comma 2 3 2 2 4 3 2 2" xfId="2123" xr:uid="{FE8BA5F4-F2D7-4D1C-A9F8-4E8F76E404C6}"/>
    <cellStyle name="Comma 2 3 2 2 4 3 3" xfId="1675" xr:uid="{721CDA3B-B186-452D-865D-BF9E100F8E98}"/>
    <cellStyle name="Comma 2 3 2 2 4 4" xfId="331" xr:uid="{833C8DDC-1E55-4786-9207-546E99FCF99E}"/>
    <cellStyle name="Comma 2 3 2 2 4 4 2" xfId="1451" xr:uid="{A55F76CB-72E3-4597-842F-330785DF6BD6}"/>
    <cellStyle name="Comma 2 3 2 2 4 5" xfId="779" xr:uid="{8731D5B6-1F28-4900-947D-A6A7CF5B0045}"/>
    <cellStyle name="Comma 2 3 2 2 4 5 2" xfId="1899" xr:uid="{FF6CF240-BF51-4E39-BB04-084A0C1CBA3E}"/>
    <cellStyle name="Comma 2 3 2 2 4 6" xfId="1227" xr:uid="{B50C8D47-B069-4F53-9E32-35F91BC18749}"/>
    <cellStyle name="Comma 2 3 2 2 5" xfId="167" xr:uid="{E5A39B7C-0F74-44DF-B7C1-63F99E765531}"/>
    <cellStyle name="Comma 2 3 2 2 5 2" xfId="615" xr:uid="{8762D46B-591B-459B-AE88-EB6FF7FCD48C}"/>
    <cellStyle name="Comma 2 3 2 2 5 2 2" xfId="1063" xr:uid="{EE06EF36-3920-44FB-A665-F352D13D0DD1}"/>
    <cellStyle name="Comma 2 3 2 2 5 2 2 2" xfId="2183" xr:uid="{0E64670D-2969-401C-A350-502D71AC639C}"/>
    <cellStyle name="Comma 2 3 2 2 5 2 3" xfId="1735" xr:uid="{69ABC405-97BA-4DB0-9654-3BE926033F17}"/>
    <cellStyle name="Comma 2 3 2 2 5 3" xfId="391" xr:uid="{6F51D9BF-F6F5-41C3-81B1-69958A87649C}"/>
    <cellStyle name="Comma 2 3 2 2 5 3 2" xfId="1511" xr:uid="{2737D447-B832-4459-83A1-D759F1416CBC}"/>
    <cellStyle name="Comma 2 3 2 2 5 4" xfId="839" xr:uid="{5C456238-6D8E-49A4-ABCE-4DBB3D79E515}"/>
    <cellStyle name="Comma 2 3 2 2 5 4 2" xfId="1959" xr:uid="{A5187AB0-8389-4B4C-8280-9348EAFF907C}"/>
    <cellStyle name="Comma 2 3 2 2 5 5" xfId="1287" xr:uid="{7DAC7BF2-7F39-400E-9EDC-F88C9C477BDD}"/>
    <cellStyle name="Comma 2 3 2 2 6" xfId="503" xr:uid="{697CB350-3AF9-4943-8AA5-91DCE364EAF2}"/>
    <cellStyle name="Comma 2 3 2 2 6 2" xfId="951" xr:uid="{C305BFDC-4310-4F6C-8BBD-86395A6350DC}"/>
    <cellStyle name="Comma 2 3 2 2 6 2 2" xfId="2071" xr:uid="{9FCDEFA0-99EA-451C-A185-7188B84A8D78}"/>
    <cellStyle name="Comma 2 3 2 2 6 3" xfId="1623" xr:uid="{2126FDD6-3390-419B-B5D3-CB6AD64A10EB}"/>
    <cellStyle name="Comma 2 3 2 2 7" xfId="279" xr:uid="{EA91354A-BA5F-486F-A0FC-16A1FFFE5F9D}"/>
    <cellStyle name="Comma 2 3 2 2 7 2" xfId="1399" xr:uid="{007F121C-E0EA-4A07-BA94-B47F8178F2FA}"/>
    <cellStyle name="Comma 2 3 2 2 8" xfId="727" xr:uid="{7B09AF30-64B0-49B9-86BD-16B68FC1A3A8}"/>
    <cellStyle name="Comma 2 3 2 2 8 2" xfId="1847" xr:uid="{DAB9E26A-1AD2-44BB-80B3-DE217076CC42}"/>
    <cellStyle name="Comma 2 3 2 2 9" xfId="1175" xr:uid="{8C2C8ADF-9E81-468D-BE85-BBE783B70C4E}"/>
    <cellStyle name="Comma 2 3 2 3" xfId="60" xr:uid="{73B6E41A-6EE7-408D-8F42-2A0C2D6F6759}"/>
    <cellStyle name="Comma 2 3 2 3 2" xfId="83" xr:uid="{8A92144F-1856-4200-83C9-E5D593BC569F}"/>
    <cellStyle name="Comma 2 3 2 3 2 2" xfId="138" xr:uid="{7EC7EB4D-3CA3-46F5-A3E4-1F6C9E8E81D1}"/>
    <cellStyle name="Comma 2 3 2 3 2 2 2" xfId="250" xr:uid="{9FD23EE4-0549-4D1A-A3C6-F55FDC87AA92}"/>
    <cellStyle name="Comma 2 3 2 3 2 2 2 2" xfId="698" xr:uid="{10F12DF5-221E-4016-AA7A-3DA9861B9A3A}"/>
    <cellStyle name="Comma 2 3 2 3 2 2 2 2 2" xfId="1146" xr:uid="{D85C6A59-9209-4AEB-BF26-A411014E3799}"/>
    <cellStyle name="Comma 2 3 2 3 2 2 2 2 2 2" xfId="2266" xr:uid="{78C87AB4-9B75-4DCF-8691-F28616129A5B}"/>
    <cellStyle name="Comma 2 3 2 3 2 2 2 2 3" xfId="1818" xr:uid="{CA1B4073-E8B4-4059-A72B-C2C10137275D}"/>
    <cellStyle name="Comma 2 3 2 3 2 2 2 3" xfId="474" xr:uid="{A6F46598-1B08-42B9-B0AA-9EF07C79C022}"/>
    <cellStyle name="Comma 2 3 2 3 2 2 2 3 2" xfId="1594" xr:uid="{123227D8-8CC1-463D-960C-5D587B8820BD}"/>
    <cellStyle name="Comma 2 3 2 3 2 2 2 4" xfId="922" xr:uid="{30F78A1A-4FCD-4054-B931-7BB422A3486E}"/>
    <cellStyle name="Comma 2 3 2 3 2 2 2 4 2" xfId="2042" xr:uid="{A374F485-B7EF-4AF3-9B54-17DF6F1E8ADD}"/>
    <cellStyle name="Comma 2 3 2 3 2 2 2 5" xfId="1370" xr:uid="{A808A990-F974-4201-A093-1FC913953C2C}"/>
    <cellStyle name="Comma 2 3 2 3 2 2 3" xfId="586" xr:uid="{AF0F7CE5-35C2-4FF0-8E28-52388F8F6BC2}"/>
    <cellStyle name="Comma 2 3 2 3 2 2 3 2" xfId="1034" xr:uid="{91AEE912-C07F-46C3-A0DF-F294F592E49C}"/>
    <cellStyle name="Comma 2 3 2 3 2 2 3 2 2" xfId="2154" xr:uid="{A85E9D14-1CF0-4896-B4BC-8E9191D13868}"/>
    <cellStyle name="Comma 2 3 2 3 2 2 3 3" xfId="1706" xr:uid="{9AD2A50E-999A-4B61-8865-5AE7F23E9EB4}"/>
    <cellStyle name="Comma 2 3 2 3 2 2 4" xfId="362" xr:uid="{3BFB25F9-985F-415A-A497-91E155A5B7B4}"/>
    <cellStyle name="Comma 2 3 2 3 2 2 4 2" xfId="1482" xr:uid="{568EEE7E-8B3C-4AAF-855A-877CD0D3F09F}"/>
    <cellStyle name="Comma 2 3 2 3 2 2 5" xfId="810" xr:uid="{B48ED54E-C7A7-4EF6-9EF0-D74900621327}"/>
    <cellStyle name="Comma 2 3 2 3 2 2 5 2" xfId="1930" xr:uid="{8F76A425-5985-443B-95A0-87D929784412}"/>
    <cellStyle name="Comma 2 3 2 3 2 2 6" xfId="1258" xr:uid="{710DA795-844C-4A5E-B642-877FA2A06CFF}"/>
    <cellStyle name="Comma 2 3 2 3 2 3" xfId="196" xr:uid="{DFE31187-5218-4EA1-BD6C-0922C7CEE497}"/>
    <cellStyle name="Comma 2 3 2 3 2 3 2" xfId="644" xr:uid="{5DA3CE1F-44FA-4E70-94F5-D1434287BC76}"/>
    <cellStyle name="Comma 2 3 2 3 2 3 2 2" xfId="1092" xr:uid="{B08408DD-28D1-4E07-8AAB-564DAA7571F6}"/>
    <cellStyle name="Comma 2 3 2 3 2 3 2 2 2" xfId="2212" xr:uid="{F55E2D74-D71B-48B8-ABDA-3B70C9275793}"/>
    <cellStyle name="Comma 2 3 2 3 2 3 2 3" xfId="1764" xr:uid="{17827921-190F-47D2-AC46-2DD430E04195}"/>
    <cellStyle name="Comma 2 3 2 3 2 3 3" xfId="420" xr:uid="{6B87CFB6-22DF-430D-91E1-DAC36FDAA3CD}"/>
    <cellStyle name="Comma 2 3 2 3 2 3 3 2" xfId="1540" xr:uid="{5DC873D3-75DD-424E-8CF6-6B86B9D7C245}"/>
    <cellStyle name="Comma 2 3 2 3 2 3 4" xfId="868" xr:uid="{BB9D6D92-70F0-4D1E-946D-C23738686DC3}"/>
    <cellStyle name="Comma 2 3 2 3 2 3 4 2" xfId="1988" xr:uid="{7EE05F45-0507-4619-BE9D-2C7B7F89556B}"/>
    <cellStyle name="Comma 2 3 2 3 2 3 5" xfId="1316" xr:uid="{F54CEF50-94DD-443C-BA95-ECC028794B54}"/>
    <cellStyle name="Comma 2 3 2 3 2 4" xfId="532" xr:uid="{56D95FFD-96EE-4806-B7AE-D8D296FE01DE}"/>
    <cellStyle name="Comma 2 3 2 3 2 4 2" xfId="980" xr:uid="{35EC196F-37CC-4A3F-9AF8-B68C8077AE4B}"/>
    <cellStyle name="Comma 2 3 2 3 2 4 2 2" xfId="2100" xr:uid="{C39AB680-F68B-44B3-AC95-81315C7AC3CE}"/>
    <cellStyle name="Comma 2 3 2 3 2 4 3" xfId="1652" xr:uid="{46A8C0BB-6674-4A49-B9F6-19588CB6D58D}"/>
    <cellStyle name="Comma 2 3 2 3 2 5" xfId="308" xr:uid="{57BDD6C3-1068-467F-AD06-6D43015D7713}"/>
    <cellStyle name="Comma 2 3 2 3 2 5 2" xfId="1428" xr:uid="{E92B675B-AD3E-4EC8-A19D-4CC5CF87231D}"/>
    <cellStyle name="Comma 2 3 2 3 2 6" xfId="756" xr:uid="{DC8A5F75-433F-4E6A-9137-67C94403C676}"/>
    <cellStyle name="Comma 2 3 2 3 2 6 2" xfId="1876" xr:uid="{347E43C4-DA54-4747-A50C-73684AA22913}"/>
    <cellStyle name="Comma 2 3 2 3 2 7" xfId="1204" xr:uid="{47DD3361-2E68-4935-988A-415902BB046D}"/>
    <cellStyle name="Comma 2 3 2 3 3" xfId="112" xr:uid="{7FB036E8-32FB-4B21-98B3-7773A6A6C5D3}"/>
    <cellStyle name="Comma 2 3 2 3 3 2" xfId="225" xr:uid="{610D07D3-078A-44FD-90B5-F5CAD520C0AF}"/>
    <cellStyle name="Comma 2 3 2 3 3 2 2" xfId="673" xr:uid="{2EE0FC7B-E9FA-4D92-9CE0-B05404F69993}"/>
    <cellStyle name="Comma 2 3 2 3 3 2 2 2" xfId="1121" xr:uid="{32E2161C-33BB-4037-B174-05DE9C969C19}"/>
    <cellStyle name="Comma 2 3 2 3 3 2 2 2 2" xfId="2241" xr:uid="{50573DED-E19F-4E51-AA4F-496885F15E24}"/>
    <cellStyle name="Comma 2 3 2 3 3 2 2 3" xfId="1793" xr:uid="{A5507781-B9B8-446F-93CB-D9AF0A9AD690}"/>
    <cellStyle name="Comma 2 3 2 3 3 2 3" xfId="449" xr:uid="{1B1C13FD-00C4-4AEB-A2A6-DAC1397C15C0}"/>
    <cellStyle name="Comma 2 3 2 3 3 2 3 2" xfId="1569" xr:uid="{BC7C7EE9-633F-4096-BC25-5C6AD3BDE8D2}"/>
    <cellStyle name="Comma 2 3 2 3 3 2 4" xfId="897" xr:uid="{09BEA07F-BDC4-42B7-B086-DB05BA403C43}"/>
    <cellStyle name="Comma 2 3 2 3 3 2 4 2" xfId="2017" xr:uid="{7AD08A1B-BDED-4A89-BDFF-9AE3FC650B0D}"/>
    <cellStyle name="Comma 2 3 2 3 3 2 5" xfId="1345" xr:uid="{5FB94EC2-53C0-4B16-8DCC-4B2469137956}"/>
    <cellStyle name="Comma 2 3 2 3 3 3" xfId="561" xr:uid="{93B041FE-F69F-48D7-A842-7B85B1460B07}"/>
    <cellStyle name="Comma 2 3 2 3 3 3 2" xfId="1009" xr:uid="{1391175C-356A-4C45-81AD-385B1049F8EC}"/>
    <cellStyle name="Comma 2 3 2 3 3 3 2 2" xfId="2129" xr:uid="{F59098A4-0031-43ED-AD5F-FEA5800D05C7}"/>
    <cellStyle name="Comma 2 3 2 3 3 3 3" xfId="1681" xr:uid="{F6382A59-7271-46B2-BB8A-9D58722B7BAA}"/>
    <cellStyle name="Comma 2 3 2 3 3 4" xfId="337" xr:uid="{52021297-5495-44E1-A7E1-704EAB06985F}"/>
    <cellStyle name="Comma 2 3 2 3 3 4 2" xfId="1457" xr:uid="{AF77E192-C385-4B95-86B5-E6AC50B48EBF}"/>
    <cellStyle name="Comma 2 3 2 3 3 5" xfId="785" xr:uid="{537D5258-9E19-416A-971B-197BAED9CBD2}"/>
    <cellStyle name="Comma 2 3 2 3 3 5 2" xfId="1905" xr:uid="{7A6A4FFB-E8E5-48AF-9078-29D95DE3275D}"/>
    <cellStyle name="Comma 2 3 2 3 3 6" xfId="1233" xr:uid="{2A8CBC31-0E73-4DD4-A7FB-5F03E71263BF}"/>
    <cellStyle name="Comma 2 3 2 3 4" xfId="173" xr:uid="{027B3D42-87A2-472D-9F26-86635959F4AE}"/>
    <cellStyle name="Comma 2 3 2 3 4 2" xfId="621" xr:uid="{24415600-56EC-47FA-87CB-ACC7E5BE14A6}"/>
    <cellStyle name="Comma 2 3 2 3 4 2 2" xfId="1069" xr:uid="{CF1E4CE0-3BF8-4CEF-A8C6-01F1A7F968BC}"/>
    <cellStyle name="Comma 2 3 2 3 4 2 2 2" xfId="2189" xr:uid="{A3ADA50C-853D-4C72-B284-99ABCB6ABEE8}"/>
    <cellStyle name="Comma 2 3 2 3 4 2 3" xfId="1741" xr:uid="{4632B573-D972-4F7F-9B8A-1499D5745E28}"/>
    <cellStyle name="Comma 2 3 2 3 4 3" xfId="397" xr:uid="{05670065-BDC7-423D-A470-604E0EBA8D92}"/>
    <cellStyle name="Comma 2 3 2 3 4 3 2" xfId="1517" xr:uid="{E196AF2A-1B14-423E-A199-5574675CD9F7}"/>
    <cellStyle name="Comma 2 3 2 3 4 4" xfId="845" xr:uid="{DAC715E0-7973-4D49-A649-68FC7956720E}"/>
    <cellStyle name="Comma 2 3 2 3 4 4 2" xfId="1965" xr:uid="{E9CBEDCC-5A3A-494F-B2A3-AFE5C4BC1A01}"/>
    <cellStyle name="Comma 2 3 2 3 4 5" xfId="1293" xr:uid="{642FC9E5-6419-40D6-A5CD-6948AA41AA2D}"/>
    <cellStyle name="Comma 2 3 2 3 5" xfId="509" xr:uid="{FEE60A42-C6A0-443B-8912-A6DBC4284897}"/>
    <cellStyle name="Comma 2 3 2 3 5 2" xfId="957" xr:uid="{81F612A9-08A0-4B5C-8D72-48C49F474FC6}"/>
    <cellStyle name="Comma 2 3 2 3 5 2 2" xfId="2077" xr:uid="{7562DB88-F736-41B9-954B-859C3795CD7F}"/>
    <cellStyle name="Comma 2 3 2 3 5 3" xfId="1629" xr:uid="{B875C6E7-F7C1-436C-8E2D-7C030F6E4DED}"/>
    <cellStyle name="Comma 2 3 2 3 6" xfId="285" xr:uid="{C61C540B-711F-4D97-88D0-BCF11FA41755}"/>
    <cellStyle name="Comma 2 3 2 3 6 2" xfId="1405" xr:uid="{57DD6D9D-34B2-4E30-B1BF-D353A2A46EE4}"/>
    <cellStyle name="Comma 2 3 2 3 7" xfId="733" xr:uid="{3600EF9C-0477-4C71-89FD-CCEB82ABC0BD}"/>
    <cellStyle name="Comma 2 3 2 3 7 2" xfId="1853" xr:uid="{CF9D6F85-B58C-4E36-8BFC-57F7D768CD9E}"/>
    <cellStyle name="Comma 2 3 2 3 8" xfId="1181" xr:uid="{26E53DCA-4C20-495D-8BB6-E82EEF7170D9}"/>
    <cellStyle name="Comma 2 3 2 4" xfId="71" xr:uid="{7F377A8F-7F5C-4FCF-A9AC-A968822187DE}"/>
    <cellStyle name="Comma 2 3 2 4 2" xfId="126" xr:uid="{CAF966F6-E6D7-4AD0-9F49-2507A0AD70DC}"/>
    <cellStyle name="Comma 2 3 2 4 2 2" xfId="238" xr:uid="{7A857E45-D066-4788-ACCF-DED527DDE14B}"/>
    <cellStyle name="Comma 2 3 2 4 2 2 2" xfId="686" xr:uid="{918789D9-A39F-4016-AF27-682877E4E3E3}"/>
    <cellStyle name="Comma 2 3 2 4 2 2 2 2" xfId="1134" xr:uid="{5CF769D7-CACB-472F-99D4-7C1B5E82C5F2}"/>
    <cellStyle name="Comma 2 3 2 4 2 2 2 2 2" xfId="2254" xr:uid="{6216F6EF-632F-4089-8A00-CB494D8FD743}"/>
    <cellStyle name="Comma 2 3 2 4 2 2 2 3" xfId="1806" xr:uid="{E297B4CB-5B1C-448F-8BEC-D8883444D865}"/>
    <cellStyle name="Comma 2 3 2 4 2 2 3" xfId="462" xr:uid="{BE62EB3C-38EF-4D8E-9C87-CB783EEA4B59}"/>
    <cellStyle name="Comma 2 3 2 4 2 2 3 2" xfId="1582" xr:uid="{A4B3F283-10F7-43C7-BAD9-4357D247CFDA}"/>
    <cellStyle name="Comma 2 3 2 4 2 2 4" xfId="910" xr:uid="{79F1B52E-F118-41D2-B612-A1E058BA1607}"/>
    <cellStyle name="Comma 2 3 2 4 2 2 4 2" xfId="2030" xr:uid="{79810362-F2BA-498A-B977-1EFAEE84601E}"/>
    <cellStyle name="Comma 2 3 2 4 2 2 5" xfId="1358" xr:uid="{DCB8351A-E059-4231-9609-C4758B1CA9BF}"/>
    <cellStyle name="Comma 2 3 2 4 2 3" xfId="574" xr:uid="{0E8D7CC3-12DC-419B-9985-26421A1AFAC4}"/>
    <cellStyle name="Comma 2 3 2 4 2 3 2" xfId="1022" xr:uid="{E810F999-241D-47C2-A306-07BE8BD4F9EE}"/>
    <cellStyle name="Comma 2 3 2 4 2 3 2 2" xfId="2142" xr:uid="{3761A7C1-424F-4B02-A6A5-76AA55A7C5D9}"/>
    <cellStyle name="Comma 2 3 2 4 2 3 3" xfId="1694" xr:uid="{913B91A0-60F8-4709-9309-68E7299EF29E}"/>
    <cellStyle name="Comma 2 3 2 4 2 4" xfId="350" xr:uid="{675C255A-7519-45B6-B135-3D0DA0CA2BC4}"/>
    <cellStyle name="Comma 2 3 2 4 2 4 2" xfId="1470" xr:uid="{FDD6FFA0-E2FC-4B4D-A474-737176F16BF6}"/>
    <cellStyle name="Comma 2 3 2 4 2 5" xfId="798" xr:uid="{D31F8484-3AB3-4455-A8BA-8D89F57FD4FC}"/>
    <cellStyle name="Comma 2 3 2 4 2 5 2" xfId="1918" xr:uid="{91E50158-1629-413E-BB5F-8A798350C273}"/>
    <cellStyle name="Comma 2 3 2 4 2 6" xfId="1246" xr:uid="{B8946212-879D-412E-85E8-EAC0F6C3F8A0}"/>
    <cellStyle name="Comma 2 3 2 4 3" xfId="184" xr:uid="{B58AA9D7-253F-4ACE-A0ED-059503579E7E}"/>
    <cellStyle name="Comma 2 3 2 4 3 2" xfId="632" xr:uid="{B9EDB7A4-318B-4DFF-BEF4-04A55278F64E}"/>
    <cellStyle name="Comma 2 3 2 4 3 2 2" xfId="1080" xr:uid="{2CA82E48-65A8-4FD6-84E7-AACDFB2C6960}"/>
    <cellStyle name="Comma 2 3 2 4 3 2 2 2" xfId="2200" xr:uid="{2DDD688A-86C9-4C18-8495-F5434FE8F353}"/>
    <cellStyle name="Comma 2 3 2 4 3 2 3" xfId="1752" xr:uid="{C4F3D15C-9E50-43EF-8BDB-6A52A7A7D178}"/>
    <cellStyle name="Comma 2 3 2 4 3 3" xfId="408" xr:uid="{20D5CEF8-3B2C-4FE0-95B8-70FF47CDA252}"/>
    <cellStyle name="Comma 2 3 2 4 3 3 2" xfId="1528" xr:uid="{09A24375-733A-4CB2-B9FD-CA237AAA8050}"/>
    <cellStyle name="Comma 2 3 2 4 3 4" xfId="856" xr:uid="{00295A06-34C2-484F-98E9-4CF32023B3EB}"/>
    <cellStyle name="Comma 2 3 2 4 3 4 2" xfId="1976" xr:uid="{5CAF157F-90C3-439A-BB41-F91DF175ED61}"/>
    <cellStyle name="Comma 2 3 2 4 3 5" xfId="1304" xr:uid="{B9588B37-C734-430D-9E9B-86C69945E549}"/>
    <cellStyle name="Comma 2 3 2 4 4" xfId="520" xr:uid="{C0E25E19-893D-428C-99C1-786B0CAF6615}"/>
    <cellStyle name="Comma 2 3 2 4 4 2" xfId="968" xr:uid="{7CF4B3A6-070E-4994-BD9F-1011AF146C2A}"/>
    <cellStyle name="Comma 2 3 2 4 4 2 2" xfId="2088" xr:uid="{855480E2-44F5-4C37-B754-76C7DE5E2A6E}"/>
    <cellStyle name="Comma 2 3 2 4 4 3" xfId="1640" xr:uid="{0298AD2B-5F6E-4B1B-AFA9-96D69C4B721F}"/>
    <cellStyle name="Comma 2 3 2 4 5" xfId="296" xr:uid="{E21DED05-735F-4D24-BAE1-67C6B5FE713F}"/>
    <cellStyle name="Comma 2 3 2 4 5 2" xfId="1416" xr:uid="{BC53097D-3109-4F3D-9FB6-02B0BC2E41E1}"/>
    <cellStyle name="Comma 2 3 2 4 6" xfId="744" xr:uid="{FFACB3AC-906C-4716-8573-812BA5E359F5}"/>
    <cellStyle name="Comma 2 3 2 4 6 2" xfId="1864" xr:uid="{33340E0E-9BF7-45E9-9D6D-5FCE1FEED16D}"/>
    <cellStyle name="Comma 2 3 2 4 7" xfId="1192" xr:uid="{57914F3A-49B4-48B6-8FF3-8E422186AECA}"/>
    <cellStyle name="Comma 2 3 2 5" xfId="100" xr:uid="{9457E66C-4FB1-496A-84AF-753BBA27AC13}"/>
    <cellStyle name="Comma 2 3 2 5 2" xfId="213" xr:uid="{DE93C50F-6D8B-405F-87A5-C12081CA814C}"/>
    <cellStyle name="Comma 2 3 2 5 2 2" xfId="661" xr:uid="{C149F48E-63BC-4A45-90B6-BCA7E8F1C691}"/>
    <cellStyle name="Comma 2 3 2 5 2 2 2" xfId="1109" xr:uid="{45A59296-200F-47B5-A231-CFC96A0E697D}"/>
    <cellStyle name="Comma 2 3 2 5 2 2 2 2" xfId="2229" xr:uid="{5E8B4441-0393-4BB2-AABE-B056B6ABB684}"/>
    <cellStyle name="Comma 2 3 2 5 2 2 3" xfId="1781" xr:uid="{59C4BCD0-1023-4C9F-9C6D-B8A5F46DA6C0}"/>
    <cellStyle name="Comma 2 3 2 5 2 3" xfId="437" xr:uid="{CB448A1A-BED8-42B9-A524-629DB7BC88F4}"/>
    <cellStyle name="Comma 2 3 2 5 2 3 2" xfId="1557" xr:uid="{8B7AFD8B-BA1A-4AAA-A7C0-4744096C7D2E}"/>
    <cellStyle name="Comma 2 3 2 5 2 4" xfId="885" xr:uid="{4C704DA2-3476-4A00-B108-9A38008D242C}"/>
    <cellStyle name="Comma 2 3 2 5 2 4 2" xfId="2005" xr:uid="{815C9D2E-240B-413A-94CA-351DD570C7FC}"/>
    <cellStyle name="Comma 2 3 2 5 2 5" xfId="1333" xr:uid="{8D3449D3-992E-454B-AF5F-CD0E744CCFE7}"/>
    <cellStyle name="Comma 2 3 2 5 3" xfId="549" xr:uid="{D43EF088-C2E4-4DB7-8980-0EE712B2F03B}"/>
    <cellStyle name="Comma 2 3 2 5 3 2" xfId="997" xr:uid="{92A47EEF-1E2F-4875-9999-7C1A814B19CB}"/>
    <cellStyle name="Comma 2 3 2 5 3 2 2" xfId="2117" xr:uid="{23CE27B5-8820-4DA1-A81F-2B762ABDEFDD}"/>
    <cellStyle name="Comma 2 3 2 5 3 3" xfId="1669" xr:uid="{772DE099-66BB-4994-9EB6-F80866BBE45F}"/>
    <cellStyle name="Comma 2 3 2 5 4" xfId="325" xr:uid="{751C0C2F-EA6A-4296-A73A-B4F30A71F9ED}"/>
    <cellStyle name="Comma 2 3 2 5 4 2" xfId="1445" xr:uid="{DF46F317-8C77-4590-97A5-FD624C69A2C4}"/>
    <cellStyle name="Comma 2 3 2 5 5" xfId="773" xr:uid="{4CBD2342-C103-45C0-92D4-9B675C513418}"/>
    <cellStyle name="Comma 2 3 2 5 5 2" xfId="1893" xr:uid="{82AFAE8A-D866-455B-80B7-E2719D6B5086}"/>
    <cellStyle name="Comma 2 3 2 5 6" xfId="1221" xr:uid="{0351B680-14E0-4B02-9A87-D45F09E5C5B7}"/>
    <cellStyle name="Comma 2 3 2 6" xfId="161" xr:uid="{8DC7F5C1-A41D-4D86-A719-5C4E66E5361F}"/>
    <cellStyle name="Comma 2 3 2 6 2" xfId="609" xr:uid="{80CDFC32-E7AE-44D3-8F04-C8D2E642157B}"/>
    <cellStyle name="Comma 2 3 2 6 2 2" xfId="1057" xr:uid="{C16AFDEC-3CF2-405B-80B5-BD82495D704F}"/>
    <cellStyle name="Comma 2 3 2 6 2 2 2" xfId="2177" xr:uid="{4254BB12-E6CD-4BBE-97DD-C90EC169A91F}"/>
    <cellStyle name="Comma 2 3 2 6 2 3" xfId="1729" xr:uid="{EB32A92D-0C53-44B9-B06D-5A9AA24D4410}"/>
    <cellStyle name="Comma 2 3 2 6 3" xfId="385" xr:uid="{CCB49FFB-13DB-4CFE-A328-6CEFFAD66AC8}"/>
    <cellStyle name="Comma 2 3 2 6 3 2" xfId="1505" xr:uid="{801EC06D-FAAB-44AE-979D-F2C73917181B}"/>
    <cellStyle name="Comma 2 3 2 6 4" xfId="833" xr:uid="{86C9FC13-430A-4019-B688-E3BA08551D8D}"/>
    <cellStyle name="Comma 2 3 2 6 4 2" xfId="1953" xr:uid="{F1BBF81F-81B1-405C-A271-867C55897714}"/>
    <cellStyle name="Comma 2 3 2 6 5" xfId="1281" xr:uid="{3F383432-53A9-4C70-8906-59D2BC804CEB}"/>
    <cellStyle name="Comma 2 3 2 7" xfId="497" xr:uid="{51DEBC49-332C-4676-BA3C-309D1968C983}"/>
    <cellStyle name="Comma 2 3 2 7 2" xfId="945" xr:uid="{CF319223-211F-4EB5-A19B-1F836D494D1F}"/>
    <cellStyle name="Comma 2 3 2 7 2 2" xfId="2065" xr:uid="{9AD61FA8-D771-4DBA-A4C0-0C4BED3D2E62}"/>
    <cellStyle name="Comma 2 3 2 7 3" xfId="1617" xr:uid="{4C70E0C9-9A47-44B6-A4B8-9A215F34C9BE}"/>
    <cellStyle name="Comma 2 3 2 8" xfId="273" xr:uid="{67E770F2-7937-4FD7-9C92-95B89C9EE9E0}"/>
    <cellStyle name="Comma 2 3 2 8 2" xfId="1393" xr:uid="{BCE2FB2A-BA58-4A6D-B05C-DF9026227D9F}"/>
    <cellStyle name="Comma 2 3 2 9" xfId="721" xr:uid="{E65F2B8E-DBF6-4A0B-8F28-81C2B55C0124}"/>
    <cellStyle name="Comma 2 3 2 9 2" xfId="1841" xr:uid="{FD095378-5A45-4942-9627-7843874B4A77}"/>
    <cellStyle name="Comma 2 3 3" xfId="50" xr:uid="{B8327905-CCE5-4694-831E-CFEA28F3F1DE}"/>
    <cellStyle name="Comma 2 3 3 2" xfId="62" xr:uid="{F902F9CD-CE93-47A7-B2DE-C7DDED942A19}"/>
    <cellStyle name="Comma 2 3 3 2 2" xfId="85" xr:uid="{34FEC243-2A27-40EA-BB33-D8EC8640428F}"/>
    <cellStyle name="Comma 2 3 3 2 2 2" xfId="140" xr:uid="{6902D2F4-D798-4075-A37C-D09004B0A9E8}"/>
    <cellStyle name="Comma 2 3 3 2 2 2 2" xfId="252" xr:uid="{48356F1E-2662-4DFF-BAC6-924D7E328915}"/>
    <cellStyle name="Comma 2 3 3 2 2 2 2 2" xfId="700" xr:uid="{BDA83CD8-D357-4838-948A-392829052CAB}"/>
    <cellStyle name="Comma 2 3 3 2 2 2 2 2 2" xfId="1148" xr:uid="{A55F95E7-F186-4F26-86FE-C4021480DFD2}"/>
    <cellStyle name="Comma 2 3 3 2 2 2 2 2 2 2" xfId="2268" xr:uid="{146A4BC5-9022-40D3-96BC-D11F19E8A17F}"/>
    <cellStyle name="Comma 2 3 3 2 2 2 2 2 3" xfId="1820" xr:uid="{24C8FFB8-9F57-48CA-80AE-E33D1DAA99A7}"/>
    <cellStyle name="Comma 2 3 3 2 2 2 2 3" xfId="476" xr:uid="{99E98FB5-B5A1-4123-AC6B-41CF1D80F4EC}"/>
    <cellStyle name="Comma 2 3 3 2 2 2 2 3 2" xfId="1596" xr:uid="{9B1AE1B1-65BF-4367-B352-EE1FF3B04BCF}"/>
    <cellStyle name="Comma 2 3 3 2 2 2 2 4" xfId="924" xr:uid="{DB000197-4FDB-48B8-9480-E20B2999BCBF}"/>
    <cellStyle name="Comma 2 3 3 2 2 2 2 4 2" xfId="2044" xr:uid="{2203AD20-AAF4-40DC-A6C6-BCA1A51AD752}"/>
    <cellStyle name="Comma 2 3 3 2 2 2 2 5" xfId="1372" xr:uid="{A979F443-6E75-4A7D-AC99-6CD327EA2C5F}"/>
    <cellStyle name="Comma 2 3 3 2 2 2 3" xfId="588" xr:uid="{CB32BEBC-873C-4FFE-ADC9-E60997D5D8C1}"/>
    <cellStyle name="Comma 2 3 3 2 2 2 3 2" xfId="1036" xr:uid="{172F7FB3-9464-49A5-BAF0-A79C822CB988}"/>
    <cellStyle name="Comma 2 3 3 2 2 2 3 2 2" xfId="2156" xr:uid="{51740972-59BD-4651-A056-AE678E1C9676}"/>
    <cellStyle name="Comma 2 3 3 2 2 2 3 3" xfId="1708" xr:uid="{96E8D01B-6C50-45F1-A49C-AE8AA226E3E3}"/>
    <cellStyle name="Comma 2 3 3 2 2 2 4" xfId="364" xr:uid="{AB125002-71A6-4A47-BB5C-0C1DA467FE2A}"/>
    <cellStyle name="Comma 2 3 3 2 2 2 4 2" xfId="1484" xr:uid="{1F6EBFA9-3D27-4B74-9C3D-985B114B26C9}"/>
    <cellStyle name="Comma 2 3 3 2 2 2 5" xfId="812" xr:uid="{8717B144-4810-467A-8B00-E7DE3DC01738}"/>
    <cellStyle name="Comma 2 3 3 2 2 2 5 2" xfId="1932" xr:uid="{2A5AC9BB-07C7-4CED-B291-91357DC657CD}"/>
    <cellStyle name="Comma 2 3 3 2 2 2 6" xfId="1260" xr:uid="{E674E1D0-02F5-49C7-9AF6-B232CFF9EA82}"/>
    <cellStyle name="Comma 2 3 3 2 2 3" xfId="198" xr:uid="{613069B2-552C-4122-99DA-3E9CACCF8BE4}"/>
    <cellStyle name="Comma 2 3 3 2 2 3 2" xfId="646" xr:uid="{AD4A1E4B-15ED-46F6-B2CF-3221D81353B8}"/>
    <cellStyle name="Comma 2 3 3 2 2 3 2 2" xfId="1094" xr:uid="{0BAA720E-F1A6-4F03-8953-123CC2BEDC3B}"/>
    <cellStyle name="Comma 2 3 3 2 2 3 2 2 2" xfId="2214" xr:uid="{C29CBDE6-2D08-4018-B04C-0B5783FE6946}"/>
    <cellStyle name="Comma 2 3 3 2 2 3 2 3" xfId="1766" xr:uid="{FBEB0BF7-C51D-4E4B-85BC-BA4CC3868509}"/>
    <cellStyle name="Comma 2 3 3 2 2 3 3" xfId="422" xr:uid="{DB4EEF70-8533-4FCC-9BB4-CBFC954E5B71}"/>
    <cellStyle name="Comma 2 3 3 2 2 3 3 2" xfId="1542" xr:uid="{105CC33A-C47F-4BAA-8B33-62F3085398C3}"/>
    <cellStyle name="Comma 2 3 3 2 2 3 4" xfId="870" xr:uid="{33BFB76B-E4AF-4608-B3C2-B8E501961D5A}"/>
    <cellStyle name="Comma 2 3 3 2 2 3 4 2" xfId="1990" xr:uid="{80EB67F5-7A25-4DC2-8C4A-C6CFD283A965}"/>
    <cellStyle name="Comma 2 3 3 2 2 3 5" xfId="1318" xr:uid="{536ED847-C6F4-487F-9307-7D62D8B8BBBA}"/>
    <cellStyle name="Comma 2 3 3 2 2 4" xfId="534" xr:uid="{316B56D2-FE82-4376-A58C-E759AA75C47C}"/>
    <cellStyle name="Comma 2 3 3 2 2 4 2" xfId="982" xr:uid="{18ED01D6-9567-4254-B0A1-1BD92959A883}"/>
    <cellStyle name="Comma 2 3 3 2 2 4 2 2" xfId="2102" xr:uid="{6BDBA3AC-0989-4CBD-813E-85142B55E15C}"/>
    <cellStyle name="Comma 2 3 3 2 2 4 3" xfId="1654" xr:uid="{CCF36ED6-8FCD-42D2-995A-03BA6461AB62}"/>
    <cellStyle name="Comma 2 3 3 2 2 5" xfId="310" xr:uid="{69926D1C-BC32-4D8D-BAE5-876267582B88}"/>
    <cellStyle name="Comma 2 3 3 2 2 5 2" xfId="1430" xr:uid="{D323FE18-9903-42B2-B4DB-86FE6056EB5A}"/>
    <cellStyle name="Comma 2 3 3 2 2 6" xfId="758" xr:uid="{FB02DD42-135D-4A6F-B4F3-0B82A7908F53}"/>
    <cellStyle name="Comma 2 3 3 2 2 6 2" xfId="1878" xr:uid="{69303D85-59F6-42D6-AE02-4781FE5EC769}"/>
    <cellStyle name="Comma 2 3 3 2 2 7" xfId="1206" xr:uid="{74C098CB-A8F3-4234-B52A-BD886BD306B0}"/>
    <cellStyle name="Comma 2 3 3 2 3" xfId="114" xr:uid="{53EF2C41-D68A-412D-AB42-F563A575B1F9}"/>
    <cellStyle name="Comma 2 3 3 2 3 2" xfId="227" xr:uid="{F989C5DF-230F-411C-BBCA-2CA82860C207}"/>
    <cellStyle name="Comma 2 3 3 2 3 2 2" xfId="675" xr:uid="{F4E3601E-9FF5-4A95-9978-34418D0D641B}"/>
    <cellStyle name="Comma 2 3 3 2 3 2 2 2" xfId="1123" xr:uid="{A31434D5-E40A-4E70-A9F9-DA1C784AB76A}"/>
    <cellStyle name="Comma 2 3 3 2 3 2 2 2 2" xfId="2243" xr:uid="{078B7027-F2DB-4DE0-82A4-0E43DA0CE3D6}"/>
    <cellStyle name="Comma 2 3 3 2 3 2 2 3" xfId="1795" xr:uid="{E6967304-6829-46EF-B4DB-C275F228730B}"/>
    <cellStyle name="Comma 2 3 3 2 3 2 3" xfId="451" xr:uid="{DBA5DE9C-E267-49B7-8120-929815667B1E}"/>
    <cellStyle name="Comma 2 3 3 2 3 2 3 2" xfId="1571" xr:uid="{D84B2235-8E5B-4D3E-8614-C4C608C5EBCD}"/>
    <cellStyle name="Comma 2 3 3 2 3 2 4" xfId="899" xr:uid="{8425B026-866C-4756-91BB-3256920C176D}"/>
    <cellStyle name="Comma 2 3 3 2 3 2 4 2" xfId="2019" xr:uid="{C6011AFE-2FB6-42C6-8C69-24882E046A42}"/>
    <cellStyle name="Comma 2 3 3 2 3 2 5" xfId="1347" xr:uid="{A934D238-DCD9-4E69-BD20-F2A99D0BC98B}"/>
    <cellStyle name="Comma 2 3 3 2 3 3" xfId="563" xr:uid="{F24542E4-CC22-4FD7-963B-33CD11C4D491}"/>
    <cellStyle name="Comma 2 3 3 2 3 3 2" xfId="1011" xr:uid="{F4BE50FF-B883-4938-BDF5-E624F0385653}"/>
    <cellStyle name="Comma 2 3 3 2 3 3 2 2" xfId="2131" xr:uid="{6A7123F0-F570-4F66-90FD-DCAEFC63B54F}"/>
    <cellStyle name="Comma 2 3 3 2 3 3 3" xfId="1683" xr:uid="{9D7B498C-3916-4A25-8A47-CAAFCACB6F09}"/>
    <cellStyle name="Comma 2 3 3 2 3 4" xfId="339" xr:uid="{A2E2E506-A017-4189-B2F8-A1AD84CB2C16}"/>
    <cellStyle name="Comma 2 3 3 2 3 4 2" xfId="1459" xr:uid="{0FE7A09A-37C7-4EC5-82AC-9D04EF0FD92D}"/>
    <cellStyle name="Comma 2 3 3 2 3 5" xfId="787" xr:uid="{E95AC1A2-D85E-4AB1-BD16-063419B709EE}"/>
    <cellStyle name="Comma 2 3 3 2 3 5 2" xfId="1907" xr:uid="{90485F0E-58F7-4733-A77A-1D1A22612AFA}"/>
    <cellStyle name="Comma 2 3 3 2 3 6" xfId="1235" xr:uid="{A6C17522-8934-4929-B2A5-D7A9C5EE9A8A}"/>
    <cellStyle name="Comma 2 3 3 2 4" xfId="175" xr:uid="{5B98BDA9-0355-4246-8FA3-4C09727AB47B}"/>
    <cellStyle name="Comma 2 3 3 2 4 2" xfId="623" xr:uid="{D9B0EBC2-F21B-4FB6-9039-CE8591DAF266}"/>
    <cellStyle name="Comma 2 3 3 2 4 2 2" xfId="1071" xr:uid="{10915447-9C67-4E28-9741-68DD2E494BB4}"/>
    <cellStyle name="Comma 2 3 3 2 4 2 2 2" xfId="2191" xr:uid="{606DFE5D-BCB5-4DF0-9AF2-6F39D72B4A6F}"/>
    <cellStyle name="Comma 2 3 3 2 4 2 3" xfId="1743" xr:uid="{096A89EC-6C74-4B49-B2A1-A126F4DD1136}"/>
    <cellStyle name="Comma 2 3 3 2 4 3" xfId="399" xr:uid="{62049CF3-B070-4345-B4FB-09748F3C475B}"/>
    <cellStyle name="Comma 2 3 3 2 4 3 2" xfId="1519" xr:uid="{5498AD4B-2157-489D-8323-7282D60C5BE7}"/>
    <cellStyle name="Comma 2 3 3 2 4 4" xfId="847" xr:uid="{3210615D-C809-4B40-A5E9-2CE537BE09EF}"/>
    <cellStyle name="Comma 2 3 3 2 4 4 2" xfId="1967" xr:uid="{0B182BE3-957A-49D5-947F-AE1EE27677F8}"/>
    <cellStyle name="Comma 2 3 3 2 4 5" xfId="1295" xr:uid="{57FF7E74-D38E-4012-97E0-15DE65AED788}"/>
    <cellStyle name="Comma 2 3 3 2 5" xfId="511" xr:uid="{0CE539FB-4A44-4EC5-9F48-8A2D70AD348D}"/>
    <cellStyle name="Comma 2 3 3 2 5 2" xfId="959" xr:uid="{A768EDED-024B-4CF1-89E5-106F8B63ACB4}"/>
    <cellStyle name="Comma 2 3 3 2 5 2 2" xfId="2079" xr:uid="{92D06321-AD84-41E8-A699-31E1C619DBCA}"/>
    <cellStyle name="Comma 2 3 3 2 5 3" xfId="1631" xr:uid="{487783AE-8E60-405B-BE66-604F195E1FEA}"/>
    <cellStyle name="Comma 2 3 3 2 6" xfId="287" xr:uid="{C8F06064-8531-439C-B2D0-3C9D706FC4CF}"/>
    <cellStyle name="Comma 2 3 3 2 6 2" xfId="1407" xr:uid="{6939AD9A-26E2-4053-91F1-C3CF8801F8EC}"/>
    <cellStyle name="Comma 2 3 3 2 7" xfId="735" xr:uid="{720B9002-5541-43CE-9844-7CA3FC6F6DE2}"/>
    <cellStyle name="Comma 2 3 3 2 7 2" xfId="1855" xr:uid="{20EDBCC8-0895-4241-A2CC-2E1A7EB9D019}"/>
    <cellStyle name="Comma 2 3 3 2 8" xfId="1183" xr:uid="{A0261730-F427-4C74-892D-E6036D70381A}"/>
    <cellStyle name="Comma 2 3 3 3" xfId="73" xr:uid="{BB357AFC-FDAC-44FF-A87C-2C1B0CDCF22B}"/>
    <cellStyle name="Comma 2 3 3 3 2" xfId="128" xr:uid="{A4D093E8-865F-4224-877B-455534137121}"/>
    <cellStyle name="Comma 2 3 3 3 2 2" xfId="240" xr:uid="{3D20F69F-E5F6-45D3-9C2D-4568F51FED7A}"/>
    <cellStyle name="Comma 2 3 3 3 2 2 2" xfId="688" xr:uid="{E31B7DF0-74B9-4112-B735-FD0F02E18409}"/>
    <cellStyle name="Comma 2 3 3 3 2 2 2 2" xfId="1136" xr:uid="{ABF2F6CA-829C-4FD0-9159-240FB7622358}"/>
    <cellStyle name="Comma 2 3 3 3 2 2 2 2 2" xfId="2256" xr:uid="{B434093C-1DF0-4454-9A88-BE398E180841}"/>
    <cellStyle name="Comma 2 3 3 3 2 2 2 3" xfId="1808" xr:uid="{C1AC0C79-E394-46C3-A6F7-027F2B03E1F4}"/>
    <cellStyle name="Comma 2 3 3 3 2 2 3" xfId="464" xr:uid="{DCDA3C9E-FA54-4E18-9F57-EA43E24B6C46}"/>
    <cellStyle name="Comma 2 3 3 3 2 2 3 2" xfId="1584" xr:uid="{E3186485-3C5E-4BEB-A7D3-86596CD67411}"/>
    <cellStyle name="Comma 2 3 3 3 2 2 4" xfId="912" xr:uid="{D9ADE13B-C74C-4933-842A-2C418A2AF171}"/>
    <cellStyle name="Comma 2 3 3 3 2 2 4 2" xfId="2032" xr:uid="{4F05735B-FF1D-4903-9CAC-3378D5779072}"/>
    <cellStyle name="Comma 2 3 3 3 2 2 5" xfId="1360" xr:uid="{4FBD1F61-DEEF-4F3B-B6A8-A13119AA5AF9}"/>
    <cellStyle name="Comma 2 3 3 3 2 3" xfId="576" xr:uid="{DAC2B63E-F1D0-4220-B0E2-1DCF7FB5DDA3}"/>
    <cellStyle name="Comma 2 3 3 3 2 3 2" xfId="1024" xr:uid="{420A9165-D0C2-4C1C-916D-C46C78C2D296}"/>
    <cellStyle name="Comma 2 3 3 3 2 3 2 2" xfId="2144" xr:uid="{9FA71CDB-6A7E-45A3-A8F1-B2389EF18CF6}"/>
    <cellStyle name="Comma 2 3 3 3 2 3 3" xfId="1696" xr:uid="{7BE653A5-52F6-4F94-8EF4-479334C16B59}"/>
    <cellStyle name="Comma 2 3 3 3 2 4" xfId="352" xr:uid="{EDCBECDC-614E-4C4C-AFAA-60D319816006}"/>
    <cellStyle name="Comma 2 3 3 3 2 4 2" xfId="1472" xr:uid="{B2514CB9-77D6-4D69-9796-034163E3D637}"/>
    <cellStyle name="Comma 2 3 3 3 2 5" xfId="800" xr:uid="{15D27386-1766-46ED-96E2-3C72028A67ED}"/>
    <cellStyle name="Comma 2 3 3 3 2 5 2" xfId="1920" xr:uid="{F93EC27A-A38A-46E3-BE8B-D66E4CAA84EE}"/>
    <cellStyle name="Comma 2 3 3 3 2 6" xfId="1248" xr:uid="{EAE3AFEE-C49C-4D0B-872F-EE41E1F00941}"/>
    <cellStyle name="Comma 2 3 3 3 3" xfId="186" xr:uid="{5ED26291-6FFD-49E5-910D-EDA8AA604D88}"/>
    <cellStyle name="Comma 2 3 3 3 3 2" xfId="634" xr:uid="{5ECAC403-BE6B-450A-B410-CAF124861E4C}"/>
    <cellStyle name="Comma 2 3 3 3 3 2 2" xfId="1082" xr:uid="{15182A0C-2161-4974-951D-7B1062353087}"/>
    <cellStyle name="Comma 2 3 3 3 3 2 2 2" xfId="2202" xr:uid="{084E353B-8806-44CB-B94A-CD98AEF018D2}"/>
    <cellStyle name="Comma 2 3 3 3 3 2 3" xfId="1754" xr:uid="{A38ABC88-12E2-4EB8-9236-B27FFC92CAB3}"/>
    <cellStyle name="Comma 2 3 3 3 3 3" xfId="410" xr:uid="{F15F2CE2-B388-45C1-AAA5-1419089B06EC}"/>
    <cellStyle name="Comma 2 3 3 3 3 3 2" xfId="1530" xr:uid="{484EF921-18D6-4050-860B-694B1A02DF67}"/>
    <cellStyle name="Comma 2 3 3 3 3 4" xfId="858" xr:uid="{5C143910-A756-462C-996F-00A29C983896}"/>
    <cellStyle name="Comma 2 3 3 3 3 4 2" xfId="1978" xr:uid="{9DDBD8AD-A817-49BA-A514-6635462F8C6D}"/>
    <cellStyle name="Comma 2 3 3 3 3 5" xfId="1306" xr:uid="{EECD5342-EAAB-43E4-9CB3-7B2A6757961F}"/>
    <cellStyle name="Comma 2 3 3 3 4" xfId="522" xr:uid="{A3807E95-4FF3-46EF-BE90-39854285B273}"/>
    <cellStyle name="Comma 2 3 3 3 4 2" xfId="970" xr:uid="{FE8ABD59-B122-45DA-9E14-48285F940897}"/>
    <cellStyle name="Comma 2 3 3 3 4 2 2" xfId="2090" xr:uid="{B37DD62C-2C08-40DB-99EF-31F06EC859A2}"/>
    <cellStyle name="Comma 2 3 3 3 4 3" xfId="1642" xr:uid="{F7F5524C-DADB-493E-B38B-00BB4AC54776}"/>
    <cellStyle name="Comma 2 3 3 3 5" xfId="298" xr:uid="{F897B993-9FFB-4B9D-9252-5A83C6244B25}"/>
    <cellStyle name="Comma 2 3 3 3 5 2" xfId="1418" xr:uid="{4C6893F2-4DBA-43C9-8702-2B81085FF0B1}"/>
    <cellStyle name="Comma 2 3 3 3 6" xfId="746" xr:uid="{467447DE-7373-47D5-A252-3FB6560C8779}"/>
    <cellStyle name="Comma 2 3 3 3 6 2" xfId="1866" xr:uid="{A979D2D1-AD1D-4C62-9333-E21E5496CC66}"/>
    <cellStyle name="Comma 2 3 3 3 7" xfId="1194" xr:uid="{BE7429E1-216F-4D6A-AC18-629BD4CD0B22}"/>
    <cellStyle name="Comma 2 3 3 4" xfId="102" xr:uid="{99F45254-3142-4670-AC17-A19136F99018}"/>
    <cellStyle name="Comma 2 3 3 4 2" xfId="215" xr:uid="{F2CCC67F-A767-44B5-9536-46F7B66CDA71}"/>
    <cellStyle name="Comma 2 3 3 4 2 2" xfId="663" xr:uid="{2B92913A-5213-4D05-A0E1-BDE7DD3D1FBF}"/>
    <cellStyle name="Comma 2 3 3 4 2 2 2" xfId="1111" xr:uid="{31859035-4336-446E-A634-92CB516663AD}"/>
    <cellStyle name="Comma 2 3 3 4 2 2 2 2" xfId="2231" xr:uid="{70F90DEE-8998-468F-A99C-8210894DD416}"/>
    <cellStyle name="Comma 2 3 3 4 2 2 3" xfId="1783" xr:uid="{4E4FB74B-681F-4316-9E23-00011DB63A19}"/>
    <cellStyle name="Comma 2 3 3 4 2 3" xfId="439" xr:uid="{C1B9D8D7-0A2D-4D91-B244-FC909DF6B602}"/>
    <cellStyle name="Comma 2 3 3 4 2 3 2" xfId="1559" xr:uid="{8CB20883-15FA-4CBE-9E5C-9BF00619D62C}"/>
    <cellStyle name="Comma 2 3 3 4 2 4" xfId="887" xr:uid="{DD4A876D-0777-4944-9A9D-9F68483781F8}"/>
    <cellStyle name="Comma 2 3 3 4 2 4 2" xfId="2007" xr:uid="{B78133D7-A6BB-43C1-B981-74FCE3306AA3}"/>
    <cellStyle name="Comma 2 3 3 4 2 5" xfId="1335" xr:uid="{C950C201-23D7-43BC-B7E1-4C2A34833D1B}"/>
    <cellStyle name="Comma 2 3 3 4 3" xfId="551" xr:uid="{DF038EEA-450D-48D7-930F-482B755FF526}"/>
    <cellStyle name="Comma 2 3 3 4 3 2" xfId="999" xr:uid="{7080008D-F7F1-4924-B520-7623E11780D8}"/>
    <cellStyle name="Comma 2 3 3 4 3 2 2" xfId="2119" xr:uid="{D64C5664-BBF6-4990-82CA-B55C5F707BEB}"/>
    <cellStyle name="Comma 2 3 3 4 3 3" xfId="1671" xr:uid="{95F3BB7D-FA74-45BE-9273-CD98D604A4C8}"/>
    <cellStyle name="Comma 2 3 3 4 4" xfId="327" xr:uid="{7815372E-5541-43F2-8925-3E8499DF67E8}"/>
    <cellStyle name="Comma 2 3 3 4 4 2" xfId="1447" xr:uid="{15E11622-A24E-4E1E-B3B7-A7D7F28E470B}"/>
    <cellStyle name="Comma 2 3 3 4 5" xfId="775" xr:uid="{E5CC6B72-81B9-4E8C-88D1-CEA66034697B}"/>
    <cellStyle name="Comma 2 3 3 4 5 2" xfId="1895" xr:uid="{4FB68FC4-1048-4237-A09E-9E8161428C98}"/>
    <cellStyle name="Comma 2 3 3 4 6" xfId="1223" xr:uid="{68754BEC-3CA1-4642-B7A5-D30223746570}"/>
    <cellStyle name="Comma 2 3 3 5" xfId="163" xr:uid="{F6FDC063-3F18-4F5D-AFE8-CB2B80ACAA98}"/>
    <cellStyle name="Comma 2 3 3 5 2" xfId="611" xr:uid="{C0725A48-295E-407B-84DF-5DB116D3F363}"/>
    <cellStyle name="Comma 2 3 3 5 2 2" xfId="1059" xr:uid="{24FA1F49-70B1-42A3-AEB4-4E230E575BC7}"/>
    <cellStyle name="Comma 2 3 3 5 2 2 2" xfId="2179" xr:uid="{4E7828EF-6E8F-4E2D-95D8-51601D8CA36E}"/>
    <cellStyle name="Comma 2 3 3 5 2 3" xfId="1731" xr:uid="{0AAD6997-18C9-4A82-B7F0-C2EA17D5789E}"/>
    <cellStyle name="Comma 2 3 3 5 3" xfId="387" xr:uid="{D82134E4-6699-43E8-AEFC-0A1084417CC8}"/>
    <cellStyle name="Comma 2 3 3 5 3 2" xfId="1507" xr:uid="{62C4BF00-F01C-4843-A42C-C5869C542191}"/>
    <cellStyle name="Comma 2 3 3 5 4" xfId="835" xr:uid="{56BD841D-B60B-4BBD-8165-85AF17EA9602}"/>
    <cellStyle name="Comma 2 3 3 5 4 2" xfId="1955" xr:uid="{795DAB87-0AFB-4BBC-8B4F-1932812CEE92}"/>
    <cellStyle name="Comma 2 3 3 5 5" xfId="1283" xr:uid="{905DF056-BB91-4073-A63C-FD8308C5810B}"/>
    <cellStyle name="Comma 2 3 3 6" xfId="499" xr:uid="{84BBE237-3A86-4768-B663-97CC5BC964D5}"/>
    <cellStyle name="Comma 2 3 3 6 2" xfId="947" xr:uid="{EF9F4DE2-7090-4526-9A88-7BF97DA6164C}"/>
    <cellStyle name="Comma 2 3 3 6 2 2" xfId="2067" xr:uid="{1E44E45D-0000-4872-818B-6A76F8E91DCD}"/>
    <cellStyle name="Comma 2 3 3 6 3" xfId="1619" xr:uid="{A267516D-0844-4228-B6E2-63358820B86F}"/>
    <cellStyle name="Comma 2 3 3 7" xfId="275" xr:uid="{6DF39112-2BF2-421C-9B86-9E17F32A58D3}"/>
    <cellStyle name="Comma 2 3 3 7 2" xfId="1395" xr:uid="{AD81F8EE-BA1B-4094-BD3D-D4B3508F4382}"/>
    <cellStyle name="Comma 2 3 3 8" xfId="723" xr:uid="{5C4E6AF8-0848-4F80-9879-95F41924184A}"/>
    <cellStyle name="Comma 2 3 3 8 2" xfId="1843" xr:uid="{B94084F9-1105-4A35-BEA1-4277720F90B4}"/>
    <cellStyle name="Comma 2 3 3 9" xfId="1171" xr:uid="{689F252E-207C-4DE2-B04B-7D94BC7E1480}"/>
    <cellStyle name="Comma 2 3 4" xfId="56" xr:uid="{96FC4E45-012F-451C-BD2F-A87E909D5D64}"/>
    <cellStyle name="Comma 2 3 4 2" xfId="79" xr:uid="{B501290F-4774-4AF9-AB00-512C32D63403}"/>
    <cellStyle name="Comma 2 3 4 2 2" xfId="134" xr:uid="{1C93082C-CE55-4724-BD3C-5FF56E0C7F4F}"/>
    <cellStyle name="Comma 2 3 4 2 2 2" xfId="246" xr:uid="{7D4C30B3-B14F-4B02-BA6D-E05FDA01D379}"/>
    <cellStyle name="Comma 2 3 4 2 2 2 2" xfId="694" xr:uid="{30EFBFC1-E272-4380-BA53-BA8B218775EB}"/>
    <cellStyle name="Comma 2 3 4 2 2 2 2 2" xfId="1142" xr:uid="{55ECFD69-5C85-4EB6-9F6C-79D9076DE12E}"/>
    <cellStyle name="Comma 2 3 4 2 2 2 2 2 2" xfId="2262" xr:uid="{A5765B7F-20D3-4DD1-B675-B3837F82BC54}"/>
    <cellStyle name="Comma 2 3 4 2 2 2 2 3" xfId="1814" xr:uid="{2DC3E804-D822-4D90-93FC-AAC235A1FEF0}"/>
    <cellStyle name="Comma 2 3 4 2 2 2 3" xfId="470" xr:uid="{5745BB1C-EE75-4BA4-ADC3-708CE22A4A51}"/>
    <cellStyle name="Comma 2 3 4 2 2 2 3 2" xfId="1590" xr:uid="{57CEE887-7C7F-47B8-99B1-9F4EBEABF1D7}"/>
    <cellStyle name="Comma 2 3 4 2 2 2 4" xfId="918" xr:uid="{18EB1D63-8CD0-40DA-805D-6352125573A6}"/>
    <cellStyle name="Comma 2 3 4 2 2 2 4 2" xfId="2038" xr:uid="{1A167AC3-2CE6-424D-9687-5AFDAD97214C}"/>
    <cellStyle name="Comma 2 3 4 2 2 2 5" xfId="1366" xr:uid="{BBBC163D-493F-4D46-82A3-6A892C133D0D}"/>
    <cellStyle name="Comma 2 3 4 2 2 3" xfId="582" xr:uid="{E888FD55-31F7-43B1-AF11-81FABB89EABA}"/>
    <cellStyle name="Comma 2 3 4 2 2 3 2" xfId="1030" xr:uid="{CC5B14BE-49F6-4092-9AC6-408EC203D04C}"/>
    <cellStyle name="Comma 2 3 4 2 2 3 2 2" xfId="2150" xr:uid="{CEFD7EB4-FE8F-484D-A3E5-1BE51A3DCAC2}"/>
    <cellStyle name="Comma 2 3 4 2 2 3 3" xfId="1702" xr:uid="{DD2F2413-F693-428E-974E-AFC36AFF7453}"/>
    <cellStyle name="Comma 2 3 4 2 2 4" xfId="358" xr:uid="{DFDED247-7C2D-4CA5-AF33-450E29B81CE9}"/>
    <cellStyle name="Comma 2 3 4 2 2 4 2" xfId="1478" xr:uid="{016CBD5A-6A58-4F24-9070-279AAB27CA4C}"/>
    <cellStyle name="Comma 2 3 4 2 2 5" xfId="806" xr:uid="{7C6E3ECB-EB75-4E54-B8EB-41629262B8CD}"/>
    <cellStyle name="Comma 2 3 4 2 2 5 2" xfId="1926" xr:uid="{CF09FE67-062E-4D69-9750-9645901E6B7C}"/>
    <cellStyle name="Comma 2 3 4 2 2 6" xfId="1254" xr:uid="{000DA221-A486-4A0C-8923-FE4C26FBCF0E}"/>
    <cellStyle name="Comma 2 3 4 2 3" xfId="192" xr:uid="{167CFA23-2346-48F6-BB70-C28D94CFA78B}"/>
    <cellStyle name="Comma 2 3 4 2 3 2" xfId="640" xr:uid="{CF950728-ECDB-44E0-90D2-415D6D04E3A3}"/>
    <cellStyle name="Comma 2 3 4 2 3 2 2" xfId="1088" xr:uid="{9998563F-DBA6-44E8-92C1-481ADD49509E}"/>
    <cellStyle name="Comma 2 3 4 2 3 2 2 2" xfId="2208" xr:uid="{21F61C0A-CB1D-416E-B9AB-0ADB0682F09B}"/>
    <cellStyle name="Comma 2 3 4 2 3 2 3" xfId="1760" xr:uid="{5C9A7DA1-6C49-4F8A-829E-B027AE08FD5C}"/>
    <cellStyle name="Comma 2 3 4 2 3 3" xfId="416" xr:uid="{562871CA-BC32-41AD-8107-99C1660A5EE9}"/>
    <cellStyle name="Comma 2 3 4 2 3 3 2" xfId="1536" xr:uid="{96E85F80-B93E-4A2D-8AE7-065B84770715}"/>
    <cellStyle name="Comma 2 3 4 2 3 4" xfId="864" xr:uid="{96D43EC4-F895-4138-B192-E973A7C3F198}"/>
    <cellStyle name="Comma 2 3 4 2 3 4 2" xfId="1984" xr:uid="{8DCCAFCE-26EF-46FF-8279-4AC966A2B89F}"/>
    <cellStyle name="Comma 2 3 4 2 3 5" xfId="1312" xr:uid="{B2B93E37-1B2A-4B7B-BEB3-47F59BD63D6E}"/>
    <cellStyle name="Comma 2 3 4 2 4" xfId="528" xr:uid="{178F1C9E-5DFC-444F-8CA5-6D39B2AF55DE}"/>
    <cellStyle name="Comma 2 3 4 2 4 2" xfId="976" xr:uid="{8855CEE2-3F17-45E6-8200-1A6202CCE477}"/>
    <cellStyle name="Comma 2 3 4 2 4 2 2" xfId="2096" xr:uid="{602AE602-25E3-4958-9943-2D8030AC17D1}"/>
    <cellStyle name="Comma 2 3 4 2 4 3" xfId="1648" xr:uid="{ED0CAFBC-733C-4F5E-9408-CFF1282CEBD6}"/>
    <cellStyle name="Comma 2 3 4 2 5" xfId="304" xr:uid="{6F1ACC38-99BC-4C59-8792-1E3E72F55253}"/>
    <cellStyle name="Comma 2 3 4 2 5 2" xfId="1424" xr:uid="{A71B69D9-F98F-4AAD-ACBB-F7470B58A368}"/>
    <cellStyle name="Comma 2 3 4 2 6" xfId="752" xr:uid="{B8085DEF-C78F-4FDE-B350-E7F58536A8B9}"/>
    <cellStyle name="Comma 2 3 4 2 6 2" xfId="1872" xr:uid="{650FD850-4EC6-4D69-8967-EAA9003F5979}"/>
    <cellStyle name="Comma 2 3 4 2 7" xfId="1200" xr:uid="{60DD1B31-7D65-434F-BF9D-9B17D0F21340}"/>
    <cellStyle name="Comma 2 3 4 3" xfId="108" xr:uid="{7E736236-62A0-468C-B121-8D081D8EFB0B}"/>
    <cellStyle name="Comma 2 3 4 3 2" xfId="221" xr:uid="{CD3D12EE-DE66-4702-9376-B8382613A43A}"/>
    <cellStyle name="Comma 2 3 4 3 2 2" xfId="669" xr:uid="{5F56114C-B5D7-46AA-8FDA-26ED9D961696}"/>
    <cellStyle name="Comma 2 3 4 3 2 2 2" xfId="1117" xr:uid="{0BDBE01C-68AC-4608-A435-23E438A2610F}"/>
    <cellStyle name="Comma 2 3 4 3 2 2 2 2" xfId="2237" xr:uid="{CB732EB4-E583-44EE-A4A8-7783EFC06F14}"/>
    <cellStyle name="Comma 2 3 4 3 2 2 3" xfId="1789" xr:uid="{5589E5AA-AD44-46AD-A2B1-E5BBC4B6CFDF}"/>
    <cellStyle name="Comma 2 3 4 3 2 3" xfId="445" xr:uid="{B9C4DF63-DDFA-4EA1-8E26-992D9DBE4DD4}"/>
    <cellStyle name="Comma 2 3 4 3 2 3 2" xfId="1565" xr:uid="{1E16DDF8-B1D4-4ED4-8FCA-A12C29314BFE}"/>
    <cellStyle name="Comma 2 3 4 3 2 4" xfId="893" xr:uid="{FB451CF6-0C12-49A6-81A3-A64B246BEA7B}"/>
    <cellStyle name="Comma 2 3 4 3 2 4 2" xfId="2013" xr:uid="{D54B59F4-D450-495B-844A-26D7B74B1A70}"/>
    <cellStyle name="Comma 2 3 4 3 2 5" xfId="1341" xr:uid="{DF66916B-8FF4-40D8-BE06-48CB886EEE1E}"/>
    <cellStyle name="Comma 2 3 4 3 3" xfId="557" xr:uid="{1E3884E4-FE1A-44B2-B666-3F616D957627}"/>
    <cellStyle name="Comma 2 3 4 3 3 2" xfId="1005" xr:uid="{04FD36CE-3B94-4E3E-AEBE-7EBF22342945}"/>
    <cellStyle name="Comma 2 3 4 3 3 2 2" xfId="2125" xr:uid="{B1D9070D-41CE-40D7-ACA4-4E0F01C87532}"/>
    <cellStyle name="Comma 2 3 4 3 3 3" xfId="1677" xr:uid="{7B89ACE7-2C2E-4AB5-B541-E740919B944A}"/>
    <cellStyle name="Comma 2 3 4 3 4" xfId="333" xr:uid="{8AA3B89E-2737-459D-A242-414E2940F952}"/>
    <cellStyle name="Comma 2 3 4 3 4 2" xfId="1453" xr:uid="{DEA3A1B1-EC58-49F6-8866-CD89BA38C2F9}"/>
    <cellStyle name="Comma 2 3 4 3 5" xfId="781" xr:uid="{D0E3A4AD-803A-4AB4-B34F-AABFA64CC18B}"/>
    <cellStyle name="Comma 2 3 4 3 5 2" xfId="1901" xr:uid="{9667F034-E739-4D64-ADEA-96D4D3668640}"/>
    <cellStyle name="Comma 2 3 4 3 6" xfId="1229" xr:uid="{282F24FF-8E8F-4E7E-849A-175301F52D81}"/>
    <cellStyle name="Comma 2 3 4 4" xfId="169" xr:uid="{F847CA3D-916E-4A23-BE90-BEF64A9FFB85}"/>
    <cellStyle name="Comma 2 3 4 4 2" xfId="617" xr:uid="{1959132B-A28C-4AED-82F4-897BC4B6C0A5}"/>
    <cellStyle name="Comma 2 3 4 4 2 2" xfId="1065" xr:uid="{0EFDEB68-4C7F-4FB3-8EEA-A4DC06466EA8}"/>
    <cellStyle name="Comma 2 3 4 4 2 2 2" xfId="2185" xr:uid="{4FC67117-1CA0-437A-A125-50D10FF426AD}"/>
    <cellStyle name="Comma 2 3 4 4 2 3" xfId="1737" xr:uid="{9C507F55-A2CA-49A2-8645-BEA3290B4442}"/>
    <cellStyle name="Comma 2 3 4 4 3" xfId="393" xr:uid="{C2DD44BA-64FD-42FB-B327-0C11464AAE2E}"/>
    <cellStyle name="Comma 2 3 4 4 3 2" xfId="1513" xr:uid="{C5AB6C69-4D8C-4774-B019-1E210A0A8DB5}"/>
    <cellStyle name="Comma 2 3 4 4 4" xfId="841" xr:uid="{5E288E49-C0D9-4319-85D8-1E16628617FA}"/>
    <cellStyle name="Comma 2 3 4 4 4 2" xfId="1961" xr:uid="{D2BA3872-9165-420B-86A4-E387F08663B8}"/>
    <cellStyle name="Comma 2 3 4 4 5" xfId="1289" xr:uid="{4EEE9246-2A58-429D-88B1-749EB686F13E}"/>
    <cellStyle name="Comma 2 3 4 5" xfId="505" xr:uid="{1497719E-4C9A-4E17-A652-4F7AC41C843B}"/>
    <cellStyle name="Comma 2 3 4 5 2" xfId="953" xr:uid="{3237501C-AD0A-4209-860C-137F3BC5EFEC}"/>
    <cellStyle name="Comma 2 3 4 5 2 2" xfId="2073" xr:uid="{2A4FEB5D-0B2E-4538-96C3-160AA8FE47C8}"/>
    <cellStyle name="Comma 2 3 4 5 3" xfId="1625" xr:uid="{16F0E635-AAAD-4003-A614-5C0821A20327}"/>
    <cellStyle name="Comma 2 3 4 6" xfId="281" xr:uid="{C5F5ED02-2B83-4E7E-913E-2F9A6A0D074D}"/>
    <cellStyle name="Comma 2 3 4 6 2" xfId="1401" xr:uid="{F2B5086F-0705-4D35-82D1-835340FCB3A5}"/>
    <cellStyle name="Comma 2 3 4 7" xfId="729" xr:uid="{F965143D-0EF5-4A33-86F9-17CC58033BF1}"/>
    <cellStyle name="Comma 2 3 4 7 2" xfId="1849" xr:uid="{5B09D253-EEFF-4723-A115-83135051A097}"/>
    <cellStyle name="Comma 2 3 4 8" xfId="1177" xr:uid="{CF5A20A1-2C52-443A-A54C-BCCA5D6D7709}"/>
    <cellStyle name="Comma 2 3 5" xfId="67" xr:uid="{75E784A3-D153-43EE-B1BC-5233EAC74922}"/>
    <cellStyle name="Comma 2 3 5 2" xfId="122" xr:uid="{C020A945-F1DD-4F44-8035-F08835221B3B}"/>
    <cellStyle name="Comma 2 3 5 2 2" xfId="234" xr:uid="{FFE63EA5-6587-4771-A252-595C1F03365A}"/>
    <cellStyle name="Comma 2 3 5 2 2 2" xfId="682" xr:uid="{F7D275B7-7E6D-4B25-B79D-40D2331C24DC}"/>
    <cellStyle name="Comma 2 3 5 2 2 2 2" xfId="1130" xr:uid="{51EA6586-0F2B-41A0-A06E-3131C66B8E23}"/>
    <cellStyle name="Comma 2 3 5 2 2 2 2 2" xfId="2250" xr:uid="{F8E113DC-4569-49EA-AA6B-237460E5C508}"/>
    <cellStyle name="Comma 2 3 5 2 2 2 3" xfId="1802" xr:uid="{0F607D8A-C5CA-46B2-B215-C42C3AF96247}"/>
    <cellStyle name="Comma 2 3 5 2 2 3" xfId="458" xr:uid="{F59FBF15-671A-44D8-BD4B-98FFA5236D12}"/>
    <cellStyle name="Comma 2 3 5 2 2 3 2" xfId="1578" xr:uid="{CB5463FE-38E1-471F-83A1-E961C6FE8628}"/>
    <cellStyle name="Comma 2 3 5 2 2 4" xfId="906" xr:uid="{A1C8D865-219C-4191-9AFC-A7601870F4CC}"/>
    <cellStyle name="Comma 2 3 5 2 2 4 2" xfId="2026" xr:uid="{15F7E12A-D03F-4586-A96C-C215492482E3}"/>
    <cellStyle name="Comma 2 3 5 2 2 5" xfId="1354" xr:uid="{C32BC0E0-4B04-42E2-9CE2-E3DFDEADEF77}"/>
    <cellStyle name="Comma 2 3 5 2 3" xfId="570" xr:uid="{F6866570-8E5E-48E7-8B5A-459C274E9C95}"/>
    <cellStyle name="Comma 2 3 5 2 3 2" xfId="1018" xr:uid="{83B40998-A3C3-49EA-8B1E-81DC0D4221E7}"/>
    <cellStyle name="Comma 2 3 5 2 3 2 2" xfId="2138" xr:uid="{1989ED6E-C6A8-4757-8970-8D0EFE76CA8D}"/>
    <cellStyle name="Comma 2 3 5 2 3 3" xfId="1690" xr:uid="{477A6995-6915-437C-9E8C-BCA6C12397C5}"/>
    <cellStyle name="Comma 2 3 5 2 4" xfId="346" xr:uid="{30B58FF8-6DAD-4B9C-99DA-AB6CD883ACF4}"/>
    <cellStyle name="Comma 2 3 5 2 4 2" xfId="1466" xr:uid="{508FB35C-6BF1-4F7C-8D40-E4CEBE18BF22}"/>
    <cellStyle name="Comma 2 3 5 2 5" xfId="794" xr:uid="{0296ED4D-5917-4073-BF5F-C1A76B6046C7}"/>
    <cellStyle name="Comma 2 3 5 2 5 2" xfId="1914" xr:uid="{629D295E-37DB-4C58-8601-CC79847C90F0}"/>
    <cellStyle name="Comma 2 3 5 2 6" xfId="1242" xr:uid="{1D9722DE-DC84-40D7-9C5A-D66AB91AA9F9}"/>
    <cellStyle name="Comma 2 3 5 3" xfId="180" xr:uid="{838FF658-671E-4FEB-BF57-5BC3AC079792}"/>
    <cellStyle name="Comma 2 3 5 3 2" xfId="628" xr:uid="{39EC85A2-9A1A-452A-9259-41A956F5BC3C}"/>
    <cellStyle name="Comma 2 3 5 3 2 2" xfId="1076" xr:uid="{AF37D007-4DEA-4107-A8E1-9674EA9CCF36}"/>
    <cellStyle name="Comma 2 3 5 3 2 2 2" xfId="2196" xr:uid="{88EBA317-071E-4676-AB9B-BBB34AD98379}"/>
    <cellStyle name="Comma 2 3 5 3 2 3" xfId="1748" xr:uid="{65BC48DA-4D68-4A99-8FB1-A441CF0A375F}"/>
    <cellStyle name="Comma 2 3 5 3 3" xfId="404" xr:uid="{6F14C74C-9EBD-4EE6-8B95-4E85F9C788A3}"/>
    <cellStyle name="Comma 2 3 5 3 3 2" xfId="1524" xr:uid="{0E9CA504-AB02-4B62-A63D-5B73D8D7A213}"/>
    <cellStyle name="Comma 2 3 5 3 4" xfId="852" xr:uid="{64CF98D9-E564-41C1-9031-F2BB41E393C3}"/>
    <cellStyle name="Comma 2 3 5 3 4 2" xfId="1972" xr:uid="{D1F18B7E-E715-443A-81CB-E2AF19CBC7BF}"/>
    <cellStyle name="Comma 2 3 5 3 5" xfId="1300" xr:uid="{B9453453-D9CC-4A12-8F7E-057FA21AE726}"/>
    <cellStyle name="Comma 2 3 5 4" xfId="516" xr:uid="{31DA0491-E488-47A6-B29F-E1722AFD1CF8}"/>
    <cellStyle name="Comma 2 3 5 4 2" xfId="964" xr:uid="{3820BF42-CFE5-4A90-BDB3-6538F1AAE8C3}"/>
    <cellStyle name="Comma 2 3 5 4 2 2" xfId="2084" xr:uid="{E2931683-A38A-4F82-92CA-DD1B4BA4B867}"/>
    <cellStyle name="Comma 2 3 5 4 3" xfId="1636" xr:uid="{39714D6E-CA1D-4BDA-BFC5-B3B82C8643D3}"/>
    <cellStyle name="Comma 2 3 5 5" xfId="292" xr:uid="{2B92009F-C58B-451F-95E2-92D15525A9E1}"/>
    <cellStyle name="Comma 2 3 5 5 2" xfId="1412" xr:uid="{CDCA037A-AC8D-4270-9AE8-8D9809C4204A}"/>
    <cellStyle name="Comma 2 3 5 6" xfId="740" xr:uid="{9A63B3FC-D231-462F-86AF-8B7843FCC200}"/>
    <cellStyle name="Comma 2 3 5 6 2" xfId="1860" xr:uid="{0C436D84-472A-4DDD-A7D0-216A72CE145A}"/>
    <cellStyle name="Comma 2 3 5 7" xfId="1188" xr:uid="{EB3BA87D-7D48-46A7-83E2-EB300C8FC0D6}"/>
    <cellStyle name="Comma 2 3 6" xfId="96" xr:uid="{93871DC3-6BE4-4CE8-8790-F00B1538A81D}"/>
    <cellStyle name="Comma 2 3 6 2" xfId="209" xr:uid="{03AD1D8E-0FD4-4140-A923-777FC1CE9457}"/>
    <cellStyle name="Comma 2 3 6 2 2" xfId="657" xr:uid="{804C0327-CA80-4987-A89E-5A26030879F1}"/>
    <cellStyle name="Comma 2 3 6 2 2 2" xfId="1105" xr:uid="{BDEBD412-AC00-474D-90F1-B956BCFA7263}"/>
    <cellStyle name="Comma 2 3 6 2 2 2 2" xfId="2225" xr:uid="{F9839E35-E79A-40DD-B545-59F7F4383E40}"/>
    <cellStyle name="Comma 2 3 6 2 2 3" xfId="1777" xr:uid="{AD91C5C4-46DC-4D13-B9AD-ADB4F5DC0E19}"/>
    <cellStyle name="Comma 2 3 6 2 3" xfId="433" xr:uid="{1A135160-8F15-4EB0-ABB2-71847B7F99E0}"/>
    <cellStyle name="Comma 2 3 6 2 3 2" xfId="1553" xr:uid="{2F8B181A-AE87-4FCF-B259-0381691679DC}"/>
    <cellStyle name="Comma 2 3 6 2 4" xfId="881" xr:uid="{69DF4DA2-65A0-4EFA-BD5E-2CDE78E23BD9}"/>
    <cellStyle name="Comma 2 3 6 2 4 2" xfId="2001" xr:uid="{E39C41C5-5D6B-4964-B3FF-A006A0A0AF0A}"/>
    <cellStyle name="Comma 2 3 6 2 5" xfId="1329" xr:uid="{BFF54F3D-4ACD-46F8-A82E-54550EAF2928}"/>
    <cellStyle name="Comma 2 3 6 3" xfId="545" xr:uid="{B2F764EB-231E-4811-8B97-26337BCA1574}"/>
    <cellStyle name="Comma 2 3 6 3 2" xfId="993" xr:uid="{5FD0520F-6AAD-41E5-B8C8-16E424945795}"/>
    <cellStyle name="Comma 2 3 6 3 2 2" xfId="2113" xr:uid="{B9171C62-C9C6-4AE4-BFB0-D360DEDC099B}"/>
    <cellStyle name="Comma 2 3 6 3 3" xfId="1665" xr:uid="{40523DB7-6332-40B1-99C5-D03FF17B78F2}"/>
    <cellStyle name="Comma 2 3 6 4" xfId="321" xr:uid="{399D2F5C-20E3-4FB8-840F-8158BDBD9B52}"/>
    <cellStyle name="Comma 2 3 6 4 2" xfId="1441" xr:uid="{0171BF4B-BD80-4A84-848F-6B2346FEDED8}"/>
    <cellStyle name="Comma 2 3 6 5" xfId="769" xr:uid="{19D81E47-E034-40DB-BCEB-7C08C9A355FF}"/>
    <cellStyle name="Comma 2 3 6 5 2" xfId="1889" xr:uid="{D0AF96A7-7299-4F95-9DE1-163C4D303B20}"/>
    <cellStyle name="Comma 2 3 6 6" xfId="1217" xr:uid="{271B3CBB-DBE0-4EB1-8EC2-A53B94D97A4C}"/>
    <cellStyle name="Comma 2 3 7" xfId="157" xr:uid="{94035F9B-CBEA-4004-ADC8-9A01D8184A3F}"/>
    <cellStyle name="Comma 2 3 7 2" xfId="605" xr:uid="{37ABDAC3-47B5-4C0A-8C1D-6530410BA9D4}"/>
    <cellStyle name="Comma 2 3 7 2 2" xfId="1053" xr:uid="{F0F40DAF-25B2-4125-939A-DE84DFD65201}"/>
    <cellStyle name="Comma 2 3 7 2 2 2" xfId="2173" xr:uid="{0C7EE3E6-3944-4488-BE52-624261A853DE}"/>
    <cellStyle name="Comma 2 3 7 2 3" xfId="1725" xr:uid="{31ABDC6A-1F8D-495C-9672-35B5804982EF}"/>
    <cellStyle name="Comma 2 3 7 3" xfId="381" xr:uid="{C0DA1ED2-0425-4934-8129-DE59485A4B7C}"/>
    <cellStyle name="Comma 2 3 7 3 2" xfId="1501" xr:uid="{F9CA2694-A8F1-47B1-97D3-8F318C68BC72}"/>
    <cellStyle name="Comma 2 3 7 4" xfId="829" xr:uid="{DC6B5F27-9070-4234-9C04-DADC36115817}"/>
    <cellStyle name="Comma 2 3 7 4 2" xfId="1949" xr:uid="{CC251AC2-E026-4C5C-8310-5A702F4D9E4D}"/>
    <cellStyle name="Comma 2 3 7 5" xfId="1277" xr:uid="{93F46FB8-BF6C-48AD-8D76-D3763E591172}"/>
    <cellStyle name="Comma 2 3 8" xfId="493" xr:uid="{E6967E6E-79B5-408C-9807-34A17ACC32F3}"/>
    <cellStyle name="Comma 2 3 8 2" xfId="941" xr:uid="{42C6CFC2-02C0-4617-B16F-B6A3D4823AB1}"/>
    <cellStyle name="Comma 2 3 8 2 2" xfId="2061" xr:uid="{C91FD9F4-CBC5-43A3-951C-9FB99F7F3A51}"/>
    <cellStyle name="Comma 2 3 8 3" xfId="1613" xr:uid="{0CC3DD28-B49D-4EC9-A4F2-DC340B7D3EDF}"/>
    <cellStyle name="Comma 2 3 9" xfId="269" xr:uid="{0DD767A6-C797-4ABE-B008-9A61164F2C49}"/>
    <cellStyle name="Comma 2 3 9 2" xfId="1389" xr:uid="{1B0BE749-B6E6-4AD6-AB9E-6CE6DF1C70A1}"/>
    <cellStyle name="Comma 2 4" xfId="46" xr:uid="{1B1ECF66-F321-429B-87E3-DFFC66FA7CD5}"/>
    <cellStyle name="Comma 2 4 10" xfId="1167" xr:uid="{4BDE9BF7-BAFA-464E-8482-C179D88C5735}"/>
    <cellStyle name="Comma 2 4 2" xfId="52" xr:uid="{19889FB2-2750-4F4F-9634-FB33C39622E2}"/>
    <cellStyle name="Comma 2 4 2 2" xfId="64" xr:uid="{19002415-0E6C-446D-A919-11BF036928BC}"/>
    <cellStyle name="Comma 2 4 2 2 2" xfId="87" xr:uid="{544C6D5E-B193-4901-9C58-1A41B91C07C5}"/>
    <cellStyle name="Comma 2 4 2 2 2 2" xfId="142" xr:uid="{17168D75-9594-4499-BC9D-6F036DC93F02}"/>
    <cellStyle name="Comma 2 4 2 2 2 2 2" xfId="254" xr:uid="{A1C725E8-C6A0-49A5-8C74-81FEDA9D544F}"/>
    <cellStyle name="Comma 2 4 2 2 2 2 2 2" xfId="702" xr:uid="{6546882E-C179-455C-8823-374E51D82F8B}"/>
    <cellStyle name="Comma 2 4 2 2 2 2 2 2 2" xfId="1150" xr:uid="{4F48DB6D-B7E0-4836-9231-AD8E4061F704}"/>
    <cellStyle name="Comma 2 4 2 2 2 2 2 2 2 2" xfId="2270" xr:uid="{4491D44E-00A1-4FA7-981B-428D37A121BA}"/>
    <cellStyle name="Comma 2 4 2 2 2 2 2 2 3" xfId="1822" xr:uid="{63215DA7-BA46-49AA-A55B-CC35075ABC93}"/>
    <cellStyle name="Comma 2 4 2 2 2 2 2 3" xfId="478" xr:uid="{584F0F5A-8A75-4DEF-8EA6-B8BF0764A87A}"/>
    <cellStyle name="Comma 2 4 2 2 2 2 2 3 2" xfId="1598" xr:uid="{8FEB3862-6F97-4541-A163-463E8A0D09B9}"/>
    <cellStyle name="Comma 2 4 2 2 2 2 2 4" xfId="926" xr:uid="{24CEBD20-785D-4105-AD0C-385FBF719815}"/>
    <cellStyle name="Comma 2 4 2 2 2 2 2 4 2" xfId="2046" xr:uid="{679438B0-FDFB-4628-8835-9EB8D7E6E7C2}"/>
    <cellStyle name="Comma 2 4 2 2 2 2 2 5" xfId="1374" xr:uid="{4BB1FF42-F2E8-4D8A-A532-73EF57496AE6}"/>
    <cellStyle name="Comma 2 4 2 2 2 2 3" xfId="590" xr:uid="{A47A85D2-8824-49C9-BFD9-67AC13AAC624}"/>
    <cellStyle name="Comma 2 4 2 2 2 2 3 2" xfId="1038" xr:uid="{3DE02B92-00D3-4479-94AC-505B1EBF5D98}"/>
    <cellStyle name="Comma 2 4 2 2 2 2 3 2 2" xfId="2158" xr:uid="{5C2F6759-B495-4AC4-A21D-88C2A46840BD}"/>
    <cellStyle name="Comma 2 4 2 2 2 2 3 3" xfId="1710" xr:uid="{094EEDBB-FB7F-4EF3-9A7B-56DCE628BC71}"/>
    <cellStyle name="Comma 2 4 2 2 2 2 4" xfId="366" xr:uid="{44168301-C80F-4288-A59B-2B11423242A1}"/>
    <cellStyle name="Comma 2 4 2 2 2 2 4 2" xfId="1486" xr:uid="{F5E6638E-9ABB-4A5A-9110-A8123A73ABD3}"/>
    <cellStyle name="Comma 2 4 2 2 2 2 5" xfId="814" xr:uid="{EA2EC1C4-2E9C-44F7-BAD5-9C5109A03E5A}"/>
    <cellStyle name="Comma 2 4 2 2 2 2 5 2" xfId="1934" xr:uid="{294E0A44-0696-40AD-893B-90CF04DCA2B7}"/>
    <cellStyle name="Comma 2 4 2 2 2 2 6" xfId="1262" xr:uid="{ECAD3C48-66EE-4E99-8DF4-D8DB756A4805}"/>
    <cellStyle name="Comma 2 4 2 2 2 3" xfId="200" xr:uid="{0C2E98D6-7BB6-4E44-AE04-D246B5BA45E1}"/>
    <cellStyle name="Comma 2 4 2 2 2 3 2" xfId="648" xr:uid="{8D912518-0747-43CE-A95B-B42B26855F59}"/>
    <cellStyle name="Comma 2 4 2 2 2 3 2 2" xfId="1096" xr:uid="{78217F95-2CCD-4929-AB1B-4A50DDE18951}"/>
    <cellStyle name="Comma 2 4 2 2 2 3 2 2 2" xfId="2216" xr:uid="{4531B4E6-B9F0-435E-9291-0C5988E1D11C}"/>
    <cellStyle name="Comma 2 4 2 2 2 3 2 3" xfId="1768" xr:uid="{29064104-DD96-4B43-A77A-4BAC19943019}"/>
    <cellStyle name="Comma 2 4 2 2 2 3 3" xfId="424" xr:uid="{B3F75F13-9272-4692-803A-D0F16F308DAD}"/>
    <cellStyle name="Comma 2 4 2 2 2 3 3 2" xfId="1544" xr:uid="{3FA9708E-D1AC-4645-B7C3-AA2A2FDB5805}"/>
    <cellStyle name="Comma 2 4 2 2 2 3 4" xfId="872" xr:uid="{CD9AABBF-7B20-46E8-A478-54B230148DCF}"/>
    <cellStyle name="Comma 2 4 2 2 2 3 4 2" xfId="1992" xr:uid="{44A2EA8D-570B-4A2D-9893-CB292E8D7709}"/>
    <cellStyle name="Comma 2 4 2 2 2 3 5" xfId="1320" xr:uid="{86B7B6B6-C35F-42AE-968A-103914692D72}"/>
    <cellStyle name="Comma 2 4 2 2 2 4" xfId="536" xr:uid="{E79F58D3-F84F-47D6-AA0C-1BE6EE079A28}"/>
    <cellStyle name="Comma 2 4 2 2 2 4 2" xfId="984" xr:uid="{05F50371-F508-4592-BF70-14FA690100E4}"/>
    <cellStyle name="Comma 2 4 2 2 2 4 2 2" xfId="2104" xr:uid="{09A9B020-CE2F-4C42-BE24-FBE785F18B4E}"/>
    <cellStyle name="Comma 2 4 2 2 2 4 3" xfId="1656" xr:uid="{3A8373FE-649F-489F-AD38-6EA75A721CF4}"/>
    <cellStyle name="Comma 2 4 2 2 2 5" xfId="312" xr:uid="{8B095BD0-E29A-4C10-A35A-FFAC3BFC736A}"/>
    <cellStyle name="Comma 2 4 2 2 2 5 2" xfId="1432" xr:uid="{32FDCE08-CDFF-405B-BD83-C9B1877FF7AC}"/>
    <cellStyle name="Comma 2 4 2 2 2 6" xfId="760" xr:uid="{C6707066-68F2-4FA4-9423-3976ACB6F8A5}"/>
    <cellStyle name="Comma 2 4 2 2 2 6 2" xfId="1880" xr:uid="{C871C296-5B9F-4EF3-9C63-215FFF669B74}"/>
    <cellStyle name="Comma 2 4 2 2 2 7" xfId="1208" xr:uid="{5DE8FE70-E04B-4720-995B-55656C18C357}"/>
    <cellStyle name="Comma 2 4 2 2 3" xfId="116" xr:uid="{B2C6F5F7-77F4-45DA-8792-C5C50B10AB0B}"/>
    <cellStyle name="Comma 2 4 2 2 3 2" xfId="229" xr:uid="{AC8CBA45-B764-4ED2-A491-380CAA6FCB7F}"/>
    <cellStyle name="Comma 2 4 2 2 3 2 2" xfId="677" xr:uid="{51B36D83-F10D-4ABD-B903-B5079808D903}"/>
    <cellStyle name="Comma 2 4 2 2 3 2 2 2" xfId="1125" xr:uid="{D100712E-1F6F-4A5B-B4A5-9D19C80C0576}"/>
    <cellStyle name="Comma 2 4 2 2 3 2 2 2 2" xfId="2245" xr:uid="{48E10143-2205-4EB8-B8E4-E1D33DFC8DA9}"/>
    <cellStyle name="Comma 2 4 2 2 3 2 2 3" xfId="1797" xr:uid="{DEB31311-44F7-490C-B408-152595CF90EF}"/>
    <cellStyle name="Comma 2 4 2 2 3 2 3" xfId="453" xr:uid="{E3C96465-9CBD-4B25-8963-EF3C66B12591}"/>
    <cellStyle name="Comma 2 4 2 2 3 2 3 2" xfId="1573" xr:uid="{119DAB43-2015-4157-8B40-0E27CF9CE7E6}"/>
    <cellStyle name="Comma 2 4 2 2 3 2 4" xfId="901" xr:uid="{A140140F-377D-42D4-9D5A-D53F2B6B8DAD}"/>
    <cellStyle name="Comma 2 4 2 2 3 2 4 2" xfId="2021" xr:uid="{76BE1B4D-B525-4450-92F0-E56B0448F77A}"/>
    <cellStyle name="Comma 2 4 2 2 3 2 5" xfId="1349" xr:uid="{FBBCC3B0-DA9F-40E7-8ADB-ABDFDFC3FAF4}"/>
    <cellStyle name="Comma 2 4 2 2 3 3" xfId="565" xr:uid="{724CF5FC-A456-43AD-A1E1-4EC10ACA73AC}"/>
    <cellStyle name="Comma 2 4 2 2 3 3 2" xfId="1013" xr:uid="{501F1F92-C318-4C63-B3A7-D796A27FCD8F}"/>
    <cellStyle name="Comma 2 4 2 2 3 3 2 2" xfId="2133" xr:uid="{8BD163D0-B675-409B-AF42-6D437513C45E}"/>
    <cellStyle name="Comma 2 4 2 2 3 3 3" xfId="1685" xr:uid="{293BDF90-B1DF-46DD-8D1F-411CC0181143}"/>
    <cellStyle name="Comma 2 4 2 2 3 4" xfId="341" xr:uid="{18D9F383-90B7-49CF-ACD0-CA87EBC09870}"/>
    <cellStyle name="Comma 2 4 2 2 3 4 2" xfId="1461" xr:uid="{7B11B6FC-080E-425F-BDE4-47640BD476ED}"/>
    <cellStyle name="Comma 2 4 2 2 3 5" xfId="789" xr:uid="{8FE04988-D5A3-4AA0-8A52-77288ECEDFBF}"/>
    <cellStyle name="Comma 2 4 2 2 3 5 2" xfId="1909" xr:uid="{69428835-EC0B-4436-B4BB-D32E55AFC77B}"/>
    <cellStyle name="Comma 2 4 2 2 3 6" xfId="1237" xr:uid="{76ED3D4E-EA04-4F56-B68D-0393DA3D23BC}"/>
    <cellStyle name="Comma 2 4 2 2 4" xfId="177" xr:uid="{850859FF-A55D-461E-80A1-F1D373DAD11F}"/>
    <cellStyle name="Comma 2 4 2 2 4 2" xfId="625" xr:uid="{8271F560-909C-4E04-BC3A-0F86D6AD085A}"/>
    <cellStyle name="Comma 2 4 2 2 4 2 2" xfId="1073" xr:uid="{303B1178-12AD-4264-A436-528748613F8C}"/>
    <cellStyle name="Comma 2 4 2 2 4 2 2 2" xfId="2193" xr:uid="{07B9468F-CAB8-4205-A9C1-C2C80889FF44}"/>
    <cellStyle name="Comma 2 4 2 2 4 2 3" xfId="1745" xr:uid="{5CB67221-595E-4151-88E2-5326E067B0B5}"/>
    <cellStyle name="Comma 2 4 2 2 4 3" xfId="401" xr:uid="{61D86880-32EB-44A0-8854-918C54FF57E9}"/>
    <cellStyle name="Comma 2 4 2 2 4 3 2" xfId="1521" xr:uid="{473A8629-53B8-48FD-87B3-344A23E2817A}"/>
    <cellStyle name="Comma 2 4 2 2 4 4" xfId="849" xr:uid="{74E11754-F26D-479D-B0AD-AC3EC69E443B}"/>
    <cellStyle name="Comma 2 4 2 2 4 4 2" xfId="1969" xr:uid="{D1F2B291-EEA6-4D05-8E8D-9D974E81D276}"/>
    <cellStyle name="Comma 2 4 2 2 4 5" xfId="1297" xr:uid="{61B798A6-9D61-477C-9752-B9646D850A5D}"/>
    <cellStyle name="Comma 2 4 2 2 5" xfId="513" xr:uid="{34C2C7A4-5336-45F6-8F0A-D278AC3F997A}"/>
    <cellStyle name="Comma 2 4 2 2 5 2" xfId="961" xr:uid="{8932D074-A518-45A9-98C7-D9BA01CEE8C8}"/>
    <cellStyle name="Comma 2 4 2 2 5 2 2" xfId="2081" xr:uid="{5F4C05AC-E891-43A6-9FD9-103794851991}"/>
    <cellStyle name="Comma 2 4 2 2 5 3" xfId="1633" xr:uid="{63983331-FEC7-4D94-B0B2-AAD2B2E35DE4}"/>
    <cellStyle name="Comma 2 4 2 2 6" xfId="289" xr:uid="{1041F07A-D8B3-4440-A325-88E8C1F844ED}"/>
    <cellStyle name="Comma 2 4 2 2 6 2" xfId="1409" xr:uid="{9BE8737E-B6DF-4906-8E2B-155CB3A30F62}"/>
    <cellStyle name="Comma 2 4 2 2 7" xfId="737" xr:uid="{41C14326-42CD-45D7-9484-D2050E884CE3}"/>
    <cellStyle name="Comma 2 4 2 2 7 2" xfId="1857" xr:uid="{AA02AD55-2A45-4BBC-B8E9-26434B6BEDCF}"/>
    <cellStyle name="Comma 2 4 2 2 8" xfId="1185" xr:uid="{8510107E-68BF-4B4E-AC3B-88E3783F237B}"/>
    <cellStyle name="Comma 2 4 2 3" xfId="75" xr:uid="{9B47B56A-8FD4-4A04-B1AE-EBE01A4075B9}"/>
    <cellStyle name="Comma 2 4 2 3 2" xfId="130" xr:uid="{78203E86-A970-4D3B-9E22-2041C3BAB1F7}"/>
    <cellStyle name="Comma 2 4 2 3 2 2" xfId="242" xr:uid="{660221BF-C612-45A6-8A4D-A6CE7BFACF88}"/>
    <cellStyle name="Comma 2 4 2 3 2 2 2" xfId="690" xr:uid="{3AEAD86E-F41D-47FA-8D6A-98DFA24D47BD}"/>
    <cellStyle name="Comma 2 4 2 3 2 2 2 2" xfId="1138" xr:uid="{3A7FE193-2BDB-4563-A7E7-4A6763C9469F}"/>
    <cellStyle name="Comma 2 4 2 3 2 2 2 2 2" xfId="2258" xr:uid="{FFDA143D-96CD-441F-8804-20B498C27311}"/>
    <cellStyle name="Comma 2 4 2 3 2 2 2 3" xfId="1810" xr:uid="{7EAF31F1-8F67-4F78-AA4E-3ACA2AEB1859}"/>
    <cellStyle name="Comma 2 4 2 3 2 2 3" xfId="466" xr:uid="{54D65C45-041C-43AA-9A36-0A97ACB120B5}"/>
    <cellStyle name="Comma 2 4 2 3 2 2 3 2" xfId="1586" xr:uid="{BC194EDF-AA35-4616-9422-321D0DBF9D7C}"/>
    <cellStyle name="Comma 2 4 2 3 2 2 4" xfId="914" xr:uid="{02738AE2-35D0-4FE2-9929-BE53D9E2D94C}"/>
    <cellStyle name="Comma 2 4 2 3 2 2 4 2" xfId="2034" xr:uid="{C7BEB1B2-0F0E-47E2-8E6D-2907EECCF98E}"/>
    <cellStyle name="Comma 2 4 2 3 2 2 5" xfId="1362" xr:uid="{86C3632E-0033-47AE-8E8E-CACF814519C3}"/>
    <cellStyle name="Comma 2 4 2 3 2 3" xfId="578" xr:uid="{34CE70D9-ABAF-45D7-8495-DE9A2FF4423E}"/>
    <cellStyle name="Comma 2 4 2 3 2 3 2" xfId="1026" xr:uid="{7C1B4B01-59BA-466E-810B-DC63496D4094}"/>
    <cellStyle name="Comma 2 4 2 3 2 3 2 2" xfId="2146" xr:uid="{A7D56FDA-7378-4A17-8BEF-B0EE4AAC616D}"/>
    <cellStyle name="Comma 2 4 2 3 2 3 3" xfId="1698" xr:uid="{63FAF51C-B5D4-4921-BB4A-3D0865D2E01D}"/>
    <cellStyle name="Comma 2 4 2 3 2 4" xfId="354" xr:uid="{B517DA26-091E-4D6A-BEA2-B670814D30DA}"/>
    <cellStyle name="Comma 2 4 2 3 2 4 2" xfId="1474" xr:uid="{59AFFDD9-2B90-46F5-998E-3669A0504A51}"/>
    <cellStyle name="Comma 2 4 2 3 2 5" xfId="802" xr:uid="{F228AAB6-55F3-49F8-8A8E-4A0B95ECE3EF}"/>
    <cellStyle name="Comma 2 4 2 3 2 5 2" xfId="1922" xr:uid="{32CEAB45-397F-4926-BE20-C2E95462BCB6}"/>
    <cellStyle name="Comma 2 4 2 3 2 6" xfId="1250" xr:uid="{7B002619-9D9A-495B-BD4C-700EEFB8D3BD}"/>
    <cellStyle name="Comma 2 4 2 3 3" xfId="188" xr:uid="{C37BEE7E-A963-4A5C-B47A-9E54899ECA8D}"/>
    <cellStyle name="Comma 2 4 2 3 3 2" xfId="636" xr:uid="{0BBCD66A-86C4-425E-BF7D-198CF8F95C5F}"/>
    <cellStyle name="Comma 2 4 2 3 3 2 2" xfId="1084" xr:uid="{04AC84E7-4826-485D-9A78-9F7D88AC6316}"/>
    <cellStyle name="Comma 2 4 2 3 3 2 2 2" xfId="2204" xr:uid="{0189ED83-C638-4A0E-9F7A-2BFE0FEEFFF6}"/>
    <cellStyle name="Comma 2 4 2 3 3 2 3" xfId="1756" xr:uid="{A46C757D-E6FC-45FE-AAEA-4C9DFD9DDB8A}"/>
    <cellStyle name="Comma 2 4 2 3 3 3" xfId="412" xr:uid="{C20CF13E-5C79-4AA4-9F9D-A6D387D21017}"/>
    <cellStyle name="Comma 2 4 2 3 3 3 2" xfId="1532" xr:uid="{CEB67AD5-CD0D-4FBE-8DD4-5928EF6C499E}"/>
    <cellStyle name="Comma 2 4 2 3 3 4" xfId="860" xr:uid="{F693D20B-7BDB-42FF-B189-3B8FC80B41FE}"/>
    <cellStyle name="Comma 2 4 2 3 3 4 2" xfId="1980" xr:uid="{D069FB65-8D2C-4108-AE30-C880382FB19A}"/>
    <cellStyle name="Comma 2 4 2 3 3 5" xfId="1308" xr:uid="{80272173-DFA8-4E7D-8AE2-7271181A81A8}"/>
    <cellStyle name="Comma 2 4 2 3 4" xfId="524" xr:uid="{70A63441-0273-4D10-B668-709AC48B958F}"/>
    <cellStyle name="Comma 2 4 2 3 4 2" xfId="972" xr:uid="{A1DAC872-0D46-4273-9A90-7349C5E2A1AC}"/>
    <cellStyle name="Comma 2 4 2 3 4 2 2" xfId="2092" xr:uid="{1AB5A34F-2351-438D-B53D-A8286834A9F7}"/>
    <cellStyle name="Comma 2 4 2 3 4 3" xfId="1644" xr:uid="{8FF6585C-BFE0-4F80-B4A4-0B03E9750875}"/>
    <cellStyle name="Comma 2 4 2 3 5" xfId="300" xr:uid="{5CE93873-210B-443A-8886-70BC2DA65BCF}"/>
    <cellStyle name="Comma 2 4 2 3 5 2" xfId="1420" xr:uid="{7D7AB204-8E4F-441D-B18F-6AA4F388B62F}"/>
    <cellStyle name="Comma 2 4 2 3 6" xfId="748" xr:uid="{60B571D4-285B-43BD-A51C-668DE217C5AA}"/>
    <cellStyle name="Comma 2 4 2 3 6 2" xfId="1868" xr:uid="{AE3DE454-C827-4BB3-99BB-77360C6217C8}"/>
    <cellStyle name="Comma 2 4 2 3 7" xfId="1196" xr:uid="{35676F20-EEF5-4A42-92D7-FB99FA581F46}"/>
    <cellStyle name="Comma 2 4 2 4" xfId="104" xr:uid="{EBB7965E-2112-4284-8C68-8B182C0255E0}"/>
    <cellStyle name="Comma 2 4 2 4 2" xfId="217" xr:uid="{2E4A2128-4282-4709-869B-8712D7375A9A}"/>
    <cellStyle name="Comma 2 4 2 4 2 2" xfId="665" xr:uid="{C4DFA559-5BDE-45D1-B018-3F2BD71FB9A6}"/>
    <cellStyle name="Comma 2 4 2 4 2 2 2" xfId="1113" xr:uid="{EBD3CB4B-31D5-44EC-8FF1-8C1F118738A5}"/>
    <cellStyle name="Comma 2 4 2 4 2 2 2 2" xfId="2233" xr:uid="{D5F8479A-C58E-401A-86E5-DFBC01ECA774}"/>
    <cellStyle name="Comma 2 4 2 4 2 2 3" xfId="1785" xr:uid="{59F41B19-2C40-4386-BD05-8437720B6E5D}"/>
    <cellStyle name="Comma 2 4 2 4 2 3" xfId="441" xr:uid="{8A5B7B57-73E9-48F0-8B2C-BF397D34A73B}"/>
    <cellStyle name="Comma 2 4 2 4 2 3 2" xfId="1561" xr:uid="{8CB271A1-B44F-4298-9D6A-4FB64255A4B7}"/>
    <cellStyle name="Comma 2 4 2 4 2 4" xfId="889" xr:uid="{EAEE1D98-19C6-4776-9949-B1B6AD0B880D}"/>
    <cellStyle name="Comma 2 4 2 4 2 4 2" xfId="2009" xr:uid="{9C49B9F8-12F6-4201-BA21-9AD3F59C2630}"/>
    <cellStyle name="Comma 2 4 2 4 2 5" xfId="1337" xr:uid="{4B64603E-5DD2-405A-B757-525AD11AB27F}"/>
    <cellStyle name="Comma 2 4 2 4 3" xfId="553" xr:uid="{9BC42964-7FA9-4F8E-846A-B7AAFF861BCC}"/>
    <cellStyle name="Comma 2 4 2 4 3 2" xfId="1001" xr:uid="{D8920AC9-1A9F-41A1-AE6D-105CD670C71F}"/>
    <cellStyle name="Comma 2 4 2 4 3 2 2" xfId="2121" xr:uid="{7ECC3F50-1021-4569-803C-41EDFD1914FA}"/>
    <cellStyle name="Comma 2 4 2 4 3 3" xfId="1673" xr:uid="{4791C496-3582-4DE8-AD55-9BDF20FC3695}"/>
    <cellStyle name="Comma 2 4 2 4 4" xfId="329" xr:uid="{F5ACD850-AA26-4B40-B964-52103247C283}"/>
    <cellStyle name="Comma 2 4 2 4 4 2" xfId="1449" xr:uid="{D07786DC-BD7B-4B3E-AA2C-0E0C842F640B}"/>
    <cellStyle name="Comma 2 4 2 4 5" xfId="777" xr:uid="{BFB1315B-CD1B-4A32-B114-14450010A29B}"/>
    <cellStyle name="Comma 2 4 2 4 5 2" xfId="1897" xr:uid="{DB425680-18CD-4F02-861B-493401525629}"/>
    <cellStyle name="Comma 2 4 2 4 6" xfId="1225" xr:uid="{EF326159-1E60-417E-BE73-82E1D95FBBC7}"/>
    <cellStyle name="Comma 2 4 2 5" xfId="165" xr:uid="{6B61F731-D4BD-435B-9FC2-04EF6F27D76E}"/>
    <cellStyle name="Comma 2 4 2 5 2" xfId="613" xr:uid="{04EE885C-8104-4D38-9614-92C55C6070F9}"/>
    <cellStyle name="Comma 2 4 2 5 2 2" xfId="1061" xr:uid="{803EBA2C-72C9-4B98-88F3-086341C5AC0C}"/>
    <cellStyle name="Comma 2 4 2 5 2 2 2" xfId="2181" xr:uid="{79CF50EB-E155-4151-AB11-BBEF476E3DAC}"/>
    <cellStyle name="Comma 2 4 2 5 2 3" xfId="1733" xr:uid="{FDBD50E0-FF5F-4EA7-8FFF-D1FA68A0FD72}"/>
    <cellStyle name="Comma 2 4 2 5 3" xfId="389" xr:uid="{B7D3366F-4E9A-4AFB-BEE3-5EBAE58B36CE}"/>
    <cellStyle name="Comma 2 4 2 5 3 2" xfId="1509" xr:uid="{75083264-B663-4B8F-A825-432D053AD1DD}"/>
    <cellStyle name="Comma 2 4 2 5 4" xfId="837" xr:uid="{E9CA65D1-15F7-4344-81AA-18ABEF25DC49}"/>
    <cellStyle name="Comma 2 4 2 5 4 2" xfId="1957" xr:uid="{C2047908-C7A9-480D-9606-9A810C94751B}"/>
    <cellStyle name="Comma 2 4 2 5 5" xfId="1285" xr:uid="{8BE57979-95BC-4D03-B7D4-950B6AC4D851}"/>
    <cellStyle name="Comma 2 4 2 6" xfId="501" xr:uid="{919C5235-37F7-4B39-9DC3-8CC5CCF743D4}"/>
    <cellStyle name="Comma 2 4 2 6 2" xfId="949" xr:uid="{13F9812B-3BA3-49A8-9D7D-777CAAAD35A2}"/>
    <cellStyle name="Comma 2 4 2 6 2 2" xfId="2069" xr:uid="{7A647AC3-D12E-455A-9D6F-0BBCADD9C254}"/>
    <cellStyle name="Comma 2 4 2 6 3" xfId="1621" xr:uid="{4C873919-85C7-4A25-B997-A6F6E927A165}"/>
    <cellStyle name="Comma 2 4 2 7" xfId="277" xr:uid="{8335AF2A-41E9-4DED-95C3-2496E6160AF2}"/>
    <cellStyle name="Comma 2 4 2 7 2" xfId="1397" xr:uid="{95679C53-9DD8-4039-9C16-48F85AE89A6A}"/>
    <cellStyle name="Comma 2 4 2 8" xfId="725" xr:uid="{D066F86E-8F7E-4C61-8A6B-7F0CA7394FF3}"/>
    <cellStyle name="Comma 2 4 2 8 2" xfId="1845" xr:uid="{CE28AA0D-7617-4BE5-A5C0-3EA5CFCED61B}"/>
    <cellStyle name="Comma 2 4 2 9" xfId="1173" xr:uid="{4EF015B9-B24D-4F41-BCAD-0B5356CBA681}"/>
    <cellStyle name="Comma 2 4 3" xfId="58" xr:uid="{903BD980-9413-4F9C-9AEF-A869A89CDB9C}"/>
    <cellStyle name="Comma 2 4 3 2" xfId="81" xr:uid="{F12C6DB3-32D7-4125-B8A9-BDFA30CC538A}"/>
    <cellStyle name="Comma 2 4 3 2 2" xfId="136" xr:uid="{B80DB26F-3A58-46B9-8CB6-CB6D52616255}"/>
    <cellStyle name="Comma 2 4 3 2 2 2" xfId="248" xr:uid="{5B7D4FA6-4FB0-4DD7-9AA6-28784A8CD5BA}"/>
    <cellStyle name="Comma 2 4 3 2 2 2 2" xfId="696" xr:uid="{253B071F-3B53-4665-AFF6-3E0FFE7236EF}"/>
    <cellStyle name="Comma 2 4 3 2 2 2 2 2" xfId="1144" xr:uid="{FF4620F5-1CD4-4877-B4B2-91EA1452F052}"/>
    <cellStyle name="Comma 2 4 3 2 2 2 2 2 2" xfId="2264" xr:uid="{8EAE80E6-2EF6-4B22-8851-FD9384B5D478}"/>
    <cellStyle name="Comma 2 4 3 2 2 2 2 3" xfId="1816" xr:uid="{4535C4DF-431A-4C5B-98A1-7AB5555BC8BA}"/>
    <cellStyle name="Comma 2 4 3 2 2 2 3" xfId="472" xr:uid="{7D392218-17EF-4D22-8CE4-623ABA1D4013}"/>
    <cellStyle name="Comma 2 4 3 2 2 2 3 2" xfId="1592" xr:uid="{A72BF57B-2D15-4EEA-B85A-B6A8FCDFF312}"/>
    <cellStyle name="Comma 2 4 3 2 2 2 4" xfId="920" xr:uid="{2E49D386-C660-472B-B0CA-BF0288F7876B}"/>
    <cellStyle name="Comma 2 4 3 2 2 2 4 2" xfId="2040" xr:uid="{767D72A6-4B16-45C7-8AB0-CFE15E5E7F95}"/>
    <cellStyle name="Comma 2 4 3 2 2 2 5" xfId="1368" xr:uid="{266706D2-90F3-45DE-A44D-9D1BA26A4493}"/>
    <cellStyle name="Comma 2 4 3 2 2 3" xfId="584" xr:uid="{DF0EAE3F-B279-4F2F-BE0E-DE88A15638D3}"/>
    <cellStyle name="Comma 2 4 3 2 2 3 2" xfId="1032" xr:uid="{38B258DF-3DB3-4170-B380-5C816FF6322D}"/>
    <cellStyle name="Comma 2 4 3 2 2 3 2 2" xfId="2152" xr:uid="{C4D294E8-09AA-4D6C-8F5D-DB083F8C4DF8}"/>
    <cellStyle name="Comma 2 4 3 2 2 3 3" xfId="1704" xr:uid="{0EE5C946-B8E7-44C6-8184-01E28F1B26B2}"/>
    <cellStyle name="Comma 2 4 3 2 2 4" xfId="360" xr:uid="{88356F4E-F8A5-445E-AF6D-7C0563229ACD}"/>
    <cellStyle name="Comma 2 4 3 2 2 4 2" xfId="1480" xr:uid="{A7357D06-8A0F-4F44-AB4F-B4D2C00E763A}"/>
    <cellStyle name="Comma 2 4 3 2 2 5" xfId="808" xr:uid="{D692B1B4-174F-463C-A7B2-66A76270C470}"/>
    <cellStyle name="Comma 2 4 3 2 2 5 2" xfId="1928" xr:uid="{EA225049-8FB9-4515-A874-0B650A02A73E}"/>
    <cellStyle name="Comma 2 4 3 2 2 6" xfId="1256" xr:uid="{A8BA5201-39DA-4E76-BF84-752418807BF7}"/>
    <cellStyle name="Comma 2 4 3 2 3" xfId="194" xr:uid="{8D4C6FC0-7F58-4123-990A-565F80B4161D}"/>
    <cellStyle name="Comma 2 4 3 2 3 2" xfId="642" xr:uid="{D5F0CB88-A276-4963-A172-D30362383181}"/>
    <cellStyle name="Comma 2 4 3 2 3 2 2" xfId="1090" xr:uid="{AD5E74DA-93E8-49B2-9E95-148DEC36963F}"/>
    <cellStyle name="Comma 2 4 3 2 3 2 2 2" xfId="2210" xr:uid="{9EC27F67-4FB7-4B8C-BF79-3344E677BF60}"/>
    <cellStyle name="Comma 2 4 3 2 3 2 3" xfId="1762" xr:uid="{7D1C9B32-C6D4-41F8-865E-545A8EEEFAEE}"/>
    <cellStyle name="Comma 2 4 3 2 3 3" xfId="418" xr:uid="{DE2F2BE1-982E-4493-A7BF-27A3F15ABC37}"/>
    <cellStyle name="Comma 2 4 3 2 3 3 2" xfId="1538" xr:uid="{AEF8F66C-2902-4177-BACE-3CB9A6A8CCC9}"/>
    <cellStyle name="Comma 2 4 3 2 3 4" xfId="866" xr:uid="{FBA459A1-6337-4C29-8252-95A54BB82767}"/>
    <cellStyle name="Comma 2 4 3 2 3 4 2" xfId="1986" xr:uid="{A734122E-9003-411F-A21C-22070C7B562B}"/>
    <cellStyle name="Comma 2 4 3 2 3 5" xfId="1314" xr:uid="{DA850D8F-13DF-4861-B42B-C5F9D42522E2}"/>
    <cellStyle name="Comma 2 4 3 2 4" xfId="530" xr:uid="{63FE9EEB-5D82-42D1-8AD3-19CC7AA2FF7D}"/>
    <cellStyle name="Comma 2 4 3 2 4 2" xfId="978" xr:uid="{8BBE8A11-4959-4D13-99E3-5969E8766FCB}"/>
    <cellStyle name="Comma 2 4 3 2 4 2 2" xfId="2098" xr:uid="{78575878-9A2E-43C9-BEDA-496D41A2996B}"/>
    <cellStyle name="Comma 2 4 3 2 4 3" xfId="1650" xr:uid="{55C26068-AC65-4D26-90B5-CA8C79128A6E}"/>
    <cellStyle name="Comma 2 4 3 2 5" xfId="306" xr:uid="{1A7698A3-D2B3-449D-894B-B5EDE9CC69A8}"/>
    <cellStyle name="Comma 2 4 3 2 5 2" xfId="1426" xr:uid="{74476B5B-969C-41DE-96CE-CF5C9BB56A31}"/>
    <cellStyle name="Comma 2 4 3 2 6" xfId="754" xr:uid="{2EE0DCFD-048E-401D-BE8D-F01743809FC1}"/>
    <cellStyle name="Comma 2 4 3 2 6 2" xfId="1874" xr:uid="{66DEE900-7DF4-47CF-90E1-28A4D6FF3504}"/>
    <cellStyle name="Comma 2 4 3 2 7" xfId="1202" xr:uid="{417D257D-0884-4777-9C88-5766D4CA0B1A}"/>
    <cellStyle name="Comma 2 4 3 3" xfId="110" xr:uid="{807CEB8A-94BD-4430-92B9-165A7755FFE2}"/>
    <cellStyle name="Comma 2 4 3 3 2" xfId="223" xr:uid="{F0FFD9D9-8374-496C-9264-104605EBEC79}"/>
    <cellStyle name="Comma 2 4 3 3 2 2" xfId="671" xr:uid="{80281EF3-E67A-40CF-9333-690A8C31B79F}"/>
    <cellStyle name="Comma 2 4 3 3 2 2 2" xfId="1119" xr:uid="{3B0FDF17-3A3E-4897-A7BB-DBCF9B961D7A}"/>
    <cellStyle name="Comma 2 4 3 3 2 2 2 2" xfId="2239" xr:uid="{DD4944C7-C2D5-4F23-929E-E1BE3199C1DE}"/>
    <cellStyle name="Comma 2 4 3 3 2 2 3" xfId="1791" xr:uid="{08F0DEF2-F40D-4993-98D1-9241E5A197FA}"/>
    <cellStyle name="Comma 2 4 3 3 2 3" xfId="447" xr:uid="{EB5BD3CD-74F5-4573-8440-9D3C342D9D3A}"/>
    <cellStyle name="Comma 2 4 3 3 2 3 2" xfId="1567" xr:uid="{826056BC-F401-4091-9105-2623B78BE4BE}"/>
    <cellStyle name="Comma 2 4 3 3 2 4" xfId="895" xr:uid="{98B5C68F-F4C3-495A-9B4A-C5721044C9DE}"/>
    <cellStyle name="Comma 2 4 3 3 2 4 2" xfId="2015" xr:uid="{DC582838-5420-4AD0-8056-A6E41F46AA3D}"/>
    <cellStyle name="Comma 2 4 3 3 2 5" xfId="1343" xr:uid="{3EC4B12E-B119-45FA-BF48-FA64A02F6651}"/>
    <cellStyle name="Comma 2 4 3 3 3" xfId="559" xr:uid="{62ABA6CF-1CA0-40F8-A352-E5C87F76AC98}"/>
    <cellStyle name="Comma 2 4 3 3 3 2" xfId="1007" xr:uid="{B263551D-2154-4CCC-84BE-26E40C1F1CCA}"/>
    <cellStyle name="Comma 2 4 3 3 3 2 2" xfId="2127" xr:uid="{742DA2DD-3578-44DC-BB82-B4CCDE298EEE}"/>
    <cellStyle name="Comma 2 4 3 3 3 3" xfId="1679" xr:uid="{26AC2933-7424-4402-A8B8-85E1375C45B8}"/>
    <cellStyle name="Comma 2 4 3 3 4" xfId="335" xr:uid="{298336F5-84D9-42A4-9F76-AA06F7328B35}"/>
    <cellStyle name="Comma 2 4 3 3 4 2" xfId="1455" xr:uid="{12D0460C-689E-4EEE-859B-F3D34F57DD7D}"/>
    <cellStyle name="Comma 2 4 3 3 5" xfId="783" xr:uid="{E3C921B9-B7E1-4EE0-A812-CAE156B34688}"/>
    <cellStyle name="Comma 2 4 3 3 5 2" xfId="1903" xr:uid="{07043208-7BDF-44E9-BE93-F8B53B077994}"/>
    <cellStyle name="Comma 2 4 3 3 6" xfId="1231" xr:uid="{E0A62054-3414-43E0-B2FE-0C26CB6F6C3A}"/>
    <cellStyle name="Comma 2 4 3 4" xfId="171" xr:uid="{7B4E8C9A-A054-4D53-852D-B47769C351EB}"/>
    <cellStyle name="Comma 2 4 3 4 2" xfId="619" xr:uid="{A080786E-31A4-4EFB-968E-D68A3298283B}"/>
    <cellStyle name="Comma 2 4 3 4 2 2" xfId="1067" xr:uid="{EED84CA5-6E31-4832-95FA-5F52BE19041E}"/>
    <cellStyle name="Comma 2 4 3 4 2 2 2" xfId="2187" xr:uid="{F9C8D518-7D18-4172-80AE-D52CA0AFB6CD}"/>
    <cellStyle name="Comma 2 4 3 4 2 3" xfId="1739" xr:uid="{6E0E4BF0-DE4D-42E3-A170-2373D0038D40}"/>
    <cellStyle name="Comma 2 4 3 4 3" xfId="395" xr:uid="{B7801D86-CAC2-4FC1-88E5-BFB96FD58D59}"/>
    <cellStyle name="Comma 2 4 3 4 3 2" xfId="1515" xr:uid="{2E3A9AD1-8897-4385-8746-6CA57503F39E}"/>
    <cellStyle name="Comma 2 4 3 4 4" xfId="843" xr:uid="{59F32CE8-F5CC-43FF-B9EE-4ED5110C9CB0}"/>
    <cellStyle name="Comma 2 4 3 4 4 2" xfId="1963" xr:uid="{F68E6A3B-6FCA-427C-8453-91DECCB754B0}"/>
    <cellStyle name="Comma 2 4 3 4 5" xfId="1291" xr:uid="{F0388F9C-3F9C-496A-8F2D-BE2DDE1BD23F}"/>
    <cellStyle name="Comma 2 4 3 5" xfId="507" xr:uid="{5FABD9F3-09E4-4423-8982-627BB0C7E269}"/>
    <cellStyle name="Comma 2 4 3 5 2" xfId="955" xr:uid="{2B191F21-D4F1-4954-A98A-B948665E23D6}"/>
    <cellStyle name="Comma 2 4 3 5 2 2" xfId="2075" xr:uid="{4EF800A5-DF47-4726-BBE7-59DB09BC798B}"/>
    <cellStyle name="Comma 2 4 3 5 3" xfId="1627" xr:uid="{0F55A6AB-096F-4517-9652-55508F63232E}"/>
    <cellStyle name="Comma 2 4 3 6" xfId="283" xr:uid="{98ABAB90-62EE-410E-B568-D3E1BF872403}"/>
    <cellStyle name="Comma 2 4 3 6 2" xfId="1403" xr:uid="{3398DC55-F7E9-419D-A56A-B386DBDE868B}"/>
    <cellStyle name="Comma 2 4 3 7" xfId="731" xr:uid="{556DF760-2109-48A2-A551-A40FE63F580F}"/>
    <cellStyle name="Comma 2 4 3 7 2" xfId="1851" xr:uid="{0146811C-6439-4EFC-9004-1A36E381EE0A}"/>
    <cellStyle name="Comma 2 4 3 8" xfId="1179" xr:uid="{FC072853-4DB5-4820-A0DA-CE996F84E278}"/>
    <cellStyle name="Comma 2 4 4" xfId="69" xr:uid="{02E26AA8-47A0-40A6-836C-EA1CB3E395D9}"/>
    <cellStyle name="Comma 2 4 4 2" xfId="124" xr:uid="{E48161AC-08FF-4DF5-B973-DAABA83317A1}"/>
    <cellStyle name="Comma 2 4 4 2 2" xfId="236" xr:uid="{75E76E9E-91D9-45F0-88A3-54510EB32DA4}"/>
    <cellStyle name="Comma 2 4 4 2 2 2" xfId="684" xr:uid="{CBFB876E-95B5-4D10-B963-7DA6E910D507}"/>
    <cellStyle name="Comma 2 4 4 2 2 2 2" xfId="1132" xr:uid="{FA856D89-B79C-45F5-95D2-B94784D54B3B}"/>
    <cellStyle name="Comma 2 4 4 2 2 2 2 2" xfId="2252" xr:uid="{ED8020DC-0EB4-479F-9094-78EC19C6F7DA}"/>
    <cellStyle name="Comma 2 4 4 2 2 2 3" xfId="1804" xr:uid="{BC6BA972-E547-4697-93B0-1F56FBEACA22}"/>
    <cellStyle name="Comma 2 4 4 2 2 3" xfId="460" xr:uid="{A5CCC317-F35A-4606-9E46-8900F5C86A9A}"/>
    <cellStyle name="Comma 2 4 4 2 2 3 2" xfId="1580" xr:uid="{2F9A41F0-8B54-470C-8673-E54118C8BAE3}"/>
    <cellStyle name="Comma 2 4 4 2 2 4" xfId="908" xr:uid="{7CAD76E5-F9AC-4138-ABD9-54B51A73CC30}"/>
    <cellStyle name="Comma 2 4 4 2 2 4 2" xfId="2028" xr:uid="{C573859E-5899-4B63-9EC2-049D01A6CAC9}"/>
    <cellStyle name="Comma 2 4 4 2 2 5" xfId="1356" xr:uid="{3F3DBE0A-58B2-4EED-AFC2-8B0FACDA761F}"/>
    <cellStyle name="Comma 2 4 4 2 3" xfId="572" xr:uid="{7E41628F-8294-4255-A24B-3B71C6FF8C38}"/>
    <cellStyle name="Comma 2 4 4 2 3 2" xfId="1020" xr:uid="{93A40D12-B5D2-49F5-9E38-5935555F6091}"/>
    <cellStyle name="Comma 2 4 4 2 3 2 2" xfId="2140" xr:uid="{1B670F8B-DF70-4E5F-9583-F2ECFE96569A}"/>
    <cellStyle name="Comma 2 4 4 2 3 3" xfId="1692" xr:uid="{990F7DFA-EDC4-4085-9993-B2727A0C9A27}"/>
    <cellStyle name="Comma 2 4 4 2 4" xfId="348" xr:uid="{80FBFE93-9E9A-45DF-95B0-54A6F93138D0}"/>
    <cellStyle name="Comma 2 4 4 2 4 2" xfId="1468" xr:uid="{AEF97E60-CD96-4559-B458-A43AAD531A6E}"/>
    <cellStyle name="Comma 2 4 4 2 5" xfId="796" xr:uid="{F38806CD-DCC3-440B-9245-9D7F7579054A}"/>
    <cellStyle name="Comma 2 4 4 2 5 2" xfId="1916" xr:uid="{0D506A3E-11BC-47E0-9F84-8BB09EA4AC56}"/>
    <cellStyle name="Comma 2 4 4 2 6" xfId="1244" xr:uid="{A4BAC1D0-7FFD-485E-B372-9E9C3E1CF0C1}"/>
    <cellStyle name="Comma 2 4 4 3" xfId="182" xr:uid="{49A2F1B4-4455-4760-9965-3B41E5DE3A63}"/>
    <cellStyle name="Comma 2 4 4 3 2" xfId="630" xr:uid="{6214A98D-66FA-4306-B1FD-6E0AA927C7DB}"/>
    <cellStyle name="Comma 2 4 4 3 2 2" xfId="1078" xr:uid="{DA7CF19C-72FC-4966-9FF9-710D538969AF}"/>
    <cellStyle name="Comma 2 4 4 3 2 2 2" xfId="2198" xr:uid="{F51AA5E1-BD69-4876-A5EF-C241D2F9D0E5}"/>
    <cellStyle name="Comma 2 4 4 3 2 3" xfId="1750" xr:uid="{58C66A83-C883-4B11-8E4C-F0DF69952939}"/>
    <cellStyle name="Comma 2 4 4 3 3" xfId="406" xr:uid="{4846FEF9-9655-4440-947F-04EAE3BEF29D}"/>
    <cellStyle name="Comma 2 4 4 3 3 2" xfId="1526" xr:uid="{FBF70B46-3A47-458E-A471-4A0E7E39A97D}"/>
    <cellStyle name="Comma 2 4 4 3 4" xfId="854" xr:uid="{7DCD41EF-52AA-4B22-A026-A0DBF09A2BF9}"/>
    <cellStyle name="Comma 2 4 4 3 4 2" xfId="1974" xr:uid="{BFC9B4A5-967A-468F-BA69-F3A688BB264F}"/>
    <cellStyle name="Comma 2 4 4 3 5" xfId="1302" xr:uid="{FBE0F7C2-0ADD-422E-AE78-4E3CECB90890}"/>
    <cellStyle name="Comma 2 4 4 4" xfId="518" xr:uid="{BAD6B2A5-994E-4D4F-921A-6E52C8B58E8E}"/>
    <cellStyle name="Comma 2 4 4 4 2" xfId="966" xr:uid="{0B65158E-67D9-46E6-8FD8-496D874EEA0F}"/>
    <cellStyle name="Comma 2 4 4 4 2 2" xfId="2086" xr:uid="{A4363EAC-D03E-4634-B5E6-1078EFC62666}"/>
    <cellStyle name="Comma 2 4 4 4 3" xfId="1638" xr:uid="{BB659F8C-B2B5-4558-B9A0-1F66E4192593}"/>
    <cellStyle name="Comma 2 4 4 5" xfId="294" xr:uid="{DD2321FB-53C7-4415-9492-CE4E821A9CC5}"/>
    <cellStyle name="Comma 2 4 4 5 2" xfId="1414" xr:uid="{7A79E9EF-1AC4-45A1-ABE2-7890316C384F}"/>
    <cellStyle name="Comma 2 4 4 6" xfId="742" xr:uid="{E5A40312-8E52-4672-9297-66CD90815257}"/>
    <cellStyle name="Comma 2 4 4 6 2" xfId="1862" xr:uid="{A84CAE76-CCDC-444D-9436-69D847156CB7}"/>
    <cellStyle name="Comma 2 4 4 7" xfId="1190" xr:uid="{15499635-4A06-4F38-8822-880B7AF81716}"/>
    <cellStyle name="Comma 2 4 5" xfId="98" xr:uid="{654222CF-04B7-4E78-A584-2090BCC1ECF3}"/>
    <cellStyle name="Comma 2 4 5 2" xfId="211" xr:uid="{FB5C4BCB-D755-4721-ABB9-E71B8BFA2667}"/>
    <cellStyle name="Comma 2 4 5 2 2" xfId="659" xr:uid="{8AEF776D-2A29-4EC1-B204-EB0FFC768371}"/>
    <cellStyle name="Comma 2 4 5 2 2 2" xfId="1107" xr:uid="{0BF91AA0-67D5-4DE7-BDA0-B4FB235470F3}"/>
    <cellStyle name="Comma 2 4 5 2 2 2 2" xfId="2227" xr:uid="{B2FF6349-81A9-46E5-AEF2-29827380B1D5}"/>
    <cellStyle name="Comma 2 4 5 2 2 3" xfId="1779" xr:uid="{A8ACC96C-EAFF-4687-B8D0-09E6F5868FA2}"/>
    <cellStyle name="Comma 2 4 5 2 3" xfId="435" xr:uid="{A77499FE-7EC3-4C92-9DCB-04A694C7E1F8}"/>
    <cellStyle name="Comma 2 4 5 2 3 2" xfId="1555" xr:uid="{82F7F242-C1DD-47F5-9446-E254B800C748}"/>
    <cellStyle name="Comma 2 4 5 2 4" xfId="883" xr:uid="{B90AC472-37B8-4A9C-B74C-4500B6D268B4}"/>
    <cellStyle name="Comma 2 4 5 2 4 2" xfId="2003" xr:uid="{18C0A5D1-0B14-4E58-98AD-980F091CF8F2}"/>
    <cellStyle name="Comma 2 4 5 2 5" xfId="1331" xr:uid="{84C61720-36E5-45FC-ADB6-02BC89123200}"/>
    <cellStyle name="Comma 2 4 5 3" xfId="547" xr:uid="{B2A3BB4C-B74F-4A8E-ABBB-AC988D59F6C4}"/>
    <cellStyle name="Comma 2 4 5 3 2" xfId="995" xr:uid="{D94A1C61-FC29-4F9D-8930-CFCA0598991E}"/>
    <cellStyle name="Comma 2 4 5 3 2 2" xfId="2115" xr:uid="{83D0837B-9860-4A77-943B-E9230903D42D}"/>
    <cellStyle name="Comma 2 4 5 3 3" xfId="1667" xr:uid="{E0C17E01-22DE-4A47-AB12-C20BB8AA1A42}"/>
    <cellStyle name="Comma 2 4 5 4" xfId="323" xr:uid="{29E6D280-C92F-4A49-BC6B-B28D0651DDB5}"/>
    <cellStyle name="Comma 2 4 5 4 2" xfId="1443" xr:uid="{B0592D6F-5309-470B-8F62-FA6FA1ED1F6C}"/>
    <cellStyle name="Comma 2 4 5 5" xfId="771" xr:uid="{AD11E6DC-4C1E-4716-BDFF-64745EAABD4B}"/>
    <cellStyle name="Comma 2 4 5 5 2" xfId="1891" xr:uid="{999820C4-DF0E-414D-9D45-673207176F2E}"/>
    <cellStyle name="Comma 2 4 5 6" xfId="1219" xr:uid="{25DBA51C-58EB-4377-9FE3-5435FFA982DE}"/>
    <cellStyle name="Comma 2 4 6" xfId="159" xr:uid="{B1F63011-8DDD-4ACD-9D9B-A0D2BFFED96D}"/>
    <cellStyle name="Comma 2 4 6 2" xfId="607" xr:uid="{FC7BFD59-2318-4C3A-9005-5A580299A7D8}"/>
    <cellStyle name="Comma 2 4 6 2 2" xfId="1055" xr:uid="{0E2C4755-A2ED-49F2-814D-E96DD33B6F36}"/>
    <cellStyle name="Comma 2 4 6 2 2 2" xfId="2175" xr:uid="{6C6EE623-2F9E-4E4F-97B6-5CAE461241A2}"/>
    <cellStyle name="Comma 2 4 6 2 3" xfId="1727" xr:uid="{EEC9F6F6-7A5D-43B1-98BF-CE92FA808995}"/>
    <cellStyle name="Comma 2 4 6 3" xfId="383" xr:uid="{308046A9-02BB-40BB-9243-156615F4E44A}"/>
    <cellStyle name="Comma 2 4 6 3 2" xfId="1503" xr:uid="{1F96EACE-6C3E-4D1E-BC43-517C39851702}"/>
    <cellStyle name="Comma 2 4 6 4" xfId="831" xr:uid="{242D10CF-13A2-4AFE-938B-5151771631D6}"/>
    <cellStyle name="Comma 2 4 6 4 2" xfId="1951" xr:uid="{19E34A1C-6560-4AE7-B9B3-91A85EE68429}"/>
    <cellStyle name="Comma 2 4 6 5" xfId="1279" xr:uid="{6C7B0283-AF0C-44DE-921C-03E09DC83CCA}"/>
    <cellStyle name="Comma 2 4 7" xfId="495" xr:uid="{E5BE35A1-9032-490D-901A-F16861E45CA8}"/>
    <cellStyle name="Comma 2 4 7 2" xfId="943" xr:uid="{5AADEEB1-6BEF-450D-8B5A-88C536699EAD}"/>
    <cellStyle name="Comma 2 4 7 2 2" xfId="2063" xr:uid="{1CB55497-37FE-4089-B7C9-E39B7862A96F}"/>
    <cellStyle name="Comma 2 4 7 3" xfId="1615" xr:uid="{7EE943CA-5233-494D-BA77-7CCFCB991821}"/>
    <cellStyle name="Comma 2 4 8" xfId="271" xr:uid="{64845B02-21B8-40E9-899E-E77002E253A3}"/>
    <cellStyle name="Comma 2 4 8 2" xfId="1391" xr:uid="{461FB9BC-F1BC-4DED-A811-124429BF9F5C}"/>
    <cellStyle name="Comma 2 4 9" xfId="719" xr:uid="{7897D336-9B23-4691-A56D-607FC02A7336}"/>
    <cellStyle name="Comma 2 4 9 2" xfId="1839" xr:uid="{44517A87-3568-4C1A-B588-BF9ABD34BC1C}"/>
    <cellStyle name="Comma 2 5" xfId="90" xr:uid="{2AA02F7D-BAEB-439B-90D9-1B36128AE935}"/>
    <cellStyle name="Comma 2 5 2" xfId="91" xr:uid="{9F5818A1-E360-467B-9B4C-BAFC0692D5A6}"/>
    <cellStyle name="Comma 2 5 2 2" xfId="147" xr:uid="{476804A3-10FB-48F3-8672-FD7D8E778A9E}"/>
    <cellStyle name="Comma 2 5 2 2 2" xfId="155" xr:uid="{5C9D833B-D1D5-4319-A3E0-1FB3ED55218A}"/>
    <cellStyle name="Comma 2 5 2 2 2 2" xfId="267" xr:uid="{1028C28D-9354-4714-8670-6BFD2AB106D3}"/>
    <cellStyle name="Comma 2 5 2 2 2 2 2" xfId="715" xr:uid="{75B53078-1EA1-484B-9405-49CACA827A85}"/>
    <cellStyle name="Comma 2 5 2 2 2 2 2 2" xfId="1163" xr:uid="{BD6CB60C-BE4F-4DB7-AB32-36356AEF78DC}"/>
    <cellStyle name="Comma 2 5 2 2 2 2 2 2 2" xfId="2283" xr:uid="{20455210-8A5B-41EA-BFCC-55039F5EEF38}"/>
    <cellStyle name="Comma 2 5 2 2 2 2 2 3" xfId="1835" xr:uid="{ED461EAE-509C-4C28-9F16-87B18F450613}"/>
    <cellStyle name="Comma 2 5 2 2 2 2 3" xfId="491" xr:uid="{3C52A7A2-2683-475E-A207-B422CF7052F6}"/>
    <cellStyle name="Comma 2 5 2 2 2 2 3 2" xfId="1611" xr:uid="{7A9811A5-7CDF-4AE0-BD94-CEFA7136B254}"/>
    <cellStyle name="Comma 2 5 2 2 2 2 4" xfId="939" xr:uid="{2899D311-7FB5-44FF-85BA-95B5C67541D0}"/>
    <cellStyle name="Comma 2 5 2 2 2 2 4 2" xfId="2059" xr:uid="{6ECA210E-A63D-4334-B4DD-3D500C136D34}"/>
    <cellStyle name="Comma 2 5 2 2 2 2 5" xfId="1387" xr:uid="{ED1C9C96-D4D4-45A7-87CD-59ACAFC60186}"/>
    <cellStyle name="Comma 2 5 2 2 2 3" xfId="603" xr:uid="{2B5F775A-2FAF-48C8-A990-073EB7D3F7FD}"/>
    <cellStyle name="Comma 2 5 2 2 2 3 2" xfId="1051" xr:uid="{646F0286-E6C2-447D-8022-C88236DAB78A}"/>
    <cellStyle name="Comma 2 5 2 2 2 3 2 2" xfId="2171" xr:uid="{94C47473-8809-43D8-B37F-FD56FB03B4CE}"/>
    <cellStyle name="Comma 2 5 2 2 2 3 3" xfId="1723" xr:uid="{A8DA095D-DA9B-4724-8C9A-9E5CE78E7536}"/>
    <cellStyle name="Comma 2 5 2 2 2 4" xfId="379" xr:uid="{71B26CB1-EA39-44BE-9B92-751110725986}"/>
    <cellStyle name="Comma 2 5 2 2 2 4 2" xfId="1499" xr:uid="{5ECEA69F-3669-40DB-92AC-B8C740BBC4EA}"/>
    <cellStyle name="Comma 2 5 2 2 2 5" xfId="827" xr:uid="{4A3B3351-CE9B-4481-B126-3620360B00FE}"/>
    <cellStyle name="Comma 2 5 2 2 2 5 2" xfId="1947" xr:uid="{3448B052-5B45-4DA1-8BA3-E70AE738ACF8}"/>
    <cellStyle name="Comma 2 5 2 2 2 6" xfId="1275" xr:uid="{17658299-3BEA-4D9C-A337-13FC0FB34978}"/>
    <cellStyle name="Comma 2 5 2 2 3" xfId="259" xr:uid="{64BDC211-025A-4249-9CAF-BD8280C22958}"/>
    <cellStyle name="Comma 2 5 2 2 3 2" xfId="707" xr:uid="{12629443-82FE-432D-9B83-A867938A6186}"/>
    <cellStyle name="Comma 2 5 2 2 3 2 2" xfId="1155" xr:uid="{F43D1672-6377-437C-9B69-800DBDE50C78}"/>
    <cellStyle name="Comma 2 5 2 2 3 2 2 2" xfId="2275" xr:uid="{38C0A400-AE8E-4721-A7F6-9EC46BC19323}"/>
    <cellStyle name="Comma 2 5 2 2 3 2 3" xfId="1827" xr:uid="{DDCFFE92-2657-4B37-B887-CFFB7D035960}"/>
    <cellStyle name="Comma 2 5 2 2 3 3" xfId="483" xr:uid="{4613CDC0-21DF-4A73-9E06-1EEF879C24E7}"/>
    <cellStyle name="Comma 2 5 2 2 3 3 2" xfId="1603" xr:uid="{AAA9ECFD-A4EC-41CC-A082-3148DB57286F}"/>
    <cellStyle name="Comma 2 5 2 2 3 4" xfId="931" xr:uid="{E6304558-FC23-4B2C-BCF3-062E503CADC1}"/>
    <cellStyle name="Comma 2 5 2 2 3 4 2" xfId="2051" xr:uid="{A1CF507A-46F8-49AF-A7CB-C7F9623C0086}"/>
    <cellStyle name="Comma 2 5 2 2 3 5" xfId="1379" xr:uid="{6BDD9F26-424E-416E-AC07-0739A15A8FCA}"/>
    <cellStyle name="Comma 2 5 2 2 4" xfId="595" xr:uid="{E60E8D5F-8D8A-423F-9BC9-E51C16A2CC59}"/>
    <cellStyle name="Comma 2 5 2 2 4 2" xfId="1043" xr:uid="{CED41E45-3FF4-4EE3-A614-3B09C9205BEE}"/>
    <cellStyle name="Comma 2 5 2 2 4 2 2" xfId="2163" xr:uid="{359FA063-426F-44A2-8EAF-232E0533D01E}"/>
    <cellStyle name="Comma 2 5 2 2 4 3" xfId="1715" xr:uid="{41474D44-ECF3-4941-B113-23C221F2C9DF}"/>
    <cellStyle name="Comma 2 5 2 2 5" xfId="371" xr:uid="{3AD14594-87F2-4AA4-9EB3-439231EEF168}"/>
    <cellStyle name="Comma 2 5 2 2 5 2" xfId="1491" xr:uid="{3CA00C4D-D263-42A2-BA49-CF84D7D3F7EF}"/>
    <cellStyle name="Comma 2 5 2 2 6" xfId="819" xr:uid="{3C8EDE89-9F06-4497-AB60-C3841FD8577D}"/>
    <cellStyle name="Comma 2 5 2 2 6 2" xfId="1939" xr:uid="{8286250F-F5EC-4CCA-9E2E-8F0FCECB15E6}"/>
    <cellStyle name="Comma 2 5 2 2 7" xfId="1267" xr:uid="{10559257-A09C-4E04-B3CA-BCBCC6157016}"/>
    <cellStyle name="Comma 2 5 2 3" xfId="151" xr:uid="{37693DDA-1204-49A7-90A6-58734D7F062C}"/>
    <cellStyle name="Comma 2 5 2 3 2" xfId="263" xr:uid="{B1EFD54E-D944-4D85-96C9-7DE1046E220F}"/>
    <cellStyle name="Comma 2 5 2 3 2 2" xfId="711" xr:uid="{C5AF6B65-E9E0-4D9B-898D-54FBF047B9C7}"/>
    <cellStyle name="Comma 2 5 2 3 2 2 2" xfId="1159" xr:uid="{68BD1540-6686-4F52-A90B-87C98EC28A29}"/>
    <cellStyle name="Comma 2 5 2 3 2 2 2 2" xfId="2279" xr:uid="{0960924D-F152-4157-88D0-1EE3E32D6348}"/>
    <cellStyle name="Comma 2 5 2 3 2 2 3" xfId="1831" xr:uid="{BDB74AF2-9CAA-47FB-8087-5BA32CECEADE}"/>
    <cellStyle name="Comma 2 5 2 3 2 3" xfId="487" xr:uid="{184FF80E-C22B-4B34-B6CD-50D2199042ED}"/>
    <cellStyle name="Comma 2 5 2 3 2 3 2" xfId="1607" xr:uid="{D8EB9D78-900F-46D6-B141-C8371AF8F33B}"/>
    <cellStyle name="Comma 2 5 2 3 2 4" xfId="935" xr:uid="{12A3C432-6246-4483-A538-F7C9D2271EE5}"/>
    <cellStyle name="Comma 2 5 2 3 2 4 2" xfId="2055" xr:uid="{91CF007A-FE08-401F-B187-030918DB6C16}"/>
    <cellStyle name="Comma 2 5 2 3 2 5" xfId="1383" xr:uid="{1F8A1D95-E555-4E07-AE69-763CC91EC2AB}"/>
    <cellStyle name="Comma 2 5 2 3 3" xfId="599" xr:uid="{C4D2A0D8-39EF-40EA-803E-EFB46F55B277}"/>
    <cellStyle name="Comma 2 5 2 3 3 2" xfId="1047" xr:uid="{DF1C3A39-1F51-48C1-93FD-6054979A6C62}"/>
    <cellStyle name="Comma 2 5 2 3 3 2 2" xfId="2167" xr:uid="{D9594F46-DB33-4E87-9CB3-384376EAEFD6}"/>
    <cellStyle name="Comma 2 5 2 3 3 3" xfId="1719" xr:uid="{D0331B7D-638E-447B-986E-761E844BFB85}"/>
    <cellStyle name="Comma 2 5 2 3 4" xfId="375" xr:uid="{DDA2D563-2674-4B39-8564-AD57287CBA12}"/>
    <cellStyle name="Comma 2 5 2 3 4 2" xfId="1495" xr:uid="{5128A7CF-1489-4F4B-ABC2-F4DC83FFCD1C}"/>
    <cellStyle name="Comma 2 5 2 3 5" xfId="823" xr:uid="{1C9E1031-C41D-4981-B8F2-0147546FF260}"/>
    <cellStyle name="Comma 2 5 2 3 5 2" xfId="1943" xr:uid="{C95B1F3A-753E-4C76-971A-F017CB047FBF}"/>
    <cellStyle name="Comma 2 5 2 3 6" xfId="1271" xr:uid="{52F17DDF-8782-4E73-BF48-135B70E9B8D3}"/>
    <cellStyle name="Comma 2 5 2 4" xfId="204" xr:uid="{168F35C7-52BD-42B9-9776-CD9FEB9AAF3B}"/>
    <cellStyle name="Comma 2 5 2 4 2" xfId="652" xr:uid="{3464EE4B-89CC-47B9-9001-4942AB9E171A}"/>
    <cellStyle name="Comma 2 5 2 4 2 2" xfId="1100" xr:uid="{686E0AC0-9FA1-4594-9506-FCA9F285152E}"/>
    <cellStyle name="Comma 2 5 2 4 2 2 2" xfId="2220" xr:uid="{A779957A-670E-4470-83F3-E514639F9D52}"/>
    <cellStyle name="Comma 2 5 2 4 2 3" xfId="1772" xr:uid="{7D1784E8-C075-42A5-B14E-86091EE0567A}"/>
    <cellStyle name="Comma 2 5 2 4 3" xfId="428" xr:uid="{B88F1621-3DEB-49D4-BF37-CBE47A161271}"/>
    <cellStyle name="Comma 2 5 2 4 3 2" xfId="1548" xr:uid="{9B876748-10CA-409A-85DB-3405AB0D52C6}"/>
    <cellStyle name="Comma 2 5 2 4 4" xfId="876" xr:uid="{C8C02AAE-CED4-4435-8843-B138BA53A088}"/>
    <cellStyle name="Comma 2 5 2 4 4 2" xfId="1996" xr:uid="{0C1CDCC5-7864-4787-9A99-8B707224DF66}"/>
    <cellStyle name="Comma 2 5 2 4 5" xfId="1324" xr:uid="{97F21634-A0B3-407D-80CB-B809A48D27E9}"/>
    <cellStyle name="Comma 2 5 2 5" xfId="540" xr:uid="{06D9F068-BBCA-41C9-A9DE-3E8649FAB78E}"/>
    <cellStyle name="Comma 2 5 2 5 2" xfId="988" xr:uid="{3ACA3FDC-3BBB-4F10-851D-9C1CAEE26524}"/>
    <cellStyle name="Comma 2 5 2 5 2 2" xfId="2108" xr:uid="{7A6BF404-D4AA-4FEF-BCAD-359FDFF3AC27}"/>
    <cellStyle name="Comma 2 5 2 5 3" xfId="1660" xr:uid="{3D3BEB27-56DD-4041-87E8-77ACD949B628}"/>
    <cellStyle name="Comma 2 5 2 6" xfId="316" xr:uid="{FB32AD51-4D43-4FA0-ADB5-AD75C829E2E3}"/>
    <cellStyle name="Comma 2 5 2 6 2" xfId="1436" xr:uid="{4685ED7D-D3A2-4B8A-9E49-296439FB2DBA}"/>
    <cellStyle name="Comma 2 5 2 7" xfId="764" xr:uid="{1664A5D8-FD6E-40D3-A713-554A966DCC15}"/>
    <cellStyle name="Comma 2 5 2 7 2" xfId="1884" xr:uid="{C918567D-136B-4547-8E1D-C7D69106A107}"/>
    <cellStyle name="Comma 2 5 2 8" xfId="1212" xr:uid="{515911B3-4870-4D61-9522-B1FC26F06DBC}"/>
    <cellStyle name="Comma 2 5 3" xfId="145" xr:uid="{49BD565A-D047-4BC0-826E-9B1755BE800A}"/>
    <cellStyle name="Comma 2 5 3 2" xfId="153" xr:uid="{187442EF-0F0D-40CE-9A1A-CB73CA805647}"/>
    <cellStyle name="Comma 2 5 3 2 2" xfId="265" xr:uid="{5F22BDE5-3BE8-4348-BC1C-B90C82A64408}"/>
    <cellStyle name="Comma 2 5 3 2 2 2" xfId="713" xr:uid="{834CD06C-9D6E-4691-9E88-60BB0F01B43D}"/>
    <cellStyle name="Comma 2 5 3 2 2 2 2" xfId="1161" xr:uid="{00758534-D4A0-4205-8417-16001A330732}"/>
    <cellStyle name="Comma 2 5 3 2 2 2 2 2" xfId="2281" xr:uid="{FEE031C3-F665-4B09-BB17-6842961964E4}"/>
    <cellStyle name="Comma 2 5 3 2 2 2 3" xfId="1833" xr:uid="{AACD005F-F6D4-4C12-9FAF-D97F2CEA1788}"/>
    <cellStyle name="Comma 2 5 3 2 2 3" xfId="489" xr:uid="{A777B931-15DB-410B-93C6-C76BEFBFE8B3}"/>
    <cellStyle name="Comma 2 5 3 2 2 3 2" xfId="1609" xr:uid="{C820D4D9-AF19-4A25-8A9D-E8727AEE9655}"/>
    <cellStyle name="Comma 2 5 3 2 2 4" xfId="937" xr:uid="{C5B4FC68-1055-4AC0-8E65-8F60FFCB4936}"/>
    <cellStyle name="Comma 2 5 3 2 2 4 2" xfId="2057" xr:uid="{52D75A05-AF68-4881-96BD-02C032614CBC}"/>
    <cellStyle name="Comma 2 5 3 2 2 5" xfId="1385" xr:uid="{1BB0D33F-0D80-4A74-AA64-8D0E0CF56D91}"/>
    <cellStyle name="Comma 2 5 3 2 3" xfId="601" xr:uid="{AC044856-7343-4EFD-9CED-1BA63FDFF339}"/>
    <cellStyle name="Comma 2 5 3 2 3 2" xfId="1049" xr:uid="{2937ED62-7B77-4F6F-BA0F-88C6156B9F28}"/>
    <cellStyle name="Comma 2 5 3 2 3 2 2" xfId="2169" xr:uid="{12F45B2A-1D15-4D08-A595-96454C9A6925}"/>
    <cellStyle name="Comma 2 5 3 2 3 3" xfId="1721" xr:uid="{4FA3384F-83E1-479B-904F-FF4C67461E51}"/>
    <cellStyle name="Comma 2 5 3 2 4" xfId="377" xr:uid="{286EE4B3-907C-46A0-BCF5-091B9E9CE59C}"/>
    <cellStyle name="Comma 2 5 3 2 4 2" xfId="1497" xr:uid="{A8FB9247-354F-48F4-BA54-CB157FAC5E4E}"/>
    <cellStyle name="Comma 2 5 3 2 5" xfId="825" xr:uid="{E4B57903-9D97-47BB-98E4-32183C66E9BD}"/>
    <cellStyle name="Comma 2 5 3 2 5 2" xfId="1945" xr:uid="{49654840-CF5A-4182-8257-2CBABBE179C9}"/>
    <cellStyle name="Comma 2 5 3 2 6" xfId="1273" xr:uid="{40624850-3046-446C-95E6-511417B8F796}"/>
    <cellStyle name="Comma 2 5 3 3" xfId="257" xr:uid="{EF6BA1BE-E14B-4ABB-AFCF-97A5FB9AA7E2}"/>
    <cellStyle name="Comma 2 5 3 3 2" xfId="705" xr:uid="{52A94353-5192-4862-9199-BF0C925A7574}"/>
    <cellStyle name="Comma 2 5 3 3 2 2" xfId="1153" xr:uid="{CE7ECF15-EF02-4E8D-9F76-37576641A44E}"/>
    <cellStyle name="Comma 2 5 3 3 2 2 2" xfId="2273" xr:uid="{44D22ED6-C19F-404B-95F7-ADAEDF9FD92F}"/>
    <cellStyle name="Comma 2 5 3 3 2 3" xfId="1825" xr:uid="{B0BD4268-4D13-412B-8535-A3A8CFC7B0DD}"/>
    <cellStyle name="Comma 2 5 3 3 3" xfId="481" xr:uid="{3484AA1A-4389-4D22-8334-23FEFD9AE4CE}"/>
    <cellStyle name="Comma 2 5 3 3 3 2" xfId="1601" xr:uid="{4ED526F1-7311-461A-9A9F-51D9FC3AF5BF}"/>
    <cellStyle name="Comma 2 5 3 3 4" xfId="929" xr:uid="{56375878-5026-412E-8C20-9941DD5F4302}"/>
    <cellStyle name="Comma 2 5 3 3 4 2" xfId="2049" xr:uid="{BB421DAD-C9A4-4F17-866A-4526D475729B}"/>
    <cellStyle name="Comma 2 5 3 3 5" xfId="1377" xr:uid="{3BB393B8-3C2D-4812-BBFD-0ABD0867BB13}"/>
    <cellStyle name="Comma 2 5 3 4" xfId="593" xr:uid="{353BF686-6FA1-4872-B7E9-059B47F20A61}"/>
    <cellStyle name="Comma 2 5 3 4 2" xfId="1041" xr:uid="{3D65BEF5-2E86-4A22-8171-A39D6FE11BC3}"/>
    <cellStyle name="Comma 2 5 3 4 2 2" xfId="2161" xr:uid="{5E35293F-7CC3-4268-BBF2-F45D13F4F148}"/>
    <cellStyle name="Comma 2 5 3 4 3" xfId="1713" xr:uid="{DDD16C0E-03D0-4A8C-8A1B-65FA709A2F53}"/>
    <cellStyle name="Comma 2 5 3 5" xfId="369" xr:uid="{A5D9AF51-DC2C-4813-A81F-0C06A818F173}"/>
    <cellStyle name="Comma 2 5 3 5 2" xfId="1489" xr:uid="{BAD554DA-8D6D-46A2-9697-5C28EA6573E2}"/>
    <cellStyle name="Comma 2 5 3 6" xfId="817" xr:uid="{9CCFB0A8-002A-40A5-AEBE-AF49724C4136}"/>
    <cellStyle name="Comma 2 5 3 6 2" xfId="1937" xr:uid="{F4E45755-03E4-45E6-B7AF-4263219D3564}"/>
    <cellStyle name="Comma 2 5 3 7" xfId="1265" xr:uid="{B91D3DAD-00DD-425D-A051-3CDA04602B68}"/>
    <cellStyle name="Comma 2 5 4" xfId="149" xr:uid="{5EC61D76-7A51-42F0-9D01-67E6C688D145}"/>
    <cellStyle name="Comma 2 5 4 2" xfId="261" xr:uid="{89EB822C-E68B-4349-AF6C-3F4354E272FB}"/>
    <cellStyle name="Comma 2 5 4 2 2" xfId="709" xr:uid="{07A2E51C-C9E4-4DC7-994D-8346439D5161}"/>
    <cellStyle name="Comma 2 5 4 2 2 2" xfId="1157" xr:uid="{0F190DE3-B815-4D82-86AF-C09B0CDC3E13}"/>
    <cellStyle name="Comma 2 5 4 2 2 2 2" xfId="2277" xr:uid="{F1631214-DCD4-4D7D-A6A0-91CC6D5D7C76}"/>
    <cellStyle name="Comma 2 5 4 2 2 3" xfId="1829" xr:uid="{8EE3D15D-F09D-44B0-B2D6-4D86638F5348}"/>
    <cellStyle name="Comma 2 5 4 2 3" xfId="485" xr:uid="{B9E2578E-B702-4476-BFEC-2B58EB8461A9}"/>
    <cellStyle name="Comma 2 5 4 2 3 2" xfId="1605" xr:uid="{A27C109E-0179-4F04-930D-4A9E691FFA5F}"/>
    <cellStyle name="Comma 2 5 4 2 4" xfId="933" xr:uid="{A28AFB00-3BB0-4128-9B4A-1544C13D7A10}"/>
    <cellStyle name="Comma 2 5 4 2 4 2" xfId="2053" xr:uid="{5DB40284-3539-4811-9643-A2C48F4EE125}"/>
    <cellStyle name="Comma 2 5 4 2 5" xfId="1381" xr:uid="{0A8711B7-D426-4CE6-BB12-F0946DB5680C}"/>
    <cellStyle name="Comma 2 5 4 3" xfId="597" xr:uid="{9B8B7014-2B72-444C-8D7E-A2BFE356B752}"/>
    <cellStyle name="Comma 2 5 4 3 2" xfId="1045" xr:uid="{548EE74D-B09C-4F17-86C8-25F747B50D7B}"/>
    <cellStyle name="Comma 2 5 4 3 2 2" xfId="2165" xr:uid="{D5EB6C2A-C678-4AF7-9C99-5B9285683341}"/>
    <cellStyle name="Comma 2 5 4 3 3" xfId="1717" xr:uid="{0030EC35-C32F-40CD-8801-77CA3FA0BB4F}"/>
    <cellStyle name="Comma 2 5 4 4" xfId="373" xr:uid="{1D4E3886-F6AE-4E11-A45D-6E58DA470265}"/>
    <cellStyle name="Comma 2 5 4 4 2" xfId="1493" xr:uid="{B6E3BB8D-9982-480A-AAFA-0D64D32CC035}"/>
    <cellStyle name="Comma 2 5 4 5" xfId="821" xr:uid="{5154A936-338A-4962-ACA4-F625602B49ED}"/>
    <cellStyle name="Comma 2 5 4 5 2" xfId="1941" xr:uid="{3A3D0A4C-47FA-4ACE-940D-704E91A05B85}"/>
    <cellStyle name="Comma 2 5 4 6" xfId="1269" xr:uid="{FA72C489-79D2-4E7F-AB80-875DCAF37F38}"/>
    <cellStyle name="Comma 2 5 5" xfId="203" xr:uid="{C9521BA9-E2E0-4ADB-B5F5-B2DAA1C68E5F}"/>
    <cellStyle name="Comma 2 5 5 2" xfId="651" xr:uid="{F2EA4209-D1F3-441E-9439-BDED52555F43}"/>
    <cellStyle name="Comma 2 5 5 2 2" xfId="1099" xr:uid="{C5EC398E-0AC8-4714-A150-E52A804B0D0F}"/>
    <cellStyle name="Comma 2 5 5 2 2 2" xfId="2219" xr:uid="{ED822167-57C6-416E-AB80-4447649DBA07}"/>
    <cellStyle name="Comma 2 5 5 2 3" xfId="1771" xr:uid="{275A0045-015B-4B7F-833E-622F410F037F}"/>
    <cellStyle name="Comma 2 5 5 3" xfId="427" xr:uid="{534814DC-510A-4BEF-8848-C79A03FA92F6}"/>
    <cellStyle name="Comma 2 5 5 3 2" xfId="1547" xr:uid="{AA0AC5B6-AA4A-4B01-A5EB-E6E86F432CCD}"/>
    <cellStyle name="Comma 2 5 5 4" xfId="875" xr:uid="{1230C267-E491-4C2C-8CDA-24B5DDD3B9BB}"/>
    <cellStyle name="Comma 2 5 5 4 2" xfId="1995" xr:uid="{D16B9BB9-0D22-4DBE-BC04-0713841E601E}"/>
    <cellStyle name="Comma 2 5 5 5" xfId="1323" xr:uid="{C5719D48-E169-4530-A3B1-5CD7F5C3D464}"/>
    <cellStyle name="Comma 2 5 6" xfId="539" xr:uid="{95DE5D43-0537-4716-A4A8-364874141D1B}"/>
    <cellStyle name="Comma 2 5 6 2" xfId="987" xr:uid="{8F72B41E-12A8-4C52-A603-9EA91B96DCE7}"/>
    <cellStyle name="Comma 2 5 6 2 2" xfId="2107" xr:uid="{EB2D047E-AFA7-498E-A130-26F2585350D6}"/>
    <cellStyle name="Comma 2 5 6 3" xfId="1659" xr:uid="{8A2FEDB5-A606-4264-AECE-EAAFABFA586C}"/>
    <cellStyle name="Comma 2 5 7" xfId="315" xr:uid="{6C9A588B-55FB-4759-A25C-DBB7C4BCD5EB}"/>
    <cellStyle name="Comma 2 5 7 2" xfId="1435" xr:uid="{90E68F7B-4E65-4BEE-A299-E6F4421996A1}"/>
    <cellStyle name="Comma 2 5 8" xfId="763" xr:uid="{E40D260D-ED06-4D10-B4B1-7E5CAC14F83A}"/>
    <cellStyle name="Comma 2 5 8 2" xfId="1883" xr:uid="{EB708C12-684A-4E0D-A353-462D9AC9097E}"/>
    <cellStyle name="Comma 2 5 9" xfId="1211" xr:uid="{07862C91-5373-49BA-B39A-96CC4B91C95A}"/>
    <cellStyle name="Comma 2 6" xfId="94" xr:uid="{D2A0353C-5AE4-4F66-A7E9-B08FC3B28667}"/>
    <cellStyle name="Comma 2 6 2" xfId="146" xr:uid="{F602DD12-4E7C-4CD4-99C5-6DD9A1C50826}"/>
    <cellStyle name="Comma 2 6 2 2" xfId="154" xr:uid="{70354311-B806-418F-BE4E-130524094D96}"/>
    <cellStyle name="Comma 2 6 2 2 2" xfId="266" xr:uid="{427796A0-0619-4E09-A214-F5E0E07BFB77}"/>
    <cellStyle name="Comma 2 6 2 2 2 2" xfId="714" xr:uid="{2D19D5E3-5F71-42DB-8566-0BB0503DEABF}"/>
    <cellStyle name="Comma 2 6 2 2 2 2 2" xfId="1162" xr:uid="{E4211561-9E73-4754-99E1-7C7EA77667AD}"/>
    <cellStyle name="Comma 2 6 2 2 2 2 2 2" xfId="2282" xr:uid="{B0201039-42F6-44AD-86E5-8A1A1E1A548C}"/>
    <cellStyle name="Comma 2 6 2 2 2 2 3" xfId="1834" xr:uid="{AA04ACE3-6306-4584-9AA8-3AE04FFFE625}"/>
    <cellStyle name="Comma 2 6 2 2 2 3" xfId="490" xr:uid="{1418F4E0-FB53-4AA5-8E15-48BE844A2758}"/>
    <cellStyle name="Comma 2 6 2 2 2 3 2" xfId="1610" xr:uid="{6ABEF32A-56C3-44A4-870D-CDE4B59DC9F5}"/>
    <cellStyle name="Comma 2 6 2 2 2 4" xfId="938" xr:uid="{88F98410-2F5F-45BF-AEE8-BC299C54C95C}"/>
    <cellStyle name="Comma 2 6 2 2 2 4 2" xfId="2058" xr:uid="{DA71EB43-A650-4ABA-87BB-BD239D52F3DC}"/>
    <cellStyle name="Comma 2 6 2 2 2 5" xfId="1386" xr:uid="{500AC5E2-BD48-4421-AC44-D2D0906202D8}"/>
    <cellStyle name="Comma 2 6 2 2 3" xfId="602" xr:uid="{5FC5AA4F-74E4-4B99-9A27-48DC34E3792C}"/>
    <cellStyle name="Comma 2 6 2 2 3 2" xfId="1050" xr:uid="{46985B03-A665-4632-8DFC-76DFBC4C4CE8}"/>
    <cellStyle name="Comma 2 6 2 2 3 2 2" xfId="2170" xr:uid="{1CA7BD22-4023-4865-8F9E-DD36A1BA310D}"/>
    <cellStyle name="Comma 2 6 2 2 3 3" xfId="1722" xr:uid="{C2B0DBBF-9D35-4895-9BBF-49F7EBCFA6EA}"/>
    <cellStyle name="Comma 2 6 2 2 4" xfId="378" xr:uid="{FC7F4248-4EFD-458D-B37D-E4544732E279}"/>
    <cellStyle name="Comma 2 6 2 2 4 2" xfId="1498" xr:uid="{A87AFD84-F096-4202-ACC6-AD0C704B5D54}"/>
    <cellStyle name="Comma 2 6 2 2 5" xfId="826" xr:uid="{2DFA234E-A18C-4407-AB42-4619E4FEE5CA}"/>
    <cellStyle name="Comma 2 6 2 2 5 2" xfId="1946" xr:uid="{5E87272C-8FF3-417D-965A-B1CB85ED8F93}"/>
    <cellStyle name="Comma 2 6 2 2 6" xfId="1274" xr:uid="{58F06EE4-A8C7-41F6-9069-41EABCC2EE2D}"/>
    <cellStyle name="Comma 2 6 2 3" xfId="258" xr:uid="{8BE0D0B6-9D5B-4508-B6B3-4BAC8D71F01A}"/>
    <cellStyle name="Comma 2 6 2 3 2" xfId="706" xr:uid="{915C2BEA-B6BB-4E23-96A6-646F596CCBEC}"/>
    <cellStyle name="Comma 2 6 2 3 2 2" xfId="1154" xr:uid="{0C755FD6-E37F-4430-877B-69AC5ABBBBC9}"/>
    <cellStyle name="Comma 2 6 2 3 2 2 2" xfId="2274" xr:uid="{C3E561E1-F5D6-4E51-B80F-6ABBE22FDF19}"/>
    <cellStyle name="Comma 2 6 2 3 2 3" xfId="1826" xr:uid="{FD700AAC-1CA3-49A7-A458-199C1B9DC459}"/>
    <cellStyle name="Comma 2 6 2 3 3" xfId="482" xr:uid="{5E086367-46A8-4F90-8DAB-7110088C3A9F}"/>
    <cellStyle name="Comma 2 6 2 3 3 2" xfId="1602" xr:uid="{783E58E1-04DE-4DCD-80C3-0819CD5711AB}"/>
    <cellStyle name="Comma 2 6 2 3 4" xfId="930" xr:uid="{853F4E0B-3357-4284-880C-66193A0ED391}"/>
    <cellStyle name="Comma 2 6 2 3 4 2" xfId="2050" xr:uid="{F60C25FA-C6CF-4FF5-B011-45955EF9B186}"/>
    <cellStyle name="Comma 2 6 2 3 5" xfId="1378" xr:uid="{A5E8DA3E-3583-4328-83E1-911778947A19}"/>
    <cellStyle name="Comma 2 6 2 4" xfId="594" xr:uid="{97A933F5-85E5-4437-A1BA-BB42B30290B6}"/>
    <cellStyle name="Comma 2 6 2 4 2" xfId="1042" xr:uid="{4AAEFA90-7588-412D-8EEA-84E704A22D29}"/>
    <cellStyle name="Comma 2 6 2 4 2 2" xfId="2162" xr:uid="{82E23EE1-62CD-4093-9AD6-6DCE8245D08D}"/>
    <cellStyle name="Comma 2 6 2 4 3" xfId="1714" xr:uid="{B99684FB-B804-4D12-9E3F-D5FB45EFA528}"/>
    <cellStyle name="Comma 2 6 2 5" xfId="370" xr:uid="{4163B243-C077-44D4-9DF0-623ACC30160B}"/>
    <cellStyle name="Comma 2 6 2 5 2" xfId="1490" xr:uid="{35668235-9DF2-440F-B448-C0A7F544F6F0}"/>
    <cellStyle name="Comma 2 6 2 6" xfId="818" xr:uid="{CCDD8607-BE8F-424D-B03E-B6380C5AEC70}"/>
    <cellStyle name="Comma 2 6 2 6 2" xfId="1938" xr:uid="{BF345A73-80A0-44E7-8C82-7F62B205E42B}"/>
    <cellStyle name="Comma 2 6 2 7" xfId="1266" xr:uid="{A253F103-9989-4E70-8C00-1D5426BDBAC5}"/>
    <cellStyle name="Comma 2 6 3" xfId="150" xr:uid="{5445CAEB-02CD-4D46-8BEA-F4E64E6133BD}"/>
    <cellStyle name="Comma 2 6 3 2" xfId="262" xr:uid="{88D6AED7-D1FF-44F5-916E-FD0635B80976}"/>
    <cellStyle name="Comma 2 6 3 2 2" xfId="710" xr:uid="{F7467F79-3648-4422-8361-95C65B3CA7DB}"/>
    <cellStyle name="Comma 2 6 3 2 2 2" xfId="1158" xr:uid="{9882D737-1D5D-48F9-9B00-80FF9DB9F397}"/>
    <cellStyle name="Comma 2 6 3 2 2 2 2" xfId="2278" xr:uid="{C9BEECBD-B5AD-4800-A5A3-03295D6EF237}"/>
    <cellStyle name="Comma 2 6 3 2 2 3" xfId="1830" xr:uid="{DB7E104D-4D5D-4042-B5FC-7D469215539E}"/>
    <cellStyle name="Comma 2 6 3 2 3" xfId="486" xr:uid="{E4AA6AB2-D6B1-455B-A450-EC26ECC1B7F3}"/>
    <cellStyle name="Comma 2 6 3 2 3 2" xfId="1606" xr:uid="{ADFCA61C-79C1-4EB6-8031-F28771A2F32E}"/>
    <cellStyle name="Comma 2 6 3 2 4" xfId="934" xr:uid="{EFCD6A0D-26BB-410D-8175-6D5817BDCC99}"/>
    <cellStyle name="Comma 2 6 3 2 4 2" xfId="2054" xr:uid="{E993B2EA-912D-4B24-A95F-F11F83F2796E}"/>
    <cellStyle name="Comma 2 6 3 2 5" xfId="1382" xr:uid="{AA84237F-6529-4EFB-9EBF-8CC38DCACB5C}"/>
    <cellStyle name="Comma 2 6 3 3" xfId="598" xr:uid="{2E3E410B-0E90-4D5F-8FBF-D5AABA8ED286}"/>
    <cellStyle name="Comma 2 6 3 3 2" xfId="1046" xr:uid="{CC6207EA-FC01-4F92-A265-D3335A6B3A1C}"/>
    <cellStyle name="Comma 2 6 3 3 2 2" xfId="2166" xr:uid="{A87FEE37-E554-48EB-9D29-50A940F436A5}"/>
    <cellStyle name="Comma 2 6 3 3 3" xfId="1718" xr:uid="{87AB3DF7-39F3-45FA-81AF-05E41DF96235}"/>
    <cellStyle name="Comma 2 6 3 4" xfId="374" xr:uid="{86724CE7-30A4-4174-84DE-16A3E399FAB6}"/>
    <cellStyle name="Comma 2 6 3 4 2" xfId="1494" xr:uid="{762F2875-14D5-4FD3-884C-76F0306931A7}"/>
    <cellStyle name="Comma 2 6 3 5" xfId="822" xr:uid="{95C81257-15A5-4B07-8892-A0C39504D81D}"/>
    <cellStyle name="Comma 2 6 3 5 2" xfId="1942" xr:uid="{2689F48E-3594-4397-9272-72C0EB424014}"/>
    <cellStyle name="Comma 2 6 3 6" xfId="1270" xr:uid="{2547F22F-DD72-49D2-AED9-12A6352908DA}"/>
    <cellStyle name="Comma 2 6 4" xfId="207" xr:uid="{22621B12-2E54-40B4-A1B2-49D429FE6BB4}"/>
    <cellStyle name="Comma 2 6 4 2" xfId="655" xr:uid="{C4739828-C896-4000-841A-BA3E762974BF}"/>
    <cellStyle name="Comma 2 6 4 2 2" xfId="1103" xr:uid="{669C4245-D310-47E1-844F-7B027135680F}"/>
    <cellStyle name="Comma 2 6 4 2 2 2" xfId="2223" xr:uid="{45131B98-3977-44A6-A3FC-C81482C3787F}"/>
    <cellStyle name="Comma 2 6 4 2 3" xfId="1775" xr:uid="{8E5D1832-22D5-410D-AE5B-28CC98A30DBB}"/>
    <cellStyle name="Comma 2 6 4 3" xfId="431" xr:uid="{65C51C5C-66A0-42F1-963C-FCEBCDC41A0D}"/>
    <cellStyle name="Comma 2 6 4 3 2" xfId="1551" xr:uid="{2AFA8589-8475-4888-8015-3EFF69C433D8}"/>
    <cellStyle name="Comma 2 6 4 4" xfId="879" xr:uid="{60233BCD-93A7-4EDB-82A1-9635871F1876}"/>
    <cellStyle name="Comma 2 6 4 4 2" xfId="1999" xr:uid="{99DCC74E-1CB2-4259-A7FD-BF993C4EA80E}"/>
    <cellStyle name="Comma 2 6 4 5" xfId="1327" xr:uid="{DC4086CA-BF2F-41B3-8EA1-1D0D91D43789}"/>
    <cellStyle name="Comma 2 6 5" xfId="543" xr:uid="{1D00B557-F678-40D3-A025-0A85E78C0913}"/>
    <cellStyle name="Comma 2 6 5 2" xfId="991" xr:uid="{98983D10-FDA2-4F06-8970-769C153052BD}"/>
    <cellStyle name="Comma 2 6 5 2 2" xfId="2111" xr:uid="{123144B6-8B36-4E22-8C9C-F3F3D2612C33}"/>
    <cellStyle name="Comma 2 6 5 3" xfId="1663" xr:uid="{9761CB2A-98EF-409B-B124-E77370A665D1}"/>
    <cellStyle name="Comma 2 6 6" xfId="319" xr:uid="{58A5D6E7-EACB-4567-A0FF-C11EFB8E9545}"/>
    <cellStyle name="Comma 2 6 6 2" xfId="1439" xr:uid="{BCF5D9CF-46DF-4B8E-9A5C-7620E6711BE7}"/>
    <cellStyle name="Comma 2 6 7" xfId="767" xr:uid="{DC72D3E4-BF63-49C2-86D7-D5B411E642F5}"/>
    <cellStyle name="Comma 2 6 7 2" xfId="1887" xr:uid="{D23714E1-3568-4D25-83D9-7C245974F840}"/>
    <cellStyle name="Comma 2 6 8" xfId="1215" xr:uid="{F42734B6-34BB-4D31-BA25-4B7054A82B66}"/>
    <cellStyle name="Comma 2 7" xfId="92" xr:uid="{E20FFF5C-153E-4D8B-9CAD-5F9179B928FC}"/>
    <cellStyle name="Comma 2 7 2" xfId="152" xr:uid="{DB6CCC19-2408-41BE-B305-F61F49594EF6}"/>
    <cellStyle name="Comma 2 7 2 2" xfId="264" xr:uid="{69F4A838-FEF0-4733-94C1-74F103DB41C3}"/>
    <cellStyle name="Comma 2 7 2 2 2" xfId="712" xr:uid="{4E22B5EE-0181-427B-B9C6-4BAB3006D114}"/>
    <cellStyle name="Comma 2 7 2 2 2 2" xfId="1160" xr:uid="{E6720DB7-D1C6-4122-8C7F-0710E319A72C}"/>
    <cellStyle name="Comma 2 7 2 2 2 2 2" xfId="2280" xr:uid="{DAFABDB6-9AB2-4AE0-98A3-E8643F9D72E7}"/>
    <cellStyle name="Comma 2 7 2 2 2 3" xfId="1832" xr:uid="{D3EBED39-F144-4DE1-B8BB-8EF48CA93D3C}"/>
    <cellStyle name="Comma 2 7 2 2 3" xfId="488" xr:uid="{A566AE5D-56B4-486D-9DFB-57B82F248C83}"/>
    <cellStyle name="Comma 2 7 2 2 3 2" xfId="1608" xr:uid="{ADDE1C0B-63B2-47BD-A92A-56478CA1FC72}"/>
    <cellStyle name="Comma 2 7 2 2 4" xfId="936" xr:uid="{71D25A78-1BDA-415A-B976-272FB3C356C7}"/>
    <cellStyle name="Comma 2 7 2 2 4 2" xfId="2056" xr:uid="{75F29894-3522-41DC-82BE-AE3B23540082}"/>
    <cellStyle name="Comma 2 7 2 2 5" xfId="1384" xr:uid="{5AD376CC-1A52-4643-B380-40A647374A65}"/>
    <cellStyle name="Comma 2 7 2 3" xfId="600" xr:uid="{19FAB138-C776-4AB0-8D23-A3A7AE5EE9BE}"/>
    <cellStyle name="Comma 2 7 2 3 2" xfId="1048" xr:uid="{5EFDA63D-D0E5-4727-AA99-1A8F8931F5AF}"/>
    <cellStyle name="Comma 2 7 2 3 2 2" xfId="2168" xr:uid="{FA204A2E-6CAF-46E8-864A-3AAFD9203FA8}"/>
    <cellStyle name="Comma 2 7 2 3 3" xfId="1720" xr:uid="{8B5FD34E-EC95-40C5-959E-E7117C2A4FAD}"/>
    <cellStyle name="Comma 2 7 2 4" xfId="376" xr:uid="{DCE2DE06-B60C-4D2B-A3A7-C14E4E7885D2}"/>
    <cellStyle name="Comma 2 7 2 4 2" xfId="1496" xr:uid="{F4ECC381-E556-4FCC-BC57-611119D59762}"/>
    <cellStyle name="Comma 2 7 2 5" xfId="824" xr:uid="{418F5D4F-42B5-42A5-B3CD-F7E864B2CEC4}"/>
    <cellStyle name="Comma 2 7 2 5 2" xfId="1944" xr:uid="{1F014954-658C-42E0-AA46-79ED5913BB5C}"/>
    <cellStyle name="Comma 2 7 2 6" xfId="1272" xr:uid="{6F47581D-ADEA-4421-8729-60C0E694D370}"/>
    <cellStyle name="Comma 2 7 3" xfId="205" xr:uid="{6211EA64-A055-4237-ABD0-631976BE7CBC}"/>
    <cellStyle name="Comma 2 7 3 2" xfId="653" xr:uid="{62A1B975-4806-4918-810D-67F4372C7F84}"/>
    <cellStyle name="Comma 2 7 3 2 2" xfId="1101" xr:uid="{D72ABFE9-9CB8-4718-8B5E-DF170A3E861D}"/>
    <cellStyle name="Comma 2 7 3 2 2 2" xfId="2221" xr:uid="{F5D79B50-047E-411F-8186-9B929EAC7461}"/>
    <cellStyle name="Comma 2 7 3 2 3" xfId="1773" xr:uid="{BF2D288D-23C4-4781-80FA-1CF563B3E99C}"/>
    <cellStyle name="Comma 2 7 3 3" xfId="429" xr:uid="{9F5251CA-3A99-4DEE-9010-6283A402CA1B}"/>
    <cellStyle name="Comma 2 7 3 3 2" xfId="1549" xr:uid="{04616882-F7E3-4DB5-9EA6-1450A4525932}"/>
    <cellStyle name="Comma 2 7 3 4" xfId="877" xr:uid="{3E1A5D4E-7A96-4B82-97EF-D95EB16C7E2C}"/>
    <cellStyle name="Comma 2 7 3 4 2" xfId="1997" xr:uid="{CE3FC577-2853-496B-AA33-0F43DE1AC4C6}"/>
    <cellStyle name="Comma 2 7 3 5" xfId="1325" xr:uid="{AD3CB6B6-CE87-4BF5-9E4B-5BE069D7DBE0}"/>
    <cellStyle name="Comma 2 7 4" xfId="541" xr:uid="{55D4D5FC-40EF-487A-B9F0-271D0B170F6C}"/>
    <cellStyle name="Comma 2 7 4 2" xfId="989" xr:uid="{A30828E0-0271-4AD3-BFAB-04DF60681044}"/>
    <cellStyle name="Comma 2 7 4 2 2" xfId="2109" xr:uid="{5353F9E7-CA7D-46FF-8FCF-2A89061389BD}"/>
    <cellStyle name="Comma 2 7 4 3" xfId="1661" xr:uid="{36F67002-5BE9-4335-8A41-7BDAB1F07422}"/>
    <cellStyle name="Comma 2 7 5" xfId="317" xr:uid="{74A0F137-6F1C-4EED-8505-52C9569849E6}"/>
    <cellStyle name="Comma 2 7 5 2" xfId="1437" xr:uid="{504E4ACC-AB1D-4F7A-94B8-F8705D1D17B7}"/>
    <cellStyle name="Comma 2 7 6" xfId="765" xr:uid="{40E281B1-9DEB-4E23-A132-2753A0A23A57}"/>
    <cellStyle name="Comma 2 7 6 2" xfId="1885" xr:uid="{904AA8BF-5751-4E9C-B6D9-819DEAF989F8}"/>
    <cellStyle name="Comma 2 7 7" xfId="1213" xr:uid="{F20B3EBD-B606-4C36-AD29-0A92EDD60CFD}"/>
    <cellStyle name="Comma 2 8" xfId="148" xr:uid="{38905301-6FCB-4E9E-9FE3-15D01AC47839}"/>
    <cellStyle name="Comma 2 8 2" xfId="260" xr:uid="{1B8210E1-114C-4B92-9482-6D2184C3116B}"/>
    <cellStyle name="Comma 2 8 2 2" xfId="708" xr:uid="{CCBC3DF0-DAF7-42B2-A7B0-2B74A6CFACDF}"/>
    <cellStyle name="Comma 2 8 2 2 2" xfId="1156" xr:uid="{505852D6-D2B2-4C6D-8728-423D13189002}"/>
    <cellStyle name="Comma 2 8 2 2 2 2" xfId="2276" xr:uid="{990FD385-FCC3-46D4-8C24-5788803E8D40}"/>
    <cellStyle name="Comma 2 8 2 2 3" xfId="1828" xr:uid="{435E6F77-7904-4756-A963-8075CE9A9513}"/>
    <cellStyle name="Comma 2 8 2 3" xfId="484" xr:uid="{BBC7F39C-D25A-435D-A8D9-8AFBD1093425}"/>
    <cellStyle name="Comma 2 8 2 3 2" xfId="1604" xr:uid="{75F06F4B-1309-4FA8-A5B5-ECDC1BF73BCB}"/>
    <cellStyle name="Comma 2 8 2 4" xfId="932" xr:uid="{A9B08660-4E5D-407A-90E2-2399B49F6D1F}"/>
    <cellStyle name="Comma 2 8 2 4 2" xfId="2052" xr:uid="{65A97CC9-796C-4032-81D0-A1BDB05AFEC6}"/>
    <cellStyle name="Comma 2 8 2 5" xfId="1380" xr:uid="{9D91F5B8-F493-4F00-81FE-177A8C94D640}"/>
    <cellStyle name="Comma 2 8 3" xfId="596" xr:uid="{A373FDA0-9BC5-4DEB-909A-4F06FA06F63F}"/>
    <cellStyle name="Comma 2 8 3 2" xfId="1044" xr:uid="{8EA1059B-8CCA-4C0A-8C12-F9557AA0D878}"/>
    <cellStyle name="Comma 2 8 3 2 2" xfId="2164" xr:uid="{992C5BAD-C4FC-427E-8751-B5FA5CAEC556}"/>
    <cellStyle name="Comma 2 8 3 3" xfId="1716" xr:uid="{0F94EECF-604D-412D-85B6-8FAB50D5C007}"/>
    <cellStyle name="Comma 2 8 4" xfId="372" xr:uid="{CEBE97DF-9AD0-4940-A74A-B5EA367BC5E9}"/>
    <cellStyle name="Comma 2 8 4 2" xfId="1492" xr:uid="{8E3DB8D9-31D2-4101-9A7D-443CBC451634}"/>
    <cellStyle name="Comma 2 8 5" xfId="820" xr:uid="{1DA75458-C386-498F-887A-318F225A5571}"/>
    <cellStyle name="Comma 2 8 5 2" xfId="1940" xr:uid="{731DAEBF-D8E6-4DEE-86AA-E8E3CCBE4DB2}"/>
    <cellStyle name="Comma 2 8 6" xfId="1268" xr:uid="{70C631CE-4838-4A83-8266-C53F29E20907}"/>
    <cellStyle name="Comma 2 9" xfId="232" xr:uid="{915647E9-B56B-4F91-893D-3280A104563E}"/>
    <cellStyle name="Comma 2 9 2" xfId="680" xr:uid="{0C582C74-DE12-4C5E-8FE2-D7EA502A99D3}"/>
    <cellStyle name="Comma 2 9 2 2" xfId="1128" xr:uid="{CC45B794-8BFF-4219-AB1E-E04244291996}"/>
    <cellStyle name="Comma 2 9 2 2 2" xfId="2248" xr:uid="{B3E40A11-A08E-4F58-9E1C-B3095B44E659}"/>
    <cellStyle name="Comma 2 9 2 3" xfId="1800" xr:uid="{0460707A-FF32-4EB2-80F1-71A1A1184426}"/>
    <cellStyle name="Comma 2 9 3" xfId="456" xr:uid="{1CC2CB75-7D6B-4954-B3D9-CCBCFDD14C7E}"/>
    <cellStyle name="Comma 2 9 3 2" xfId="1576" xr:uid="{B238CB76-B6BF-4B97-886E-651667969C21}"/>
    <cellStyle name="Comma 2 9 4" xfId="904" xr:uid="{2143B9F9-9279-47DE-8B8C-A8258E5014A9}"/>
    <cellStyle name="Comma 2 9 4 2" xfId="2024" xr:uid="{1F6603B2-A037-4419-A2CC-3A2FFAA2F988}"/>
    <cellStyle name="Comma 2 9 5" xfId="1352" xr:uid="{7A4AA930-8771-4C69-9AD6-DC3698C4652F}"/>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rmal 2" xfId="119" xr:uid="{BA502CB3-0380-4017-9C06-4DFD3ED9125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55">
    <dxf>
      <font>
        <b/>
        <i val="0"/>
        <color rgb="FF00AC2D"/>
      </font>
    </dxf>
    <dxf>
      <font>
        <b/>
        <i val="0"/>
        <color rgb="FFC00000"/>
      </font>
    </dxf>
    <dxf>
      <font>
        <b val="0"/>
        <i val="0"/>
      </font>
    </dxf>
    <dxf>
      <font>
        <b/>
        <i val="0"/>
        <color rgb="FF00AC2D"/>
      </font>
    </dxf>
    <dxf>
      <font>
        <b/>
        <i val="0"/>
        <color rgb="FFC00000"/>
      </font>
    </dxf>
    <dxf>
      <font>
        <b val="0"/>
        <i/>
        <color theme="0" tint="-0.24994659260841701"/>
      </font>
    </dxf>
    <dxf>
      <font>
        <b val="0"/>
        <i val="0"/>
      </font>
      <fill>
        <patternFill patternType="none">
          <bgColor auto="1"/>
        </patternFill>
      </fill>
      <border>
        <left/>
        <right/>
        <top/>
        <bottom/>
      </border>
    </dxf>
    <dxf>
      <font>
        <b val="0"/>
        <i val="0"/>
      </font>
    </dxf>
    <dxf>
      <font>
        <b/>
        <i val="0"/>
        <color rgb="FF00AC2D"/>
      </font>
    </dxf>
    <dxf>
      <font>
        <b/>
        <i val="0"/>
        <color rgb="FFC00000"/>
      </font>
    </dxf>
    <dxf>
      <font>
        <b val="0"/>
        <i/>
        <color theme="0" tint="-0.24994659260841701"/>
      </font>
    </dxf>
    <dxf>
      <font>
        <b val="0"/>
        <i val="0"/>
      </font>
      <fill>
        <patternFill patternType="none">
          <bgColor auto="1"/>
        </patternFill>
      </fill>
      <border>
        <left/>
        <right/>
        <top/>
        <bottom/>
      </border>
    </dxf>
    <dxf>
      <font>
        <b val="0"/>
        <i val="0"/>
      </font>
    </dxf>
    <dxf>
      <font>
        <b/>
        <i val="0"/>
        <color rgb="FF00AC2D"/>
      </font>
    </dxf>
    <dxf>
      <font>
        <b/>
        <i val="0"/>
        <color rgb="FFC00000"/>
      </font>
    </dxf>
    <dxf>
      <font>
        <b val="0"/>
        <i/>
        <color theme="0" tint="-0.24994659260841701"/>
      </font>
    </dxf>
    <dxf>
      <font>
        <b val="0"/>
        <i val="0"/>
      </font>
      <fill>
        <patternFill patternType="none">
          <bgColor auto="1"/>
        </patternFill>
      </fill>
      <border>
        <left/>
        <right/>
        <top/>
        <bottom/>
      </border>
    </dxf>
    <dxf>
      <font>
        <b val="0"/>
        <i val="0"/>
      </font>
      <fill>
        <patternFill patternType="none">
          <bgColor auto="1"/>
        </patternFill>
      </fill>
      <border>
        <left/>
        <right/>
        <top/>
        <bottom/>
      </border>
    </dxf>
    <dxf>
      <font>
        <b val="0"/>
        <i/>
        <color theme="0" tint="-0.24994659260841701"/>
      </font>
    </dxf>
    <dxf>
      <font>
        <b/>
        <i val="0"/>
        <color rgb="FFC00000"/>
      </font>
    </dxf>
    <dxf>
      <font>
        <b/>
        <i val="0"/>
        <color rgb="FF00AC2D"/>
      </font>
    </dxf>
    <dxf>
      <font>
        <b val="0"/>
        <i val="0"/>
      </font>
    </dxf>
    <dxf>
      <font>
        <b/>
        <i val="0"/>
        <color rgb="FF00AC2D"/>
      </font>
    </dxf>
    <dxf>
      <font>
        <b/>
        <i val="0"/>
        <color rgb="FFC00000"/>
      </font>
    </dxf>
    <dxf>
      <font>
        <b val="0"/>
        <i/>
        <color theme="0" tint="-0.24994659260841701"/>
      </font>
    </dxf>
    <dxf>
      <font>
        <b val="0"/>
        <i val="0"/>
      </font>
      <fill>
        <patternFill patternType="none">
          <bgColor auto="1"/>
        </patternFill>
      </fill>
      <border>
        <left/>
        <right/>
        <top/>
        <bottom/>
      </border>
    </dxf>
    <dxf>
      <font>
        <b val="0"/>
        <i val="0"/>
      </font>
    </dxf>
    <dxf>
      <font>
        <b val="0"/>
        <i val="0"/>
      </font>
    </dxf>
    <dxf>
      <font>
        <b/>
        <i val="0"/>
        <color rgb="FF00AC2D"/>
      </font>
    </dxf>
    <dxf>
      <font>
        <b/>
        <i val="0"/>
        <color rgb="FFC00000"/>
      </font>
    </dxf>
    <dxf>
      <font>
        <b val="0"/>
        <i val="0"/>
      </font>
      <fill>
        <patternFill patternType="none">
          <bgColor auto="1"/>
        </patternFill>
      </fill>
      <border>
        <left/>
        <right/>
        <top/>
        <bottom/>
      </border>
    </dxf>
    <dxf>
      <font>
        <b val="0"/>
        <i/>
        <color theme="0" tint="-0.24994659260841701"/>
      </font>
    </dxf>
    <dxf>
      <font>
        <b/>
        <i val="0"/>
        <color rgb="FF00AC2D"/>
      </font>
    </dxf>
    <dxf>
      <font>
        <b/>
        <i val="0"/>
        <color rgb="FFC00000"/>
      </font>
    </dxf>
    <dxf>
      <font>
        <b val="0"/>
        <i val="0"/>
      </font>
    </dxf>
    <dxf>
      <font>
        <b/>
        <i val="0"/>
        <color rgb="FF00AC2D"/>
      </font>
    </dxf>
    <dxf>
      <font>
        <b/>
        <i val="0"/>
        <color rgb="FFC00000"/>
      </font>
    </dxf>
    <dxf>
      <font>
        <b val="0"/>
        <i/>
        <color theme="0" tint="-0.24994659260841701"/>
      </font>
    </dxf>
    <dxf>
      <font>
        <b val="0"/>
        <i val="0"/>
      </font>
      <fill>
        <patternFill patternType="none">
          <bgColor auto="1"/>
        </patternFill>
      </fill>
      <border>
        <left/>
        <right/>
        <top/>
        <bottom/>
      </border>
    </dxf>
    <dxf>
      <font>
        <b val="0"/>
        <i val="0"/>
      </font>
    </dxf>
    <dxf>
      <font>
        <b/>
        <i val="0"/>
        <color rgb="FF00AC2D"/>
      </font>
    </dxf>
    <dxf>
      <font>
        <b/>
        <i val="0"/>
        <color rgb="FFC00000"/>
      </font>
    </dxf>
    <dxf>
      <font>
        <b val="0"/>
        <i/>
        <color theme="0" tint="-0.24994659260841701"/>
      </font>
    </dxf>
    <dxf>
      <font>
        <b val="0"/>
        <i val="0"/>
      </font>
      <fill>
        <patternFill patternType="none">
          <bgColor auto="1"/>
        </patternFill>
      </fill>
      <border>
        <left/>
        <right/>
        <top/>
        <bottom/>
      </border>
    </dxf>
    <dxf>
      <font>
        <b val="0"/>
        <i val="0"/>
      </font>
    </dxf>
    <dxf>
      <font>
        <b/>
        <i val="0"/>
        <color rgb="FF00AC2D"/>
      </font>
    </dxf>
    <dxf>
      <font>
        <b/>
        <i val="0"/>
        <color rgb="FFC00000"/>
      </font>
    </dxf>
    <dxf>
      <font>
        <b val="0"/>
        <i/>
        <color theme="0" tint="-0.24994659260841701"/>
      </font>
    </dxf>
    <dxf>
      <font>
        <b val="0"/>
        <i val="0"/>
      </font>
      <fill>
        <patternFill patternType="none">
          <bgColor auto="1"/>
        </patternFill>
      </fill>
      <border>
        <left/>
        <right/>
        <top/>
        <bottom/>
      </border>
    </dxf>
    <dxf>
      <fill>
        <patternFill>
          <bgColor rgb="FFFCE4D6"/>
        </patternFill>
      </fill>
      <border>
        <top style="thin">
          <color rgb="FFFFCCCC"/>
        </top>
        <bottom style="thin">
          <color rgb="FFFFCCCC"/>
        </bottom>
        <vertical/>
        <horizontal/>
      </border>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s>
  <tableStyles count="1" defaultTableStyle="TableStyleMedium2" defaultPivotStyle="PivotStyleLight16">
    <tableStyle name="Table Style 1" pivot="0" count="0" xr9:uid="{00104944-BE4C-41AB-A7D7-8FB7E9AE38D5}"/>
  </tableStyles>
  <colors>
    <mruColors>
      <color rgb="FFE4E4E4"/>
      <color rgb="FFFCE4D6"/>
      <color rgb="FFFFCCCC"/>
      <color rgb="FFF4B084"/>
      <color rgb="FFE4D6FE"/>
      <color rgb="FF43004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846690</xdr:colOff>
      <xdr:row>4</xdr:row>
      <xdr:rowOff>98732</xdr:rowOff>
    </xdr:to>
    <xdr:pic>
      <xdr:nvPicPr>
        <xdr:cNvPr id="2" name="Picture 29">
          <a:extLst>
            <a:ext uri="{FF2B5EF4-FFF2-40B4-BE49-F238E27FC236}">
              <a16:creationId xmlns:a16="http://schemas.microsoft.com/office/drawing/2014/main" id="{AE903F86-B3A1-423F-AD97-4E53D2F485E5}"/>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8621" t="-13750" r="-1"/>
        <a:stretch/>
      </xdr:blipFill>
      <xdr:spPr bwMode="auto">
        <a:xfrm>
          <a:off x="0" y="0"/>
          <a:ext cx="1198836" cy="86644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211538</xdr:colOff>
      <xdr:row>11</xdr:row>
      <xdr:rowOff>74544</xdr:rowOff>
    </xdr:from>
    <xdr:to>
      <xdr:col>5</xdr:col>
      <xdr:colOff>162654</xdr:colOff>
      <xdr:row>23</xdr:row>
      <xdr:rowOff>56736</xdr:rowOff>
    </xdr:to>
    <xdr:pic>
      <xdr:nvPicPr>
        <xdr:cNvPr id="5" name="Picture 4">
          <a:extLst>
            <a:ext uri="{FF2B5EF4-FFF2-40B4-BE49-F238E27FC236}">
              <a16:creationId xmlns:a16="http://schemas.microsoft.com/office/drawing/2014/main" id="{05C48621-F507-440B-9960-5FBE7C28FAEB}"/>
            </a:ext>
          </a:extLst>
        </xdr:cNvPr>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16338" y="2676230"/>
          <a:ext cx="4208435" cy="21522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81</xdr:row>
      <xdr:rowOff>0</xdr:rowOff>
    </xdr:from>
    <xdr:to>
      <xdr:col>6</xdr:col>
      <xdr:colOff>936307</xdr:colOff>
      <xdr:row>81</xdr:row>
      <xdr:rowOff>210212</xdr:rowOff>
    </xdr:to>
    <xdr:sp macro="" textlink="">
      <xdr:nvSpPr>
        <xdr:cNvPr id="6" name="Speech Bubble: Rectangle 5">
          <a:extLst>
            <a:ext uri="{FF2B5EF4-FFF2-40B4-BE49-F238E27FC236}">
              <a16:creationId xmlns:a16="http://schemas.microsoft.com/office/drawing/2014/main" id="{611C95B7-57E8-408E-B1D3-2D7E66FB72D9}"/>
            </a:ext>
          </a:extLst>
        </xdr:cNvPr>
        <xdr:cNvSpPr/>
      </xdr:nvSpPr>
      <xdr:spPr>
        <a:xfrm>
          <a:off x="4435078" y="14882813"/>
          <a:ext cx="2089547" cy="198782"/>
        </a:xfrm>
        <a:prstGeom prst="wedgeRectCallout">
          <a:avLst>
            <a:gd name="adj1" fmla="val -65428"/>
            <a:gd name="adj2" fmla="val 5124"/>
          </a:avLst>
        </a:prstGeom>
        <a:solidFill>
          <a:srgbClr val="F8D237"/>
        </a:solidFill>
        <a:ln w="28575">
          <a:solidFill>
            <a:srgbClr val="F3622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GB" sz="1200" b="1">
              <a:solidFill>
                <a:sysClr val="windowText" lastClr="000000"/>
              </a:solidFill>
              <a:effectLst/>
              <a:latin typeface="Arial" panose="020B0604020202020204" pitchFamily="34" charset="0"/>
              <a:ea typeface="+mn-ea"/>
              <a:cs typeface="Arial" panose="020B0604020202020204" pitchFamily="34" charset="0"/>
            </a:rPr>
            <a:t>Click to</a:t>
          </a:r>
          <a:r>
            <a:rPr lang="en-GB" sz="1200" b="1" baseline="0">
              <a:solidFill>
                <a:sysClr val="windowText" lastClr="000000"/>
              </a:solidFill>
              <a:effectLst/>
              <a:latin typeface="Arial" panose="020B0604020202020204" pitchFamily="34" charset="0"/>
              <a:ea typeface="+mn-ea"/>
              <a:cs typeface="Arial" panose="020B0604020202020204" pitchFamily="34" charset="0"/>
            </a:rPr>
            <a:t> change strategy.</a:t>
          </a:r>
          <a:endParaRPr lang="en-GB" sz="1200" b="1">
            <a:solidFill>
              <a:sysClr val="windowText" lastClr="000000"/>
            </a:solidFill>
            <a:effectLst/>
            <a:latin typeface="Arial" panose="020B0604020202020204" pitchFamily="34" charset="0"/>
            <a:cs typeface="Arial" panose="020B06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586806</xdr:colOff>
      <xdr:row>4</xdr:row>
      <xdr:rowOff>93345</xdr:rowOff>
    </xdr:to>
    <xdr:pic>
      <xdr:nvPicPr>
        <xdr:cNvPr id="2" name="Picture 1">
          <a:extLst>
            <a:ext uri="{FF2B5EF4-FFF2-40B4-BE49-F238E27FC236}">
              <a16:creationId xmlns:a16="http://schemas.microsoft.com/office/drawing/2014/main" id="{1A90B40F-F584-453D-8207-DDF21FDF112D}"/>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8650" t="-13750" r="1"/>
        <a:stretch/>
      </xdr:blipFill>
      <xdr:spPr>
        <a:xfrm>
          <a:off x="0" y="0"/>
          <a:ext cx="1219266" cy="826770"/>
        </a:xfrm>
        <a:prstGeom prst="rect">
          <a:avLst/>
        </a:prstGeom>
      </xdr:spPr>
    </xdr:pic>
    <xdr:clientData/>
  </xdr:twoCellAnchor>
  <xdr:twoCellAnchor editAs="oneCell">
    <xdr:from>
      <xdr:col>1</xdr:col>
      <xdr:colOff>0</xdr:colOff>
      <xdr:row>14</xdr:row>
      <xdr:rowOff>0</xdr:rowOff>
    </xdr:from>
    <xdr:to>
      <xdr:col>8</xdr:col>
      <xdr:colOff>523875</xdr:colOff>
      <xdr:row>34</xdr:row>
      <xdr:rowOff>76200</xdr:rowOff>
    </xdr:to>
    <xdr:pic>
      <xdr:nvPicPr>
        <xdr:cNvPr id="3" name="Picture 2">
          <a:extLst>
            <a:ext uri="{FF2B5EF4-FFF2-40B4-BE49-F238E27FC236}">
              <a16:creationId xmlns:a16="http://schemas.microsoft.com/office/drawing/2014/main" id="{FCDBDA8A-DE48-4B1C-BBA2-6A351E1EE30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28650" y="6029325"/>
          <a:ext cx="6848475" cy="3695700"/>
        </a:xfrm>
        <a:prstGeom prst="rect">
          <a:avLst/>
        </a:prstGeom>
      </xdr:spPr>
    </xdr:pic>
    <xdr:clientData/>
  </xdr:twoCellAnchor>
  <xdr:twoCellAnchor editAs="oneCell">
    <xdr:from>
      <xdr:col>9</xdr:col>
      <xdr:colOff>0</xdr:colOff>
      <xdr:row>14</xdr:row>
      <xdr:rowOff>0</xdr:rowOff>
    </xdr:from>
    <xdr:to>
      <xdr:col>19</xdr:col>
      <xdr:colOff>571500</xdr:colOff>
      <xdr:row>34</xdr:row>
      <xdr:rowOff>76200</xdr:rowOff>
    </xdr:to>
    <xdr:pic>
      <xdr:nvPicPr>
        <xdr:cNvPr id="4" name="Picture 3">
          <a:extLst>
            <a:ext uri="{FF2B5EF4-FFF2-40B4-BE49-F238E27FC236}">
              <a16:creationId xmlns:a16="http://schemas.microsoft.com/office/drawing/2014/main" id="{E05EB575-CCF8-4A9C-8131-2DC46BBCAF0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172325" y="6029325"/>
          <a:ext cx="6858000" cy="36957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70C4EB-215C-48CB-BD5B-18A2417DA4AC}" name="tblMontyHallMC" displayName="tblMontyHallMC" ref="B112:H1112" totalsRowShown="0" headerRowDxfId="54">
  <autoFilter ref="B112:H1112" xr:uid="{8270C4EB-215C-48CB-BD5B-18A2417DA4AC}"/>
  <tableColumns count="7">
    <tableColumn id="1" xr3:uid="{6A50C88C-2F44-46FE-B4D0-A758D96C7228}" name="Door with car">
      <calculatedColumnFormula>RANDBETWEEN(1, 3)</calculatedColumnFormula>
    </tableColumn>
    <tableColumn id="2" xr3:uid="{56504A6D-16E6-4A54-92B2-9D8769A6F1E7}" name="Initial door choice">
      <calculatedColumnFormula>RANDBETWEEN(1, 3)</calculatedColumnFormula>
    </tableColumn>
    <tableColumn id="3" xr3:uid="{351BEA4C-BD92-47D9-8D8D-3C04B72F5F00}" name="Door host opens" dataDxfId="53">
      <calculatedColumnFormula>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calculatedColumnFormula>
    </tableColumn>
    <tableColumn id="4" xr3:uid="{A21BCA0D-5FF1-4C63-8924-22673EDF2F0C}" name="Switch" dataDxfId="52">
      <calculatedColumnFormula>IF(switchStrategyStr = "Switch",
    TRUE,
    IF(switchStrategyStr = "Coin flip",
        RAND() &gt;= 0.5,
        FALSE
    )
)</calculatedColumnFormula>
    </tableColumn>
    <tableColumn id="6" xr3:uid="{27E718E3-9FBF-46D6-AE26-8DCC48D2E98F}" name="Unopened door">
      <calculatedColumnFormula>IF(tblMontyHallMC[[#This Row],[Initial door choice]] + tblMontyHallMC[[#This Row],[Door host opens]] = 3, 3, MAX(tblMontyHallMC[[#This Row],[Initial door choice]], tblMontyHallMC[[#This Row],[Door host opens]]) - MIN(tblMontyHallMC[[#This Row],[Initial door choice]], tblMontyHallMC[[#This Row],[Door host opens]]))</calculatedColumnFormula>
    </tableColumn>
    <tableColumn id="8" xr3:uid="{EA414D02-F826-49CF-8626-A918C8AC63FF}" name="Final door choice" dataDxfId="51"/>
    <tableColumn id="5" xr3:uid="{95C36613-1E60-4E68-954A-64359B7C939D}" name="Win" dataDxfId="5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5CB1DDC-F6C0-4EE4-8F8C-E33824BD00CC}" name="tblExampleData" displayName="tblExampleData" ref="B59:F65" totalsRowShown="0">
  <autoFilter ref="B59:F65" xr:uid="{A5CB1DDC-F6C0-4EE4-8F8C-E33824BD00CC}"/>
  <tableColumns count="5">
    <tableColumn id="1" xr3:uid="{8FCEF58C-E0D7-43F2-AFAC-F861A90D397D}" name="Entity"/>
    <tableColumn id="2" xr3:uid="{ABF44774-39EA-4905-BCBA-8EDB9B537BFA}" name="HasEyes"/>
    <tableColumn id="3" xr3:uid="{B7A33DF2-2B7D-4622-85B9-80E47AEEBABE}" name="Heads"/>
    <tableColumn id="4" xr3:uid="{8CB79B93-E704-4D7C-8D63-A6A5B9F795FB}" name="Tails"/>
    <tableColumn id="5" xr3:uid="{532E112B-EC9D-4874-98CC-80B929B6E75F}" name="Legs"/>
  </tableColumns>
  <tableStyleInfo name="TableStyleMedium3"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0D402-8BD5-48F9-AED4-C278BF451888}">
  <sheetPr codeName="Sheet1"/>
  <dimension ref="B8:Z1112"/>
  <sheetViews>
    <sheetView showGridLines="0" tabSelected="1" zoomScaleNormal="100" workbookViewId="0"/>
  </sheetViews>
  <sheetFormatPr defaultRowHeight="15" x14ac:dyDescent="0.25"/>
  <cols>
    <col min="1" max="1" width="5.140625" customWidth="1"/>
    <col min="2" max="2" width="15" bestFit="1" customWidth="1"/>
    <col min="3" max="3" width="20.140625" bestFit="1" customWidth="1"/>
    <col min="4" max="4" width="17.85546875" bestFit="1" customWidth="1"/>
    <col min="5" max="5" width="9.140625" bestFit="1" customWidth="1"/>
    <col min="6" max="6" width="17.42578125" bestFit="1" customWidth="1"/>
    <col min="7" max="7" width="18.42578125" bestFit="1" customWidth="1"/>
    <col min="8" max="8" width="7" bestFit="1" customWidth="1"/>
    <col min="10" max="12" width="10.5703125" customWidth="1"/>
  </cols>
  <sheetData>
    <row r="8" spans="2:26" ht="36" x14ac:dyDescent="0.55000000000000004">
      <c r="B8" s="1" t="s">
        <v>3</v>
      </c>
    </row>
    <row r="10" spans="2:26" ht="15.75" thickBot="1" x14ac:dyDescent="0.3"/>
    <row r="11" spans="2:26" s="4" customFormat="1" ht="39.950000000000003" customHeight="1" thickTop="1" thickBot="1" x14ac:dyDescent="0.3">
      <c r="B11" s="48" t="s">
        <v>8</v>
      </c>
      <c r="C11" s="48"/>
      <c r="D11" s="48"/>
      <c r="E11" s="48"/>
      <c r="F11" s="48"/>
      <c r="G11" s="48"/>
      <c r="H11" s="48"/>
      <c r="I11" s="48"/>
      <c r="J11" s="48"/>
      <c r="K11" s="48"/>
      <c r="L11" s="48"/>
      <c r="M11" s="48"/>
      <c r="N11" s="48"/>
      <c r="O11" s="48"/>
      <c r="P11" s="3"/>
      <c r="Q11" s="3"/>
      <c r="R11" s="3"/>
      <c r="S11" s="3"/>
      <c r="T11" s="3"/>
      <c r="U11" s="3"/>
      <c r="V11" s="3"/>
      <c r="W11" s="3"/>
      <c r="X11" s="3"/>
      <c r="Y11" s="3"/>
      <c r="Z11" s="3"/>
    </row>
    <row r="12" spans="2:26" ht="15.75" thickTop="1" x14ac:dyDescent="0.25">
      <c r="O12" s="5" t="s">
        <v>9</v>
      </c>
    </row>
    <row r="23" spans="2:13" x14ac:dyDescent="0.25">
      <c r="E23" s="5" t="s">
        <v>15</v>
      </c>
    </row>
    <row r="25" spans="2:13" ht="15.75" thickBot="1" x14ac:dyDescent="0.3"/>
    <row r="26" spans="2:13" s="8" customFormat="1" ht="19.5" thickBot="1" x14ac:dyDescent="0.35">
      <c r="B26" s="12" t="s">
        <v>12</v>
      </c>
      <c r="C26" s="13" t="str">
        <f>REPT("★", MIN(B27, 5)) &amp; REPT("☆", 5 - MIN(B27, 5)) &amp; IF(B27 &gt; 5, "+", "")</f>
        <v>★★★★★</v>
      </c>
      <c r="H26" s="14"/>
    </row>
    <row r="27" spans="2:13" s="8" customFormat="1" ht="6.95" customHeight="1" thickBot="1" x14ac:dyDescent="0.3">
      <c r="B27" s="9">
        <v>5</v>
      </c>
    </row>
    <row r="28" spans="2:13" s="8" customFormat="1" ht="15" customHeight="1" x14ac:dyDescent="0.25">
      <c r="B28" s="42" t="s">
        <v>14</v>
      </c>
      <c r="C28" s="43"/>
      <c r="D28" s="43"/>
      <c r="E28" s="43"/>
      <c r="F28" s="43"/>
      <c r="G28" s="43"/>
      <c r="H28" s="43"/>
      <c r="I28" s="43"/>
      <c r="J28" s="43"/>
      <c r="K28" s="43"/>
      <c r="L28" s="43"/>
      <c r="M28" s="44"/>
    </row>
    <row r="29" spans="2:13" s="8" customFormat="1" ht="6.95" customHeight="1" x14ac:dyDescent="0.25">
      <c r="B29" s="45"/>
      <c r="C29" s="46"/>
      <c r="D29" s="46"/>
      <c r="E29" s="46"/>
      <c r="F29" s="46"/>
      <c r="G29" s="46"/>
      <c r="H29" s="46"/>
      <c r="I29" s="46"/>
      <c r="J29" s="46"/>
      <c r="K29" s="46"/>
      <c r="L29" s="46"/>
      <c r="M29" s="47"/>
    </row>
    <row r="30" spans="2:13" s="8" customFormat="1" ht="15" customHeight="1" thickBot="1" x14ac:dyDescent="0.3">
      <c r="B30" s="49" t="s">
        <v>10</v>
      </c>
      <c r="C30" s="50"/>
      <c r="D30" s="50"/>
      <c r="E30" s="50"/>
      <c r="F30" s="50"/>
      <c r="G30" s="50"/>
      <c r="H30" s="50"/>
      <c r="I30" s="50"/>
      <c r="J30" s="50"/>
      <c r="K30" s="50"/>
      <c r="L30" s="50"/>
      <c r="M30" s="51"/>
    </row>
    <row r="31" spans="2:13" s="8" customFormat="1" ht="6.95" customHeight="1" x14ac:dyDescent="0.25"/>
    <row r="32" spans="2:13" s="8" customFormat="1" ht="15" customHeight="1" thickBot="1" x14ac:dyDescent="0.3">
      <c r="B32" s="10" t="s">
        <v>11</v>
      </c>
      <c r="E32"/>
    </row>
    <row r="33" spans="2:15" s="8" customFormat="1" ht="15.75" customHeight="1" thickTop="1" x14ac:dyDescent="0.25">
      <c r="B33" s="32"/>
      <c r="C33" s="33"/>
      <c r="D33" s="33"/>
      <c r="E33" s="33"/>
      <c r="F33" s="33"/>
      <c r="G33" s="33"/>
      <c r="H33" s="33"/>
      <c r="I33" s="33"/>
      <c r="J33" s="33"/>
      <c r="K33" s="33"/>
      <c r="L33" s="33"/>
      <c r="M33" s="34"/>
    </row>
    <row r="34" spans="2:15" s="8" customFormat="1" ht="15.75" customHeight="1" x14ac:dyDescent="0.25">
      <c r="B34" s="35"/>
      <c r="C34" s="36"/>
      <c r="D34" s="36"/>
      <c r="E34" s="36"/>
      <c r="F34" s="36"/>
      <c r="G34" s="36"/>
      <c r="H34" s="36"/>
      <c r="I34" s="36"/>
      <c r="J34" s="36"/>
      <c r="K34" s="36"/>
      <c r="L34" s="36"/>
      <c r="M34" s="37"/>
    </row>
    <row r="35" spans="2:15" s="8" customFormat="1" ht="15.75" customHeight="1" x14ac:dyDescent="0.25">
      <c r="B35" s="35"/>
      <c r="C35" s="36"/>
      <c r="D35" s="36"/>
      <c r="E35" s="36"/>
      <c r="F35" s="36"/>
      <c r="G35" s="36"/>
      <c r="H35" s="36"/>
      <c r="I35" s="36"/>
      <c r="J35" s="36"/>
      <c r="K35" s="36"/>
      <c r="L35" s="36"/>
      <c r="M35" s="37"/>
    </row>
    <row r="36" spans="2:15" s="8" customFormat="1" ht="15.75" customHeight="1" thickBot="1" x14ac:dyDescent="0.3">
      <c r="B36" s="38"/>
      <c r="C36" s="39"/>
      <c r="D36" s="39"/>
      <c r="E36" s="39"/>
      <c r="F36" s="39"/>
      <c r="G36" s="39"/>
      <c r="H36" s="39"/>
      <c r="I36" s="39"/>
      <c r="J36" s="39"/>
      <c r="K36" s="39"/>
      <c r="L36" s="39"/>
      <c r="M36" s="40"/>
    </row>
    <row r="37" spans="2:15" ht="15.75" thickTop="1" x14ac:dyDescent="0.25"/>
    <row r="39" spans="2:15" ht="30" customHeight="1" x14ac:dyDescent="0.25">
      <c r="B39" s="41" t="s">
        <v>13</v>
      </c>
      <c r="C39" s="41"/>
      <c r="D39" s="41"/>
      <c r="E39" s="41"/>
      <c r="F39" s="41"/>
      <c r="G39" s="41"/>
      <c r="H39" s="41"/>
      <c r="I39" s="41"/>
      <c r="J39" s="41"/>
      <c r="K39" s="41"/>
      <c r="L39" s="41"/>
      <c r="M39" s="41"/>
      <c r="N39" s="41"/>
      <c r="O39" s="41"/>
    </row>
    <row r="40" spans="2:15" ht="6.95" customHeight="1" x14ac:dyDescent="0.25"/>
    <row r="41" spans="2:15" x14ac:dyDescent="0.25">
      <c r="B41" t="s">
        <v>16</v>
      </c>
    </row>
    <row r="42" spans="2:15" ht="6.95" customHeight="1" x14ac:dyDescent="0.25"/>
    <row r="43" spans="2:15" x14ac:dyDescent="0.25">
      <c r="B43" t="s">
        <v>17</v>
      </c>
    </row>
    <row r="44" spans="2:15" ht="6.95" customHeight="1" x14ac:dyDescent="0.25"/>
    <row r="45" spans="2:15" x14ac:dyDescent="0.25">
      <c r="B45" t="s">
        <v>20</v>
      </c>
    </row>
    <row r="46" spans="2:15" x14ac:dyDescent="0.25">
      <c r="B46" s="15" t="s">
        <v>18</v>
      </c>
    </row>
    <row r="47" spans="2:15" x14ac:dyDescent="0.25">
      <c r="B47" s="15" t="s">
        <v>35</v>
      </c>
    </row>
    <row r="48" spans="2:15" x14ac:dyDescent="0.25">
      <c r="B48" s="15" t="s">
        <v>34</v>
      </c>
    </row>
    <row r="49" spans="2:13" x14ac:dyDescent="0.25">
      <c r="B49" s="15" t="s">
        <v>19</v>
      </c>
    </row>
    <row r="50" spans="2:13" x14ac:dyDescent="0.25">
      <c r="B50" s="15" t="s">
        <v>32</v>
      </c>
    </row>
    <row r="52" spans="2:13" x14ac:dyDescent="0.25">
      <c r="B52" t="str" cm="1">
        <f t="array" ref="B52">"A suitable Monte Carlo simulation has been set up in the Table below. (Scroll down to row " &amp; ROW(tblMontyHallMC[#Headers]) &amp; ".) Each row of the Table simulates a round of the game with freshly drawn random numbers."</f>
        <v>A suitable Monte Carlo simulation has been set up in the Table below. (Scroll down to row 112.) Each row of the Table simulates a round of the game with freshly drawn random numbers.</v>
      </c>
    </row>
    <row r="55" spans="2:13" ht="15.75" thickBot="1" x14ac:dyDescent="0.3"/>
    <row r="56" spans="2:13" s="8" customFormat="1" ht="19.5" thickBot="1" x14ac:dyDescent="0.35">
      <c r="B56" s="6" t="s">
        <v>21</v>
      </c>
      <c r="C56" s="7" t="str">
        <f>REPT("★", MIN(B57, 5)) &amp; REPT("☆", 5 - MIN(B57, 5)) &amp; IF(B57 &gt; 5, "+", "")</f>
        <v>★☆☆☆☆</v>
      </c>
      <c r="E56"/>
      <c r="F56"/>
      <c r="G56"/>
      <c r="H56"/>
    </row>
    <row r="57" spans="2:13" s="8" customFormat="1" ht="6.95" customHeight="1" thickBot="1" x14ac:dyDescent="0.3">
      <c r="B57" s="9">
        <v>1</v>
      </c>
    </row>
    <row r="58" spans="2:13" s="8" customFormat="1" ht="30" customHeight="1" x14ac:dyDescent="0.25">
      <c r="B58" s="23" t="s">
        <v>48</v>
      </c>
      <c r="C58" s="24"/>
      <c r="D58" s="24"/>
      <c r="E58" s="24"/>
      <c r="F58" s="24"/>
      <c r="G58" s="24"/>
      <c r="H58" s="24"/>
      <c r="I58" s="24"/>
      <c r="J58" s="24"/>
      <c r="K58" s="24"/>
      <c r="L58" s="24"/>
      <c r="M58" s="25"/>
    </row>
    <row r="59" spans="2:13" s="8" customFormat="1" ht="6.95" customHeight="1" x14ac:dyDescent="0.25">
      <c r="B59" s="26"/>
      <c r="C59" s="27"/>
      <c r="D59" s="27"/>
      <c r="E59" s="27"/>
      <c r="F59" s="27"/>
      <c r="G59" s="27"/>
      <c r="H59" s="27"/>
      <c r="I59" s="27"/>
      <c r="J59" s="27"/>
      <c r="K59" s="27"/>
      <c r="L59" s="27"/>
      <c r="M59" s="28"/>
    </row>
    <row r="60" spans="2:13" s="8" customFormat="1" ht="15" customHeight="1" thickBot="1" x14ac:dyDescent="0.3">
      <c r="B60" s="29" t="s">
        <v>45</v>
      </c>
      <c r="C60" s="30"/>
      <c r="D60" s="30"/>
      <c r="E60" s="30"/>
      <c r="F60" s="30"/>
      <c r="G60" s="30"/>
      <c r="H60" s="30"/>
      <c r="I60" s="30"/>
      <c r="J60" s="30"/>
      <c r="K60" s="30"/>
      <c r="L60" s="30"/>
      <c r="M60" s="31"/>
    </row>
    <row r="63" spans="2:13" ht="15.75" thickBot="1" x14ac:dyDescent="0.3"/>
    <row r="64" spans="2:13" s="8" customFormat="1" ht="19.5" thickBot="1" x14ac:dyDescent="0.35">
      <c r="B64" s="6" t="s">
        <v>22</v>
      </c>
      <c r="C64" s="7" t="str">
        <f>REPT("★", MIN(B65, 5)) &amp; REPT("☆", 5 - MIN(B65, 5)) &amp; IF(B65 &gt; 5, "+", "")</f>
        <v>★★★☆☆</v>
      </c>
      <c r="E64"/>
      <c r="F64"/>
      <c r="G64"/>
      <c r="H64"/>
    </row>
    <row r="65" spans="2:13" s="8" customFormat="1" ht="6.95" customHeight="1" thickBot="1" x14ac:dyDescent="0.3">
      <c r="B65" s="9">
        <v>3</v>
      </c>
    </row>
    <row r="66" spans="2:13" s="8" customFormat="1" ht="15" customHeight="1" x14ac:dyDescent="0.25">
      <c r="B66" s="23" t="s">
        <v>53</v>
      </c>
      <c r="C66" s="24"/>
      <c r="D66" s="24"/>
      <c r="E66" s="24"/>
      <c r="F66" s="24"/>
      <c r="G66" s="24"/>
      <c r="H66" s="24"/>
      <c r="I66" s="24"/>
      <c r="J66" s="24"/>
      <c r="K66" s="24"/>
      <c r="L66" s="24"/>
      <c r="M66" s="25"/>
    </row>
    <row r="67" spans="2:13" s="8" customFormat="1" ht="6.95" customHeight="1" x14ac:dyDescent="0.25">
      <c r="B67" s="26"/>
      <c r="C67" s="27"/>
      <c r="D67" s="27"/>
      <c r="E67" s="27"/>
      <c r="F67" s="27"/>
      <c r="G67" s="27"/>
      <c r="H67" s="27"/>
      <c r="I67" s="27"/>
      <c r="J67" s="27"/>
      <c r="K67" s="27"/>
      <c r="L67" s="27"/>
      <c r="M67" s="28"/>
    </row>
    <row r="68" spans="2:13" s="8" customFormat="1" ht="15" customHeight="1" x14ac:dyDescent="0.25">
      <c r="B68" s="26" t="s">
        <v>47</v>
      </c>
      <c r="C68" s="27"/>
      <c r="D68" s="27"/>
      <c r="E68" s="27"/>
      <c r="F68" s="27"/>
      <c r="G68" s="27"/>
      <c r="H68" s="27"/>
      <c r="I68" s="27"/>
      <c r="J68" s="27"/>
      <c r="K68" s="27"/>
      <c r="L68" s="27"/>
      <c r="M68" s="28"/>
    </row>
    <row r="69" spans="2:13" s="8" customFormat="1" ht="6.95" customHeight="1" x14ac:dyDescent="0.25">
      <c r="B69" s="26"/>
      <c r="C69" s="27"/>
      <c r="D69" s="27"/>
      <c r="E69" s="27"/>
      <c r="F69" s="27"/>
      <c r="G69" s="27"/>
      <c r="H69" s="27"/>
      <c r="I69" s="27"/>
      <c r="J69" s="27"/>
      <c r="K69" s="27"/>
      <c r="L69" s="27"/>
      <c r="M69" s="28"/>
    </row>
    <row r="70" spans="2:13" s="8" customFormat="1" ht="15" customHeight="1" thickBot="1" x14ac:dyDescent="0.3">
      <c r="B70" s="29" t="s">
        <v>46</v>
      </c>
      <c r="C70" s="30"/>
      <c r="D70" s="30"/>
      <c r="E70" s="30"/>
      <c r="F70" s="30"/>
      <c r="G70" s="30"/>
      <c r="H70" s="30"/>
      <c r="I70" s="30"/>
      <c r="J70" s="30"/>
      <c r="K70" s="30"/>
      <c r="L70" s="30"/>
      <c r="M70" s="31"/>
    </row>
    <row r="73" spans="2:13" ht="15.75" thickBot="1" x14ac:dyDescent="0.3"/>
    <row r="74" spans="2:13" s="8" customFormat="1" ht="19.5" thickBot="1" x14ac:dyDescent="0.35">
      <c r="B74" s="6" t="s">
        <v>28</v>
      </c>
      <c r="C74" s="7" t="str">
        <f>REPT("★", MIN(B75, 5)) &amp; REPT("☆", 5 - MIN(B75, 5)) &amp; IF(B75 &gt; 5, "+", "")</f>
        <v>★★☆☆☆</v>
      </c>
      <c r="E74"/>
      <c r="F74"/>
      <c r="G74"/>
      <c r="H74"/>
    </row>
    <row r="75" spans="2:13" s="8" customFormat="1" ht="6.95" customHeight="1" thickBot="1" x14ac:dyDescent="0.3">
      <c r="B75" s="9">
        <v>2</v>
      </c>
    </row>
    <row r="76" spans="2:13" s="8" customFormat="1" ht="15" customHeight="1" x14ac:dyDescent="0.25">
      <c r="B76" s="23" t="s">
        <v>26</v>
      </c>
      <c r="C76" s="24"/>
      <c r="D76" s="24"/>
      <c r="E76" s="24"/>
      <c r="F76" s="24"/>
      <c r="G76" s="24"/>
      <c r="H76" s="24"/>
      <c r="I76" s="24"/>
      <c r="J76" s="24"/>
      <c r="K76" s="24"/>
      <c r="L76" s="24"/>
      <c r="M76" s="25"/>
    </row>
    <row r="77" spans="2:13" s="8" customFormat="1" ht="6.95" customHeight="1" x14ac:dyDescent="0.25">
      <c r="B77" s="26"/>
      <c r="C77" s="27"/>
      <c r="D77" s="27"/>
      <c r="E77" s="27"/>
      <c r="F77" s="27"/>
      <c r="G77" s="27"/>
      <c r="H77" s="27"/>
      <c r="I77" s="27"/>
      <c r="J77" s="27"/>
      <c r="K77" s="27"/>
      <c r="L77" s="27"/>
      <c r="M77" s="28"/>
    </row>
    <row r="78" spans="2:13" s="8" customFormat="1" ht="15" customHeight="1" x14ac:dyDescent="0.25">
      <c r="B78" s="26" t="s">
        <v>27</v>
      </c>
      <c r="C78" s="65"/>
      <c r="D78" s="65"/>
      <c r="E78" s="65"/>
      <c r="F78" s="65"/>
      <c r="G78" s="65"/>
      <c r="H78" s="65"/>
      <c r="I78" s="65"/>
      <c r="J78" s="65"/>
      <c r="K78" s="65"/>
      <c r="L78" s="65"/>
      <c r="M78" s="28"/>
    </row>
    <row r="79" spans="2:13" s="8" customFormat="1" ht="6.95" customHeight="1" x14ac:dyDescent="0.25">
      <c r="B79" s="26"/>
      <c r="C79" s="27"/>
      <c r="D79" s="27"/>
      <c r="E79" s="27"/>
      <c r="F79" s="27"/>
      <c r="G79" s="27"/>
      <c r="H79" s="27"/>
      <c r="I79" s="27"/>
      <c r="J79" s="27"/>
      <c r="K79" s="27"/>
      <c r="L79" s="27"/>
      <c r="M79" s="28"/>
    </row>
    <row r="80" spans="2:13" s="8" customFormat="1" ht="15" customHeight="1" thickBot="1" x14ac:dyDescent="0.3">
      <c r="B80" s="29" t="s">
        <v>50</v>
      </c>
      <c r="C80" s="30"/>
      <c r="D80" s="30"/>
      <c r="E80" s="30"/>
      <c r="F80" s="30"/>
      <c r="G80" s="30"/>
      <c r="H80" s="30"/>
      <c r="I80" s="30"/>
      <c r="J80" s="30"/>
      <c r="K80" s="30"/>
      <c r="L80" s="30"/>
      <c r="M80" s="31"/>
    </row>
    <row r="81" spans="2:13" ht="15.75" thickBot="1" x14ac:dyDescent="0.3"/>
    <row r="82" spans="2:13" ht="17.25" thickTop="1" thickBot="1" x14ac:dyDescent="0.3">
      <c r="B82" t="s">
        <v>0</v>
      </c>
      <c r="D82" s="19" t="s">
        <v>49</v>
      </c>
    </row>
    <row r="83" spans="2:13" ht="6.95" customHeight="1" thickTop="1" thickBot="1" x14ac:dyDescent="0.3"/>
    <row r="84" spans="2:13" ht="17.25" thickTop="1" thickBot="1" x14ac:dyDescent="0.3">
      <c r="B84" t="s">
        <v>23</v>
      </c>
      <c r="D84" s="18">
        <f>ROWS(tblMontyHallMC[])</f>
        <v>1000</v>
      </c>
    </row>
    <row r="85" spans="2:13" ht="6.95" customHeight="1" thickTop="1" thickBot="1" x14ac:dyDescent="0.3"/>
    <row r="86" spans="2:13" ht="17.25" thickTop="1" thickBot="1" x14ac:dyDescent="0.3">
      <c r="B86" t="s">
        <v>24</v>
      </c>
      <c r="D86" s="17"/>
    </row>
    <row r="87" spans="2:13" ht="6.95" customHeight="1" thickTop="1" thickBot="1" x14ac:dyDescent="0.3"/>
    <row r="88" spans="2:13" ht="17.25" thickTop="1" thickBot="1" x14ac:dyDescent="0.3">
      <c r="B88" t="s">
        <v>25</v>
      </c>
      <c r="D88" s="66"/>
    </row>
    <row r="89" spans="2:13" ht="15.75" thickTop="1" x14ac:dyDescent="0.25"/>
    <row r="91" spans="2:13" ht="15.75" thickBot="1" x14ac:dyDescent="0.3"/>
    <row r="92" spans="2:13" s="8" customFormat="1" ht="19.5" thickBot="1" x14ac:dyDescent="0.35">
      <c r="B92" s="6" t="s">
        <v>36</v>
      </c>
      <c r="C92" s="7" t="str">
        <f>REPT("★", MIN(B93, 5)) &amp; REPT("☆", 5 - MIN(B93, 5)) &amp; IF(B93 &gt; 5, "+", "")</f>
        <v>★★☆☆☆</v>
      </c>
      <c r="E92"/>
      <c r="F92"/>
      <c r="G92"/>
      <c r="H92"/>
    </row>
    <row r="93" spans="2:13" s="8" customFormat="1" ht="6.95" customHeight="1" thickBot="1" x14ac:dyDescent="0.3">
      <c r="B93" s="9">
        <v>2</v>
      </c>
    </row>
    <row r="94" spans="2:13" s="8" customFormat="1" ht="15" customHeight="1" x14ac:dyDescent="0.25">
      <c r="B94" s="23" t="s">
        <v>33</v>
      </c>
      <c r="C94" s="24"/>
      <c r="D94" s="24"/>
      <c r="E94" s="24"/>
      <c r="F94" s="24"/>
      <c r="G94" s="24"/>
      <c r="H94" s="24"/>
      <c r="I94" s="24"/>
      <c r="J94" s="24"/>
      <c r="K94" s="24"/>
      <c r="L94" s="24"/>
      <c r="M94" s="25"/>
    </row>
    <row r="95" spans="2:13" s="8" customFormat="1" ht="6.95" customHeight="1" x14ac:dyDescent="0.25">
      <c r="B95" s="26"/>
      <c r="C95" s="27"/>
      <c r="D95" s="27"/>
      <c r="E95" s="27"/>
      <c r="F95" s="27"/>
      <c r="G95" s="27"/>
      <c r="H95" s="27"/>
      <c r="I95" s="27"/>
      <c r="J95" s="27"/>
      <c r="K95" s="27"/>
      <c r="L95" s="27"/>
      <c r="M95" s="28"/>
    </row>
    <row r="96" spans="2:13" s="8" customFormat="1" ht="15" customHeight="1" x14ac:dyDescent="0.25">
      <c r="B96" s="26" t="str">
        <f>"Recommended: set the switch strategy in cell " &amp; ADDRESS(ROW(switchStrategyStr), COLUMN(switchStrategyStr), 4) &amp; ", observe the win %, and manually type this number into the appropriate cell below."</f>
        <v>Recommended: set the switch strategy in cell D82, observe the win %, and manually type this number into the appropriate cell below.</v>
      </c>
      <c r="C96" s="65"/>
      <c r="D96" s="65"/>
      <c r="E96" s="65"/>
      <c r="F96" s="65"/>
      <c r="G96" s="65"/>
      <c r="H96" s="65"/>
      <c r="I96" s="65"/>
      <c r="J96" s="65"/>
      <c r="K96" s="65"/>
      <c r="L96" s="65"/>
      <c r="M96" s="28"/>
    </row>
    <row r="97" spans="2:13" s="8" customFormat="1" ht="6.95" customHeight="1" x14ac:dyDescent="0.25">
      <c r="B97" s="26"/>
      <c r="C97" s="27"/>
      <c r="D97" s="27"/>
      <c r="E97" s="27"/>
      <c r="F97" s="27"/>
      <c r="G97" s="27"/>
      <c r="H97" s="27"/>
      <c r="I97" s="27"/>
      <c r="J97" s="27"/>
      <c r="K97" s="27"/>
      <c r="L97" s="27"/>
      <c r="M97" s="28"/>
    </row>
    <row r="98" spans="2:13" s="8" customFormat="1" ht="15" customHeight="1" thickBot="1" x14ac:dyDescent="0.3">
      <c r="B98" s="29" t="s">
        <v>51</v>
      </c>
      <c r="C98" s="30"/>
      <c r="D98" s="30"/>
      <c r="E98" s="30"/>
      <c r="F98" s="30"/>
      <c r="G98" s="30"/>
      <c r="H98" s="30"/>
      <c r="I98" s="30"/>
      <c r="J98" s="30"/>
      <c r="K98" s="30"/>
      <c r="L98" s="30"/>
      <c r="M98" s="31"/>
    </row>
    <row r="100" spans="2:13" s="8" customFormat="1" ht="15" customHeight="1" thickBot="1" x14ac:dyDescent="0.3">
      <c r="B100" s="10" t="s">
        <v>30</v>
      </c>
      <c r="E100"/>
    </row>
    <row r="101" spans="2:13" s="8" customFormat="1" ht="15.75" customHeight="1" thickTop="1" thickBot="1" x14ac:dyDescent="0.3">
      <c r="B101" s="67"/>
      <c r="C101" s="68"/>
      <c r="D101"/>
      <c r="E101"/>
      <c r="G101" s="11"/>
    </row>
    <row r="102" spans="2:13" ht="6.95" customHeight="1" thickTop="1" x14ac:dyDescent="0.25"/>
    <row r="103" spans="2:13" s="8" customFormat="1" ht="15" customHeight="1" thickBot="1" x14ac:dyDescent="0.3">
      <c r="B103" s="10" t="s">
        <v>29</v>
      </c>
      <c r="E103"/>
    </row>
    <row r="104" spans="2:13" s="8" customFormat="1" ht="15.75" customHeight="1" thickTop="1" thickBot="1" x14ac:dyDescent="0.3">
      <c r="B104" s="67"/>
      <c r="C104" s="68"/>
      <c r="D104"/>
      <c r="E104"/>
      <c r="G104" s="11"/>
    </row>
    <row r="105" spans="2:13" ht="6.95" customHeight="1" thickTop="1" x14ac:dyDescent="0.25"/>
    <row r="106" spans="2:13" s="8" customFormat="1" ht="15" customHeight="1" thickBot="1" x14ac:dyDescent="0.3">
      <c r="B106" s="10" t="s">
        <v>31</v>
      </c>
      <c r="E106"/>
    </row>
    <row r="107" spans="2:13" s="8" customFormat="1" ht="15.75" customHeight="1" thickTop="1" thickBot="1" x14ac:dyDescent="0.3">
      <c r="B107" s="67"/>
      <c r="C107" s="68"/>
      <c r="D107"/>
      <c r="E107"/>
      <c r="G107" s="11"/>
    </row>
    <row r="108" spans="2:13" ht="6.95" customHeight="1" thickTop="1" x14ac:dyDescent="0.25"/>
    <row r="112" spans="2:13" ht="15" customHeight="1" x14ac:dyDescent="0.25">
      <c r="B112" s="2" t="s">
        <v>4</v>
      </c>
      <c r="C112" s="2" t="s">
        <v>52</v>
      </c>
      <c r="D112" s="2" t="s">
        <v>5</v>
      </c>
      <c r="E112" s="2" t="s">
        <v>1</v>
      </c>
      <c r="F112" s="2" t="s">
        <v>6</v>
      </c>
      <c r="G112" s="16" t="s">
        <v>7</v>
      </c>
      <c r="H112" s="16" t="s">
        <v>2</v>
      </c>
    </row>
    <row r="113" spans="2:6" x14ac:dyDescent="0.25">
      <c r="B113">
        <f ca="1">RANDBETWEEN(1, 3)</f>
        <v>2</v>
      </c>
      <c r="C113">
        <f ca="1">RANDBETWEEN(1, 3)</f>
        <v>2</v>
      </c>
      <c r="D11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113" t="b">
        <f t="shared" ref="E113:E176" ca="1" si="0">IF(switchStrategyStr = "Switch",
    TRUE,
    IF(switchStrategyStr = "Coin flip",
        RAND() &gt;= 0.5,
        FALSE
    )
)</f>
        <v>1</v>
      </c>
      <c r="F113">
        <f ca="1">IF(tblMontyHallMC[[#This Row],[Initial door choice]] + tblMontyHallMC[[#This Row],[Door host opens]] = 3, 3, MAX(tblMontyHallMC[[#This Row],[Initial door choice]], tblMontyHallMC[[#This Row],[Door host opens]]) - MIN(tblMontyHallMC[[#This Row],[Initial door choice]], tblMontyHallMC[[#This Row],[Door host opens]]))</f>
        <v>1</v>
      </c>
    </row>
    <row r="114" spans="2:6" x14ac:dyDescent="0.25">
      <c r="B114">
        <f t="shared" ref="B114:B177" ca="1" si="1">RANDBETWEEN(1, 3)</f>
        <v>2</v>
      </c>
      <c r="C114">
        <f t="shared" ref="C114:C177" ca="1" si="2">RANDBETWEEN(1, 3)</f>
        <v>1</v>
      </c>
      <c r="D11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114" t="b">
        <f t="shared" ca="1" si="0"/>
        <v>0</v>
      </c>
      <c r="F114">
        <f ca="1">IF(tblMontyHallMC[[#This Row],[Initial door choice]] + tblMontyHallMC[[#This Row],[Door host opens]] = 3, 3, MAX(tblMontyHallMC[[#This Row],[Initial door choice]], tblMontyHallMC[[#This Row],[Door host opens]]) - MIN(tblMontyHallMC[[#This Row],[Initial door choice]], tblMontyHallMC[[#This Row],[Door host opens]]))</f>
        <v>2</v>
      </c>
    </row>
    <row r="115" spans="2:6" x14ac:dyDescent="0.25">
      <c r="B115">
        <f t="shared" ca="1" si="1"/>
        <v>3</v>
      </c>
      <c r="C115">
        <f t="shared" ca="1" si="2"/>
        <v>2</v>
      </c>
      <c r="D11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15" t="b">
        <f t="shared" ca="1" si="0"/>
        <v>1</v>
      </c>
      <c r="F115">
        <f ca="1">IF(tblMontyHallMC[[#This Row],[Initial door choice]] + tblMontyHallMC[[#This Row],[Door host opens]] = 3, 3, MAX(tblMontyHallMC[[#This Row],[Initial door choice]], tblMontyHallMC[[#This Row],[Door host opens]]) - MIN(tblMontyHallMC[[#This Row],[Initial door choice]], tblMontyHallMC[[#This Row],[Door host opens]]))</f>
        <v>3</v>
      </c>
    </row>
    <row r="116" spans="2:6" x14ac:dyDescent="0.25">
      <c r="B116">
        <f t="shared" ca="1" si="1"/>
        <v>3</v>
      </c>
      <c r="C116">
        <f t="shared" ca="1" si="2"/>
        <v>3</v>
      </c>
      <c r="D11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116" t="b">
        <f t="shared" ca="1" si="0"/>
        <v>0</v>
      </c>
      <c r="F116">
        <f ca="1">IF(tblMontyHallMC[[#This Row],[Initial door choice]] + tblMontyHallMC[[#This Row],[Door host opens]] = 3, 3, MAX(tblMontyHallMC[[#This Row],[Initial door choice]], tblMontyHallMC[[#This Row],[Door host opens]]) - MIN(tblMontyHallMC[[#This Row],[Initial door choice]], tblMontyHallMC[[#This Row],[Door host opens]]))</f>
        <v>1</v>
      </c>
    </row>
    <row r="117" spans="2:6" x14ac:dyDescent="0.25">
      <c r="B117">
        <f t="shared" ca="1" si="1"/>
        <v>1</v>
      </c>
      <c r="C117">
        <f t="shared" ca="1" si="2"/>
        <v>1</v>
      </c>
      <c r="D11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117" t="b">
        <f t="shared" ca="1" si="0"/>
        <v>0</v>
      </c>
      <c r="F117">
        <f ca="1">IF(tblMontyHallMC[[#This Row],[Initial door choice]] + tblMontyHallMC[[#This Row],[Door host opens]] = 3, 3, MAX(tblMontyHallMC[[#This Row],[Initial door choice]], tblMontyHallMC[[#This Row],[Door host opens]]) - MIN(tblMontyHallMC[[#This Row],[Initial door choice]], tblMontyHallMC[[#This Row],[Door host opens]]))</f>
        <v>3</v>
      </c>
    </row>
    <row r="118" spans="2:6" x14ac:dyDescent="0.25">
      <c r="B118">
        <f t="shared" ca="1" si="1"/>
        <v>2</v>
      </c>
      <c r="C118">
        <f t="shared" ca="1" si="2"/>
        <v>1</v>
      </c>
      <c r="D11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118" t="b">
        <f t="shared" ca="1" si="0"/>
        <v>1</v>
      </c>
      <c r="F118">
        <f ca="1">IF(tblMontyHallMC[[#This Row],[Initial door choice]] + tblMontyHallMC[[#This Row],[Door host opens]] = 3, 3, MAX(tblMontyHallMC[[#This Row],[Initial door choice]], tblMontyHallMC[[#This Row],[Door host opens]]) - MIN(tblMontyHallMC[[#This Row],[Initial door choice]], tblMontyHallMC[[#This Row],[Door host opens]]))</f>
        <v>2</v>
      </c>
    </row>
    <row r="119" spans="2:6" x14ac:dyDescent="0.25">
      <c r="B119">
        <f t="shared" ca="1" si="1"/>
        <v>2</v>
      </c>
      <c r="C119">
        <f t="shared" ca="1" si="2"/>
        <v>1</v>
      </c>
      <c r="D11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119" t="b">
        <f t="shared" ca="1" si="0"/>
        <v>0</v>
      </c>
      <c r="F119">
        <f ca="1">IF(tblMontyHallMC[[#This Row],[Initial door choice]] + tblMontyHallMC[[#This Row],[Door host opens]] = 3, 3, MAX(tblMontyHallMC[[#This Row],[Initial door choice]], tblMontyHallMC[[#This Row],[Door host opens]]) - MIN(tblMontyHallMC[[#This Row],[Initial door choice]], tblMontyHallMC[[#This Row],[Door host opens]]))</f>
        <v>2</v>
      </c>
    </row>
    <row r="120" spans="2:6" x14ac:dyDescent="0.25">
      <c r="B120">
        <f t="shared" ca="1" si="1"/>
        <v>2</v>
      </c>
      <c r="C120">
        <f t="shared" ca="1" si="2"/>
        <v>1</v>
      </c>
      <c r="D12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120" t="b">
        <f t="shared" ca="1" si="0"/>
        <v>0</v>
      </c>
      <c r="F120">
        <f ca="1">IF(tblMontyHallMC[[#This Row],[Initial door choice]] + tblMontyHallMC[[#This Row],[Door host opens]] = 3, 3, MAX(tblMontyHallMC[[#This Row],[Initial door choice]], tblMontyHallMC[[#This Row],[Door host opens]]) - MIN(tblMontyHallMC[[#This Row],[Initial door choice]], tblMontyHallMC[[#This Row],[Door host opens]]))</f>
        <v>2</v>
      </c>
    </row>
    <row r="121" spans="2:6" x14ac:dyDescent="0.25">
      <c r="B121">
        <f t="shared" ca="1" si="1"/>
        <v>3</v>
      </c>
      <c r="C121">
        <f t="shared" ca="1" si="2"/>
        <v>1</v>
      </c>
      <c r="D12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121" t="b">
        <f t="shared" ca="1" si="0"/>
        <v>0</v>
      </c>
      <c r="F121">
        <f ca="1">IF(tblMontyHallMC[[#This Row],[Initial door choice]] + tblMontyHallMC[[#This Row],[Door host opens]] = 3, 3, MAX(tblMontyHallMC[[#This Row],[Initial door choice]], tblMontyHallMC[[#This Row],[Door host opens]]) - MIN(tblMontyHallMC[[#This Row],[Initial door choice]], tblMontyHallMC[[#This Row],[Door host opens]]))</f>
        <v>3</v>
      </c>
    </row>
    <row r="122" spans="2:6" x14ac:dyDescent="0.25">
      <c r="B122">
        <f t="shared" ca="1" si="1"/>
        <v>3</v>
      </c>
      <c r="C122">
        <f t="shared" ca="1" si="2"/>
        <v>3</v>
      </c>
      <c r="D12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22" t="b">
        <f t="shared" ca="1" si="0"/>
        <v>0</v>
      </c>
      <c r="F122">
        <f ca="1">IF(tblMontyHallMC[[#This Row],[Initial door choice]] + tblMontyHallMC[[#This Row],[Door host opens]] = 3, 3, MAX(tblMontyHallMC[[#This Row],[Initial door choice]], tblMontyHallMC[[#This Row],[Door host opens]]) - MIN(tblMontyHallMC[[#This Row],[Initial door choice]], tblMontyHallMC[[#This Row],[Door host opens]]))</f>
        <v>2</v>
      </c>
    </row>
    <row r="123" spans="2:6" x14ac:dyDescent="0.25">
      <c r="B123">
        <f t="shared" ca="1" si="1"/>
        <v>1</v>
      </c>
      <c r="C123">
        <f t="shared" ca="1" si="2"/>
        <v>2</v>
      </c>
      <c r="D12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123" t="b">
        <f t="shared" ca="1" si="0"/>
        <v>0</v>
      </c>
      <c r="F123">
        <f ca="1">IF(tblMontyHallMC[[#This Row],[Initial door choice]] + tblMontyHallMC[[#This Row],[Door host opens]] = 3, 3, MAX(tblMontyHallMC[[#This Row],[Initial door choice]], tblMontyHallMC[[#This Row],[Door host opens]]) - MIN(tblMontyHallMC[[#This Row],[Initial door choice]], tblMontyHallMC[[#This Row],[Door host opens]]))</f>
        <v>1</v>
      </c>
    </row>
    <row r="124" spans="2:6" x14ac:dyDescent="0.25">
      <c r="B124">
        <f t="shared" ca="1" si="1"/>
        <v>3</v>
      </c>
      <c r="C124">
        <f t="shared" ca="1" si="2"/>
        <v>1</v>
      </c>
      <c r="D12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124" t="b">
        <f t="shared" ca="1" si="0"/>
        <v>0</v>
      </c>
      <c r="F124">
        <f ca="1">IF(tblMontyHallMC[[#This Row],[Initial door choice]] + tblMontyHallMC[[#This Row],[Door host opens]] = 3, 3, MAX(tblMontyHallMC[[#This Row],[Initial door choice]], tblMontyHallMC[[#This Row],[Door host opens]]) - MIN(tblMontyHallMC[[#This Row],[Initial door choice]], tblMontyHallMC[[#This Row],[Door host opens]]))</f>
        <v>3</v>
      </c>
    </row>
    <row r="125" spans="2:6" x14ac:dyDescent="0.25">
      <c r="B125">
        <f t="shared" ca="1" si="1"/>
        <v>3</v>
      </c>
      <c r="C125">
        <f t="shared" ca="1" si="2"/>
        <v>3</v>
      </c>
      <c r="D12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25" t="b">
        <f t="shared" ca="1" si="0"/>
        <v>1</v>
      </c>
      <c r="F125">
        <f ca="1">IF(tblMontyHallMC[[#This Row],[Initial door choice]] + tblMontyHallMC[[#This Row],[Door host opens]] = 3, 3, MAX(tblMontyHallMC[[#This Row],[Initial door choice]], tblMontyHallMC[[#This Row],[Door host opens]]) - MIN(tblMontyHallMC[[#This Row],[Initial door choice]], tblMontyHallMC[[#This Row],[Door host opens]]))</f>
        <v>2</v>
      </c>
    </row>
    <row r="126" spans="2:6" x14ac:dyDescent="0.25">
      <c r="B126">
        <f t="shared" ca="1" si="1"/>
        <v>1</v>
      </c>
      <c r="C126">
        <f t="shared" ca="1" si="2"/>
        <v>1</v>
      </c>
      <c r="D12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126" t="b">
        <f t="shared" ca="1" si="0"/>
        <v>1</v>
      </c>
      <c r="F126">
        <f ca="1">IF(tblMontyHallMC[[#This Row],[Initial door choice]] + tblMontyHallMC[[#This Row],[Door host opens]] = 3, 3, MAX(tblMontyHallMC[[#This Row],[Initial door choice]], tblMontyHallMC[[#This Row],[Door host opens]]) - MIN(tblMontyHallMC[[#This Row],[Initial door choice]], tblMontyHallMC[[#This Row],[Door host opens]]))</f>
        <v>3</v>
      </c>
    </row>
    <row r="127" spans="2:6" x14ac:dyDescent="0.25">
      <c r="B127">
        <f t="shared" ca="1" si="1"/>
        <v>1</v>
      </c>
      <c r="C127">
        <f t="shared" ca="1" si="2"/>
        <v>2</v>
      </c>
      <c r="D12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127" t="b">
        <f t="shared" ca="1" si="0"/>
        <v>1</v>
      </c>
      <c r="F127">
        <f ca="1">IF(tblMontyHallMC[[#This Row],[Initial door choice]] + tblMontyHallMC[[#This Row],[Door host opens]] = 3, 3, MAX(tblMontyHallMC[[#This Row],[Initial door choice]], tblMontyHallMC[[#This Row],[Door host opens]]) - MIN(tblMontyHallMC[[#This Row],[Initial door choice]], tblMontyHallMC[[#This Row],[Door host opens]]))</f>
        <v>1</v>
      </c>
    </row>
    <row r="128" spans="2:6" x14ac:dyDescent="0.25">
      <c r="B128">
        <f t="shared" ca="1" si="1"/>
        <v>1</v>
      </c>
      <c r="C128">
        <f t="shared" ca="1" si="2"/>
        <v>3</v>
      </c>
      <c r="D12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128" t="b">
        <f t="shared" ca="1" si="0"/>
        <v>0</v>
      </c>
      <c r="F128">
        <f ca="1">IF(tblMontyHallMC[[#This Row],[Initial door choice]] + tblMontyHallMC[[#This Row],[Door host opens]] = 3, 3, MAX(tblMontyHallMC[[#This Row],[Initial door choice]], tblMontyHallMC[[#This Row],[Door host opens]]) - MIN(tblMontyHallMC[[#This Row],[Initial door choice]], tblMontyHallMC[[#This Row],[Door host opens]]))</f>
        <v>1</v>
      </c>
    </row>
    <row r="129" spans="2:6" x14ac:dyDescent="0.25">
      <c r="B129">
        <f t="shared" ca="1" si="1"/>
        <v>2</v>
      </c>
      <c r="C129">
        <f t="shared" ca="1" si="2"/>
        <v>3</v>
      </c>
      <c r="D12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29" t="b">
        <f t="shared" ca="1" si="0"/>
        <v>0</v>
      </c>
      <c r="F129">
        <f ca="1">IF(tblMontyHallMC[[#This Row],[Initial door choice]] + tblMontyHallMC[[#This Row],[Door host opens]] = 3, 3, MAX(tblMontyHallMC[[#This Row],[Initial door choice]], tblMontyHallMC[[#This Row],[Door host opens]]) - MIN(tblMontyHallMC[[#This Row],[Initial door choice]], tblMontyHallMC[[#This Row],[Door host opens]]))</f>
        <v>2</v>
      </c>
    </row>
    <row r="130" spans="2:6" x14ac:dyDescent="0.25">
      <c r="B130">
        <f t="shared" ca="1" si="1"/>
        <v>2</v>
      </c>
      <c r="C130">
        <f t="shared" ca="1" si="2"/>
        <v>2</v>
      </c>
      <c r="D13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30" t="b">
        <f t="shared" ca="1" si="0"/>
        <v>1</v>
      </c>
      <c r="F130">
        <f ca="1">IF(tblMontyHallMC[[#This Row],[Initial door choice]] + tblMontyHallMC[[#This Row],[Door host opens]] = 3, 3, MAX(tblMontyHallMC[[#This Row],[Initial door choice]], tblMontyHallMC[[#This Row],[Door host opens]]) - MIN(tblMontyHallMC[[#This Row],[Initial door choice]], tblMontyHallMC[[#This Row],[Door host opens]]))</f>
        <v>3</v>
      </c>
    </row>
    <row r="131" spans="2:6" x14ac:dyDescent="0.25">
      <c r="B131">
        <f t="shared" ca="1" si="1"/>
        <v>2</v>
      </c>
      <c r="C131">
        <f t="shared" ca="1" si="2"/>
        <v>3</v>
      </c>
      <c r="D13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31" t="b">
        <f t="shared" ca="1" si="0"/>
        <v>1</v>
      </c>
      <c r="F131">
        <f ca="1">IF(tblMontyHallMC[[#This Row],[Initial door choice]] + tblMontyHallMC[[#This Row],[Door host opens]] = 3, 3, MAX(tblMontyHallMC[[#This Row],[Initial door choice]], tblMontyHallMC[[#This Row],[Door host opens]]) - MIN(tblMontyHallMC[[#This Row],[Initial door choice]], tblMontyHallMC[[#This Row],[Door host opens]]))</f>
        <v>2</v>
      </c>
    </row>
    <row r="132" spans="2:6" x14ac:dyDescent="0.25">
      <c r="B132">
        <f t="shared" ca="1" si="1"/>
        <v>1</v>
      </c>
      <c r="C132">
        <f t="shared" ca="1" si="2"/>
        <v>3</v>
      </c>
      <c r="D13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132" t="b">
        <f t="shared" ca="1" si="0"/>
        <v>1</v>
      </c>
      <c r="F132">
        <f ca="1">IF(tblMontyHallMC[[#This Row],[Initial door choice]] + tblMontyHallMC[[#This Row],[Door host opens]] = 3, 3, MAX(tblMontyHallMC[[#This Row],[Initial door choice]], tblMontyHallMC[[#This Row],[Door host opens]]) - MIN(tblMontyHallMC[[#This Row],[Initial door choice]], tblMontyHallMC[[#This Row],[Door host opens]]))</f>
        <v>1</v>
      </c>
    </row>
    <row r="133" spans="2:6" x14ac:dyDescent="0.25">
      <c r="B133">
        <f t="shared" ca="1" si="1"/>
        <v>2</v>
      </c>
      <c r="C133">
        <f t="shared" ca="1" si="2"/>
        <v>2</v>
      </c>
      <c r="D13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133" t="b">
        <f t="shared" ca="1" si="0"/>
        <v>1</v>
      </c>
      <c r="F133">
        <f ca="1">IF(tblMontyHallMC[[#This Row],[Initial door choice]] + tblMontyHallMC[[#This Row],[Door host opens]] = 3, 3, MAX(tblMontyHallMC[[#This Row],[Initial door choice]], tblMontyHallMC[[#This Row],[Door host opens]]) - MIN(tblMontyHallMC[[#This Row],[Initial door choice]], tblMontyHallMC[[#This Row],[Door host opens]]))</f>
        <v>1</v>
      </c>
    </row>
    <row r="134" spans="2:6" x14ac:dyDescent="0.25">
      <c r="B134">
        <f t="shared" ca="1" si="1"/>
        <v>1</v>
      </c>
      <c r="C134">
        <f t="shared" ca="1" si="2"/>
        <v>2</v>
      </c>
      <c r="D13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134" t="b">
        <f t="shared" ca="1" si="0"/>
        <v>1</v>
      </c>
      <c r="F134">
        <f ca="1">IF(tblMontyHallMC[[#This Row],[Initial door choice]] + tblMontyHallMC[[#This Row],[Door host opens]] = 3, 3, MAX(tblMontyHallMC[[#This Row],[Initial door choice]], tblMontyHallMC[[#This Row],[Door host opens]]) - MIN(tblMontyHallMC[[#This Row],[Initial door choice]], tblMontyHallMC[[#This Row],[Door host opens]]))</f>
        <v>1</v>
      </c>
    </row>
    <row r="135" spans="2:6" x14ac:dyDescent="0.25">
      <c r="B135">
        <f t="shared" ca="1" si="1"/>
        <v>2</v>
      </c>
      <c r="C135">
        <f t="shared" ca="1" si="2"/>
        <v>2</v>
      </c>
      <c r="D13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35" t="b">
        <f t="shared" ca="1" si="0"/>
        <v>0</v>
      </c>
      <c r="F135">
        <f ca="1">IF(tblMontyHallMC[[#This Row],[Initial door choice]] + tblMontyHallMC[[#This Row],[Door host opens]] = 3, 3, MAX(tblMontyHallMC[[#This Row],[Initial door choice]], tblMontyHallMC[[#This Row],[Door host opens]]) - MIN(tblMontyHallMC[[#This Row],[Initial door choice]], tblMontyHallMC[[#This Row],[Door host opens]]))</f>
        <v>3</v>
      </c>
    </row>
    <row r="136" spans="2:6" x14ac:dyDescent="0.25">
      <c r="B136">
        <f t="shared" ca="1" si="1"/>
        <v>3</v>
      </c>
      <c r="C136">
        <f t="shared" ca="1" si="2"/>
        <v>3</v>
      </c>
      <c r="D13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36" t="b">
        <f t="shared" ca="1" si="0"/>
        <v>0</v>
      </c>
      <c r="F136">
        <f ca="1">IF(tblMontyHallMC[[#This Row],[Initial door choice]] + tblMontyHallMC[[#This Row],[Door host opens]] = 3, 3, MAX(tblMontyHallMC[[#This Row],[Initial door choice]], tblMontyHallMC[[#This Row],[Door host opens]]) - MIN(tblMontyHallMC[[#This Row],[Initial door choice]], tblMontyHallMC[[#This Row],[Door host opens]]))</f>
        <v>2</v>
      </c>
    </row>
    <row r="137" spans="2:6" x14ac:dyDescent="0.25">
      <c r="B137">
        <f t="shared" ca="1" si="1"/>
        <v>3</v>
      </c>
      <c r="C137">
        <f t="shared" ca="1" si="2"/>
        <v>3</v>
      </c>
      <c r="D13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137" t="b">
        <f t="shared" ca="1" si="0"/>
        <v>1</v>
      </c>
      <c r="F137">
        <f ca="1">IF(tblMontyHallMC[[#This Row],[Initial door choice]] + tblMontyHallMC[[#This Row],[Door host opens]] = 3, 3, MAX(tblMontyHallMC[[#This Row],[Initial door choice]], tblMontyHallMC[[#This Row],[Door host opens]]) - MIN(tblMontyHallMC[[#This Row],[Initial door choice]], tblMontyHallMC[[#This Row],[Door host opens]]))</f>
        <v>1</v>
      </c>
    </row>
    <row r="138" spans="2:6" x14ac:dyDescent="0.25">
      <c r="B138">
        <f t="shared" ca="1" si="1"/>
        <v>3</v>
      </c>
      <c r="C138">
        <f t="shared" ca="1" si="2"/>
        <v>3</v>
      </c>
      <c r="D13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38" t="b">
        <f t="shared" ca="1" si="0"/>
        <v>0</v>
      </c>
      <c r="F138">
        <f ca="1">IF(tblMontyHallMC[[#This Row],[Initial door choice]] + tblMontyHallMC[[#This Row],[Door host opens]] = 3, 3, MAX(tblMontyHallMC[[#This Row],[Initial door choice]], tblMontyHallMC[[#This Row],[Door host opens]]) - MIN(tblMontyHallMC[[#This Row],[Initial door choice]], tblMontyHallMC[[#This Row],[Door host opens]]))</f>
        <v>2</v>
      </c>
    </row>
    <row r="139" spans="2:6" x14ac:dyDescent="0.25">
      <c r="B139">
        <f t="shared" ca="1" si="1"/>
        <v>3</v>
      </c>
      <c r="C139">
        <f t="shared" ca="1" si="2"/>
        <v>1</v>
      </c>
      <c r="D13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139" t="b">
        <f t="shared" ca="1" si="0"/>
        <v>0</v>
      </c>
      <c r="F139">
        <f ca="1">IF(tblMontyHallMC[[#This Row],[Initial door choice]] + tblMontyHallMC[[#This Row],[Door host opens]] = 3, 3, MAX(tblMontyHallMC[[#This Row],[Initial door choice]], tblMontyHallMC[[#This Row],[Door host opens]]) - MIN(tblMontyHallMC[[#This Row],[Initial door choice]], tblMontyHallMC[[#This Row],[Door host opens]]))</f>
        <v>3</v>
      </c>
    </row>
    <row r="140" spans="2:6" x14ac:dyDescent="0.25">
      <c r="B140">
        <f t="shared" ca="1" si="1"/>
        <v>3</v>
      </c>
      <c r="C140">
        <f t="shared" ca="1" si="2"/>
        <v>3</v>
      </c>
      <c r="D14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140" t="b">
        <f t="shared" ca="1" si="0"/>
        <v>0</v>
      </c>
      <c r="F140">
        <f ca="1">IF(tblMontyHallMC[[#This Row],[Initial door choice]] + tblMontyHallMC[[#This Row],[Door host opens]] = 3, 3, MAX(tblMontyHallMC[[#This Row],[Initial door choice]], tblMontyHallMC[[#This Row],[Door host opens]]) - MIN(tblMontyHallMC[[#This Row],[Initial door choice]], tblMontyHallMC[[#This Row],[Door host opens]]))</f>
        <v>1</v>
      </c>
    </row>
    <row r="141" spans="2:6" x14ac:dyDescent="0.25">
      <c r="B141">
        <f t="shared" ca="1" si="1"/>
        <v>3</v>
      </c>
      <c r="C141">
        <f t="shared" ca="1" si="2"/>
        <v>2</v>
      </c>
      <c r="D14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41" t="b">
        <f t="shared" ca="1" si="0"/>
        <v>0</v>
      </c>
      <c r="F141">
        <f ca="1">IF(tblMontyHallMC[[#This Row],[Initial door choice]] + tblMontyHallMC[[#This Row],[Door host opens]] = 3, 3, MAX(tblMontyHallMC[[#This Row],[Initial door choice]], tblMontyHallMC[[#This Row],[Door host opens]]) - MIN(tblMontyHallMC[[#This Row],[Initial door choice]], tblMontyHallMC[[#This Row],[Door host opens]]))</f>
        <v>3</v>
      </c>
    </row>
    <row r="142" spans="2:6" x14ac:dyDescent="0.25">
      <c r="B142">
        <f t="shared" ca="1" si="1"/>
        <v>1</v>
      </c>
      <c r="C142">
        <f t="shared" ca="1" si="2"/>
        <v>2</v>
      </c>
      <c r="D14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142" t="b">
        <f t="shared" ca="1" si="0"/>
        <v>1</v>
      </c>
      <c r="F142">
        <f ca="1">IF(tblMontyHallMC[[#This Row],[Initial door choice]] + tblMontyHallMC[[#This Row],[Door host opens]] = 3, 3, MAX(tblMontyHallMC[[#This Row],[Initial door choice]], tblMontyHallMC[[#This Row],[Door host opens]]) - MIN(tblMontyHallMC[[#This Row],[Initial door choice]], tblMontyHallMC[[#This Row],[Door host opens]]))</f>
        <v>1</v>
      </c>
    </row>
    <row r="143" spans="2:6" x14ac:dyDescent="0.25">
      <c r="B143">
        <f t="shared" ca="1" si="1"/>
        <v>3</v>
      </c>
      <c r="C143">
        <f t="shared" ca="1" si="2"/>
        <v>3</v>
      </c>
      <c r="D14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143" t="b">
        <f t="shared" ca="1" si="0"/>
        <v>0</v>
      </c>
      <c r="F143">
        <f ca="1">IF(tblMontyHallMC[[#This Row],[Initial door choice]] + tblMontyHallMC[[#This Row],[Door host opens]] = 3, 3, MAX(tblMontyHallMC[[#This Row],[Initial door choice]], tblMontyHallMC[[#This Row],[Door host opens]]) - MIN(tblMontyHallMC[[#This Row],[Initial door choice]], tblMontyHallMC[[#This Row],[Door host opens]]))</f>
        <v>1</v>
      </c>
    </row>
    <row r="144" spans="2:6" x14ac:dyDescent="0.25">
      <c r="B144">
        <f t="shared" ca="1" si="1"/>
        <v>3</v>
      </c>
      <c r="C144">
        <f t="shared" ca="1" si="2"/>
        <v>1</v>
      </c>
      <c r="D14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144" t="b">
        <f t="shared" ca="1" si="0"/>
        <v>0</v>
      </c>
      <c r="F144">
        <f ca="1">IF(tblMontyHallMC[[#This Row],[Initial door choice]] + tblMontyHallMC[[#This Row],[Door host opens]] = 3, 3, MAX(tblMontyHallMC[[#This Row],[Initial door choice]], tblMontyHallMC[[#This Row],[Door host opens]]) - MIN(tblMontyHallMC[[#This Row],[Initial door choice]], tblMontyHallMC[[#This Row],[Door host opens]]))</f>
        <v>3</v>
      </c>
    </row>
    <row r="145" spans="2:6" x14ac:dyDescent="0.25">
      <c r="B145">
        <f t="shared" ca="1" si="1"/>
        <v>2</v>
      </c>
      <c r="C145">
        <f t="shared" ca="1" si="2"/>
        <v>2</v>
      </c>
      <c r="D14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145" t="b">
        <f t="shared" ca="1" si="0"/>
        <v>0</v>
      </c>
      <c r="F145">
        <f ca="1">IF(tblMontyHallMC[[#This Row],[Initial door choice]] + tblMontyHallMC[[#This Row],[Door host opens]] = 3, 3, MAX(tblMontyHallMC[[#This Row],[Initial door choice]], tblMontyHallMC[[#This Row],[Door host opens]]) - MIN(tblMontyHallMC[[#This Row],[Initial door choice]], tblMontyHallMC[[#This Row],[Door host opens]]))</f>
        <v>1</v>
      </c>
    </row>
    <row r="146" spans="2:6" x14ac:dyDescent="0.25">
      <c r="B146">
        <f t="shared" ca="1" si="1"/>
        <v>3</v>
      </c>
      <c r="C146">
        <f t="shared" ca="1" si="2"/>
        <v>2</v>
      </c>
      <c r="D14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46" t="b">
        <f t="shared" ca="1" si="0"/>
        <v>0</v>
      </c>
      <c r="F146">
        <f ca="1">IF(tblMontyHallMC[[#This Row],[Initial door choice]] + tblMontyHallMC[[#This Row],[Door host opens]] = 3, 3, MAX(tblMontyHallMC[[#This Row],[Initial door choice]], tblMontyHallMC[[#This Row],[Door host opens]]) - MIN(tblMontyHallMC[[#This Row],[Initial door choice]], tblMontyHallMC[[#This Row],[Door host opens]]))</f>
        <v>3</v>
      </c>
    </row>
    <row r="147" spans="2:6" x14ac:dyDescent="0.25">
      <c r="B147">
        <f t="shared" ca="1" si="1"/>
        <v>3</v>
      </c>
      <c r="C147">
        <f t="shared" ca="1" si="2"/>
        <v>2</v>
      </c>
      <c r="D14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47" t="b">
        <f t="shared" ca="1" si="0"/>
        <v>0</v>
      </c>
      <c r="F147">
        <f ca="1">IF(tblMontyHallMC[[#This Row],[Initial door choice]] + tblMontyHallMC[[#This Row],[Door host opens]] = 3, 3, MAX(tblMontyHallMC[[#This Row],[Initial door choice]], tblMontyHallMC[[#This Row],[Door host opens]]) - MIN(tblMontyHallMC[[#This Row],[Initial door choice]], tblMontyHallMC[[#This Row],[Door host opens]]))</f>
        <v>3</v>
      </c>
    </row>
    <row r="148" spans="2:6" x14ac:dyDescent="0.25">
      <c r="B148">
        <f t="shared" ca="1" si="1"/>
        <v>2</v>
      </c>
      <c r="C148">
        <f t="shared" ca="1" si="2"/>
        <v>1</v>
      </c>
      <c r="D14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148" t="b">
        <f t="shared" ca="1" si="0"/>
        <v>1</v>
      </c>
      <c r="F148">
        <f ca="1">IF(tblMontyHallMC[[#This Row],[Initial door choice]] + tblMontyHallMC[[#This Row],[Door host opens]] = 3, 3, MAX(tblMontyHallMC[[#This Row],[Initial door choice]], tblMontyHallMC[[#This Row],[Door host opens]]) - MIN(tblMontyHallMC[[#This Row],[Initial door choice]], tblMontyHallMC[[#This Row],[Door host opens]]))</f>
        <v>2</v>
      </c>
    </row>
    <row r="149" spans="2:6" x14ac:dyDescent="0.25">
      <c r="B149">
        <f t="shared" ca="1" si="1"/>
        <v>1</v>
      </c>
      <c r="C149">
        <f t="shared" ca="1" si="2"/>
        <v>3</v>
      </c>
      <c r="D14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149" t="b">
        <f t="shared" ca="1" si="0"/>
        <v>1</v>
      </c>
      <c r="F149">
        <f ca="1">IF(tblMontyHallMC[[#This Row],[Initial door choice]] + tblMontyHallMC[[#This Row],[Door host opens]] = 3, 3, MAX(tblMontyHallMC[[#This Row],[Initial door choice]], tblMontyHallMC[[#This Row],[Door host opens]]) - MIN(tblMontyHallMC[[#This Row],[Initial door choice]], tblMontyHallMC[[#This Row],[Door host opens]]))</f>
        <v>1</v>
      </c>
    </row>
    <row r="150" spans="2:6" x14ac:dyDescent="0.25">
      <c r="B150">
        <f t="shared" ca="1" si="1"/>
        <v>3</v>
      </c>
      <c r="C150">
        <f t="shared" ca="1" si="2"/>
        <v>1</v>
      </c>
      <c r="D15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150" t="b">
        <f t="shared" ca="1" si="0"/>
        <v>0</v>
      </c>
      <c r="F150">
        <f ca="1">IF(tblMontyHallMC[[#This Row],[Initial door choice]] + tblMontyHallMC[[#This Row],[Door host opens]] = 3, 3, MAX(tblMontyHallMC[[#This Row],[Initial door choice]], tblMontyHallMC[[#This Row],[Door host opens]]) - MIN(tblMontyHallMC[[#This Row],[Initial door choice]], tblMontyHallMC[[#This Row],[Door host opens]]))</f>
        <v>3</v>
      </c>
    </row>
    <row r="151" spans="2:6" x14ac:dyDescent="0.25">
      <c r="B151">
        <f t="shared" ca="1" si="1"/>
        <v>3</v>
      </c>
      <c r="C151">
        <f t="shared" ca="1" si="2"/>
        <v>2</v>
      </c>
      <c r="D15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51" t="b">
        <f t="shared" ca="1" si="0"/>
        <v>1</v>
      </c>
      <c r="F151">
        <f ca="1">IF(tblMontyHallMC[[#This Row],[Initial door choice]] + tblMontyHallMC[[#This Row],[Door host opens]] = 3, 3, MAX(tblMontyHallMC[[#This Row],[Initial door choice]], tblMontyHallMC[[#This Row],[Door host opens]]) - MIN(tblMontyHallMC[[#This Row],[Initial door choice]], tblMontyHallMC[[#This Row],[Door host opens]]))</f>
        <v>3</v>
      </c>
    </row>
    <row r="152" spans="2:6" x14ac:dyDescent="0.25">
      <c r="B152">
        <f t="shared" ca="1" si="1"/>
        <v>3</v>
      </c>
      <c r="C152">
        <f t="shared" ca="1" si="2"/>
        <v>2</v>
      </c>
      <c r="D15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52" t="b">
        <f t="shared" ca="1" si="0"/>
        <v>1</v>
      </c>
      <c r="F152">
        <f ca="1">IF(tblMontyHallMC[[#This Row],[Initial door choice]] + tblMontyHallMC[[#This Row],[Door host opens]] = 3, 3, MAX(tblMontyHallMC[[#This Row],[Initial door choice]], tblMontyHallMC[[#This Row],[Door host opens]]) - MIN(tblMontyHallMC[[#This Row],[Initial door choice]], tblMontyHallMC[[#This Row],[Door host opens]]))</f>
        <v>3</v>
      </c>
    </row>
    <row r="153" spans="2:6" x14ac:dyDescent="0.25">
      <c r="B153">
        <f t="shared" ca="1" si="1"/>
        <v>3</v>
      </c>
      <c r="C153">
        <f t="shared" ca="1" si="2"/>
        <v>3</v>
      </c>
      <c r="D15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53" t="b">
        <f t="shared" ca="1" si="0"/>
        <v>0</v>
      </c>
      <c r="F153">
        <f ca="1">IF(tblMontyHallMC[[#This Row],[Initial door choice]] + tblMontyHallMC[[#This Row],[Door host opens]] = 3, 3, MAX(tblMontyHallMC[[#This Row],[Initial door choice]], tblMontyHallMC[[#This Row],[Door host opens]]) - MIN(tblMontyHallMC[[#This Row],[Initial door choice]], tblMontyHallMC[[#This Row],[Door host opens]]))</f>
        <v>2</v>
      </c>
    </row>
    <row r="154" spans="2:6" x14ac:dyDescent="0.25">
      <c r="B154">
        <f t="shared" ca="1" si="1"/>
        <v>3</v>
      </c>
      <c r="C154">
        <f t="shared" ca="1" si="2"/>
        <v>1</v>
      </c>
      <c r="D15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154" t="b">
        <f t="shared" ca="1" si="0"/>
        <v>0</v>
      </c>
      <c r="F154">
        <f ca="1">IF(tblMontyHallMC[[#This Row],[Initial door choice]] + tblMontyHallMC[[#This Row],[Door host opens]] = 3, 3, MAX(tblMontyHallMC[[#This Row],[Initial door choice]], tblMontyHallMC[[#This Row],[Door host opens]]) - MIN(tblMontyHallMC[[#This Row],[Initial door choice]], tblMontyHallMC[[#This Row],[Door host opens]]))</f>
        <v>3</v>
      </c>
    </row>
    <row r="155" spans="2:6" x14ac:dyDescent="0.25">
      <c r="B155">
        <f t="shared" ca="1" si="1"/>
        <v>2</v>
      </c>
      <c r="C155">
        <f t="shared" ca="1" si="2"/>
        <v>2</v>
      </c>
      <c r="D15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155" t="b">
        <f t="shared" ca="1" si="0"/>
        <v>1</v>
      </c>
      <c r="F155">
        <f ca="1">IF(tblMontyHallMC[[#This Row],[Initial door choice]] + tblMontyHallMC[[#This Row],[Door host opens]] = 3, 3, MAX(tblMontyHallMC[[#This Row],[Initial door choice]], tblMontyHallMC[[#This Row],[Door host opens]]) - MIN(tblMontyHallMC[[#This Row],[Initial door choice]], tblMontyHallMC[[#This Row],[Door host opens]]))</f>
        <v>1</v>
      </c>
    </row>
    <row r="156" spans="2:6" x14ac:dyDescent="0.25">
      <c r="B156">
        <f t="shared" ca="1" si="1"/>
        <v>3</v>
      </c>
      <c r="C156">
        <f t="shared" ca="1" si="2"/>
        <v>3</v>
      </c>
      <c r="D15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156" t="b">
        <f t="shared" ca="1" si="0"/>
        <v>1</v>
      </c>
      <c r="F156">
        <f ca="1">IF(tblMontyHallMC[[#This Row],[Initial door choice]] + tblMontyHallMC[[#This Row],[Door host opens]] = 3, 3, MAX(tblMontyHallMC[[#This Row],[Initial door choice]], tblMontyHallMC[[#This Row],[Door host opens]]) - MIN(tblMontyHallMC[[#This Row],[Initial door choice]], tblMontyHallMC[[#This Row],[Door host opens]]))</f>
        <v>1</v>
      </c>
    </row>
    <row r="157" spans="2:6" x14ac:dyDescent="0.25">
      <c r="B157">
        <f t="shared" ca="1" si="1"/>
        <v>2</v>
      </c>
      <c r="C157">
        <f t="shared" ca="1" si="2"/>
        <v>1</v>
      </c>
      <c r="D15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157" t="b">
        <f t="shared" ca="1" si="0"/>
        <v>1</v>
      </c>
      <c r="F157">
        <f ca="1">IF(tblMontyHallMC[[#This Row],[Initial door choice]] + tblMontyHallMC[[#This Row],[Door host opens]] = 3, 3, MAX(tblMontyHallMC[[#This Row],[Initial door choice]], tblMontyHallMC[[#This Row],[Door host opens]]) - MIN(tblMontyHallMC[[#This Row],[Initial door choice]], tblMontyHallMC[[#This Row],[Door host opens]]))</f>
        <v>2</v>
      </c>
    </row>
    <row r="158" spans="2:6" x14ac:dyDescent="0.25">
      <c r="B158">
        <f t="shared" ca="1" si="1"/>
        <v>2</v>
      </c>
      <c r="C158">
        <f t="shared" ca="1" si="2"/>
        <v>1</v>
      </c>
      <c r="D15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158" t="b">
        <f t="shared" ca="1" si="0"/>
        <v>1</v>
      </c>
      <c r="F158">
        <f ca="1">IF(tblMontyHallMC[[#This Row],[Initial door choice]] + tblMontyHallMC[[#This Row],[Door host opens]] = 3, 3, MAX(tblMontyHallMC[[#This Row],[Initial door choice]], tblMontyHallMC[[#This Row],[Door host opens]]) - MIN(tblMontyHallMC[[#This Row],[Initial door choice]], tblMontyHallMC[[#This Row],[Door host opens]]))</f>
        <v>2</v>
      </c>
    </row>
    <row r="159" spans="2:6" x14ac:dyDescent="0.25">
      <c r="B159">
        <f t="shared" ca="1" si="1"/>
        <v>1</v>
      </c>
      <c r="C159">
        <f t="shared" ca="1" si="2"/>
        <v>2</v>
      </c>
      <c r="D15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159" t="b">
        <f t="shared" ca="1" si="0"/>
        <v>1</v>
      </c>
      <c r="F159">
        <f ca="1">IF(tblMontyHallMC[[#This Row],[Initial door choice]] + tblMontyHallMC[[#This Row],[Door host opens]] = 3, 3, MAX(tblMontyHallMC[[#This Row],[Initial door choice]], tblMontyHallMC[[#This Row],[Door host opens]]) - MIN(tblMontyHallMC[[#This Row],[Initial door choice]], tblMontyHallMC[[#This Row],[Door host opens]]))</f>
        <v>1</v>
      </c>
    </row>
    <row r="160" spans="2:6" x14ac:dyDescent="0.25">
      <c r="B160">
        <f t="shared" ca="1" si="1"/>
        <v>3</v>
      </c>
      <c r="C160">
        <f t="shared" ca="1" si="2"/>
        <v>3</v>
      </c>
      <c r="D16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160" t="b">
        <f t="shared" ca="1" si="0"/>
        <v>0</v>
      </c>
      <c r="F160">
        <f ca="1">IF(tblMontyHallMC[[#This Row],[Initial door choice]] + tblMontyHallMC[[#This Row],[Door host opens]] = 3, 3, MAX(tblMontyHallMC[[#This Row],[Initial door choice]], tblMontyHallMC[[#This Row],[Door host opens]]) - MIN(tblMontyHallMC[[#This Row],[Initial door choice]], tblMontyHallMC[[#This Row],[Door host opens]]))</f>
        <v>1</v>
      </c>
    </row>
    <row r="161" spans="2:6" x14ac:dyDescent="0.25">
      <c r="B161">
        <f t="shared" ca="1" si="1"/>
        <v>2</v>
      </c>
      <c r="C161">
        <f t="shared" ca="1" si="2"/>
        <v>1</v>
      </c>
      <c r="D16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161" t="b">
        <f t="shared" ca="1" si="0"/>
        <v>0</v>
      </c>
      <c r="F161">
        <f ca="1">IF(tblMontyHallMC[[#This Row],[Initial door choice]] + tblMontyHallMC[[#This Row],[Door host opens]] = 3, 3, MAX(tblMontyHallMC[[#This Row],[Initial door choice]], tblMontyHallMC[[#This Row],[Door host opens]]) - MIN(tblMontyHallMC[[#This Row],[Initial door choice]], tblMontyHallMC[[#This Row],[Door host opens]]))</f>
        <v>2</v>
      </c>
    </row>
    <row r="162" spans="2:6" x14ac:dyDescent="0.25">
      <c r="B162">
        <f t="shared" ca="1" si="1"/>
        <v>2</v>
      </c>
      <c r="C162">
        <f t="shared" ca="1" si="2"/>
        <v>2</v>
      </c>
      <c r="D16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62" t="b">
        <f t="shared" ca="1" si="0"/>
        <v>1</v>
      </c>
      <c r="F162">
        <f ca="1">IF(tblMontyHallMC[[#This Row],[Initial door choice]] + tblMontyHallMC[[#This Row],[Door host opens]] = 3, 3, MAX(tblMontyHallMC[[#This Row],[Initial door choice]], tblMontyHallMC[[#This Row],[Door host opens]]) - MIN(tblMontyHallMC[[#This Row],[Initial door choice]], tblMontyHallMC[[#This Row],[Door host opens]]))</f>
        <v>3</v>
      </c>
    </row>
    <row r="163" spans="2:6" x14ac:dyDescent="0.25">
      <c r="B163">
        <f t="shared" ca="1" si="1"/>
        <v>2</v>
      </c>
      <c r="C163">
        <f t="shared" ca="1" si="2"/>
        <v>3</v>
      </c>
      <c r="D16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63" t="b">
        <f t="shared" ca="1" si="0"/>
        <v>0</v>
      </c>
      <c r="F163">
        <f ca="1">IF(tblMontyHallMC[[#This Row],[Initial door choice]] + tblMontyHallMC[[#This Row],[Door host opens]] = 3, 3, MAX(tblMontyHallMC[[#This Row],[Initial door choice]], tblMontyHallMC[[#This Row],[Door host opens]]) - MIN(tblMontyHallMC[[#This Row],[Initial door choice]], tblMontyHallMC[[#This Row],[Door host opens]]))</f>
        <v>2</v>
      </c>
    </row>
    <row r="164" spans="2:6" x14ac:dyDescent="0.25">
      <c r="B164">
        <f t="shared" ca="1" si="1"/>
        <v>3</v>
      </c>
      <c r="C164">
        <f t="shared" ca="1" si="2"/>
        <v>3</v>
      </c>
      <c r="D16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64" t="b">
        <f t="shared" ca="1" si="0"/>
        <v>0</v>
      </c>
      <c r="F164">
        <f ca="1">IF(tblMontyHallMC[[#This Row],[Initial door choice]] + tblMontyHallMC[[#This Row],[Door host opens]] = 3, 3, MAX(tblMontyHallMC[[#This Row],[Initial door choice]], tblMontyHallMC[[#This Row],[Door host opens]]) - MIN(tblMontyHallMC[[#This Row],[Initial door choice]], tblMontyHallMC[[#This Row],[Door host opens]]))</f>
        <v>2</v>
      </c>
    </row>
    <row r="165" spans="2:6" x14ac:dyDescent="0.25">
      <c r="B165">
        <f t="shared" ca="1" si="1"/>
        <v>2</v>
      </c>
      <c r="C165">
        <f t="shared" ca="1" si="2"/>
        <v>3</v>
      </c>
      <c r="D16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65" t="b">
        <f t="shared" ca="1" si="0"/>
        <v>0</v>
      </c>
      <c r="F165">
        <f ca="1">IF(tblMontyHallMC[[#This Row],[Initial door choice]] + tblMontyHallMC[[#This Row],[Door host opens]] = 3, 3, MAX(tblMontyHallMC[[#This Row],[Initial door choice]], tblMontyHallMC[[#This Row],[Door host opens]]) - MIN(tblMontyHallMC[[#This Row],[Initial door choice]], tblMontyHallMC[[#This Row],[Door host opens]]))</f>
        <v>2</v>
      </c>
    </row>
    <row r="166" spans="2:6" x14ac:dyDescent="0.25">
      <c r="B166">
        <f t="shared" ca="1" si="1"/>
        <v>1</v>
      </c>
      <c r="C166">
        <f t="shared" ca="1" si="2"/>
        <v>1</v>
      </c>
      <c r="D16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166" t="b">
        <f t="shared" ca="1" si="0"/>
        <v>0</v>
      </c>
      <c r="F166">
        <f ca="1">IF(tblMontyHallMC[[#This Row],[Initial door choice]] + tblMontyHallMC[[#This Row],[Door host opens]] = 3, 3, MAX(tblMontyHallMC[[#This Row],[Initial door choice]], tblMontyHallMC[[#This Row],[Door host opens]]) - MIN(tblMontyHallMC[[#This Row],[Initial door choice]], tblMontyHallMC[[#This Row],[Door host opens]]))</f>
        <v>3</v>
      </c>
    </row>
    <row r="167" spans="2:6" x14ac:dyDescent="0.25">
      <c r="B167">
        <f t="shared" ca="1" si="1"/>
        <v>2</v>
      </c>
      <c r="C167">
        <f t="shared" ca="1" si="2"/>
        <v>1</v>
      </c>
      <c r="D16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167" t="b">
        <f t="shared" ca="1" si="0"/>
        <v>0</v>
      </c>
      <c r="F167">
        <f ca="1">IF(tblMontyHallMC[[#This Row],[Initial door choice]] + tblMontyHallMC[[#This Row],[Door host opens]] = 3, 3, MAX(tblMontyHallMC[[#This Row],[Initial door choice]], tblMontyHallMC[[#This Row],[Door host opens]]) - MIN(tblMontyHallMC[[#This Row],[Initial door choice]], tblMontyHallMC[[#This Row],[Door host opens]]))</f>
        <v>2</v>
      </c>
    </row>
    <row r="168" spans="2:6" x14ac:dyDescent="0.25">
      <c r="B168">
        <f t="shared" ca="1" si="1"/>
        <v>3</v>
      </c>
      <c r="C168">
        <f t="shared" ca="1" si="2"/>
        <v>2</v>
      </c>
      <c r="D16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68" t="b">
        <f t="shared" ca="1" si="0"/>
        <v>1</v>
      </c>
      <c r="F168">
        <f ca="1">IF(tblMontyHallMC[[#This Row],[Initial door choice]] + tblMontyHallMC[[#This Row],[Door host opens]] = 3, 3, MAX(tblMontyHallMC[[#This Row],[Initial door choice]], tblMontyHallMC[[#This Row],[Door host opens]]) - MIN(tblMontyHallMC[[#This Row],[Initial door choice]], tblMontyHallMC[[#This Row],[Door host opens]]))</f>
        <v>3</v>
      </c>
    </row>
    <row r="169" spans="2:6" x14ac:dyDescent="0.25">
      <c r="B169">
        <f t="shared" ca="1" si="1"/>
        <v>1</v>
      </c>
      <c r="C169">
        <f t="shared" ca="1" si="2"/>
        <v>3</v>
      </c>
      <c r="D16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169" t="b">
        <f t="shared" ca="1" si="0"/>
        <v>0</v>
      </c>
      <c r="F169">
        <f ca="1">IF(tblMontyHallMC[[#This Row],[Initial door choice]] + tblMontyHallMC[[#This Row],[Door host opens]] = 3, 3, MAX(tblMontyHallMC[[#This Row],[Initial door choice]], tblMontyHallMC[[#This Row],[Door host opens]]) - MIN(tblMontyHallMC[[#This Row],[Initial door choice]], tblMontyHallMC[[#This Row],[Door host opens]]))</f>
        <v>1</v>
      </c>
    </row>
    <row r="170" spans="2:6" x14ac:dyDescent="0.25">
      <c r="B170">
        <f t="shared" ca="1" si="1"/>
        <v>2</v>
      </c>
      <c r="C170">
        <f t="shared" ca="1" si="2"/>
        <v>3</v>
      </c>
      <c r="D17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70" t="b">
        <f t="shared" ca="1" si="0"/>
        <v>1</v>
      </c>
      <c r="F170">
        <f ca="1">IF(tblMontyHallMC[[#This Row],[Initial door choice]] + tblMontyHallMC[[#This Row],[Door host opens]] = 3, 3, MAX(tblMontyHallMC[[#This Row],[Initial door choice]], tblMontyHallMC[[#This Row],[Door host opens]]) - MIN(tblMontyHallMC[[#This Row],[Initial door choice]], tblMontyHallMC[[#This Row],[Door host opens]]))</f>
        <v>2</v>
      </c>
    </row>
    <row r="171" spans="2:6" x14ac:dyDescent="0.25">
      <c r="B171">
        <f t="shared" ca="1" si="1"/>
        <v>1</v>
      </c>
      <c r="C171">
        <f t="shared" ca="1" si="2"/>
        <v>2</v>
      </c>
      <c r="D17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171" t="b">
        <f t="shared" ca="1" si="0"/>
        <v>1</v>
      </c>
      <c r="F171">
        <f ca="1">IF(tblMontyHallMC[[#This Row],[Initial door choice]] + tblMontyHallMC[[#This Row],[Door host opens]] = 3, 3, MAX(tblMontyHallMC[[#This Row],[Initial door choice]], tblMontyHallMC[[#This Row],[Door host opens]]) - MIN(tblMontyHallMC[[#This Row],[Initial door choice]], tblMontyHallMC[[#This Row],[Door host opens]]))</f>
        <v>1</v>
      </c>
    </row>
    <row r="172" spans="2:6" x14ac:dyDescent="0.25">
      <c r="B172">
        <f t="shared" ca="1" si="1"/>
        <v>1</v>
      </c>
      <c r="C172">
        <f t="shared" ca="1" si="2"/>
        <v>3</v>
      </c>
      <c r="D17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172" t="b">
        <f t="shared" ca="1" si="0"/>
        <v>1</v>
      </c>
      <c r="F172">
        <f ca="1">IF(tblMontyHallMC[[#This Row],[Initial door choice]] + tblMontyHallMC[[#This Row],[Door host opens]] = 3, 3, MAX(tblMontyHallMC[[#This Row],[Initial door choice]], tblMontyHallMC[[#This Row],[Door host opens]]) - MIN(tblMontyHallMC[[#This Row],[Initial door choice]], tblMontyHallMC[[#This Row],[Door host opens]]))</f>
        <v>1</v>
      </c>
    </row>
    <row r="173" spans="2:6" x14ac:dyDescent="0.25">
      <c r="B173">
        <f t="shared" ca="1" si="1"/>
        <v>1</v>
      </c>
      <c r="C173">
        <f t="shared" ca="1" si="2"/>
        <v>2</v>
      </c>
      <c r="D17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173" t="b">
        <f t="shared" ca="1" si="0"/>
        <v>0</v>
      </c>
      <c r="F173">
        <f ca="1">IF(tblMontyHallMC[[#This Row],[Initial door choice]] + tblMontyHallMC[[#This Row],[Door host opens]] = 3, 3, MAX(tblMontyHallMC[[#This Row],[Initial door choice]], tblMontyHallMC[[#This Row],[Door host opens]]) - MIN(tblMontyHallMC[[#This Row],[Initial door choice]], tblMontyHallMC[[#This Row],[Door host opens]]))</f>
        <v>1</v>
      </c>
    </row>
    <row r="174" spans="2:6" x14ac:dyDescent="0.25">
      <c r="B174">
        <f t="shared" ca="1" si="1"/>
        <v>1</v>
      </c>
      <c r="C174">
        <f t="shared" ca="1" si="2"/>
        <v>3</v>
      </c>
      <c r="D17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174" t="b">
        <f t="shared" ca="1" si="0"/>
        <v>1</v>
      </c>
      <c r="F174">
        <f ca="1">IF(tblMontyHallMC[[#This Row],[Initial door choice]] + tblMontyHallMC[[#This Row],[Door host opens]] = 3, 3, MAX(tblMontyHallMC[[#This Row],[Initial door choice]], tblMontyHallMC[[#This Row],[Door host opens]]) - MIN(tblMontyHallMC[[#This Row],[Initial door choice]], tblMontyHallMC[[#This Row],[Door host opens]]))</f>
        <v>1</v>
      </c>
    </row>
    <row r="175" spans="2:6" x14ac:dyDescent="0.25">
      <c r="B175">
        <f t="shared" ca="1" si="1"/>
        <v>2</v>
      </c>
      <c r="C175">
        <f t="shared" ca="1" si="2"/>
        <v>3</v>
      </c>
      <c r="D17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75" t="b">
        <f t="shared" ca="1" si="0"/>
        <v>0</v>
      </c>
      <c r="F175">
        <f ca="1">IF(tblMontyHallMC[[#This Row],[Initial door choice]] + tblMontyHallMC[[#This Row],[Door host opens]] = 3, 3, MAX(tblMontyHallMC[[#This Row],[Initial door choice]], tblMontyHallMC[[#This Row],[Door host opens]]) - MIN(tblMontyHallMC[[#This Row],[Initial door choice]], tblMontyHallMC[[#This Row],[Door host opens]]))</f>
        <v>2</v>
      </c>
    </row>
    <row r="176" spans="2:6" x14ac:dyDescent="0.25">
      <c r="B176">
        <f t="shared" ca="1" si="1"/>
        <v>3</v>
      </c>
      <c r="C176">
        <f t="shared" ca="1" si="2"/>
        <v>3</v>
      </c>
      <c r="D17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176" t="b">
        <f t="shared" ca="1" si="0"/>
        <v>1</v>
      </c>
      <c r="F176">
        <f ca="1">IF(tblMontyHallMC[[#This Row],[Initial door choice]] + tblMontyHallMC[[#This Row],[Door host opens]] = 3, 3, MAX(tblMontyHallMC[[#This Row],[Initial door choice]], tblMontyHallMC[[#This Row],[Door host opens]]) - MIN(tblMontyHallMC[[#This Row],[Initial door choice]], tblMontyHallMC[[#This Row],[Door host opens]]))</f>
        <v>1</v>
      </c>
    </row>
    <row r="177" spans="2:6" x14ac:dyDescent="0.25">
      <c r="B177">
        <f t="shared" ca="1" si="1"/>
        <v>3</v>
      </c>
      <c r="C177">
        <f t="shared" ca="1" si="2"/>
        <v>3</v>
      </c>
      <c r="D17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77" t="b">
        <f t="shared" ref="E177:E240" ca="1" si="3">IF(switchStrategyStr = "Switch",
    TRUE,
    IF(switchStrategyStr = "Coin flip",
        RAND() &gt;= 0.5,
        FALSE
    )
)</f>
        <v>1</v>
      </c>
      <c r="F177">
        <f ca="1">IF(tblMontyHallMC[[#This Row],[Initial door choice]] + tblMontyHallMC[[#This Row],[Door host opens]] = 3, 3, MAX(tblMontyHallMC[[#This Row],[Initial door choice]], tblMontyHallMC[[#This Row],[Door host opens]]) - MIN(tblMontyHallMC[[#This Row],[Initial door choice]], tblMontyHallMC[[#This Row],[Door host opens]]))</f>
        <v>2</v>
      </c>
    </row>
    <row r="178" spans="2:6" x14ac:dyDescent="0.25">
      <c r="B178">
        <f t="shared" ref="B178:B241" ca="1" si="4">RANDBETWEEN(1, 3)</f>
        <v>3</v>
      </c>
      <c r="C178">
        <f t="shared" ref="C178:C241" ca="1" si="5">RANDBETWEEN(1, 3)</f>
        <v>3</v>
      </c>
      <c r="D17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78" t="b">
        <f t="shared" ca="1" si="3"/>
        <v>1</v>
      </c>
      <c r="F178">
        <f ca="1">IF(tblMontyHallMC[[#This Row],[Initial door choice]] + tblMontyHallMC[[#This Row],[Door host opens]] = 3, 3, MAX(tblMontyHallMC[[#This Row],[Initial door choice]], tblMontyHallMC[[#This Row],[Door host opens]]) - MIN(tblMontyHallMC[[#This Row],[Initial door choice]], tblMontyHallMC[[#This Row],[Door host opens]]))</f>
        <v>2</v>
      </c>
    </row>
    <row r="179" spans="2:6" x14ac:dyDescent="0.25">
      <c r="B179">
        <f t="shared" ca="1" si="4"/>
        <v>2</v>
      </c>
      <c r="C179">
        <f t="shared" ca="1" si="5"/>
        <v>1</v>
      </c>
      <c r="D17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179" t="b">
        <f t="shared" ca="1" si="3"/>
        <v>0</v>
      </c>
      <c r="F179">
        <f ca="1">IF(tblMontyHallMC[[#This Row],[Initial door choice]] + tblMontyHallMC[[#This Row],[Door host opens]] = 3, 3, MAX(tblMontyHallMC[[#This Row],[Initial door choice]], tblMontyHallMC[[#This Row],[Door host opens]]) - MIN(tblMontyHallMC[[#This Row],[Initial door choice]], tblMontyHallMC[[#This Row],[Door host opens]]))</f>
        <v>2</v>
      </c>
    </row>
    <row r="180" spans="2:6" x14ac:dyDescent="0.25">
      <c r="B180">
        <f t="shared" ca="1" si="4"/>
        <v>2</v>
      </c>
      <c r="C180">
        <f t="shared" ca="1" si="5"/>
        <v>2</v>
      </c>
      <c r="D18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180" t="b">
        <f t="shared" ca="1" si="3"/>
        <v>1</v>
      </c>
      <c r="F180">
        <f ca="1">IF(tblMontyHallMC[[#This Row],[Initial door choice]] + tblMontyHallMC[[#This Row],[Door host opens]] = 3, 3, MAX(tblMontyHallMC[[#This Row],[Initial door choice]], tblMontyHallMC[[#This Row],[Door host opens]]) - MIN(tblMontyHallMC[[#This Row],[Initial door choice]], tblMontyHallMC[[#This Row],[Door host opens]]))</f>
        <v>1</v>
      </c>
    </row>
    <row r="181" spans="2:6" x14ac:dyDescent="0.25">
      <c r="B181">
        <f t="shared" ca="1" si="4"/>
        <v>3</v>
      </c>
      <c r="C181">
        <f t="shared" ca="1" si="5"/>
        <v>1</v>
      </c>
      <c r="D18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181" t="b">
        <f t="shared" ca="1" si="3"/>
        <v>0</v>
      </c>
      <c r="F181">
        <f ca="1">IF(tblMontyHallMC[[#This Row],[Initial door choice]] + tblMontyHallMC[[#This Row],[Door host opens]] = 3, 3, MAX(tblMontyHallMC[[#This Row],[Initial door choice]], tblMontyHallMC[[#This Row],[Door host opens]]) - MIN(tblMontyHallMC[[#This Row],[Initial door choice]], tblMontyHallMC[[#This Row],[Door host opens]]))</f>
        <v>3</v>
      </c>
    </row>
    <row r="182" spans="2:6" x14ac:dyDescent="0.25">
      <c r="B182">
        <f t="shared" ca="1" si="4"/>
        <v>2</v>
      </c>
      <c r="C182">
        <f t="shared" ca="1" si="5"/>
        <v>1</v>
      </c>
      <c r="D18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182" t="b">
        <f t="shared" ca="1" si="3"/>
        <v>0</v>
      </c>
      <c r="F182">
        <f ca="1">IF(tblMontyHallMC[[#This Row],[Initial door choice]] + tblMontyHallMC[[#This Row],[Door host opens]] = 3, 3, MAX(tblMontyHallMC[[#This Row],[Initial door choice]], tblMontyHallMC[[#This Row],[Door host opens]]) - MIN(tblMontyHallMC[[#This Row],[Initial door choice]], tblMontyHallMC[[#This Row],[Door host opens]]))</f>
        <v>2</v>
      </c>
    </row>
    <row r="183" spans="2:6" x14ac:dyDescent="0.25">
      <c r="B183">
        <f t="shared" ca="1" si="4"/>
        <v>1</v>
      </c>
      <c r="C183">
        <f t="shared" ca="1" si="5"/>
        <v>3</v>
      </c>
      <c r="D18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183" t="b">
        <f t="shared" ca="1" si="3"/>
        <v>0</v>
      </c>
      <c r="F183">
        <f ca="1">IF(tblMontyHallMC[[#This Row],[Initial door choice]] + tblMontyHallMC[[#This Row],[Door host opens]] = 3, 3, MAX(tblMontyHallMC[[#This Row],[Initial door choice]], tblMontyHallMC[[#This Row],[Door host opens]]) - MIN(tblMontyHallMC[[#This Row],[Initial door choice]], tblMontyHallMC[[#This Row],[Door host opens]]))</f>
        <v>1</v>
      </c>
    </row>
    <row r="184" spans="2:6" x14ac:dyDescent="0.25">
      <c r="B184">
        <f t="shared" ca="1" si="4"/>
        <v>2</v>
      </c>
      <c r="C184">
        <f t="shared" ca="1" si="5"/>
        <v>2</v>
      </c>
      <c r="D18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84" t="b">
        <f t="shared" ca="1" si="3"/>
        <v>1</v>
      </c>
      <c r="F184">
        <f ca="1">IF(tblMontyHallMC[[#This Row],[Initial door choice]] + tblMontyHallMC[[#This Row],[Door host opens]] = 3, 3, MAX(tblMontyHallMC[[#This Row],[Initial door choice]], tblMontyHallMC[[#This Row],[Door host opens]]) - MIN(tblMontyHallMC[[#This Row],[Initial door choice]], tblMontyHallMC[[#This Row],[Door host opens]]))</f>
        <v>3</v>
      </c>
    </row>
    <row r="185" spans="2:6" x14ac:dyDescent="0.25">
      <c r="B185">
        <f t="shared" ca="1" si="4"/>
        <v>2</v>
      </c>
      <c r="C185">
        <f t="shared" ca="1" si="5"/>
        <v>3</v>
      </c>
      <c r="D18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85" t="b">
        <f t="shared" ca="1" si="3"/>
        <v>1</v>
      </c>
      <c r="F185">
        <f ca="1">IF(tblMontyHallMC[[#This Row],[Initial door choice]] + tblMontyHallMC[[#This Row],[Door host opens]] = 3, 3, MAX(tblMontyHallMC[[#This Row],[Initial door choice]], tblMontyHallMC[[#This Row],[Door host opens]]) - MIN(tblMontyHallMC[[#This Row],[Initial door choice]], tblMontyHallMC[[#This Row],[Door host opens]]))</f>
        <v>2</v>
      </c>
    </row>
    <row r="186" spans="2:6" x14ac:dyDescent="0.25">
      <c r="B186">
        <f t="shared" ca="1" si="4"/>
        <v>1</v>
      </c>
      <c r="C186">
        <f t="shared" ca="1" si="5"/>
        <v>3</v>
      </c>
      <c r="D18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186" t="b">
        <f t="shared" ca="1" si="3"/>
        <v>1</v>
      </c>
      <c r="F186">
        <f ca="1">IF(tblMontyHallMC[[#This Row],[Initial door choice]] + tblMontyHallMC[[#This Row],[Door host opens]] = 3, 3, MAX(tblMontyHallMC[[#This Row],[Initial door choice]], tblMontyHallMC[[#This Row],[Door host opens]]) - MIN(tblMontyHallMC[[#This Row],[Initial door choice]], tblMontyHallMC[[#This Row],[Door host opens]]))</f>
        <v>1</v>
      </c>
    </row>
    <row r="187" spans="2:6" x14ac:dyDescent="0.25">
      <c r="B187">
        <f t="shared" ca="1" si="4"/>
        <v>2</v>
      </c>
      <c r="C187">
        <f t="shared" ca="1" si="5"/>
        <v>2</v>
      </c>
      <c r="D18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187" t="b">
        <f t="shared" ca="1" si="3"/>
        <v>0</v>
      </c>
      <c r="F187">
        <f ca="1">IF(tblMontyHallMC[[#This Row],[Initial door choice]] + tblMontyHallMC[[#This Row],[Door host opens]] = 3, 3, MAX(tblMontyHallMC[[#This Row],[Initial door choice]], tblMontyHallMC[[#This Row],[Door host opens]]) - MIN(tblMontyHallMC[[#This Row],[Initial door choice]], tblMontyHallMC[[#This Row],[Door host opens]]))</f>
        <v>1</v>
      </c>
    </row>
    <row r="188" spans="2:6" x14ac:dyDescent="0.25">
      <c r="B188">
        <f t="shared" ca="1" si="4"/>
        <v>1</v>
      </c>
      <c r="C188">
        <f t="shared" ca="1" si="5"/>
        <v>2</v>
      </c>
      <c r="D18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188" t="b">
        <f t="shared" ca="1" si="3"/>
        <v>0</v>
      </c>
      <c r="F188">
        <f ca="1">IF(tblMontyHallMC[[#This Row],[Initial door choice]] + tblMontyHallMC[[#This Row],[Door host opens]] = 3, 3, MAX(tblMontyHallMC[[#This Row],[Initial door choice]], tblMontyHallMC[[#This Row],[Door host opens]]) - MIN(tblMontyHallMC[[#This Row],[Initial door choice]], tblMontyHallMC[[#This Row],[Door host opens]]))</f>
        <v>1</v>
      </c>
    </row>
    <row r="189" spans="2:6" x14ac:dyDescent="0.25">
      <c r="B189">
        <f t="shared" ca="1" si="4"/>
        <v>3</v>
      </c>
      <c r="C189">
        <f t="shared" ca="1" si="5"/>
        <v>1</v>
      </c>
      <c r="D18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189" t="b">
        <f t="shared" ca="1" si="3"/>
        <v>0</v>
      </c>
      <c r="F189">
        <f ca="1">IF(tblMontyHallMC[[#This Row],[Initial door choice]] + tblMontyHallMC[[#This Row],[Door host opens]] = 3, 3, MAX(tblMontyHallMC[[#This Row],[Initial door choice]], tblMontyHallMC[[#This Row],[Door host opens]]) - MIN(tblMontyHallMC[[#This Row],[Initial door choice]], tblMontyHallMC[[#This Row],[Door host opens]]))</f>
        <v>3</v>
      </c>
    </row>
    <row r="190" spans="2:6" x14ac:dyDescent="0.25">
      <c r="B190">
        <f t="shared" ca="1" si="4"/>
        <v>1</v>
      </c>
      <c r="C190">
        <f t="shared" ca="1" si="5"/>
        <v>3</v>
      </c>
      <c r="D19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190" t="b">
        <f t="shared" ca="1" si="3"/>
        <v>1</v>
      </c>
      <c r="F190">
        <f ca="1">IF(tblMontyHallMC[[#This Row],[Initial door choice]] + tblMontyHallMC[[#This Row],[Door host opens]] = 3, 3, MAX(tblMontyHallMC[[#This Row],[Initial door choice]], tblMontyHallMC[[#This Row],[Door host opens]]) - MIN(tblMontyHallMC[[#This Row],[Initial door choice]], tblMontyHallMC[[#This Row],[Door host opens]]))</f>
        <v>1</v>
      </c>
    </row>
    <row r="191" spans="2:6" x14ac:dyDescent="0.25">
      <c r="B191">
        <f t="shared" ca="1" si="4"/>
        <v>3</v>
      </c>
      <c r="C191">
        <f t="shared" ca="1" si="5"/>
        <v>2</v>
      </c>
      <c r="D19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91" t="b">
        <f t="shared" ca="1" si="3"/>
        <v>1</v>
      </c>
      <c r="F191">
        <f ca="1">IF(tblMontyHallMC[[#This Row],[Initial door choice]] + tblMontyHallMC[[#This Row],[Door host opens]] = 3, 3, MAX(tblMontyHallMC[[#This Row],[Initial door choice]], tblMontyHallMC[[#This Row],[Door host opens]]) - MIN(tblMontyHallMC[[#This Row],[Initial door choice]], tblMontyHallMC[[#This Row],[Door host opens]]))</f>
        <v>3</v>
      </c>
    </row>
    <row r="192" spans="2:6" x14ac:dyDescent="0.25">
      <c r="B192">
        <f t="shared" ca="1" si="4"/>
        <v>1</v>
      </c>
      <c r="C192">
        <f t="shared" ca="1" si="5"/>
        <v>3</v>
      </c>
      <c r="D19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192" t="b">
        <f t="shared" ca="1" si="3"/>
        <v>1</v>
      </c>
      <c r="F192">
        <f ca="1">IF(tblMontyHallMC[[#This Row],[Initial door choice]] + tblMontyHallMC[[#This Row],[Door host opens]] = 3, 3, MAX(tblMontyHallMC[[#This Row],[Initial door choice]], tblMontyHallMC[[#This Row],[Door host opens]]) - MIN(tblMontyHallMC[[#This Row],[Initial door choice]], tblMontyHallMC[[#This Row],[Door host opens]]))</f>
        <v>1</v>
      </c>
    </row>
    <row r="193" spans="2:6" x14ac:dyDescent="0.25">
      <c r="B193">
        <f t="shared" ca="1" si="4"/>
        <v>2</v>
      </c>
      <c r="C193">
        <f t="shared" ca="1" si="5"/>
        <v>3</v>
      </c>
      <c r="D19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93" t="b">
        <f t="shared" ca="1" si="3"/>
        <v>1</v>
      </c>
      <c r="F193">
        <f ca="1">IF(tblMontyHallMC[[#This Row],[Initial door choice]] + tblMontyHallMC[[#This Row],[Door host opens]] = 3, 3, MAX(tblMontyHallMC[[#This Row],[Initial door choice]], tblMontyHallMC[[#This Row],[Door host opens]]) - MIN(tblMontyHallMC[[#This Row],[Initial door choice]], tblMontyHallMC[[#This Row],[Door host opens]]))</f>
        <v>2</v>
      </c>
    </row>
    <row r="194" spans="2:6" x14ac:dyDescent="0.25">
      <c r="B194">
        <f t="shared" ca="1" si="4"/>
        <v>2</v>
      </c>
      <c r="C194">
        <f t="shared" ca="1" si="5"/>
        <v>1</v>
      </c>
      <c r="D19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194" t="b">
        <f t="shared" ca="1" si="3"/>
        <v>0</v>
      </c>
      <c r="F194">
        <f ca="1">IF(tblMontyHallMC[[#This Row],[Initial door choice]] + tblMontyHallMC[[#This Row],[Door host opens]] = 3, 3, MAX(tblMontyHallMC[[#This Row],[Initial door choice]], tblMontyHallMC[[#This Row],[Door host opens]]) - MIN(tblMontyHallMC[[#This Row],[Initial door choice]], tblMontyHallMC[[#This Row],[Door host opens]]))</f>
        <v>2</v>
      </c>
    </row>
    <row r="195" spans="2:6" x14ac:dyDescent="0.25">
      <c r="B195">
        <f t="shared" ca="1" si="4"/>
        <v>1</v>
      </c>
      <c r="C195">
        <f t="shared" ca="1" si="5"/>
        <v>3</v>
      </c>
      <c r="D19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195" t="b">
        <f t="shared" ca="1" si="3"/>
        <v>0</v>
      </c>
      <c r="F195">
        <f ca="1">IF(tblMontyHallMC[[#This Row],[Initial door choice]] + tblMontyHallMC[[#This Row],[Door host opens]] = 3, 3, MAX(tblMontyHallMC[[#This Row],[Initial door choice]], tblMontyHallMC[[#This Row],[Door host opens]]) - MIN(tblMontyHallMC[[#This Row],[Initial door choice]], tblMontyHallMC[[#This Row],[Door host opens]]))</f>
        <v>1</v>
      </c>
    </row>
    <row r="196" spans="2:6" x14ac:dyDescent="0.25">
      <c r="B196">
        <f t="shared" ca="1" si="4"/>
        <v>3</v>
      </c>
      <c r="C196">
        <f t="shared" ca="1" si="5"/>
        <v>2</v>
      </c>
      <c r="D19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96" t="b">
        <f t="shared" ca="1" si="3"/>
        <v>0</v>
      </c>
      <c r="F196">
        <f ca="1">IF(tblMontyHallMC[[#This Row],[Initial door choice]] + tblMontyHallMC[[#This Row],[Door host opens]] = 3, 3, MAX(tblMontyHallMC[[#This Row],[Initial door choice]], tblMontyHallMC[[#This Row],[Door host opens]]) - MIN(tblMontyHallMC[[#This Row],[Initial door choice]], tblMontyHallMC[[#This Row],[Door host opens]]))</f>
        <v>3</v>
      </c>
    </row>
    <row r="197" spans="2:6" x14ac:dyDescent="0.25">
      <c r="B197">
        <f t="shared" ca="1" si="4"/>
        <v>3</v>
      </c>
      <c r="C197">
        <f t="shared" ca="1" si="5"/>
        <v>3</v>
      </c>
      <c r="D19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197" t="b">
        <f t="shared" ca="1" si="3"/>
        <v>0</v>
      </c>
      <c r="F197">
        <f ca="1">IF(tblMontyHallMC[[#This Row],[Initial door choice]] + tblMontyHallMC[[#This Row],[Door host opens]] = 3, 3, MAX(tblMontyHallMC[[#This Row],[Initial door choice]], tblMontyHallMC[[#This Row],[Door host opens]]) - MIN(tblMontyHallMC[[#This Row],[Initial door choice]], tblMontyHallMC[[#This Row],[Door host opens]]))</f>
        <v>1</v>
      </c>
    </row>
    <row r="198" spans="2:6" x14ac:dyDescent="0.25">
      <c r="B198">
        <f t="shared" ca="1" si="4"/>
        <v>3</v>
      </c>
      <c r="C198">
        <f t="shared" ca="1" si="5"/>
        <v>1</v>
      </c>
      <c r="D19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198" t="b">
        <f t="shared" ca="1" si="3"/>
        <v>0</v>
      </c>
      <c r="F198">
        <f ca="1">IF(tblMontyHallMC[[#This Row],[Initial door choice]] + tblMontyHallMC[[#This Row],[Door host opens]] = 3, 3, MAX(tblMontyHallMC[[#This Row],[Initial door choice]], tblMontyHallMC[[#This Row],[Door host opens]]) - MIN(tblMontyHallMC[[#This Row],[Initial door choice]], tblMontyHallMC[[#This Row],[Door host opens]]))</f>
        <v>3</v>
      </c>
    </row>
    <row r="199" spans="2:6" x14ac:dyDescent="0.25">
      <c r="B199">
        <f t="shared" ca="1" si="4"/>
        <v>3</v>
      </c>
      <c r="C199">
        <f t="shared" ca="1" si="5"/>
        <v>3</v>
      </c>
      <c r="D19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99" t="b">
        <f t="shared" ca="1" si="3"/>
        <v>1</v>
      </c>
      <c r="F199">
        <f ca="1">IF(tblMontyHallMC[[#This Row],[Initial door choice]] + tblMontyHallMC[[#This Row],[Door host opens]] = 3, 3, MAX(tblMontyHallMC[[#This Row],[Initial door choice]], tblMontyHallMC[[#This Row],[Door host opens]]) - MIN(tblMontyHallMC[[#This Row],[Initial door choice]], tblMontyHallMC[[#This Row],[Door host opens]]))</f>
        <v>2</v>
      </c>
    </row>
    <row r="200" spans="2:6" x14ac:dyDescent="0.25">
      <c r="B200">
        <f t="shared" ca="1" si="4"/>
        <v>2</v>
      </c>
      <c r="C200">
        <f t="shared" ca="1" si="5"/>
        <v>1</v>
      </c>
      <c r="D20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200" t="b">
        <f t="shared" ca="1" si="3"/>
        <v>1</v>
      </c>
      <c r="F200">
        <f ca="1">IF(tblMontyHallMC[[#This Row],[Initial door choice]] + tblMontyHallMC[[#This Row],[Door host opens]] = 3, 3, MAX(tblMontyHallMC[[#This Row],[Initial door choice]], tblMontyHallMC[[#This Row],[Door host opens]]) - MIN(tblMontyHallMC[[#This Row],[Initial door choice]], tblMontyHallMC[[#This Row],[Door host opens]]))</f>
        <v>2</v>
      </c>
    </row>
    <row r="201" spans="2:6" x14ac:dyDescent="0.25">
      <c r="B201">
        <f t="shared" ca="1" si="4"/>
        <v>2</v>
      </c>
      <c r="C201">
        <f t="shared" ca="1" si="5"/>
        <v>2</v>
      </c>
      <c r="D20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201" t="b">
        <f t="shared" ca="1" si="3"/>
        <v>0</v>
      </c>
      <c r="F201">
        <f ca="1">IF(tblMontyHallMC[[#This Row],[Initial door choice]] + tblMontyHallMC[[#This Row],[Door host opens]] = 3, 3, MAX(tblMontyHallMC[[#This Row],[Initial door choice]], tblMontyHallMC[[#This Row],[Door host opens]]) - MIN(tblMontyHallMC[[#This Row],[Initial door choice]], tblMontyHallMC[[#This Row],[Door host opens]]))</f>
        <v>3</v>
      </c>
    </row>
    <row r="202" spans="2:6" x14ac:dyDescent="0.25">
      <c r="B202">
        <f t="shared" ca="1" si="4"/>
        <v>3</v>
      </c>
      <c r="C202">
        <f t="shared" ca="1" si="5"/>
        <v>2</v>
      </c>
      <c r="D20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202" t="b">
        <f t="shared" ca="1" si="3"/>
        <v>1</v>
      </c>
      <c r="F202">
        <f ca="1">IF(tblMontyHallMC[[#This Row],[Initial door choice]] + tblMontyHallMC[[#This Row],[Door host opens]] = 3, 3, MAX(tblMontyHallMC[[#This Row],[Initial door choice]], tblMontyHallMC[[#This Row],[Door host opens]]) - MIN(tblMontyHallMC[[#This Row],[Initial door choice]], tblMontyHallMC[[#This Row],[Door host opens]]))</f>
        <v>3</v>
      </c>
    </row>
    <row r="203" spans="2:6" x14ac:dyDescent="0.25">
      <c r="B203">
        <f t="shared" ca="1" si="4"/>
        <v>3</v>
      </c>
      <c r="C203">
        <f t="shared" ca="1" si="5"/>
        <v>3</v>
      </c>
      <c r="D20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203" t="b">
        <f t="shared" ca="1" si="3"/>
        <v>0</v>
      </c>
      <c r="F203">
        <f ca="1">IF(tblMontyHallMC[[#This Row],[Initial door choice]] + tblMontyHallMC[[#This Row],[Door host opens]] = 3, 3, MAX(tblMontyHallMC[[#This Row],[Initial door choice]], tblMontyHallMC[[#This Row],[Door host opens]]) - MIN(tblMontyHallMC[[#This Row],[Initial door choice]], tblMontyHallMC[[#This Row],[Door host opens]]))</f>
        <v>2</v>
      </c>
    </row>
    <row r="204" spans="2:6" x14ac:dyDescent="0.25">
      <c r="B204">
        <f t="shared" ca="1" si="4"/>
        <v>3</v>
      </c>
      <c r="C204">
        <f t="shared" ca="1" si="5"/>
        <v>1</v>
      </c>
      <c r="D20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204" t="b">
        <f t="shared" ca="1" si="3"/>
        <v>1</v>
      </c>
      <c r="F204">
        <f ca="1">IF(tblMontyHallMC[[#This Row],[Initial door choice]] + tblMontyHallMC[[#This Row],[Door host opens]] = 3, 3, MAX(tblMontyHallMC[[#This Row],[Initial door choice]], tblMontyHallMC[[#This Row],[Door host opens]]) - MIN(tblMontyHallMC[[#This Row],[Initial door choice]], tblMontyHallMC[[#This Row],[Door host opens]]))</f>
        <v>3</v>
      </c>
    </row>
    <row r="205" spans="2:6" x14ac:dyDescent="0.25">
      <c r="B205">
        <f t="shared" ca="1" si="4"/>
        <v>3</v>
      </c>
      <c r="C205">
        <f t="shared" ca="1" si="5"/>
        <v>2</v>
      </c>
      <c r="D20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205" t="b">
        <f t="shared" ca="1" si="3"/>
        <v>1</v>
      </c>
      <c r="F205">
        <f ca="1">IF(tblMontyHallMC[[#This Row],[Initial door choice]] + tblMontyHallMC[[#This Row],[Door host opens]] = 3, 3, MAX(tblMontyHallMC[[#This Row],[Initial door choice]], tblMontyHallMC[[#This Row],[Door host opens]]) - MIN(tblMontyHallMC[[#This Row],[Initial door choice]], tblMontyHallMC[[#This Row],[Door host opens]]))</f>
        <v>3</v>
      </c>
    </row>
    <row r="206" spans="2:6" x14ac:dyDescent="0.25">
      <c r="B206">
        <f t="shared" ca="1" si="4"/>
        <v>1</v>
      </c>
      <c r="C206">
        <f t="shared" ca="1" si="5"/>
        <v>3</v>
      </c>
      <c r="D20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206" t="b">
        <f t="shared" ca="1" si="3"/>
        <v>0</v>
      </c>
      <c r="F206">
        <f ca="1">IF(tblMontyHallMC[[#This Row],[Initial door choice]] + tblMontyHallMC[[#This Row],[Door host opens]] = 3, 3, MAX(tblMontyHallMC[[#This Row],[Initial door choice]], tblMontyHallMC[[#This Row],[Door host opens]]) - MIN(tblMontyHallMC[[#This Row],[Initial door choice]], tblMontyHallMC[[#This Row],[Door host opens]]))</f>
        <v>1</v>
      </c>
    </row>
    <row r="207" spans="2:6" x14ac:dyDescent="0.25">
      <c r="B207">
        <f t="shared" ca="1" si="4"/>
        <v>1</v>
      </c>
      <c r="C207">
        <f t="shared" ca="1" si="5"/>
        <v>3</v>
      </c>
      <c r="D20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207" t="b">
        <f t="shared" ca="1" si="3"/>
        <v>0</v>
      </c>
      <c r="F207">
        <f ca="1">IF(tblMontyHallMC[[#This Row],[Initial door choice]] + tblMontyHallMC[[#This Row],[Door host opens]] = 3, 3, MAX(tblMontyHallMC[[#This Row],[Initial door choice]], tblMontyHallMC[[#This Row],[Door host opens]]) - MIN(tblMontyHallMC[[#This Row],[Initial door choice]], tblMontyHallMC[[#This Row],[Door host opens]]))</f>
        <v>1</v>
      </c>
    </row>
    <row r="208" spans="2:6" x14ac:dyDescent="0.25">
      <c r="B208">
        <f t="shared" ca="1" si="4"/>
        <v>2</v>
      </c>
      <c r="C208">
        <f t="shared" ca="1" si="5"/>
        <v>2</v>
      </c>
      <c r="D20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208" t="b">
        <f t="shared" ca="1" si="3"/>
        <v>1</v>
      </c>
      <c r="F208">
        <f ca="1">IF(tblMontyHallMC[[#This Row],[Initial door choice]] + tblMontyHallMC[[#This Row],[Door host opens]] = 3, 3, MAX(tblMontyHallMC[[#This Row],[Initial door choice]], tblMontyHallMC[[#This Row],[Door host opens]]) - MIN(tblMontyHallMC[[#This Row],[Initial door choice]], tblMontyHallMC[[#This Row],[Door host opens]]))</f>
        <v>3</v>
      </c>
    </row>
    <row r="209" spans="2:6" x14ac:dyDescent="0.25">
      <c r="B209">
        <f t="shared" ca="1" si="4"/>
        <v>2</v>
      </c>
      <c r="C209">
        <f t="shared" ca="1" si="5"/>
        <v>3</v>
      </c>
      <c r="D20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209" t="b">
        <f t="shared" ca="1" si="3"/>
        <v>0</v>
      </c>
      <c r="F209">
        <f ca="1">IF(tblMontyHallMC[[#This Row],[Initial door choice]] + tblMontyHallMC[[#This Row],[Door host opens]] = 3, 3, MAX(tblMontyHallMC[[#This Row],[Initial door choice]], tblMontyHallMC[[#This Row],[Door host opens]]) - MIN(tblMontyHallMC[[#This Row],[Initial door choice]], tblMontyHallMC[[#This Row],[Door host opens]]))</f>
        <v>2</v>
      </c>
    </row>
    <row r="210" spans="2:6" x14ac:dyDescent="0.25">
      <c r="B210">
        <f t="shared" ca="1" si="4"/>
        <v>1</v>
      </c>
      <c r="C210">
        <f t="shared" ca="1" si="5"/>
        <v>1</v>
      </c>
      <c r="D21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210" t="b">
        <f t="shared" ca="1" si="3"/>
        <v>0</v>
      </c>
      <c r="F210">
        <f ca="1">IF(tblMontyHallMC[[#This Row],[Initial door choice]] + tblMontyHallMC[[#This Row],[Door host opens]] = 3, 3, MAX(tblMontyHallMC[[#This Row],[Initial door choice]], tblMontyHallMC[[#This Row],[Door host opens]]) - MIN(tblMontyHallMC[[#This Row],[Initial door choice]], tblMontyHallMC[[#This Row],[Door host opens]]))</f>
        <v>2</v>
      </c>
    </row>
    <row r="211" spans="2:6" x14ac:dyDescent="0.25">
      <c r="B211">
        <f t="shared" ca="1" si="4"/>
        <v>3</v>
      </c>
      <c r="C211">
        <f t="shared" ca="1" si="5"/>
        <v>1</v>
      </c>
      <c r="D21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211" t="b">
        <f t="shared" ca="1" si="3"/>
        <v>1</v>
      </c>
      <c r="F211">
        <f ca="1">IF(tblMontyHallMC[[#This Row],[Initial door choice]] + tblMontyHallMC[[#This Row],[Door host opens]] = 3, 3, MAX(tblMontyHallMC[[#This Row],[Initial door choice]], tblMontyHallMC[[#This Row],[Door host opens]]) - MIN(tblMontyHallMC[[#This Row],[Initial door choice]], tblMontyHallMC[[#This Row],[Door host opens]]))</f>
        <v>3</v>
      </c>
    </row>
    <row r="212" spans="2:6" x14ac:dyDescent="0.25">
      <c r="B212">
        <f t="shared" ca="1" si="4"/>
        <v>1</v>
      </c>
      <c r="C212">
        <f t="shared" ca="1" si="5"/>
        <v>2</v>
      </c>
      <c r="D21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212" t="b">
        <f t="shared" ca="1" si="3"/>
        <v>1</v>
      </c>
      <c r="F212">
        <f ca="1">IF(tblMontyHallMC[[#This Row],[Initial door choice]] + tblMontyHallMC[[#This Row],[Door host opens]] = 3, 3, MAX(tblMontyHallMC[[#This Row],[Initial door choice]], tblMontyHallMC[[#This Row],[Door host opens]]) - MIN(tblMontyHallMC[[#This Row],[Initial door choice]], tblMontyHallMC[[#This Row],[Door host opens]]))</f>
        <v>1</v>
      </c>
    </row>
    <row r="213" spans="2:6" x14ac:dyDescent="0.25">
      <c r="B213">
        <f t="shared" ca="1" si="4"/>
        <v>2</v>
      </c>
      <c r="C213">
        <f t="shared" ca="1" si="5"/>
        <v>2</v>
      </c>
      <c r="D21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213" t="b">
        <f t="shared" ca="1" si="3"/>
        <v>1</v>
      </c>
      <c r="F213">
        <f ca="1">IF(tblMontyHallMC[[#This Row],[Initial door choice]] + tblMontyHallMC[[#This Row],[Door host opens]] = 3, 3, MAX(tblMontyHallMC[[#This Row],[Initial door choice]], tblMontyHallMC[[#This Row],[Door host opens]]) - MIN(tblMontyHallMC[[#This Row],[Initial door choice]], tblMontyHallMC[[#This Row],[Door host opens]]))</f>
        <v>3</v>
      </c>
    </row>
    <row r="214" spans="2:6" x14ac:dyDescent="0.25">
      <c r="B214">
        <f t="shared" ca="1" si="4"/>
        <v>2</v>
      </c>
      <c r="C214">
        <f t="shared" ca="1" si="5"/>
        <v>1</v>
      </c>
      <c r="D21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214" t="b">
        <f t="shared" ca="1" si="3"/>
        <v>0</v>
      </c>
      <c r="F214">
        <f ca="1">IF(tblMontyHallMC[[#This Row],[Initial door choice]] + tblMontyHallMC[[#This Row],[Door host opens]] = 3, 3, MAX(tblMontyHallMC[[#This Row],[Initial door choice]], tblMontyHallMC[[#This Row],[Door host opens]]) - MIN(tblMontyHallMC[[#This Row],[Initial door choice]], tblMontyHallMC[[#This Row],[Door host opens]]))</f>
        <v>2</v>
      </c>
    </row>
    <row r="215" spans="2:6" x14ac:dyDescent="0.25">
      <c r="B215">
        <f t="shared" ca="1" si="4"/>
        <v>2</v>
      </c>
      <c r="C215">
        <f t="shared" ca="1" si="5"/>
        <v>3</v>
      </c>
      <c r="D21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215" t="b">
        <f t="shared" ca="1" si="3"/>
        <v>1</v>
      </c>
      <c r="F215">
        <f ca="1">IF(tblMontyHallMC[[#This Row],[Initial door choice]] + tblMontyHallMC[[#This Row],[Door host opens]] = 3, 3, MAX(tblMontyHallMC[[#This Row],[Initial door choice]], tblMontyHallMC[[#This Row],[Door host opens]]) - MIN(tblMontyHallMC[[#This Row],[Initial door choice]], tblMontyHallMC[[#This Row],[Door host opens]]))</f>
        <v>2</v>
      </c>
    </row>
    <row r="216" spans="2:6" x14ac:dyDescent="0.25">
      <c r="B216">
        <f t="shared" ca="1" si="4"/>
        <v>2</v>
      </c>
      <c r="C216">
        <f t="shared" ca="1" si="5"/>
        <v>3</v>
      </c>
      <c r="D21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216" t="b">
        <f t="shared" ca="1" si="3"/>
        <v>1</v>
      </c>
      <c r="F216">
        <f ca="1">IF(tblMontyHallMC[[#This Row],[Initial door choice]] + tblMontyHallMC[[#This Row],[Door host opens]] = 3, 3, MAX(tblMontyHallMC[[#This Row],[Initial door choice]], tblMontyHallMC[[#This Row],[Door host opens]]) - MIN(tblMontyHallMC[[#This Row],[Initial door choice]], tblMontyHallMC[[#This Row],[Door host opens]]))</f>
        <v>2</v>
      </c>
    </row>
    <row r="217" spans="2:6" x14ac:dyDescent="0.25">
      <c r="B217">
        <f t="shared" ca="1" si="4"/>
        <v>1</v>
      </c>
      <c r="C217">
        <f t="shared" ca="1" si="5"/>
        <v>3</v>
      </c>
      <c r="D21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217" t="b">
        <f t="shared" ca="1" si="3"/>
        <v>0</v>
      </c>
      <c r="F217">
        <f ca="1">IF(tblMontyHallMC[[#This Row],[Initial door choice]] + tblMontyHallMC[[#This Row],[Door host opens]] = 3, 3, MAX(tblMontyHallMC[[#This Row],[Initial door choice]], tblMontyHallMC[[#This Row],[Door host opens]]) - MIN(tblMontyHallMC[[#This Row],[Initial door choice]], tblMontyHallMC[[#This Row],[Door host opens]]))</f>
        <v>1</v>
      </c>
    </row>
    <row r="218" spans="2:6" x14ac:dyDescent="0.25">
      <c r="B218">
        <f t="shared" ca="1" si="4"/>
        <v>1</v>
      </c>
      <c r="C218">
        <f t="shared" ca="1" si="5"/>
        <v>2</v>
      </c>
      <c r="D21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218" t="b">
        <f t="shared" ca="1" si="3"/>
        <v>0</v>
      </c>
      <c r="F218">
        <f ca="1">IF(tblMontyHallMC[[#This Row],[Initial door choice]] + tblMontyHallMC[[#This Row],[Door host opens]] = 3, 3, MAX(tblMontyHallMC[[#This Row],[Initial door choice]], tblMontyHallMC[[#This Row],[Door host opens]]) - MIN(tblMontyHallMC[[#This Row],[Initial door choice]], tblMontyHallMC[[#This Row],[Door host opens]]))</f>
        <v>1</v>
      </c>
    </row>
    <row r="219" spans="2:6" x14ac:dyDescent="0.25">
      <c r="B219">
        <f t="shared" ca="1" si="4"/>
        <v>2</v>
      </c>
      <c r="C219">
        <f t="shared" ca="1" si="5"/>
        <v>1</v>
      </c>
      <c r="D21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219" t="b">
        <f t="shared" ca="1" si="3"/>
        <v>1</v>
      </c>
      <c r="F219">
        <f ca="1">IF(tblMontyHallMC[[#This Row],[Initial door choice]] + tblMontyHallMC[[#This Row],[Door host opens]] = 3, 3, MAX(tblMontyHallMC[[#This Row],[Initial door choice]], tblMontyHallMC[[#This Row],[Door host opens]]) - MIN(tblMontyHallMC[[#This Row],[Initial door choice]], tblMontyHallMC[[#This Row],[Door host opens]]))</f>
        <v>2</v>
      </c>
    </row>
    <row r="220" spans="2:6" x14ac:dyDescent="0.25">
      <c r="B220">
        <f t="shared" ca="1" si="4"/>
        <v>1</v>
      </c>
      <c r="C220">
        <f t="shared" ca="1" si="5"/>
        <v>3</v>
      </c>
      <c r="D22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220" t="b">
        <f t="shared" ca="1" si="3"/>
        <v>0</v>
      </c>
      <c r="F220">
        <f ca="1">IF(tblMontyHallMC[[#This Row],[Initial door choice]] + tblMontyHallMC[[#This Row],[Door host opens]] = 3, 3, MAX(tblMontyHallMC[[#This Row],[Initial door choice]], tblMontyHallMC[[#This Row],[Door host opens]]) - MIN(tblMontyHallMC[[#This Row],[Initial door choice]], tblMontyHallMC[[#This Row],[Door host opens]]))</f>
        <v>1</v>
      </c>
    </row>
    <row r="221" spans="2:6" x14ac:dyDescent="0.25">
      <c r="B221">
        <f t="shared" ca="1" si="4"/>
        <v>1</v>
      </c>
      <c r="C221">
        <f t="shared" ca="1" si="5"/>
        <v>1</v>
      </c>
      <c r="D22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221" t="b">
        <f t="shared" ca="1" si="3"/>
        <v>0</v>
      </c>
      <c r="F221">
        <f ca="1">IF(tblMontyHallMC[[#This Row],[Initial door choice]] + tblMontyHallMC[[#This Row],[Door host opens]] = 3, 3, MAX(tblMontyHallMC[[#This Row],[Initial door choice]], tblMontyHallMC[[#This Row],[Door host opens]]) - MIN(tblMontyHallMC[[#This Row],[Initial door choice]], tblMontyHallMC[[#This Row],[Door host opens]]))</f>
        <v>3</v>
      </c>
    </row>
    <row r="222" spans="2:6" x14ac:dyDescent="0.25">
      <c r="B222">
        <f t="shared" ca="1" si="4"/>
        <v>2</v>
      </c>
      <c r="C222">
        <f t="shared" ca="1" si="5"/>
        <v>3</v>
      </c>
      <c r="D22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222" t="b">
        <f t="shared" ca="1" si="3"/>
        <v>1</v>
      </c>
      <c r="F222">
        <f ca="1">IF(tblMontyHallMC[[#This Row],[Initial door choice]] + tblMontyHallMC[[#This Row],[Door host opens]] = 3, 3, MAX(tblMontyHallMC[[#This Row],[Initial door choice]], tblMontyHallMC[[#This Row],[Door host opens]]) - MIN(tblMontyHallMC[[#This Row],[Initial door choice]], tblMontyHallMC[[#This Row],[Door host opens]]))</f>
        <v>2</v>
      </c>
    </row>
    <row r="223" spans="2:6" x14ac:dyDescent="0.25">
      <c r="B223">
        <f t="shared" ca="1" si="4"/>
        <v>3</v>
      </c>
      <c r="C223">
        <f t="shared" ca="1" si="5"/>
        <v>3</v>
      </c>
      <c r="D22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223" t="b">
        <f t="shared" ca="1" si="3"/>
        <v>0</v>
      </c>
      <c r="F223">
        <f ca="1">IF(tblMontyHallMC[[#This Row],[Initial door choice]] + tblMontyHallMC[[#This Row],[Door host opens]] = 3, 3, MAX(tblMontyHallMC[[#This Row],[Initial door choice]], tblMontyHallMC[[#This Row],[Door host opens]]) - MIN(tblMontyHallMC[[#This Row],[Initial door choice]], tblMontyHallMC[[#This Row],[Door host opens]]))</f>
        <v>2</v>
      </c>
    </row>
    <row r="224" spans="2:6" x14ac:dyDescent="0.25">
      <c r="B224">
        <f t="shared" ca="1" si="4"/>
        <v>3</v>
      </c>
      <c r="C224">
        <f t="shared" ca="1" si="5"/>
        <v>3</v>
      </c>
      <c r="D22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224" t="b">
        <f t="shared" ca="1" si="3"/>
        <v>0</v>
      </c>
      <c r="F224">
        <f ca="1">IF(tblMontyHallMC[[#This Row],[Initial door choice]] + tblMontyHallMC[[#This Row],[Door host opens]] = 3, 3, MAX(tblMontyHallMC[[#This Row],[Initial door choice]], tblMontyHallMC[[#This Row],[Door host opens]]) - MIN(tblMontyHallMC[[#This Row],[Initial door choice]], tblMontyHallMC[[#This Row],[Door host opens]]))</f>
        <v>1</v>
      </c>
    </row>
    <row r="225" spans="2:6" x14ac:dyDescent="0.25">
      <c r="B225">
        <f t="shared" ca="1" si="4"/>
        <v>2</v>
      </c>
      <c r="C225">
        <f t="shared" ca="1" si="5"/>
        <v>1</v>
      </c>
      <c r="D22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225" t="b">
        <f t="shared" ca="1" si="3"/>
        <v>1</v>
      </c>
      <c r="F225">
        <f ca="1">IF(tblMontyHallMC[[#This Row],[Initial door choice]] + tblMontyHallMC[[#This Row],[Door host opens]] = 3, 3, MAX(tblMontyHallMC[[#This Row],[Initial door choice]], tblMontyHallMC[[#This Row],[Door host opens]]) - MIN(tblMontyHallMC[[#This Row],[Initial door choice]], tblMontyHallMC[[#This Row],[Door host opens]]))</f>
        <v>2</v>
      </c>
    </row>
    <row r="226" spans="2:6" x14ac:dyDescent="0.25">
      <c r="B226">
        <f t="shared" ca="1" si="4"/>
        <v>1</v>
      </c>
      <c r="C226">
        <f t="shared" ca="1" si="5"/>
        <v>2</v>
      </c>
      <c r="D22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226" t="b">
        <f t="shared" ca="1" si="3"/>
        <v>1</v>
      </c>
      <c r="F226">
        <f ca="1">IF(tblMontyHallMC[[#This Row],[Initial door choice]] + tblMontyHallMC[[#This Row],[Door host opens]] = 3, 3, MAX(tblMontyHallMC[[#This Row],[Initial door choice]], tblMontyHallMC[[#This Row],[Door host opens]]) - MIN(tblMontyHallMC[[#This Row],[Initial door choice]], tblMontyHallMC[[#This Row],[Door host opens]]))</f>
        <v>1</v>
      </c>
    </row>
    <row r="227" spans="2:6" x14ac:dyDescent="0.25">
      <c r="B227">
        <f t="shared" ca="1" si="4"/>
        <v>3</v>
      </c>
      <c r="C227">
        <f t="shared" ca="1" si="5"/>
        <v>1</v>
      </c>
      <c r="D22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227" t="b">
        <f t="shared" ca="1" si="3"/>
        <v>0</v>
      </c>
      <c r="F227">
        <f ca="1">IF(tblMontyHallMC[[#This Row],[Initial door choice]] + tblMontyHallMC[[#This Row],[Door host opens]] = 3, 3, MAX(tblMontyHallMC[[#This Row],[Initial door choice]], tblMontyHallMC[[#This Row],[Door host opens]]) - MIN(tblMontyHallMC[[#This Row],[Initial door choice]], tblMontyHallMC[[#This Row],[Door host opens]]))</f>
        <v>3</v>
      </c>
    </row>
    <row r="228" spans="2:6" x14ac:dyDescent="0.25">
      <c r="B228">
        <f t="shared" ca="1" si="4"/>
        <v>3</v>
      </c>
      <c r="C228">
        <f t="shared" ca="1" si="5"/>
        <v>3</v>
      </c>
      <c r="D22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228" t="b">
        <f t="shared" ca="1" si="3"/>
        <v>0</v>
      </c>
      <c r="F228">
        <f ca="1">IF(tblMontyHallMC[[#This Row],[Initial door choice]] + tblMontyHallMC[[#This Row],[Door host opens]] = 3, 3, MAX(tblMontyHallMC[[#This Row],[Initial door choice]], tblMontyHallMC[[#This Row],[Door host opens]]) - MIN(tblMontyHallMC[[#This Row],[Initial door choice]], tblMontyHallMC[[#This Row],[Door host opens]]))</f>
        <v>2</v>
      </c>
    </row>
    <row r="229" spans="2:6" x14ac:dyDescent="0.25">
      <c r="B229">
        <f t="shared" ca="1" si="4"/>
        <v>2</v>
      </c>
      <c r="C229">
        <f t="shared" ca="1" si="5"/>
        <v>1</v>
      </c>
      <c r="D22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229" t="b">
        <f t="shared" ca="1" si="3"/>
        <v>1</v>
      </c>
      <c r="F229">
        <f ca="1">IF(tblMontyHallMC[[#This Row],[Initial door choice]] + tblMontyHallMC[[#This Row],[Door host opens]] = 3, 3, MAX(tblMontyHallMC[[#This Row],[Initial door choice]], tblMontyHallMC[[#This Row],[Door host opens]]) - MIN(tblMontyHallMC[[#This Row],[Initial door choice]], tblMontyHallMC[[#This Row],[Door host opens]]))</f>
        <v>2</v>
      </c>
    </row>
    <row r="230" spans="2:6" x14ac:dyDescent="0.25">
      <c r="B230">
        <f t="shared" ca="1" si="4"/>
        <v>3</v>
      </c>
      <c r="C230">
        <f t="shared" ca="1" si="5"/>
        <v>2</v>
      </c>
      <c r="D23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230" t="b">
        <f t="shared" ca="1" si="3"/>
        <v>0</v>
      </c>
      <c r="F230">
        <f ca="1">IF(tblMontyHallMC[[#This Row],[Initial door choice]] + tblMontyHallMC[[#This Row],[Door host opens]] = 3, 3, MAX(tblMontyHallMC[[#This Row],[Initial door choice]], tblMontyHallMC[[#This Row],[Door host opens]]) - MIN(tblMontyHallMC[[#This Row],[Initial door choice]], tblMontyHallMC[[#This Row],[Door host opens]]))</f>
        <v>3</v>
      </c>
    </row>
    <row r="231" spans="2:6" x14ac:dyDescent="0.25">
      <c r="B231">
        <f t="shared" ca="1" si="4"/>
        <v>1</v>
      </c>
      <c r="C231">
        <f t="shared" ca="1" si="5"/>
        <v>1</v>
      </c>
      <c r="D23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231" t="b">
        <f t="shared" ca="1" si="3"/>
        <v>0</v>
      </c>
      <c r="F231">
        <f ca="1">IF(tblMontyHallMC[[#This Row],[Initial door choice]] + tblMontyHallMC[[#This Row],[Door host opens]] = 3, 3, MAX(tblMontyHallMC[[#This Row],[Initial door choice]], tblMontyHallMC[[#This Row],[Door host opens]]) - MIN(tblMontyHallMC[[#This Row],[Initial door choice]], tblMontyHallMC[[#This Row],[Door host opens]]))</f>
        <v>2</v>
      </c>
    </row>
    <row r="232" spans="2:6" x14ac:dyDescent="0.25">
      <c r="B232">
        <f t="shared" ca="1" si="4"/>
        <v>1</v>
      </c>
      <c r="C232">
        <f t="shared" ca="1" si="5"/>
        <v>1</v>
      </c>
      <c r="D23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232" t="b">
        <f t="shared" ca="1" si="3"/>
        <v>0</v>
      </c>
      <c r="F232">
        <f ca="1">IF(tblMontyHallMC[[#This Row],[Initial door choice]] + tblMontyHallMC[[#This Row],[Door host opens]] = 3, 3, MAX(tblMontyHallMC[[#This Row],[Initial door choice]], tblMontyHallMC[[#This Row],[Door host opens]]) - MIN(tblMontyHallMC[[#This Row],[Initial door choice]], tblMontyHallMC[[#This Row],[Door host opens]]))</f>
        <v>2</v>
      </c>
    </row>
    <row r="233" spans="2:6" x14ac:dyDescent="0.25">
      <c r="B233">
        <f t="shared" ca="1" si="4"/>
        <v>3</v>
      </c>
      <c r="C233">
        <f t="shared" ca="1" si="5"/>
        <v>2</v>
      </c>
      <c r="D23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233" t="b">
        <f t="shared" ca="1" si="3"/>
        <v>0</v>
      </c>
      <c r="F233">
        <f ca="1">IF(tblMontyHallMC[[#This Row],[Initial door choice]] + tblMontyHallMC[[#This Row],[Door host opens]] = 3, 3, MAX(tblMontyHallMC[[#This Row],[Initial door choice]], tblMontyHallMC[[#This Row],[Door host opens]]) - MIN(tblMontyHallMC[[#This Row],[Initial door choice]], tblMontyHallMC[[#This Row],[Door host opens]]))</f>
        <v>3</v>
      </c>
    </row>
    <row r="234" spans="2:6" x14ac:dyDescent="0.25">
      <c r="B234">
        <f t="shared" ca="1" si="4"/>
        <v>3</v>
      </c>
      <c r="C234">
        <f t="shared" ca="1" si="5"/>
        <v>3</v>
      </c>
      <c r="D23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234" t="b">
        <f t="shared" ca="1" si="3"/>
        <v>0</v>
      </c>
      <c r="F234">
        <f ca="1">IF(tblMontyHallMC[[#This Row],[Initial door choice]] + tblMontyHallMC[[#This Row],[Door host opens]] = 3, 3, MAX(tblMontyHallMC[[#This Row],[Initial door choice]], tblMontyHallMC[[#This Row],[Door host opens]]) - MIN(tblMontyHallMC[[#This Row],[Initial door choice]], tblMontyHallMC[[#This Row],[Door host opens]]))</f>
        <v>2</v>
      </c>
    </row>
    <row r="235" spans="2:6" x14ac:dyDescent="0.25">
      <c r="B235">
        <f t="shared" ca="1" si="4"/>
        <v>2</v>
      </c>
      <c r="C235">
        <f t="shared" ca="1" si="5"/>
        <v>2</v>
      </c>
      <c r="D23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235" t="b">
        <f t="shared" ca="1" si="3"/>
        <v>0</v>
      </c>
      <c r="F235">
        <f ca="1">IF(tblMontyHallMC[[#This Row],[Initial door choice]] + tblMontyHallMC[[#This Row],[Door host opens]] = 3, 3, MAX(tblMontyHallMC[[#This Row],[Initial door choice]], tblMontyHallMC[[#This Row],[Door host opens]]) - MIN(tblMontyHallMC[[#This Row],[Initial door choice]], tblMontyHallMC[[#This Row],[Door host opens]]))</f>
        <v>1</v>
      </c>
    </row>
    <row r="236" spans="2:6" x14ac:dyDescent="0.25">
      <c r="B236">
        <f t="shared" ca="1" si="4"/>
        <v>3</v>
      </c>
      <c r="C236">
        <f t="shared" ca="1" si="5"/>
        <v>1</v>
      </c>
      <c r="D23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236" t="b">
        <f t="shared" ca="1" si="3"/>
        <v>0</v>
      </c>
      <c r="F236">
        <f ca="1">IF(tblMontyHallMC[[#This Row],[Initial door choice]] + tblMontyHallMC[[#This Row],[Door host opens]] = 3, 3, MAX(tblMontyHallMC[[#This Row],[Initial door choice]], tblMontyHallMC[[#This Row],[Door host opens]]) - MIN(tblMontyHallMC[[#This Row],[Initial door choice]], tblMontyHallMC[[#This Row],[Door host opens]]))</f>
        <v>3</v>
      </c>
    </row>
    <row r="237" spans="2:6" x14ac:dyDescent="0.25">
      <c r="B237">
        <f t="shared" ca="1" si="4"/>
        <v>2</v>
      </c>
      <c r="C237">
        <f t="shared" ca="1" si="5"/>
        <v>2</v>
      </c>
      <c r="D23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237" t="b">
        <f t="shared" ca="1" si="3"/>
        <v>1</v>
      </c>
      <c r="F237">
        <f ca="1">IF(tblMontyHallMC[[#This Row],[Initial door choice]] + tblMontyHallMC[[#This Row],[Door host opens]] = 3, 3, MAX(tblMontyHallMC[[#This Row],[Initial door choice]], tblMontyHallMC[[#This Row],[Door host opens]]) - MIN(tblMontyHallMC[[#This Row],[Initial door choice]], tblMontyHallMC[[#This Row],[Door host opens]]))</f>
        <v>3</v>
      </c>
    </row>
    <row r="238" spans="2:6" x14ac:dyDescent="0.25">
      <c r="B238">
        <f t="shared" ca="1" si="4"/>
        <v>3</v>
      </c>
      <c r="C238">
        <f t="shared" ca="1" si="5"/>
        <v>2</v>
      </c>
      <c r="D23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238" t="b">
        <f t="shared" ca="1" si="3"/>
        <v>1</v>
      </c>
      <c r="F238">
        <f ca="1">IF(tblMontyHallMC[[#This Row],[Initial door choice]] + tblMontyHallMC[[#This Row],[Door host opens]] = 3, 3, MAX(tblMontyHallMC[[#This Row],[Initial door choice]], tblMontyHallMC[[#This Row],[Door host opens]]) - MIN(tblMontyHallMC[[#This Row],[Initial door choice]], tblMontyHallMC[[#This Row],[Door host opens]]))</f>
        <v>3</v>
      </c>
    </row>
    <row r="239" spans="2:6" x14ac:dyDescent="0.25">
      <c r="B239">
        <f t="shared" ca="1" si="4"/>
        <v>2</v>
      </c>
      <c r="C239">
        <f t="shared" ca="1" si="5"/>
        <v>1</v>
      </c>
      <c r="D23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239" t="b">
        <f t="shared" ca="1" si="3"/>
        <v>0</v>
      </c>
      <c r="F239">
        <f ca="1">IF(tblMontyHallMC[[#This Row],[Initial door choice]] + tblMontyHallMC[[#This Row],[Door host opens]] = 3, 3, MAX(tblMontyHallMC[[#This Row],[Initial door choice]], tblMontyHallMC[[#This Row],[Door host opens]]) - MIN(tblMontyHallMC[[#This Row],[Initial door choice]], tblMontyHallMC[[#This Row],[Door host opens]]))</f>
        <v>2</v>
      </c>
    </row>
    <row r="240" spans="2:6" x14ac:dyDescent="0.25">
      <c r="B240">
        <f t="shared" ca="1" si="4"/>
        <v>1</v>
      </c>
      <c r="C240">
        <f t="shared" ca="1" si="5"/>
        <v>2</v>
      </c>
      <c r="D24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240" t="b">
        <f t="shared" ca="1" si="3"/>
        <v>0</v>
      </c>
      <c r="F240">
        <f ca="1">IF(tblMontyHallMC[[#This Row],[Initial door choice]] + tblMontyHallMC[[#This Row],[Door host opens]] = 3, 3, MAX(tblMontyHallMC[[#This Row],[Initial door choice]], tblMontyHallMC[[#This Row],[Door host opens]]) - MIN(tblMontyHallMC[[#This Row],[Initial door choice]], tblMontyHallMC[[#This Row],[Door host opens]]))</f>
        <v>1</v>
      </c>
    </row>
    <row r="241" spans="2:6" x14ac:dyDescent="0.25">
      <c r="B241">
        <f t="shared" ca="1" si="4"/>
        <v>3</v>
      </c>
      <c r="C241">
        <f t="shared" ca="1" si="5"/>
        <v>2</v>
      </c>
      <c r="D24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241" t="b">
        <f t="shared" ref="E241:E304" ca="1" si="6">IF(switchStrategyStr = "Switch",
    TRUE,
    IF(switchStrategyStr = "Coin flip",
        RAND() &gt;= 0.5,
        FALSE
    )
)</f>
        <v>1</v>
      </c>
      <c r="F241">
        <f ca="1">IF(tblMontyHallMC[[#This Row],[Initial door choice]] + tblMontyHallMC[[#This Row],[Door host opens]] = 3, 3, MAX(tblMontyHallMC[[#This Row],[Initial door choice]], tblMontyHallMC[[#This Row],[Door host opens]]) - MIN(tblMontyHallMC[[#This Row],[Initial door choice]], tblMontyHallMC[[#This Row],[Door host opens]]))</f>
        <v>3</v>
      </c>
    </row>
    <row r="242" spans="2:6" x14ac:dyDescent="0.25">
      <c r="B242">
        <f t="shared" ref="B242:B305" ca="1" si="7">RANDBETWEEN(1, 3)</f>
        <v>3</v>
      </c>
      <c r="C242">
        <f t="shared" ref="C242:C305" ca="1" si="8">RANDBETWEEN(1, 3)</f>
        <v>3</v>
      </c>
      <c r="D24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242" t="b">
        <f t="shared" ca="1" si="6"/>
        <v>0</v>
      </c>
      <c r="F242">
        <f ca="1">IF(tblMontyHallMC[[#This Row],[Initial door choice]] + tblMontyHallMC[[#This Row],[Door host opens]] = 3, 3, MAX(tblMontyHallMC[[#This Row],[Initial door choice]], tblMontyHallMC[[#This Row],[Door host opens]]) - MIN(tblMontyHallMC[[#This Row],[Initial door choice]], tblMontyHallMC[[#This Row],[Door host opens]]))</f>
        <v>2</v>
      </c>
    </row>
    <row r="243" spans="2:6" x14ac:dyDescent="0.25">
      <c r="B243">
        <f t="shared" ca="1" si="7"/>
        <v>2</v>
      </c>
      <c r="C243">
        <f t="shared" ca="1" si="8"/>
        <v>1</v>
      </c>
      <c r="D24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243" t="b">
        <f t="shared" ca="1" si="6"/>
        <v>0</v>
      </c>
      <c r="F243">
        <f ca="1">IF(tblMontyHallMC[[#This Row],[Initial door choice]] + tblMontyHallMC[[#This Row],[Door host opens]] = 3, 3, MAX(tblMontyHallMC[[#This Row],[Initial door choice]], tblMontyHallMC[[#This Row],[Door host opens]]) - MIN(tblMontyHallMC[[#This Row],[Initial door choice]], tblMontyHallMC[[#This Row],[Door host opens]]))</f>
        <v>2</v>
      </c>
    </row>
    <row r="244" spans="2:6" x14ac:dyDescent="0.25">
      <c r="B244">
        <f t="shared" ca="1" si="7"/>
        <v>1</v>
      </c>
      <c r="C244">
        <f t="shared" ca="1" si="8"/>
        <v>1</v>
      </c>
      <c r="D24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244" t="b">
        <f t="shared" ca="1" si="6"/>
        <v>0</v>
      </c>
      <c r="F244">
        <f ca="1">IF(tblMontyHallMC[[#This Row],[Initial door choice]] + tblMontyHallMC[[#This Row],[Door host opens]] = 3, 3, MAX(tblMontyHallMC[[#This Row],[Initial door choice]], tblMontyHallMC[[#This Row],[Door host opens]]) - MIN(tblMontyHallMC[[#This Row],[Initial door choice]], tblMontyHallMC[[#This Row],[Door host opens]]))</f>
        <v>3</v>
      </c>
    </row>
    <row r="245" spans="2:6" x14ac:dyDescent="0.25">
      <c r="B245">
        <f t="shared" ca="1" si="7"/>
        <v>2</v>
      </c>
      <c r="C245">
        <f t="shared" ca="1" si="8"/>
        <v>3</v>
      </c>
      <c r="D24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245" t="b">
        <f t="shared" ca="1" si="6"/>
        <v>1</v>
      </c>
      <c r="F245">
        <f ca="1">IF(tblMontyHallMC[[#This Row],[Initial door choice]] + tblMontyHallMC[[#This Row],[Door host opens]] = 3, 3, MAX(tblMontyHallMC[[#This Row],[Initial door choice]], tblMontyHallMC[[#This Row],[Door host opens]]) - MIN(tblMontyHallMC[[#This Row],[Initial door choice]], tblMontyHallMC[[#This Row],[Door host opens]]))</f>
        <v>2</v>
      </c>
    </row>
    <row r="246" spans="2:6" x14ac:dyDescent="0.25">
      <c r="B246">
        <f t="shared" ca="1" si="7"/>
        <v>2</v>
      </c>
      <c r="C246">
        <f t="shared" ca="1" si="8"/>
        <v>2</v>
      </c>
      <c r="D24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246" t="b">
        <f t="shared" ca="1" si="6"/>
        <v>0</v>
      </c>
      <c r="F246">
        <f ca="1">IF(tblMontyHallMC[[#This Row],[Initial door choice]] + tblMontyHallMC[[#This Row],[Door host opens]] = 3, 3, MAX(tblMontyHallMC[[#This Row],[Initial door choice]], tblMontyHallMC[[#This Row],[Door host opens]]) - MIN(tblMontyHallMC[[#This Row],[Initial door choice]], tblMontyHallMC[[#This Row],[Door host opens]]))</f>
        <v>3</v>
      </c>
    </row>
    <row r="247" spans="2:6" x14ac:dyDescent="0.25">
      <c r="B247">
        <f t="shared" ca="1" si="7"/>
        <v>2</v>
      </c>
      <c r="C247">
        <f t="shared" ca="1" si="8"/>
        <v>1</v>
      </c>
      <c r="D24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247" t="b">
        <f t="shared" ca="1" si="6"/>
        <v>0</v>
      </c>
      <c r="F247">
        <f ca="1">IF(tblMontyHallMC[[#This Row],[Initial door choice]] + tblMontyHallMC[[#This Row],[Door host opens]] = 3, 3, MAX(tblMontyHallMC[[#This Row],[Initial door choice]], tblMontyHallMC[[#This Row],[Door host opens]]) - MIN(tblMontyHallMC[[#This Row],[Initial door choice]], tblMontyHallMC[[#This Row],[Door host opens]]))</f>
        <v>2</v>
      </c>
    </row>
    <row r="248" spans="2:6" x14ac:dyDescent="0.25">
      <c r="B248">
        <f t="shared" ca="1" si="7"/>
        <v>2</v>
      </c>
      <c r="C248">
        <f t="shared" ca="1" si="8"/>
        <v>1</v>
      </c>
      <c r="D24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248" t="b">
        <f t="shared" ca="1" si="6"/>
        <v>0</v>
      </c>
      <c r="F248">
        <f ca="1">IF(tblMontyHallMC[[#This Row],[Initial door choice]] + tblMontyHallMC[[#This Row],[Door host opens]] = 3, 3, MAX(tblMontyHallMC[[#This Row],[Initial door choice]], tblMontyHallMC[[#This Row],[Door host opens]]) - MIN(tblMontyHallMC[[#This Row],[Initial door choice]], tblMontyHallMC[[#This Row],[Door host opens]]))</f>
        <v>2</v>
      </c>
    </row>
    <row r="249" spans="2:6" x14ac:dyDescent="0.25">
      <c r="B249">
        <f t="shared" ca="1" si="7"/>
        <v>3</v>
      </c>
      <c r="C249">
        <f t="shared" ca="1" si="8"/>
        <v>2</v>
      </c>
      <c r="D24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249" t="b">
        <f t="shared" ca="1" si="6"/>
        <v>0</v>
      </c>
      <c r="F249">
        <f ca="1">IF(tblMontyHallMC[[#This Row],[Initial door choice]] + tblMontyHallMC[[#This Row],[Door host opens]] = 3, 3, MAX(tblMontyHallMC[[#This Row],[Initial door choice]], tblMontyHallMC[[#This Row],[Door host opens]]) - MIN(tblMontyHallMC[[#This Row],[Initial door choice]], tblMontyHallMC[[#This Row],[Door host opens]]))</f>
        <v>3</v>
      </c>
    </row>
    <row r="250" spans="2:6" x14ac:dyDescent="0.25">
      <c r="B250">
        <f t="shared" ca="1" si="7"/>
        <v>2</v>
      </c>
      <c r="C250">
        <f t="shared" ca="1" si="8"/>
        <v>3</v>
      </c>
      <c r="D25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250" t="b">
        <f t="shared" ca="1" si="6"/>
        <v>1</v>
      </c>
      <c r="F250">
        <f ca="1">IF(tblMontyHallMC[[#This Row],[Initial door choice]] + tblMontyHallMC[[#This Row],[Door host opens]] = 3, 3, MAX(tblMontyHallMC[[#This Row],[Initial door choice]], tblMontyHallMC[[#This Row],[Door host opens]]) - MIN(tblMontyHallMC[[#This Row],[Initial door choice]], tblMontyHallMC[[#This Row],[Door host opens]]))</f>
        <v>2</v>
      </c>
    </row>
    <row r="251" spans="2:6" x14ac:dyDescent="0.25">
      <c r="B251">
        <f t="shared" ca="1" si="7"/>
        <v>1</v>
      </c>
      <c r="C251">
        <f t="shared" ca="1" si="8"/>
        <v>3</v>
      </c>
      <c r="D25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251" t="b">
        <f t="shared" ca="1" si="6"/>
        <v>0</v>
      </c>
      <c r="F251">
        <f ca="1">IF(tblMontyHallMC[[#This Row],[Initial door choice]] + tblMontyHallMC[[#This Row],[Door host opens]] = 3, 3, MAX(tblMontyHallMC[[#This Row],[Initial door choice]], tblMontyHallMC[[#This Row],[Door host opens]]) - MIN(tblMontyHallMC[[#This Row],[Initial door choice]], tblMontyHallMC[[#This Row],[Door host opens]]))</f>
        <v>1</v>
      </c>
    </row>
    <row r="252" spans="2:6" x14ac:dyDescent="0.25">
      <c r="B252">
        <f t="shared" ca="1" si="7"/>
        <v>3</v>
      </c>
      <c r="C252">
        <f t="shared" ca="1" si="8"/>
        <v>3</v>
      </c>
      <c r="D25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252" t="b">
        <f t="shared" ca="1" si="6"/>
        <v>0</v>
      </c>
      <c r="F252">
        <f ca="1">IF(tblMontyHallMC[[#This Row],[Initial door choice]] + tblMontyHallMC[[#This Row],[Door host opens]] = 3, 3, MAX(tblMontyHallMC[[#This Row],[Initial door choice]], tblMontyHallMC[[#This Row],[Door host opens]]) - MIN(tblMontyHallMC[[#This Row],[Initial door choice]], tblMontyHallMC[[#This Row],[Door host opens]]))</f>
        <v>2</v>
      </c>
    </row>
    <row r="253" spans="2:6" x14ac:dyDescent="0.25">
      <c r="B253">
        <f t="shared" ca="1" si="7"/>
        <v>1</v>
      </c>
      <c r="C253">
        <f t="shared" ca="1" si="8"/>
        <v>3</v>
      </c>
      <c r="D25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253" t="b">
        <f t="shared" ca="1" si="6"/>
        <v>0</v>
      </c>
      <c r="F253">
        <f ca="1">IF(tblMontyHallMC[[#This Row],[Initial door choice]] + tblMontyHallMC[[#This Row],[Door host opens]] = 3, 3, MAX(tblMontyHallMC[[#This Row],[Initial door choice]], tblMontyHallMC[[#This Row],[Door host opens]]) - MIN(tblMontyHallMC[[#This Row],[Initial door choice]], tblMontyHallMC[[#This Row],[Door host opens]]))</f>
        <v>1</v>
      </c>
    </row>
    <row r="254" spans="2:6" x14ac:dyDescent="0.25">
      <c r="B254">
        <f t="shared" ca="1" si="7"/>
        <v>1</v>
      </c>
      <c r="C254">
        <f t="shared" ca="1" si="8"/>
        <v>3</v>
      </c>
      <c r="D25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254" t="b">
        <f t="shared" ca="1" si="6"/>
        <v>1</v>
      </c>
      <c r="F254">
        <f ca="1">IF(tblMontyHallMC[[#This Row],[Initial door choice]] + tblMontyHallMC[[#This Row],[Door host opens]] = 3, 3, MAX(tblMontyHallMC[[#This Row],[Initial door choice]], tblMontyHallMC[[#This Row],[Door host opens]]) - MIN(tblMontyHallMC[[#This Row],[Initial door choice]], tblMontyHallMC[[#This Row],[Door host opens]]))</f>
        <v>1</v>
      </c>
    </row>
    <row r="255" spans="2:6" x14ac:dyDescent="0.25">
      <c r="B255">
        <f t="shared" ca="1" si="7"/>
        <v>3</v>
      </c>
      <c r="C255">
        <f t="shared" ca="1" si="8"/>
        <v>2</v>
      </c>
      <c r="D25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255" t="b">
        <f t="shared" ca="1" si="6"/>
        <v>1</v>
      </c>
      <c r="F255">
        <f ca="1">IF(tblMontyHallMC[[#This Row],[Initial door choice]] + tblMontyHallMC[[#This Row],[Door host opens]] = 3, 3, MAX(tblMontyHallMC[[#This Row],[Initial door choice]], tblMontyHallMC[[#This Row],[Door host opens]]) - MIN(tblMontyHallMC[[#This Row],[Initial door choice]], tblMontyHallMC[[#This Row],[Door host opens]]))</f>
        <v>3</v>
      </c>
    </row>
    <row r="256" spans="2:6" x14ac:dyDescent="0.25">
      <c r="B256">
        <f t="shared" ca="1" si="7"/>
        <v>1</v>
      </c>
      <c r="C256">
        <f t="shared" ca="1" si="8"/>
        <v>1</v>
      </c>
      <c r="D25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256" t="b">
        <f t="shared" ca="1" si="6"/>
        <v>0</v>
      </c>
      <c r="F256">
        <f ca="1">IF(tblMontyHallMC[[#This Row],[Initial door choice]] + tblMontyHallMC[[#This Row],[Door host opens]] = 3, 3, MAX(tblMontyHallMC[[#This Row],[Initial door choice]], tblMontyHallMC[[#This Row],[Door host opens]]) - MIN(tblMontyHallMC[[#This Row],[Initial door choice]], tblMontyHallMC[[#This Row],[Door host opens]]))</f>
        <v>2</v>
      </c>
    </row>
    <row r="257" spans="2:6" x14ac:dyDescent="0.25">
      <c r="B257">
        <f t="shared" ca="1" si="7"/>
        <v>2</v>
      </c>
      <c r="C257">
        <f t="shared" ca="1" si="8"/>
        <v>3</v>
      </c>
      <c r="D25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257" t="b">
        <f t="shared" ca="1" si="6"/>
        <v>1</v>
      </c>
      <c r="F257">
        <f ca="1">IF(tblMontyHallMC[[#This Row],[Initial door choice]] + tblMontyHallMC[[#This Row],[Door host opens]] = 3, 3, MAX(tblMontyHallMC[[#This Row],[Initial door choice]], tblMontyHallMC[[#This Row],[Door host opens]]) - MIN(tblMontyHallMC[[#This Row],[Initial door choice]], tblMontyHallMC[[#This Row],[Door host opens]]))</f>
        <v>2</v>
      </c>
    </row>
    <row r="258" spans="2:6" x14ac:dyDescent="0.25">
      <c r="B258">
        <f t="shared" ca="1" si="7"/>
        <v>1</v>
      </c>
      <c r="C258">
        <f t="shared" ca="1" si="8"/>
        <v>1</v>
      </c>
      <c r="D25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258" t="b">
        <f t="shared" ca="1" si="6"/>
        <v>1</v>
      </c>
      <c r="F258">
        <f ca="1">IF(tblMontyHallMC[[#This Row],[Initial door choice]] + tblMontyHallMC[[#This Row],[Door host opens]] = 3, 3, MAX(tblMontyHallMC[[#This Row],[Initial door choice]], tblMontyHallMC[[#This Row],[Door host opens]]) - MIN(tblMontyHallMC[[#This Row],[Initial door choice]], tblMontyHallMC[[#This Row],[Door host opens]]))</f>
        <v>3</v>
      </c>
    </row>
    <row r="259" spans="2:6" x14ac:dyDescent="0.25">
      <c r="B259">
        <f t="shared" ca="1" si="7"/>
        <v>1</v>
      </c>
      <c r="C259">
        <f t="shared" ca="1" si="8"/>
        <v>3</v>
      </c>
      <c r="D25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259" t="b">
        <f t="shared" ca="1" si="6"/>
        <v>1</v>
      </c>
      <c r="F259">
        <f ca="1">IF(tblMontyHallMC[[#This Row],[Initial door choice]] + tblMontyHallMC[[#This Row],[Door host opens]] = 3, 3, MAX(tblMontyHallMC[[#This Row],[Initial door choice]], tblMontyHallMC[[#This Row],[Door host opens]]) - MIN(tblMontyHallMC[[#This Row],[Initial door choice]], tblMontyHallMC[[#This Row],[Door host opens]]))</f>
        <v>1</v>
      </c>
    </row>
    <row r="260" spans="2:6" x14ac:dyDescent="0.25">
      <c r="B260">
        <f t="shared" ca="1" si="7"/>
        <v>3</v>
      </c>
      <c r="C260">
        <f t="shared" ca="1" si="8"/>
        <v>1</v>
      </c>
      <c r="D26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260" t="b">
        <f t="shared" ca="1" si="6"/>
        <v>1</v>
      </c>
      <c r="F260">
        <f ca="1">IF(tblMontyHallMC[[#This Row],[Initial door choice]] + tblMontyHallMC[[#This Row],[Door host opens]] = 3, 3, MAX(tblMontyHallMC[[#This Row],[Initial door choice]], tblMontyHallMC[[#This Row],[Door host opens]]) - MIN(tblMontyHallMC[[#This Row],[Initial door choice]], tblMontyHallMC[[#This Row],[Door host opens]]))</f>
        <v>3</v>
      </c>
    </row>
    <row r="261" spans="2:6" x14ac:dyDescent="0.25">
      <c r="B261">
        <f t="shared" ca="1" si="7"/>
        <v>1</v>
      </c>
      <c r="C261">
        <f t="shared" ca="1" si="8"/>
        <v>3</v>
      </c>
      <c r="D26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261" t="b">
        <f t="shared" ca="1" si="6"/>
        <v>0</v>
      </c>
      <c r="F261">
        <f ca="1">IF(tblMontyHallMC[[#This Row],[Initial door choice]] + tblMontyHallMC[[#This Row],[Door host opens]] = 3, 3, MAX(tblMontyHallMC[[#This Row],[Initial door choice]], tblMontyHallMC[[#This Row],[Door host opens]]) - MIN(tblMontyHallMC[[#This Row],[Initial door choice]], tblMontyHallMC[[#This Row],[Door host opens]]))</f>
        <v>1</v>
      </c>
    </row>
    <row r="262" spans="2:6" x14ac:dyDescent="0.25">
      <c r="B262">
        <f t="shared" ca="1" si="7"/>
        <v>2</v>
      </c>
      <c r="C262">
        <f t="shared" ca="1" si="8"/>
        <v>1</v>
      </c>
      <c r="D26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262" t="b">
        <f t="shared" ca="1" si="6"/>
        <v>1</v>
      </c>
      <c r="F262">
        <f ca="1">IF(tblMontyHallMC[[#This Row],[Initial door choice]] + tblMontyHallMC[[#This Row],[Door host opens]] = 3, 3, MAX(tblMontyHallMC[[#This Row],[Initial door choice]], tblMontyHallMC[[#This Row],[Door host opens]]) - MIN(tblMontyHallMC[[#This Row],[Initial door choice]], tblMontyHallMC[[#This Row],[Door host opens]]))</f>
        <v>2</v>
      </c>
    </row>
    <row r="263" spans="2:6" x14ac:dyDescent="0.25">
      <c r="B263">
        <f t="shared" ca="1" si="7"/>
        <v>1</v>
      </c>
      <c r="C263">
        <f t="shared" ca="1" si="8"/>
        <v>3</v>
      </c>
      <c r="D26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263" t="b">
        <f t="shared" ca="1" si="6"/>
        <v>0</v>
      </c>
      <c r="F263">
        <f ca="1">IF(tblMontyHallMC[[#This Row],[Initial door choice]] + tblMontyHallMC[[#This Row],[Door host opens]] = 3, 3, MAX(tblMontyHallMC[[#This Row],[Initial door choice]], tblMontyHallMC[[#This Row],[Door host opens]]) - MIN(tblMontyHallMC[[#This Row],[Initial door choice]], tblMontyHallMC[[#This Row],[Door host opens]]))</f>
        <v>1</v>
      </c>
    </row>
    <row r="264" spans="2:6" x14ac:dyDescent="0.25">
      <c r="B264">
        <f t="shared" ca="1" si="7"/>
        <v>2</v>
      </c>
      <c r="C264">
        <f t="shared" ca="1" si="8"/>
        <v>3</v>
      </c>
      <c r="D26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264" t="b">
        <f t="shared" ca="1" si="6"/>
        <v>0</v>
      </c>
      <c r="F264">
        <f ca="1">IF(tblMontyHallMC[[#This Row],[Initial door choice]] + tblMontyHallMC[[#This Row],[Door host opens]] = 3, 3, MAX(tblMontyHallMC[[#This Row],[Initial door choice]], tblMontyHallMC[[#This Row],[Door host opens]]) - MIN(tblMontyHallMC[[#This Row],[Initial door choice]], tblMontyHallMC[[#This Row],[Door host opens]]))</f>
        <v>2</v>
      </c>
    </row>
    <row r="265" spans="2:6" x14ac:dyDescent="0.25">
      <c r="B265">
        <f t="shared" ca="1" si="7"/>
        <v>1</v>
      </c>
      <c r="C265">
        <f t="shared" ca="1" si="8"/>
        <v>1</v>
      </c>
      <c r="D26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265" t="b">
        <f t="shared" ca="1" si="6"/>
        <v>1</v>
      </c>
      <c r="F265">
        <f ca="1">IF(tblMontyHallMC[[#This Row],[Initial door choice]] + tblMontyHallMC[[#This Row],[Door host opens]] = 3, 3, MAX(tblMontyHallMC[[#This Row],[Initial door choice]], tblMontyHallMC[[#This Row],[Door host opens]]) - MIN(tblMontyHallMC[[#This Row],[Initial door choice]], tblMontyHallMC[[#This Row],[Door host opens]]))</f>
        <v>3</v>
      </c>
    </row>
    <row r="266" spans="2:6" x14ac:dyDescent="0.25">
      <c r="B266">
        <f t="shared" ca="1" si="7"/>
        <v>1</v>
      </c>
      <c r="C266">
        <f t="shared" ca="1" si="8"/>
        <v>2</v>
      </c>
      <c r="D26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266" t="b">
        <f t="shared" ca="1" si="6"/>
        <v>1</v>
      </c>
      <c r="F266">
        <f ca="1">IF(tblMontyHallMC[[#This Row],[Initial door choice]] + tblMontyHallMC[[#This Row],[Door host opens]] = 3, 3, MAX(tblMontyHallMC[[#This Row],[Initial door choice]], tblMontyHallMC[[#This Row],[Door host opens]]) - MIN(tblMontyHallMC[[#This Row],[Initial door choice]], tblMontyHallMC[[#This Row],[Door host opens]]))</f>
        <v>1</v>
      </c>
    </row>
    <row r="267" spans="2:6" x14ac:dyDescent="0.25">
      <c r="B267">
        <f t="shared" ca="1" si="7"/>
        <v>1</v>
      </c>
      <c r="C267">
        <f t="shared" ca="1" si="8"/>
        <v>2</v>
      </c>
      <c r="D26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267" t="b">
        <f t="shared" ca="1" si="6"/>
        <v>1</v>
      </c>
      <c r="F267">
        <f ca="1">IF(tblMontyHallMC[[#This Row],[Initial door choice]] + tblMontyHallMC[[#This Row],[Door host opens]] = 3, 3, MAX(tblMontyHallMC[[#This Row],[Initial door choice]], tblMontyHallMC[[#This Row],[Door host opens]]) - MIN(tblMontyHallMC[[#This Row],[Initial door choice]], tblMontyHallMC[[#This Row],[Door host opens]]))</f>
        <v>1</v>
      </c>
    </row>
    <row r="268" spans="2:6" x14ac:dyDescent="0.25">
      <c r="B268">
        <f t="shared" ca="1" si="7"/>
        <v>2</v>
      </c>
      <c r="C268">
        <f t="shared" ca="1" si="8"/>
        <v>3</v>
      </c>
      <c r="D26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268" t="b">
        <f t="shared" ca="1" si="6"/>
        <v>0</v>
      </c>
      <c r="F268">
        <f ca="1">IF(tblMontyHallMC[[#This Row],[Initial door choice]] + tblMontyHallMC[[#This Row],[Door host opens]] = 3, 3, MAX(tblMontyHallMC[[#This Row],[Initial door choice]], tblMontyHallMC[[#This Row],[Door host opens]]) - MIN(tblMontyHallMC[[#This Row],[Initial door choice]], tblMontyHallMC[[#This Row],[Door host opens]]))</f>
        <v>2</v>
      </c>
    </row>
    <row r="269" spans="2:6" x14ac:dyDescent="0.25">
      <c r="B269">
        <f t="shared" ca="1" si="7"/>
        <v>2</v>
      </c>
      <c r="C269">
        <f t="shared" ca="1" si="8"/>
        <v>1</v>
      </c>
      <c r="D26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269" t="b">
        <f t="shared" ca="1" si="6"/>
        <v>0</v>
      </c>
      <c r="F269">
        <f ca="1">IF(tblMontyHallMC[[#This Row],[Initial door choice]] + tblMontyHallMC[[#This Row],[Door host opens]] = 3, 3, MAX(tblMontyHallMC[[#This Row],[Initial door choice]], tblMontyHallMC[[#This Row],[Door host opens]]) - MIN(tblMontyHallMC[[#This Row],[Initial door choice]], tblMontyHallMC[[#This Row],[Door host opens]]))</f>
        <v>2</v>
      </c>
    </row>
    <row r="270" spans="2:6" x14ac:dyDescent="0.25">
      <c r="B270">
        <f t="shared" ca="1" si="7"/>
        <v>1</v>
      </c>
      <c r="C270">
        <f t="shared" ca="1" si="8"/>
        <v>3</v>
      </c>
      <c r="D27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270" t="b">
        <f t="shared" ca="1" si="6"/>
        <v>1</v>
      </c>
      <c r="F270">
        <f ca="1">IF(tblMontyHallMC[[#This Row],[Initial door choice]] + tblMontyHallMC[[#This Row],[Door host opens]] = 3, 3, MAX(tblMontyHallMC[[#This Row],[Initial door choice]], tblMontyHallMC[[#This Row],[Door host opens]]) - MIN(tblMontyHallMC[[#This Row],[Initial door choice]], tblMontyHallMC[[#This Row],[Door host opens]]))</f>
        <v>1</v>
      </c>
    </row>
    <row r="271" spans="2:6" x14ac:dyDescent="0.25">
      <c r="B271">
        <f t="shared" ca="1" si="7"/>
        <v>3</v>
      </c>
      <c r="C271">
        <f t="shared" ca="1" si="8"/>
        <v>1</v>
      </c>
      <c r="D27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271" t="b">
        <f t="shared" ca="1" si="6"/>
        <v>0</v>
      </c>
      <c r="F271">
        <f ca="1">IF(tblMontyHallMC[[#This Row],[Initial door choice]] + tblMontyHallMC[[#This Row],[Door host opens]] = 3, 3, MAX(tblMontyHallMC[[#This Row],[Initial door choice]], tblMontyHallMC[[#This Row],[Door host opens]]) - MIN(tblMontyHallMC[[#This Row],[Initial door choice]], tblMontyHallMC[[#This Row],[Door host opens]]))</f>
        <v>3</v>
      </c>
    </row>
    <row r="272" spans="2:6" x14ac:dyDescent="0.25">
      <c r="B272">
        <f t="shared" ca="1" si="7"/>
        <v>2</v>
      </c>
      <c r="C272">
        <f t="shared" ca="1" si="8"/>
        <v>2</v>
      </c>
      <c r="D27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272" t="b">
        <f t="shared" ca="1" si="6"/>
        <v>1</v>
      </c>
      <c r="F272">
        <f ca="1">IF(tblMontyHallMC[[#This Row],[Initial door choice]] + tblMontyHallMC[[#This Row],[Door host opens]] = 3, 3, MAX(tblMontyHallMC[[#This Row],[Initial door choice]], tblMontyHallMC[[#This Row],[Door host opens]]) - MIN(tblMontyHallMC[[#This Row],[Initial door choice]], tblMontyHallMC[[#This Row],[Door host opens]]))</f>
        <v>3</v>
      </c>
    </row>
    <row r="273" spans="2:6" x14ac:dyDescent="0.25">
      <c r="B273">
        <f t="shared" ca="1" si="7"/>
        <v>1</v>
      </c>
      <c r="C273">
        <f t="shared" ca="1" si="8"/>
        <v>1</v>
      </c>
      <c r="D27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273" t="b">
        <f t="shared" ca="1" si="6"/>
        <v>1</v>
      </c>
      <c r="F273">
        <f ca="1">IF(tblMontyHallMC[[#This Row],[Initial door choice]] + tblMontyHallMC[[#This Row],[Door host opens]] = 3, 3, MAX(tblMontyHallMC[[#This Row],[Initial door choice]], tblMontyHallMC[[#This Row],[Door host opens]]) - MIN(tblMontyHallMC[[#This Row],[Initial door choice]], tblMontyHallMC[[#This Row],[Door host opens]]))</f>
        <v>2</v>
      </c>
    </row>
    <row r="274" spans="2:6" x14ac:dyDescent="0.25">
      <c r="B274">
        <f t="shared" ca="1" si="7"/>
        <v>3</v>
      </c>
      <c r="C274">
        <f t="shared" ca="1" si="8"/>
        <v>3</v>
      </c>
      <c r="D27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274" t="b">
        <f t="shared" ca="1" si="6"/>
        <v>1</v>
      </c>
      <c r="F274">
        <f ca="1">IF(tblMontyHallMC[[#This Row],[Initial door choice]] + tblMontyHallMC[[#This Row],[Door host opens]] = 3, 3, MAX(tblMontyHallMC[[#This Row],[Initial door choice]], tblMontyHallMC[[#This Row],[Door host opens]]) - MIN(tblMontyHallMC[[#This Row],[Initial door choice]], tblMontyHallMC[[#This Row],[Door host opens]]))</f>
        <v>1</v>
      </c>
    </row>
    <row r="275" spans="2:6" x14ac:dyDescent="0.25">
      <c r="B275">
        <f t="shared" ca="1" si="7"/>
        <v>3</v>
      </c>
      <c r="C275">
        <f t="shared" ca="1" si="8"/>
        <v>1</v>
      </c>
      <c r="D27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275" t="b">
        <f t="shared" ca="1" si="6"/>
        <v>0</v>
      </c>
      <c r="F275">
        <f ca="1">IF(tblMontyHallMC[[#This Row],[Initial door choice]] + tblMontyHallMC[[#This Row],[Door host opens]] = 3, 3, MAX(tblMontyHallMC[[#This Row],[Initial door choice]], tblMontyHallMC[[#This Row],[Door host opens]]) - MIN(tblMontyHallMC[[#This Row],[Initial door choice]], tblMontyHallMC[[#This Row],[Door host opens]]))</f>
        <v>3</v>
      </c>
    </row>
    <row r="276" spans="2:6" x14ac:dyDescent="0.25">
      <c r="B276">
        <f t="shared" ca="1" si="7"/>
        <v>3</v>
      </c>
      <c r="C276">
        <f t="shared" ca="1" si="8"/>
        <v>3</v>
      </c>
      <c r="D27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276" t="b">
        <f t="shared" ca="1" si="6"/>
        <v>1</v>
      </c>
      <c r="F276">
        <f ca="1">IF(tblMontyHallMC[[#This Row],[Initial door choice]] + tblMontyHallMC[[#This Row],[Door host opens]] = 3, 3, MAX(tblMontyHallMC[[#This Row],[Initial door choice]], tblMontyHallMC[[#This Row],[Door host opens]]) - MIN(tblMontyHallMC[[#This Row],[Initial door choice]], tblMontyHallMC[[#This Row],[Door host opens]]))</f>
        <v>2</v>
      </c>
    </row>
    <row r="277" spans="2:6" x14ac:dyDescent="0.25">
      <c r="B277">
        <f t="shared" ca="1" si="7"/>
        <v>3</v>
      </c>
      <c r="C277">
        <f t="shared" ca="1" si="8"/>
        <v>1</v>
      </c>
      <c r="D27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277" t="b">
        <f t="shared" ca="1" si="6"/>
        <v>1</v>
      </c>
      <c r="F277">
        <f ca="1">IF(tblMontyHallMC[[#This Row],[Initial door choice]] + tblMontyHallMC[[#This Row],[Door host opens]] = 3, 3, MAX(tblMontyHallMC[[#This Row],[Initial door choice]], tblMontyHallMC[[#This Row],[Door host opens]]) - MIN(tblMontyHallMC[[#This Row],[Initial door choice]], tblMontyHallMC[[#This Row],[Door host opens]]))</f>
        <v>3</v>
      </c>
    </row>
    <row r="278" spans="2:6" x14ac:dyDescent="0.25">
      <c r="B278">
        <f t="shared" ca="1" si="7"/>
        <v>2</v>
      </c>
      <c r="C278">
        <f t="shared" ca="1" si="8"/>
        <v>3</v>
      </c>
      <c r="D27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278" t="b">
        <f t="shared" ca="1" si="6"/>
        <v>1</v>
      </c>
      <c r="F278">
        <f ca="1">IF(tblMontyHallMC[[#This Row],[Initial door choice]] + tblMontyHallMC[[#This Row],[Door host opens]] = 3, 3, MAX(tblMontyHallMC[[#This Row],[Initial door choice]], tblMontyHallMC[[#This Row],[Door host opens]]) - MIN(tblMontyHallMC[[#This Row],[Initial door choice]], tblMontyHallMC[[#This Row],[Door host opens]]))</f>
        <v>2</v>
      </c>
    </row>
    <row r="279" spans="2:6" x14ac:dyDescent="0.25">
      <c r="B279">
        <f t="shared" ca="1" si="7"/>
        <v>3</v>
      </c>
      <c r="C279">
        <f t="shared" ca="1" si="8"/>
        <v>1</v>
      </c>
      <c r="D27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279" t="b">
        <f t="shared" ca="1" si="6"/>
        <v>1</v>
      </c>
      <c r="F279">
        <f ca="1">IF(tblMontyHallMC[[#This Row],[Initial door choice]] + tblMontyHallMC[[#This Row],[Door host opens]] = 3, 3, MAX(tblMontyHallMC[[#This Row],[Initial door choice]], tblMontyHallMC[[#This Row],[Door host opens]]) - MIN(tblMontyHallMC[[#This Row],[Initial door choice]], tblMontyHallMC[[#This Row],[Door host opens]]))</f>
        <v>3</v>
      </c>
    </row>
    <row r="280" spans="2:6" x14ac:dyDescent="0.25">
      <c r="B280">
        <f t="shared" ca="1" si="7"/>
        <v>2</v>
      </c>
      <c r="C280">
        <f t="shared" ca="1" si="8"/>
        <v>3</v>
      </c>
      <c r="D28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280" t="b">
        <f t="shared" ca="1" si="6"/>
        <v>1</v>
      </c>
      <c r="F280">
        <f ca="1">IF(tblMontyHallMC[[#This Row],[Initial door choice]] + tblMontyHallMC[[#This Row],[Door host opens]] = 3, 3, MAX(tblMontyHallMC[[#This Row],[Initial door choice]], tblMontyHallMC[[#This Row],[Door host opens]]) - MIN(tblMontyHallMC[[#This Row],[Initial door choice]], tblMontyHallMC[[#This Row],[Door host opens]]))</f>
        <v>2</v>
      </c>
    </row>
    <row r="281" spans="2:6" x14ac:dyDescent="0.25">
      <c r="B281">
        <f t="shared" ca="1" si="7"/>
        <v>3</v>
      </c>
      <c r="C281">
        <f t="shared" ca="1" si="8"/>
        <v>1</v>
      </c>
      <c r="D28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281" t="b">
        <f t="shared" ca="1" si="6"/>
        <v>1</v>
      </c>
      <c r="F281">
        <f ca="1">IF(tblMontyHallMC[[#This Row],[Initial door choice]] + tblMontyHallMC[[#This Row],[Door host opens]] = 3, 3, MAX(tblMontyHallMC[[#This Row],[Initial door choice]], tblMontyHallMC[[#This Row],[Door host opens]]) - MIN(tblMontyHallMC[[#This Row],[Initial door choice]], tblMontyHallMC[[#This Row],[Door host opens]]))</f>
        <v>3</v>
      </c>
    </row>
    <row r="282" spans="2:6" x14ac:dyDescent="0.25">
      <c r="B282">
        <f t="shared" ca="1" si="7"/>
        <v>3</v>
      </c>
      <c r="C282">
        <f t="shared" ca="1" si="8"/>
        <v>1</v>
      </c>
      <c r="D28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282" t="b">
        <f t="shared" ca="1" si="6"/>
        <v>1</v>
      </c>
      <c r="F282">
        <f ca="1">IF(tblMontyHallMC[[#This Row],[Initial door choice]] + tblMontyHallMC[[#This Row],[Door host opens]] = 3, 3, MAX(tblMontyHallMC[[#This Row],[Initial door choice]], tblMontyHallMC[[#This Row],[Door host opens]]) - MIN(tblMontyHallMC[[#This Row],[Initial door choice]], tblMontyHallMC[[#This Row],[Door host opens]]))</f>
        <v>3</v>
      </c>
    </row>
    <row r="283" spans="2:6" x14ac:dyDescent="0.25">
      <c r="B283">
        <f t="shared" ca="1" si="7"/>
        <v>3</v>
      </c>
      <c r="C283">
        <f t="shared" ca="1" si="8"/>
        <v>3</v>
      </c>
      <c r="D28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283" t="b">
        <f t="shared" ca="1" si="6"/>
        <v>1</v>
      </c>
      <c r="F283">
        <f ca="1">IF(tblMontyHallMC[[#This Row],[Initial door choice]] + tblMontyHallMC[[#This Row],[Door host opens]] = 3, 3, MAX(tblMontyHallMC[[#This Row],[Initial door choice]], tblMontyHallMC[[#This Row],[Door host opens]]) - MIN(tblMontyHallMC[[#This Row],[Initial door choice]], tblMontyHallMC[[#This Row],[Door host opens]]))</f>
        <v>1</v>
      </c>
    </row>
    <row r="284" spans="2:6" x14ac:dyDescent="0.25">
      <c r="B284">
        <f t="shared" ca="1" si="7"/>
        <v>2</v>
      </c>
      <c r="C284">
        <f t="shared" ca="1" si="8"/>
        <v>3</v>
      </c>
      <c r="D28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284" t="b">
        <f t="shared" ca="1" si="6"/>
        <v>1</v>
      </c>
      <c r="F284">
        <f ca="1">IF(tblMontyHallMC[[#This Row],[Initial door choice]] + tblMontyHallMC[[#This Row],[Door host opens]] = 3, 3, MAX(tblMontyHallMC[[#This Row],[Initial door choice]], tblMontyHallMC[[#This Row],[Door host opens]]) - MIN(tblMontyHallMC[[#This Row],[Initial door choice]], tblMontyHallMC[[#This Row],[Door host opens]]))</f>
        <v>2</v>
      </c>
    </row>
    <row r="285" spans="2:6" x14ac:dyDescent="0.25">
      <c r="B285">
        <f t="shared" ca="1" si="7"/>
        <v>2</v>
      </c>
      <c r="C285">
        <f t="shared" ca="1" si="8"/>
        <v>1</v>
      </c>
      <c r="D28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285" t="b">
        <f t="shared" ca="1" si="6"/>
        <v>0</v>
      </c>
      <c r="F285">
        <f ca="1">IF(tblMontyHallMC[[#This Row],[Initial door choice]] + tblMontyHallMC[[#This Row],[Door host opens]] = 3, 3, MAX(tblMontyHallMC[[#This Row],[Initial door choice]], tblMontyHallMC[[#This Row],[Door host opens]]) - MIN(tblMontyHallMC[[#This Row],[Initial door choice]], tblMontyHallMC[[#This Row],[Door host opens]]))</f>
        <v>2</v>
      </c>
    </row>
    <row r="286" spans="2:6" x14ac:dyDescent="0.25">
      <c r="B286">
        <f t="shared" ca="1" si="7"/>
        <v>2</v>
      </c>
      <c r="C286">
        <f t="shared" ca="1" si="8"/>
        <v>1</v>
      </c>
      <c r="D28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286" t="b">
        <f t="shared" ca="1" si="6"/>
        <v>1</v>
      </c>
      <c r="F286">
        <f ca="1">IF(tblMontyHallMC[[#This Row],[Initial door choice]] + tblMontyHallMC[[#This Row],[Door host opens]] = 3, 3, MAX(tblMontyHallMC[[#This Row],[Initial door choice]], tblMontyHallMC[[#This Row],[Door host opens]]) - MIN(tblMontyHallMC[[#This Row],[Initial door choice]], tblMontyHallMC[[#This Row],[Door host opens]]))</f>
        <v>2</v>
      </c>
    </row>
    <row r="287" spans="2:6" x14ac:dyDescent="0.25">
      <c r="B287">
        <f t="shared" ca="1" si="7"/>
        <v>3</v>
      </c>
      <c r="C287">
        <f t="shared" ca="1" si="8"/>
        <v>1</v>
      </c>
      <c r="D28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287" t="b">
        <f t="shared" ca="1" si="6"/>
        <v>1</v>
      </c>
      <c r="F287">
        <f ca="1">IF(tblMontyHallMC[[#This Row],[Initial door choice]] + tblMontyHallMC[[#This Row],[Door host opens]] = 3, 3, MAX(tblMontyHallMC[[#This Row],[Initial door choice]], tblMontyHallMC[[#This Row],[Door host opens]]) - MIN(tblMontyHallMC[[#This Row],[Initial door choice]], tblMontyHallMC[[#This Row],[Door host opens]]))</f>
        <v>3</v>
      </c>
    </row>
    <row r="288" spans="2:6" x14ac:dyDescent="0.25">
      <c r="B288">
        <f t="shared" ca="1" si="7"/>
        <v>1</v>
      </c>
      <c r="C288">
        <f t="shared" ca="1" si="8"/>
        <v>2</v>
      </c>
      <c r="D28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288" t="b">
        <f t="shared" ca="1" si="6"/>
        <v>1</v>
      </c>
      <c r="F288">
        <f ca="1">IF(tblMontyHallMC[[#This Row],[Initial door choice]] + tblMontyHallMC[[#This Row],[Door host opens]] = 3, 3, MAX(tblMontyHallMC[[#This Row],[Initial door choice]], tblMontyHallMC[[#This Row],[Door host opens]]) - MIN(tblMontyHallMC[[#This Row],[Initial door choice]], tblMontyHallMC[[#This Row],[Door host opens]]))</f>
        <v>1</v>
      </c>
    </row>
    <row r="289" spans="2:6" x14ac:dyDescent="0.25">
      <c r="B289">
        <f t="shared" ca="1" si="7"/>
        <v>2</v>
      </c>
      <c r="C289">
        <f t="shared" ca="1" si="8"/>
        <v>3</v>
      </c>
      <c r="D28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289" t="b">
        <f t="shared" ca="1" si="6"/>
        <v>0</v>
      </c>
      <c r="F289">
        <f ca="1">IF(tblMontyHallMC[[#This Row],[Initial door choice]] + tblMontyHallMC[[#This Row],[Door host opens]] = 3, 3, MAX(tblMontyHallMC[[#This Row],[Initial door choice]], tblMontyHallMC[[#This Row],[Door host opens]]) - MIN(tblMontyHallMC[[#This Row],[Initial door choice]], tblMontyHallMC[[#This Row],[Door host opens]]))</f>
        <v>2</v>
      </c>
    </row>
    <row r="290" spans="2:6" x14ac:dyDescent="0.25">
      <c r="B290">
        <f t="shared" ca="1" si="7"/>
        <v>3</v>
      </c>
      <c r="C290">
        <f t="shared" ca="1" si="8"/>
        <v>1</v>
      </c>
      <c r="D29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290" t="b">
        <f t="shared" ca="1" si="6"/>
        <v>0</v>
      </c>
      <c r="F290">
        <f ca="1">IF(tblMontyHallMC[[#This Row],[Initial door choice]] + tblMontyHallMC[[#This Row],[Door host opens]] = 3, 3, MAX(tblMontyHallMC[[#This Row],[Initial door choice]], tblMontyHallMC[[#This Row],[Door host opens]]) - MIN(tblMontyHallMC[[#This Row],[Initial door choice]], tblMontyHallMC[[#This Row],[Door host opens]]))</f>
        <v>3</v>
      </c>
    </row>
    <row r="291" spans="2:6" x14ac:dyDescent="0.25">
      <c r="B291">
        <f t="shared" ca="1" si="7"/>
        <v>3</v>
      </c>
      <c r="C291">
        <f t="shared" ca="1" si="8"/>
        <v>1</v>
      </c>
      <c r="D29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291" t="b">
        <f t="shared" ca="1" si="6"/>
        <v>0</v>
      </c>
      <c r="F291">
        <f ca="1">IF(tblMontyHallMC[[#This Row],[Initial door choice]] + tblMontyHallMC[[#This Row],[Door host opens]] = 3, 3, MAX(tblMontyHallMC[[#This Row],[Initial door choice]], tblMontyHallMC[[#This Row],[Door host opens]]) - MIN(tblMontyHallMC[[#This Row],[Initial door choice]], tblMontyHallMC[[#This Row],[Door host opens]]))</f>
        <v>3</v>
      </c>
    </row>
    <row r="292" spans="2:6" x14ac:dyDescent="0.25">
      <c r="B292">
        <f t="shared" ca="1" si="7"/>
        <v>1</v>
      </c>
      <c r="C292">
        <f t="shared" ca="1" si="8"/>
        <v>2</v>
      </c>
      <c r="D29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292" t="b">
        <f t="shared" ca="1" si="6"/>
        <v>1</v>
      </c>
      <c r="F292">
        <f ca="1">IF(tblMontyHallMC[[#This Row],[Initial door choice]] + tblMontyHallMC[[#This Row],[Door host opens]] = 3, 3, MAX(tblMontyHallMC[[#This Row],[Initial door choice]], tblMontyHallMC[[#This Row],[Door host opens]]) - MIN(tblMontyHallMC[[#This Row],[Initial door choice]], tblMontyHallMC[[#This Row],[Door host opens]]))</f>
        <v>1</v>
      </c>
    </row>
    <row r="293" spans="2:6" x14ac:dyDescent="0.25">
      <c r="B293">
        <f t="shared" ca="1" si="7"/>
        <v>2</v>
      </c>
      <c r="C293">
        <f t="shared" ca="1" si="8"/>
        <v>2</v>
      </c>
      <c r="D29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293" t="b">
        <f t="shared" ca="1" si="6"/>
        <v>0</v>
      </c>
      <c r="F293">
        <f ca="1">IF(tblMontyHallMC[[#This Row],[Initial door choice]] + tblMontyHallMC[[#This Row],[Door host opens]] = 3, 3, MAX(tblMontyHallMC[[#This Row],[Initial door choice]], tblMontyHallMC[[#This Row],[Door host opens]]) - MIN(tblMontyHallMC[[#This Row],[Initial door choice]], tblMontyHallMC[[#This Row],[Door host opens]]))</f>
        <v>3</v>
      </c>
    </row>
    <row r="294" spans="2:6" x14ac:dyDescent="0.25">
      <c r="B294">
        <f t="shared" ca="1" si="7"/>
        <v>1</v>
      </c>
      <c r="C294">
        <f t="shared" ca="1" si="8"/>
        <v>2</v>
      </c>
      <c r="D29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294" t="b">
        <f t="shared" ca="1" si="6"/>
        <v>0</v>
      </c>
      <c r="F294">
        <f ca="1">IF(tblMontyHallMC[[#This Row],[Initial door choice]] + tblMontyHallMC[[#This Row],[Door host opens]] = 3, 3, MAX(tblMontyHallMC[[#This Row],[Initial door choice]], tblMontyHallMC[[#This Row],[Door host opens]]) - MIN(tblMontyHallMC[[#This Row],[Initial door choice]], tblMontyHallMC[[#This Row],[Door host opens]]))</f>
        <v>1</v>
      </c>
    </row>
    <row r="295" spans="2:6" x14ac:dyDescent="0.25">
      <c r="B295">
        <f t="shared" ca="1" si="7"/>
        <v>2</v>
      </c>
      <c r="C295">
        <f t="shared" ca="1" si="8"/>
        <v>3</v>
      </c>
      <c r="D29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295" t="b">
        <f t="shared" ca="1" si="6"/>
        <v>1</v>
      </c>
      <c r="F295">
        <f ca="1">IF(tblMontyHallMC[[#This Row],[Initial door choice]] + tblMontyHallMC[[#This Row],[Door host opens]] = 3, 3, MAX(tblMontyHallMC[[#This Row],[Initial door choice]], tblMontyHallMC[[#This Row],[Door host opens]]) - MIN(tblMontyHallMC[[#This Row],[Initial door choice]], tblMontyHallMC[[#This Row],[Door host opens]]))</f>
        <v>2</v>
      </c>
    </row>
    <row r="296" spans="2:6" x14ac:dyDescent="0.25">
      <c r="B296">
        <f t="shared" ca="1" si="7"/>
        <v>2</v>
      </c>
      <c r="C296">
        <f t="shared" ca="1" si="8"/>
        <v>2</v>
      </c>
      <c r="D29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296" t="b">
        <f t="shared" ca="1" si="6"/>
        <v>0</v>
      </c>
      <c r="F296">
        <f ca="1">IF(tblMontyHallMC[[#This Row],[Initial door choice]] + tblMontyHallMC[[#This Row],[Door host opens]] = 3, 3, MAX(tblMontyHallMC[[#This Row],[Initial door choice]], tblMontyHallMC[[#This Row],[Door host opens]]) - MIN(tblMontyHallMC[[#This Row],[Initial door choice]], tblMontyHallMC[[#This Row],[Door host opens]]))</f>
        <v>1</v>
      </c>
    </row>
    <row r="297" spans="2:6" x14ac:dyDescent="0.25">
      <c r="B297">
        <f t="shared" ca="1" si="7"/>
        <v>2</v>
      </c>
      <c r="C297">
        <f t="shared" ca="1" si="8"/>
        <v>1</v>
      </c>
      <c r="D29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297" t="b">
        <f t="shared" ca="1" si="6"/>
        <v>0</v>
      </c>
      <c r="F297">
        <f ca="1">IF(tblMontyHallMC[[#This Row],[Initial door choice]] + tblMontyHallMC[[#This Row],[Door host opens]] = 3, 3, MAX(tblMontyHallMC[[#This Row],[Initial door choice]], tblMontyHallMC[[#This Row],[Door host opens]]) - MIN(tblMontyHallMC[[#This Row],[Initial door choice]], tblMontyHallMC[[#This Row],[Door host opens]]))</f>
        <v>2</v>
      </c>
    </row>
    <row r="298" spans="2:6" x14ac:dyDescent="0.25">
      <c r="B298">
        <f t="shared" ca="1" si="7"/>
        <v>1</v>
      </c>
      <c r="C298">
        <f t="shared" ca="1" si="8"/>
        <v>2</v>
      </c>
      <c r="D29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298" t="b">
        <f t="shared" ca="1" si="6"/>
        <v>0</v>
      </c>
      <c r="F298">
        <f ca="1">IF(tblMontyHallMC[[#This Row],[Initial door choice]] + tblMontyHallMC[[#This Row],[Door host opens]] = 3, 3, MAX(tblMontyHallMC[[#This Row],[Initial door choice]], tblMontyHallMC[[#This Row],[Door host opens]]) - MIN(tblMontyHallMC[[#This Row],[Initial door choice]], tblMontyHallMC[[#This Row],[Door host opens]]))</f>
        <v>1</v>
      </c>
    </row>
    <row r="299" spans="2:6" x14ac:dyDescent="0.25">
      <c r="B299">
        <f t="shared" ca="1" si="7"/>
        <v>3</v>
      </c>
      <c r="C299">
        <f t="shared" ca="1" si="8"/>
        <v>3</v>
      </c>
      <c r="D29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299" t="b">
        <f t="shared" ca="1" si="6"/>
        <v>1</v>
      </c>
      <c r="F299">
        <f ca="1">IF(tblMontyHallMC[[#This Row],[Initial door choice]] + tblMontyHallMC[[#This Row],[Door host opens]] = 3, 3, MAX(tblMontyHallMC[[#This Row],[Initial door choice]], tblMontyHallMC[[#This Row],[Door host opens]]) - MIN(tblMontyHallMC[[#This Row],[Initial door choice]], tblMontyHallMC[[#This Row],[Door host opens]]))</f>
        <v>1</v>
      </c>
    </row>
    <row r="300" spans="2:6" x14ac:dyDescent="0.25">
      <c r="B300">
        <f t="shared" ca="1" si="7"/>
        <v>1</v>
      </c>
      <c r="C300">
        <f t="shared" ca="1" si="8"/>
        <v>2</v>
      </c>
      <c r="D30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300" t="b">
        <f t="shared" ca="1" si="6"/>
        <v>1</v>
      </c>
      <c r="F300">
        <f ca="1">IF(tblMontyHallMC[[#This Row],[Initial door choice]] + tblMontyHallMC[[#This Row],[Door host opens]] = 3, 3, MAX(tblMontyHallMC[[#This Row],[Initial door choice]], tblMontyHallMC[[#This Row],[Door host opens]]) - MIN(tblMontyHallMC[[#This Row],[Initial door choice]], tblMontyHallMC[[#This Row],[Door host opens]]))</f>
        <v>1</v>
      </c>
    </row>
    <row r="301" spans="2:6" x14ac:dyDescent="0.25">
      <c r="B301">
        <f t="shared" ca="1" si="7"/>
        <v>1</v>
      </c>
      <c r="C301">
        <f t="shared" ca="1" si="8"/>
        <v>1</v>
      </c>
      <c r="D30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301" t="b">
        <f t="shared" ca="1" si="6"/>
        <v>1</v>
      </c>
      <c r="F301">
        <f ca="1">IF(tblMontyHallMC[[#This Row],[Initial door choice]] + tblMontyHallMC[[#This Row],[Door host opens]] = 3, 3, MAX(tblMontyHallMC[[#This Row],[Initial door choice]], tblMontyHallMC[[#This Row],[Door host opens]]) - MIN(tblMontyHallMC[[#This Row],[Initial door choice]], tblMontyHallMC[[#This Row],[Door host opens]]))</f>
        <v>2</v>
      </c>
    </row>
    <row r="302" spans="2:6" x14ac:dyDescent="0.25">
      <c r="B302">
        <f t="shared" ca="1" si="7"/>
        <v>1</v>
      </c>
      <c r="C302">
        <f t="shared" ca="1" si="8"/>
        <v>3</v>
      </c>
      <c r="D30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302" t="b">
        <f t="shared" ca="1" si="6"/>
        <v>1</v>
      </c>
      <c r="F302">
        <f ca="1">IF(tblMontyHallMC[[#This Row],[Initial door choice]] + tblMontyHallMC[[#This Row],[Door host opens]] = 3, 3, MAX(tblMontyHallMC[[#This Row],[Initial door choice]], tblMontyHallMC[[#This Row],[Door host opens]]) - MIN(tblMontyHallMC[[#This Row],[Initial door choice]], tblMontyHallMC[[#This Row],[Door host opens]]))</f>
        <v>1</v>
      </c>
    </row>
    <row r="303" spans="2:6" x14ac:dyDescent="0.25">
      <c r="B303">
        <f t="shared" ca="1" si="7"/>
        <v>2</v>
      </c>
      <c r="C303">
        <f t="shared" ca="1" si="8"/>
        <v>3</v>
      </c>
      <c r="D30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303" t="b">
        <f t="shared" ca="1" si="6"/>
        <v>1</v>
      </c>
      <c r="F303">
        <f ca="1">IF(tblMontyHallMC[[#This Row],[Initial door choice]] + tblMontyHallMC[[#This Row],[Door host opens]] = 3, 3, MAX(tblMontyHallMC[[#This Row],[Initial door choice]], tblMontyHallMC[[#This Row],[Door host opens]]) - MIN(tblMontyHallMC[[#This Row],[Initial door choice]], tblMontyHallMC[[#This Row],[Door host opens]]))</f>
        <v>2</v>
      </c>
    </row>
    <row r="304" spans="2:6" x14ac:dyDescent="0.25">
      <c r="B304">
        <f t="shared" ca="1" si="7"/>
        <v>3</v>
      </c>
      <c r="C304">
        <f t="shared" ca="1" si="8"/>
        <v>3</v>
      </c>
      <c r="D30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304" t="b">
        <f t="shared" ca="1" si="6"/>
        <v>1</v>
      </c>
      <c r="F304">
        <f ca="1">IF(tblMontyHallMC[[#This Row],[Initial door choice]] + tblMontyHallMC[[#This Row],[Door host opens]] = 3, 3, MAX(tblMontyHallMC[[#This Row],[Initial door choice]], tblMontyHallMC[[#This Row],[Door host opens]]) - MIN(tblMontyHallMC[[#This Row],[Initial door choice]], tblMontyHallMC[[#This Row],[Door host opens]]))</f>
        <v>2</v>
      </c>
    </row>
    <row r="305" spans="2:6" x14ac:dyDescent="0.25">
      <c r="B305">
        <f t="shared" ca="1" si="7"/>
        <v>3</v>
      </c>
      <c r="C305">
        <f t="shared" ca="1" si="8"/>
        <v>3</v>
      </c>
      <c r="D30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305" t="b">
        <f t="shared" ref="E305:E368" ca="1" si="9">IF(switchStrategyStr = "Switch",
    TRUE,
    IF(switchStrategyStr = "Coin flip",
        RAND() &gt;= 0.5,
        FALSE
    )
)</f>
        <v>1</v>
      </c>
      <c r="F305">
        <f ca="1">IF(tblMontyHallMC[[#This Row],[Initial door choice]] + tblMontyHallMC[[#This Row],[Door host opens]] = 3, 3, MAX(tblMontyHallMC[[#This Row],[Initial door choice]], tblMontyHallMC[[#This Row],[Door host opens]]) - MIN(tblMontyHallMC[[#This Row],[Initial door choice]], tblMontyHallMC[[#This Row],[Door host opens]]))</f>
        <v>1</v>
      </c>
    </row>
    <row r="306" spans="2:6" x14ac:dyDescent="0.25">
      <c r="B306">
        <f t="shared" ref="B306:B369" ca="1" si="10">RANDBETWEEN(1, 3)</f>
        <v>3</v>
      </c>
      <c r="C306">
        <f t="shared" ref="C306:C369" ca="1" si="11">RANDBETWEEN(1, 3)</f>
        <v>3</v>
      </c>
      <c r="D30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306" t="b">
        <f t="shared" ca="1" si="9"/>
        <v>1</v>
      </c>
      <c r="F306">
        <f ca="1">IF(tblMontyHallMC[[#This Row],[Initial door choice]] + tblMontyHallMC[[#This Row],[Door host opens]] = 3, 3, MAX(tblMontyHallMC[[#This Row],[Initial door choice]], tblMontyHallMC[[#This Row],[Door host opens]]) - MIN(tblMontyHallMC[[#This Row],[Initial door choice]], tblMontyHallMC[[#This Row],[Door host opens]]))</f>
        <v>1</v>
      </c>
    </row>
    <row r="307" spans="2:6" x14ac:dyDescent="0.25">
      <c r="B307">
        <f t="shared" ca="1" si="10"/>
        <v>2</v>
      </c>
      <c r="C307">
        <f t="shared" ca="1" si="11"/>
        <v>3</v>
      </c>
      <c r="D30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307" t="b">
        <f t="shared" ca="1" si="9"/>
        <v>0</v>
      </c>
      <c r="F307">
        <f ca="1">IF(tblMontyHallMC[[#This Row],[Initial door choice]] + tblMontyHallMC[[#This Row],[Door host opens]] = 3, 3, MAX(tblMontyHallMC[[#This Row],[Initial door choice]], tblMontyHallMC[[#This Row],[Door host opens]]) - MIN(tblMontyHallMC[[#This Row],[Initial door choice]], tblMontyHallMC[[#This Row],[Door host opens]]))</f>
        <v>2</v>
      </c>
    </row>
    <row r="308" spans="2:6" x14ac:dyDescent="0.25">
      <c r="B308">
        <f t="shared" ca="1" si="10"/>
        <v>1</v>
      </c>
      <c r="C308">
        <f t="shared" ca="1" si="11"/>
        <v>2</v>
      </c>
      <c r="D30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308" t="b">
        <f t="shared" ca="1" si="9"/>
        <v>0</v>
      </c>
      <c r="F308">
        <f ca="1">IF(tblMontyHallMC[[#This Row],[Initial door choice]] + tblMontyHallMC[[#This Row],[Door host opens]] = 3, 3, MAX(tblMontyHallMC[[#This Row],[Initial door choice]], tblMontyHallMC[[#This Row],[Door host opens]]) - MIN(tblMontyHallMC[[#This Row],[Initial door choice]], tblMontyHallMC[[#This Row],[Door host opens]]))</f>
        <v>1</v>
      </c>
    </row>
    <row r="309" spans="2:6" x14ac:dyDescent="0.25">
      <c r="B309">
        <f t="shared" ca="1" si="10"/>
        <v>2</v>
      </c>
      <c r="C309">
        <f t="shared" ca="1" si="11"/>
        <v>3</v>
      </c>
      <c r="D30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309" t="b">
        <f t="shared" ca="1" si="9"/>
        <v>0</v>
      </c>
      <c r="F309">
        <f ca="1">IF(tblMontyHallMC[[#This Row],[Initial door choice]] + tblMontyHallMC[[#This Row],[Door host opens]] = 3, 3, MAX(tblMontyHallMC[[#This Row],[Initial door choice]], tblMontyHallMC[[#This Row],[Door host opens]]) - MIN(tblMontyHallMC[[#This Row],[Initial door choice]], tblMontyHallMC[[#This Row],[Door host opens]]))</f>
        <v>2</v>
      </c>
    </row>
    <row r="310" spans="2:6" x14ac:dyDescent="0.25">
      <c r="B310">
        <f t="shared" ca="1" si="10"/>
        <v>1</v>
      </c>
      <c r="C310">
        <f t="shared" ca="1" si="11"/>
        <v>3</v>
      </c>
      <c r="D31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310" t="b">
        <f t="shared" ca="1" si="9"/>
        <v>0</v>
      </c>
      <c r="F310">
        <f ca="1">IF(tblMontyHallMC[[#This Row],[Initial door choice]] + tblMontyHallMC[[#This Row],[Door host opens]] = 3, 3, MAX(tblMontyHallMC[[#This Row],[Initial door choice]], tblMontyHallMC[[#This Row],[Door host opens]]) - MIN(tblMontyHallMC[[#This Row],[Initial door choice]], tblMontyHallMC[[#This Row],[Door host opens]]))</f>
        <v>1</v>
      </c>
    </row>
    <row r="311" spans="2:6" x14ac:dyDescent="0.25">
      <c r="B311">
        <f t="shared" ca="1" si="10"/>
        <v>1</v>
      </c>
      <c r="C311">
        <f t="shared" ca="1" si="11"/>
        <v>3</v>
      </c>
      <c r="D31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311" t="b">
        <f t="shared" ca="1" si="9"/>
        <v>1</v>
      </c>
      <c r="F311">
        <f ca="1">IF(tblMontyHallMC[[#This Row],[Initial door choice]] + tblMontyHallMC[[#This Row],[Door host opens]] = 3, 3, MAX(tblMontyHallMC[[#This Row],[Initial door choice]], tblMontyHallMC[[#This Row],[Door host opens]]) - MIN(tblMontyHallMC[[#This Row],[Initial door choice]], tblMontyHallMC[[#This Row],[Door host opens]]))</f>
        <v>1</v>
      </c>
    </row>
    <row r="312" spans="2:6" x14ac:dyDescent="0.25">
      <c r="B312">
        <f t="shared" ca="1" si="10"/>
        <v>2</v>
      </c>
      <c r="C312">
        <f t="shared" ca="1" si="11"/>
        <v>3</v>
      </c>
      <c r="D31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312" t="b">
        <f t="shared" ca="1" si="9"/>
        <v>0</v>
      </c>
      <c r="F312">
        <f ca="1">IF(tblMontyHallMC[[#This Row],[Initial door choice]] + tblMontyHallMC[[#This Row],[Door host opens]] = 3, 3, MAX(tblMontyHallMC[[#This Row],[Initial door choice]], tblMontyHallMC[[#This Row],[Door host opens]]) - MIN(tblMontyHallMC[[#This Row],[Initial door choice]], tblMontyHallMC[[#This Row],[Door host opens]]))</f>
        <v>2</v>
      </c>
    </row>
    <row r="313" spans="2:6" x14ac:dyDescent="0.25">
      <c r="B313">
        <f t="shared" ca="1" si="10"/>
        <v>3</v>
      </c>
      <c r="C313">
        <f t="shared" ca="1" si="11"/>
        <v>2</v>
      </c>
      <c r="D31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313" t="b">
        <f t="shared" ca="1" si="9"/>
        <v>1</v>
      </c>
      <c r="F313">
        <f ca="1">IF(tblMontyHallMC[[#This Row],[Initial door choice]] + tblMontyHallMC[[#This Row],[Door host opens]] = 3, 3, MAX(tblMontyHallMC[[#This Row],[Initial door choice]], tblMontyHallMC[[#This Row],[Door host opens]]) - MIN(tblMontyHallMC[[#This Row],[Initial door choice]], tblMontyHallMC[[#This Row],[Door host opens]]))</f>
        <v>3</v>
      </c>
    </row>
    <row r="314" spans="2:6" x14ac:dyDescent="0.25">
      <c r="B314">
        <f t="shared" ca="1" si="10"/>
        <v>1</v>
      </c>
      <c r="C314">
        <f t="shared" ca="1" si="11"/>
        <v>1</v>
      </c>
      <c r="D31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314" t="b">
        <f t="shared" ca="1" si="9"/>
        <v>0</v>
      </c>
      <c r="F314">
        <f ca="1">IF(tblMontyHallMC[[#This Row],[Initial door choice]] + tblMontyHallMC[[#This Row],[Door host opens]] = 3, 3, MAX(tblMontyHallMC[[#This Row],[Initial door choice]], tblMontyHallMC[[#This Row],[Door host opens]]) - MIN(tblMontyHallMC[[#This Row],[Initial door choice]], tblMontyHallMC[[#This Row],[Door host opens]]))</f>
        <v>3</v>
      </c>
    </row>
    <row r="315" spans="2:6" x14ac:dyDescent="0.25">
      <c r="B315">
        <f t="shared" ca="1" si="10"/>
        <v>1</v>
      </c>
      <c r="C315">
        <f t="shared" ca="1" si="11"/>
        <v>1</v>
      </c>
      <c r="D31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315" t="b">
        <f t="shared" ca="1" si="9"/>
        <v>0</v>
      </c>
      <c r="F315">
        <f ca="1">IF(tblMontyHallMC[[#This Row],[Initial door choice]] + tblMontyHallMC[[#This Row],[Door host opens]] = 3, 3, MAX(tblMontyHallMC[[#This Row],[Initial door choice]], tblMontyHallMC[[#This Row],[Door host opens]]) - MIN(tblMontyHallMC[[#This Row],[Initial door choice]], tblMontyHallMC[[#This Row],[Door host opens]]))</f>
        <v>2</v>
      </c>
    </row>
    <row r="316" spans="2:6" x14ac:dyDescent="0.25">
      <c r="B316">
        <f t="shared" ca="1" si="10"/>
        <v>3</v>
      </c>
      <c r="C316">
        <f t="shared" ca="1" si="11"/>
        <v>3</v>
      </c>
      <c r="D31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316" t="b">
        <f t="shared" ca="1" si="9"/>
        <v>1</v>
      </c>
      <c r="F316">
        <f ca="1">IF(tblMontyHallMC[[#This Row],[Initial door choice]] + tblMontyHallMC[[#This Row],[Door host opens]] = 3, 3, MAX(tblMontyHallMC[[#This Row],[Initial door choice]], tblMontyHallMC[[#This Row],[Door host opens]]) - MIN(tblMontyHallMC[[#This Row],[Initial door choice]], tblMontyHallMC[[#This Row],[Door host opens]]))</f>
        <v>2</v>
      </c>
    </row>
    <row r="317" spans="2:6" x14ac:dyDescent="0.25">
      <c r="B317">
        <f t="shared" ca="1" si="10"/>
        <v>1</v>
      </c>
      <c r="C317">
        <f t="shared" ca="1" si="11"/>
        <v>1</v>
      </c>
      <c r="D31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317" t="b">
        <f t="shared" ca="1" si="9"/>
        <v>0</v>
      </c>
      <c r="F317">
        <f ca="1">IF(tblMontyHallMC[[#This Row],[Initial door choice]] + tblMontyHallMC[[#This Row],[Door host opens]] = 3, 3, MAX(tblMontyHallMC[[#This Row],[Initial door choice]], tblMontyHallMC[[#This Row],[Door host opens]]) - MIN(tblMontyHallMC[[#This Row],[Initial door choice]], tblMontyHallMC[[#This Row],[Door host opens]]))</f>
        <v>2</v>
      </c>
    </row>
    <row r="318" spans="2:6" x14ac:dyDescent="0.25">
      <c r="B318">
        <f t="shared" ca="1" si="10"/>
        <v>1</v>
      </c>
      <c r="C318">
        <f t="shared" ca="1" si="11"/>
        <v>1</v>
      </c>
      <c r="D31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318" t="b">
        <f t="shared" ca="1" si="9"/>
        <v>1</v>
      </c>
      <c r="F318">
        <f ca="1">IF(tblMontyHallMC[[#This Row],[Initial door choice]] + tblMontyHallMC[[#This Row],[Door host opens]] = 3, 3, MAX(tblMontyHallMC[[#This Row],[Initial door choice]], tblMontyHallMC[[#This Row],[Door host opens]]) - MIN(tblMontyHallMC[[#This Row],[Initial door choice]], tblMontyHallMC[[#This Row],[Door host opens]]))</f>
        <v>3</v>
      </c>
    </row>
    <row r="319" spans="2:6" x14ac:dyDescent="0.25">
      <c r="B319">
        <f t="shared" ca="1" si="10"/>
        <v>2</v>
      </c>
      <c r="C319">
        <f t="shared" ca="1" si="11"/>
        <v>2</v>
      </c>
      <c r="D31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319" t="b">
        <f t="shared" ca="1" si="9"/>
        <v>0</v>
      </c>
      <c r="F319">
        <f ca="1">IF(tblMontyHallMC[[#This Row],[Initial door choice]] + tblMontyHallMC[[#This Row],[Door host opens]] = 3, 3, MAX(tblMontyHallMC[[#This Row],[Initial door choice]], tblMontyHallMC[[#This Row],[Door host opens]]) - MIN(tblMontyHallMC[[#This Row],[Initial door choice]], tblMontyHallMC[[#This Row],[Door host opens]]))</f>
        <v>3</v>
      </c>
    </row>
    <row r="320" spans="2:6" x14ac:dyDescent="0.25">
      <c r="B320">
        <f t="shared" ca="1" si="10"/>
        <v>3</v>
      </c>
      <c r="C320">
        <f t="shared" ca="1" si="11"/>
        <v>1</v>
      </c>
      <c r="D32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320" t="b">
        <f t="shared" ca="1" si="9"/>
        <v>1</v>
      </c>
      <c r="F320">
        <f ca="1">IF(tblMontyHallMC[[#This Row],[Initial door choice]] + tblMontyHallMC[[#This Row],[Door host opens]] = 3, 3, MAX(tblMontyHallMC[[#This Row],[Initial door choice]], tblMontyHallMC[[#This Row],[Door host opens]]) - MIN(tblMontyHallMC[[#This Row],[Initial door choice]], tblMontyHallMC[[#This Row],[Door host opens]]))</f>
        <v>3</v>
      </c>
    </row>
    <row r="321" spans="2:6" x14ac:dyDescent="0.25">
      <c r="B321">
        <f t="shared" ca="1" si="10"/>
        <v>2</v>
      </c>
      <c r="C321">
        <f t="shared" ca="1" si="11"/>
        <v>3</v>
      </c>
      <c r="D32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321" t="b">
        <f t="shared" ca="1" si="9"/>
        <v>1</v>
      </c>
      <c r="F321">
        <f ca="1">IF(tblMontyHallMC[[#This Row],[Initial door choice]] + tblMontyHallMC[[#This Row],[Door host opens]] = 3, 3, MAX(tblMontyHallMC[[#This Row],[Initial door choice]], tblMontyHallMC[[#This Row],[Door host opens]]) - MIN(tblMontyHallMC[[#This Row],[Initial door choice]], tblMontyHallMC[[#This Row],[Door host opens]]))</f>
        <v>2</v>
      </c>
    </row>
    <row r="322" spans="2:6" x14ac:dyDescent="0.25">
      <c r="B322">
        <f t="shared" ca="1" si="10"/>
        <v>2</v>
      </c>
      <c r="C322">
        <f t="shared" ca="1" si="11"/>
        <v>3</v>
      </c>
      <c r="D32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322" t="b">
        <f t="shared" ca="1" si="9"/>
        <v>0</v>
      </c>
      <c r="F322">
        <f ca="1">IF(tblMontyHallMC[[#This Row],[Initial door choice]] + tblMontyHallMC[[#This Row],[Door host opens]] = 3, 3, MAX(tblMontyHallMC[[#This Row],[Initial door choice]], tblMontyHallMC[[#This Row],[Door host opens]]) - MIN(tblMontyHallMC[[#This Row],[Initial door choice]], tblMontyHallMC[[#This Row],[Door host opens]]))</f>
        <v>2</v>
      </c>
    </row>
    <row r="323" spans="2:6" x14ac:dyDescent="0.25">
      <c r="B323">
        <f t="shared" ca="1" si="10"/>
        <v>1</v>
      </c>
      <c r="C323">
        <f t="shared" ca="1" si="11"/>
        <v>3</v>
      </c>
      <c r="D32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323" t="b">
        <f t="shared" ca="1" si="9"/>
        <v>0</v>
      </c>
      <c r="F323">
        <f ca="1">IF(tblMontyHallMC[[#This Row],[Initial door choice]] + tblMontyHallMC[[#This Row],[Door host opens]] = 3, 3, MAX(tblMontyHallMC[[#This Row],[Initial door choice]], tblMontyHallMC[[#This Row],[Door host opens]]) - MIN(tblMontyHallMC[[#This Row],[Initial door choice]], tblMontyHallMC[[#This Row],[Door host opens]]))</f>
        <v>1</v>
      </c>
    </row>
    <row r="324" spans="2:6" x14ac:dyDescent="0.25">
      <c r="B324">
        <f t="shared" ca="1" si="10"/>
        <v>3</v>
      </c>
      <c r="C324">
        <f t="shared" ca="1" si="11"/>
        <v>1</v>
      </c>
      <c r="D32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324" t="b">
        <f t="shared" ca="1" si="9"/>
        <v>0</v>
      </c>
      <c r="F324">
        <f ca="1">IF(tblMontyHallMC[[#This Row],[Initial door choice]] + tblMontyHallMC[[#This Row],[Door host opens]] = 3, 3, MAX(tblMontyHallMC[[#This Row],[Initial door choice]], tblMontyHallMC[[#This Row],[Door host opens]]) - MIN(tblMontyHallMC[[#This Row],[Initial door choice]], tblMontyHallMC[[#This Row],[Door host opens]]))</f>
        <v>3</v>
      </c>
    </row>
    <row r="325" spans="2:6" x14ac:dyDescent="0.25">
      <c r="B325">
        <f t="shared" ca="1" si="10"/>
        <v>3</v>
      </c>
      <c r="C325">
        <f t="shared" ca="1" si="11"/>
        <v>3</v>
      </c>
      <c r="D32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325" t="b">
        <f t="shared" ca="1" si="9"/>
        <v>0</v>
      </c>
      <c r="F325">
        <f ca="1">IF(tblMontyHallMC[[#This Row],[Initial door choice]] + tblMontyHallMC[[#This Row],[Door host opens]] = 3, 3, MAX(tblMontyHallMC[[#This Row],[Initial door choice]], tblMontyHallMC[[#This Row],[Door host opens]]) - MIN(tblMontyHallMC[[#This Row],[Initial door choice]], tblMontyHallMC[[#This Row],[Door host opens]]))</f>
        <v>1</v>
      </c>
    </row>
    <row r="326" spans="2:6" x14ac:dyDescent="0.25">
      <c r="B326">
        <f t="shared" ca="1" si="10"/>
        <v>1</v>
      </c>
      <c r="C326">
        <f t="shared" ca="1" si="11"/>
        <v>2</v>
      </c>
      <c r="D32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326" t="b">
        <f t="shared" ca="1" si="9"/>
        <v>0</v>
      </c>
      <c r="F326">
        <f ca="1">IF(tblMontyHallMC[[#This Row],[Initial door choice]] + tblMontyHallMC[[#This Row],[Door host opens]] = 3, 3, MAX(tblMontyHallMC[[#This Row],[Initial door choice]], tblMontyHallMC[[#This Row],[Door host opens]]) - MIN(tblMontyHallMC[[#This Row],[Initial door choice]], tblMontyHallMC[[#This Row],[Door host opens]]))</f>
        <v>1</v>
      </c>
    </row>
    <row r="327" spans="2:6" x14ac:dyDescent="0.25">
      <c r="B327">
        <f t="shared" ca="1" si="10"/>
        <v>3</v>
      </c>
      <c r="C327">
        <f t="shared" ca="1" si="11"/>
        <v>1</v>
      </c>
      <c r="D32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327" t="b">
        <f t="shared" ca="1" si="9"/>
        <v>1</v>
      </c>
      <c r="F327">
        <f ca="1">IF(tblMontyHallMC[[#This Row],[Initial door choice]] + tblMontyHallMC[[#This Row],[Door host opens]] = 3, 3, MAX(tblMontyHallMC[[#This Row],[Initial door choice]], tblMontyHallMC[[#This Row],[Door host opens]]) - MIN(tblMontyHallMC[[#This Row],[Initial door choice]], tblMontyHallMC[[#This Row],[Door host opens]]))</f>
        <v>3</v>
      </c>
    </row>
    <row r="328" spans="2:6" x14ac:dyDescent="0.25">
      <c r="B328">
        <f t="shared" ca="1" si="10"/>
        <v>2</v>
      </c>
      <c r="C328">
        <f t="shared" ca="1" si="11"/>
        <v>2</v>
      </c>
      <c r="D32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328" t="b">
        <f t="shared" ca="1" si="9"/>
        <v>1</v>
      </c>
      <c r="F328">
        <f ca="1">IF(tblMontyHallMC[[#This Row],[Initial door choice]] + tblMontyHallMC[[#This Row],[Door host opens]] = 3, 3, MAX(tblMontyHallMC[[#This Row],[Initial door choice]], tblMontyHallMC[[#This Row],[Door host opens]]) - MIN(tblMontyHallMC[[#This Row],[Initial door choice]], tblMontyHallMC[[#This Row],[Door host opens]]))</f>
        <v>3</v>
      </c>
    </row>
    <row r="329" spans="2:6" x14ac:dyDescent="0.25">
      <c r="B329">
        <f t="shared" ca="1" si="10"/>
        <v>2</v>
      </c>
      <c r="C329">
        <f t="shared" ca="1" si="11"/>
        <v>1</v>
      </c>
      <c r="D32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329" t="b">
        <f t="shared" ca="1" si="9"/>
        <v>1</v>
      </c>
      <c r="F329">
        <f ca="1">IF(tblMontyHallMC[[#This Row],[Initial door choice]] + tblMontyHallMC[[#This Row],[Door host opens]] = 3, 3, MAX(tblMontyHallMC[[#This Row],[Initial door choice]], tblMontyHallMC[[#This Row],[Door host opens]]) - MIN(tblMontyHallMC[[#This Row],[Initial door choice]], tblMontyHallMC[[#This Row],[Door host opens]]))</f>
        <v>2</v>
      </c>
    </row>
    <row r="330" spans="2:6" x14ac:dyDescent="0.25">
      <c r="B330">
        <f t="shared" ca="1" si="10"/>
        <v>1</v>
      </c>
      <c r="C330">
        <f t="shared" ca="1" si="11"/>
        <v>2</v>
      </c>
      <c r="D33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330" t="b">
        <f t="shared" ca="1" si="9"/>
        <v>0</v>
      </c>
      <c r="F330">
        <f ca="1">IF(tblMontyHallMC[[#This Row],[Initial door choice]] + tblMontyHallMC[[#This Row],[Door host opens]] = 3, 3, MAX(tblMontyHallMC[[#This Row],[Initial door choice]], tblMontyHallMC[[#This Row],[Door host opens]]) - MIN(tblMontyHallMC[[#This Row],[Initial door choice]], tblMontyHallMC[[#This Row],[Door host opens]]))</f>
        <v>1</v>
      </c>
    </row>
    <row r="331" spans="2:6" x14ac:dyDescent="0.25">
      <c r="B331">
        <f t="shared" ca="1" si="10"/>
        <v>2</v>
      </c>
      <c r="C331">
        <f t="shared" ca="1" si="11"/>
        <v>1</v>
      </c>
      <c r="D33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331" t="b">
        <f t="shared" ca="1" si="9"/>
        <v>0</v>
      </c>
      <c r="F331">
        <f ca="1">IF(tblMontyHallMC[[#This Row],[Initial door choice]] + tblMontyHallMC[[#This Row],[Door host opens]] = 3, 3, MAX(tblMontyHallMC[[#This Row],[Initial door choice]], tblMontyHallMC[[#This Row],[Door host opens]]) - MIN(tblMontyHallMC[[#This Row],[Initial door choice]], tblMontyHallMC[[#This Row],[Door host opens]]))</f>
        <v>2</v>
      </c>
    </row>
    <row r="332" spans="2:6" x14ac:dyDescent="0.25">
      <c r="B332">
        <f t="shared" ca="1" si="10"/>
        <v>3</v>
      </c>
      <c r="C332">
        <f t="shared" ca="1" si="11"/>
        <v>3</v>
      </c>
      <c r="D33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332" t="b">
        <f t="shared" ca="1" si="9"/>
        <v>0</v>
      </c>
      <c r="F332">
        <f ca="1">IF(tblMontyHallMC[[#This Row],[Initial door choice]] + tblMontyHallMC[[#This Row],[Door host opens]] = 3, 3, MAX(tblMontyHallMC[[#This Row],[Initial door choice]], tblMontyHallMC[[#This Row],[Door host opens]]) - MIN(tblMontyHallMC[[#This Row],[Initial door choice]], tblMontyHallMC[[#This Row],[Door host opens]]))</f>
        <v>1</v>
      </c>
    </row>
    <row r="333" spans="2:6" x14ac:dyDescent="0.25">
      <c r="B333">
        <f t="shared" ca="1" si="10"/>
        <v>1</v>
      </c>
      <c r="C333">
        <f t="shared" ca="1" si="11"/>
        <v>1</v>
      </c>
      <c r="D33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333" t="b">
        <f t="shared" ca="1" si="9"/>
        <v>0</v>
      </c>
      <c r="F333">
        <f ca="1">IF(tblMontyHallMC[[#This Row],[Initial door choice]] + tblMontyHallMC[[#This Row],[Door host opens]] = 3, 3, MAX(tblMontyHallMC[[#This Row],[Initial door choice]], tblMontyHallMC[[#This Row],[Door host opens]]) - MIN(tblMontyHallMC[[#This Row],[Initial door choice]], tblMontyHallMC[[#This Row],[Door host opens]]))</f>
        <v>2</v>
      </c>
    </row>
    <row r="334" spans="2:6" x14ac:dyDescent="0.25">
      <c r="B334">
        <f t="shared" ca="1" si="10"/>
        <v>1</v>
      </c>
      <c r="C334">
        <f t="shared" ca="1" si="11"/>
        <v>2</v>
      </c>
      <c r="D33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334" t="b">
        <f t="shared" ca="1" si="9"/>
        <v>1</v>
      </c>
      <c r="F334">
        <f ca="1">IF(tblMontyHallMC[[#This Row],[Initial door choice]] + tblMontyHallMC[[#This Row],[Door host opens]] = 3, 3, MAX(tblMontyHallMC[[#This Row],[Initial door choice]], tblMontyHallMC[[#This Row],[Door host opens]]) - MIN(tblMontyHallMC[[#This Row],[Initial door choice]], tblMontyHallMC[[#This Row],[Door host opens]]))</f>
        <v>1</v>
      </c>
    </row>
    <row r="335" spans="2:6" x14ac:dyDescent="0.25">
      <c r="B335">
        <f t="shared" ca="1" si="10"/>
        <v>3</v>
      </c>
      <c r="C335">
        <f t="shared" ca="1" si="11"/>
        <v>1</v>
      </c>
      <c r="D33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335" t="b">
        <f t="shared" ca="1" si="9"/>
        <v>1</v>
      </c>
      <c r="F335">
        <f ca="1">IF(tblMontyHallMC[[#This Row],[Initial door choice]] + tblMontyHallMC[[#This Row],[Door host opens]] = 3, 3, MAX(tblMontyHallMC[[#This Row],[Initial door choice]], tblMontyHallMC[[#This Row],[Door host opens]]) - MIN(tblMontyHallMC[[#This Row],[Initial door choice]], tblMontyHallMC[[#This Row],[Door host opens]]))</f>
        <v>3</v>
      </c>
    </row>
    <row r="336" spans="2:6" x14ac:dyDescent="0.25">
      <c r="B336">
        <f t="shared" ca="1" si="10"/>
        <v>1</v>
      </c>
      <c r="C336">
        <f t="shared" ca="1" si="11"/>
        <v>3</v>
      </c>
      <c r="D33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336" t="b">
        <f t="shared" ca="1" si="9"/>
        <v>0</v>
      </c>
      <c r="F336">
        <f ca="1">IF(tblMontyHallMC[[#This Row],[Initial door choice]] + tblMontyHallMC[[#This Row],[Door host opens]] = 3, 3, MAX(tblMontyHallMC[[#This Row],[Initial door choice]], tblMontyHallMC[[#This Row],[Door host opens]]) - MIN(tblMontyHallMC[[#This Row],[Initial door choice]], tblMontyHallMC[[#This Row],[Door host opens]]))</f>
        <v>1</v>
      </c>
    </row>
    <row r="337" spans="2:6" x14ac:dyDescent="0.25">
      <c r="B337">
        <f t="shared" ca="1" si="10"/>
        <v>2</v>
      </c>
      <c r="C337">
        <f t="shared" ca="1" si="11"/>
        <v>1</v>
      </c>
      <c r="D33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337" t="b">
        <f t="shared" ca="1" si="9"/>
        <v>0</v>
      </c>
      <c r="F337">
        <f ca="1">IF(tblMontyHallMC[[#This Row],[Initial door choice]] + tblMontyHallMC[[#This Row],[Door host opens]] = 3, 3, MAX(tblMontyHallMC[[#This Row],[Initial door choice]], tblMontyHallMC[[#This Row],[Door host opens]]) - MIN(tblMontyHallMC[[#This Row],[Initial door choice]], tblMontyHallMC[[#This Row],[Door host opens]]))</f>
        <v>2</v>
      </c>
    </row>
    <row r="338" spans="2:6" x14ac:dyDescent="0.25">
      <c r="B338">
        <f t="shared" ca="1" si="10"/>
        <v>2</v>
      </c>
      <c r="C338">
        <f t="shared" ca="1" si="11"/>
        <v>3</v>
      </c>
      <c r="D33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338" t="b">
        <f t="shared" ca="1" si="9"/>
        <v>0</v>
      </c>
      <c r="F338">
        <f ca="1">IF(tblMontyHallMC[[#This Row],[Initial door choice]] + tblMontyHallMC[[#This Row],[Door host opens]] = 3, 3, MAX(tblMontyHallMC[[#This Row],[Initial door choice]], tblMontyHallMC[[#This Row],[Door host opens]]) - MIN(tblMontyHallMC[[#This Row],[Initial door choice]], tblMontyHallMC[[#This Row],[Door host opens]]))</f>
        <v>2</v>
      </c>
    </row>
    <row r="339" spans="2:6" x14ac:dyDescent="0.25">
      <c r="B339">
        <f t="shared" ca="1" si="10"/>
        <v>3</v>
      </c>
      <c r="C339">
        <f t="shared" ca="1" si="11"/>
        <v>3</v>
      </c>
      <c r="D33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339" t="b">
        <f t="shared" ca="1" si="9"/>
        <v>1</v>
      </c>
      <c r="F339">
        <f ca="1">IF(tblMontyHallMC[[#This Row],[Initial door choice]] + tblMontyHallMC[[#This Row],[Door host opens]] = 3, 3, MAX(tblMontyHallMC[[#This Row],[Initial door choice]], tblMontyHallMC[[#This Row],[Door host opens]]) - MIN(tblMontyHallMC[[#This Row],[Initial door choice]], tblMontyHallMC[[#This Row],[Door host opens]]))</f>
        <v>1</v>
      </c>
    </row>
    <row r="340" spans="2:6" x14ac:dyDescent="0.25">
      <c r="B340">
        <f t="shared" ca="1" si="10"/>
        <v>3</v>
      </c>
      <c r="C340">
        <f t="shared" ca="1" si="11"/>
        <v>2</v>
      </c>
      <c r="D34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340" t="b">
        <f t="shared" ca="1" si="9"/>
        <v>0</v>
      </c>
      <c r="F340">
        <f ca="1">IF(tblMontyHallMC[[#This Row],[Initial door choice]] + tblMontyHallMC[[#This Row],[Door host opens]] = 3, 3, MAX(tblMontyHallMC[[#This Row],[Initial door choice]], tblMontyHallMC[[#This Row],[Door host opens]]) - MIN(tblMontyHallMC[[#This Row],[Initial door choice]], tblMontyHallMC[[#This Row],[Door host opens]]))</f>
        <v>3</v>
      </c>
    </row>
    <row r="341" spans="2:6" x14ac:dyDescent="0.25">
      <c r="B341">
        <f t="shared" ca="1" si="10"/>
        <v>2</v>
      </c>
      <c r="C341">
        <f t="shared" ca="1" si="11"/>
        <v>3</v>
      </c>
      <c r="D34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341" t="b">
        <f t="shared" ca="1" si="9"/>
        <v>1</v>
      </c>
      <c r="F341">
        <f ca="1">IF(tblMontyHallMC[[#This Row],[Initial door choice]] + tblMontyHallMC[[#This Row],[Door host opens]] = 3, 3, MAX(tblMontyHallMC[[#This Row],[Initial door choice]], tblMontyHallMC[[#This Row],[Door host opens]]) - MIN(tblMontyHallMC[[#This Row],[Initial door choice]], tblMontyHallMC[[#This Row],[Door host opens]]))</f>
        <v>2</v>
      </c>
    </row>
    <row r="342" spans="2:6" x14ac:dyDescent="0.25">
      <c r="B342">
        <f t="shared" ca="1" si="10"/>
        <v>3</v>
      </c>
      <c r="C342">
        <f t="shared" ca="1" si="11"/>
        <v>2</v>
      </c>
      <c r="D34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342" t="b">
        <f t="shared" ca="1" si="9"/>
        <v>1</v>
      </c>
      <c r="F342">
        <f ca="1">IF(tblMontyHallMC[[#This Row],[Initial door choice]] + tblMontyHallMC[[#This Row],[Door host opens]] = 3, 3, MAX(tblMontyHallMC[[#This Row],[Initial door choice]], tblMontyHallMC[[#This Row],[Door host opens]]) - MIN(tblMontyHallMC[[#This Row],[Initial door choice]], tblMontyHallMC[[#This Row],[Door host opens]]))</f>
        <v>3</v>
      </c>
    </row>
    <row r="343" spans="2:6" x14ac:dyDescent="0.25">
      <c r="B343">
        <f t="shared" ca="1" si="10"/>
        <v>2</v>
      </c>
      <c r="C343">
        <f t="shared" ca="1" si="11"/>
        <v>3</v>
      </c>
      <c r="D34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343" t="b">
        <f t="shared" ca="1" si="9"/>
        <v>1</v>
      </c>
      <c r="F343">
        <f ca="1">IF(tblMontyHallMC[[#This Row],[Initial door choice]] + tblMontyHallMC[[#This Row],[Door host opens]] = 3, 3, MAX(tblMontyHallMC[[#This Row],[Initial door choice]], tblMontyHallMC[[#This Row],[Door host opens]]) - MIN(tblMontyHallMC[[#This Row],[Initial door choice]], tblMontyHallMC[[#This Row],[Door host opens]]))</f>
        <v>2</v>
      </c>
    </row>
    <row r="344" spans="2:6" x14ac:dyDescent="0.25">
      <c r="B344">
        <f t="shared" ca="1" si="10"/>
        <v>2</v>
      </c>
      <c r="C344">
        <f t="shared" ca="1" si="11"/>
        <v>2</v>
      </c>
      <c r="D34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344" t="b">
        <f t="shared" ca="1" si="9"/>
        <v>1</v>
      </c>
      <c r="F344">
        <f ca="1">IF(tblMontyHallMC[[#This Row],[Initial door choice]] + tblMontyHallMC[[#This Row],[Door host opens]] = 3, 3, MAX(tblMontyHallMC[[#This Row],[Initial door choice]], tblMontyHallMC[[#This Row],[Door host opens]]) - MIN(tblMontyHallMC[[#This Row],[Initial door choice]], tblMontyHallMC[[#This Row],[Door host opens]]))</f>
        <v>3</v>
      </c>
    </row>
    <row r="345" spans="2:6" x14ac:dyDescent="0.25">
      <c r="B345">
        <f t="shared" ca="1" si="10"/>
        <v>2</v>
      </c>
      <c r="C345">
        <f t="shared" ca="1" si="11"/>
        <v>1</v>
      </c>
      <c r="D34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345" t="b">
        <f t="shared" ca="1" si="9"/>
        <v>1</v>
      </c>
      <c r="F345">
        <f ca="1">IF(tblMontyHallMC[[#This Row],[Initial door choice]] + tblMontyHallMC[[#This Row],[Door host opens]] = 3, 3, MAX(tblMontyHallMC[[#This Row],[Initial door choice]], tblMontyHallMC[[#This Row],[Door host opens]]) - MIN(tblMontyHallMC[[#This Row],[Initial door choice]], tblMontyHallMC[[#This Row],[Door host opens]]))</f>
        <v>2</v>
      </c>
    </row>
    <row r="346" spans="2:6" x14ac:dyDescent="0.25">
      <c r="B346">
        <f t="shared" ca="1" si="10"/>
        <v>1</v>
      </c>
      <c r="C346">
        <f t="shared" ca="1" si="11"/>
        <v>3</v>
      </c>
      <c r="D34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346" t="b">
        <f t="shared" ca="1" si="9"/>
        <v>0</v>
      </c>
      <c r="F346">
        <f ca="1">IF(tblMontyHallMC[[#This Row],[Initial door choice]] + tblMontyHallMC[[#This Row],[Door host opens]] = 3, 3, MAX(tblMontyHallMC[[#This Row],[Initial door choice]], tblMontyHallMC[[#This Row],[Door host opens]]) - MIN(tblMontyHallMC[[#This Row],[Initial door choice]], tblMontyHallMC[[#This Row],[Door host opens]]))</f>
        <v>1</v>
      </c>
    </row>
    <row r="347" spans="2:6" x14ac:dyDescent="0.25">
      <c r="B347">
        <f t="shared" ca="1" si="10"/>
        <v>1</v>
      </c>
      <c r="C347">
        <f t="shared" ca="1" si="11"/>
        <v>2</v>
      </c>
      <c r="D34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347" t="b">
        <f t="shared" ca="1" si="9"/>
        <v>1</v>
      </c>
      <c r="F347">
        <f ca="1">IF(tblMontyHallMC[[#This Row],[Initial door choice]] + tblMontyHallMC[[#This Row],[Door host opens]] = 3, 3, MAX(tblMontyHallMC[[#This Row],[Initial door choice]], tblMontyHallMC[[#This Row],[Door host opens]]) - MIN(tblMontyHallMC[[#This Row],[Initial door choice]], tblMontyHallMC[[#This Row],[Door host opens]]))</f>
        <v>1</v>
      </c>
    </row>
    <row r="348" spans="2:6" x14ac:dyDescent="0.25">
      <c r="B348">
        <f t="shared" ca="1" si="10"/>
        <v>1</v>
      </c>
      <c r="C348">
        <f t="shared" ca="1" si="11"/>
        <v>1</v>
      </c>
      <c r="D34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348" t="b">
        <f t="shared" ca="1" si="9"/>
        <v>0</v>
      </c>
      <c r="F348">
        <f ca="1">IF(tblMontyHallMC[[#This Row],[Initial door choice]] + tblMontyHallMC[[#This Row],[Door host opens]] = 3, 3, MAX(tblMontyHallMC[[#This Row],[Initial door choice]], tblMontyHallMC[[#This Row],[Door host opens]]) - MIN(tblMontyHallMC[[#This Row],[Initial door choice]], tblMontyHallMC[[#This Row],[Door host opens]]))</f>
        <v>2</v>
      </c>
    </row>
    <row r="349" spans="2:6" x14ac:dyDescent="0.25">
      <c r="B349">
        <f t="shared" ca="1" si="10"/>
        <v>2</v>
      </c>
      <c r="C349">
        <f t="shared" ca="1" si="11"/>
        <v>1</v>
      </c>
      <c r="D34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349" t="b">
        <f t="shared" ca="1" si="9"/>
        <v>0</v>
      </c>
      <c r="F349">
        <f ca="1">IF(tblMontyHallMC[[#This Row],[Initial door choice]] + tblMontyHallMC[[#This Row],[Door host opens]] = 3, 3, MAX(tblMontyHallMC[[#This Row],[Initial door choice]], tblMontyHallMC[[#This Row],[Door host opens]]) - MIN(tblMontyHallMC[[#This Row],[Initial door choice]], tblMontyHallMC[[#This Row],[Door host opens]]))</f>
        <v>2</v>
      </c>
    </row>
    <row r="350" spans="2:6" x14ac:dyDescent="0.25">
      <c r="B350">
        <f t="shared" ca="1" si="10"/>
        <v>3</v>
      </c>
      <c r="C350">
        <f t="shared" ca="1" si="11"/>
        <v>3</v>
      </c>
      <c r="D35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350" t="b">
        <f t="shared" ca="1" si="9"/>
        <v>0</v>
      </c>
      <c r="F350">
        <f ca="1">IF(tblMontyHallMC[[#This Row],[Initial door choice]] + tblMontyHallMC[[#This Row],[Door host opens]] = 3, 3, MAX(tblMontyHallMC[[#This Row],[Initial door choice]], tblMontyHallMC[[#This Row],[Door host opens]]) - MIN(tblMontyHallMC[[#This Row],[Initial door choice]], tblMontyHallMC[[#This Row],[Door host opens]]))</f>
        <v>1</v>
      </c>
    </row>
    <row r="351" spans="2:6" x14ac:dyDescent="0.25">
      <c r="B351">
        <f t="shared" ca="1" si="10"/>
        <v>2</v>
      </c>
      <c r="C351">
        <f t="shared" ca="1" si="11"/>
        <v>1</v>
      </c>
      <c r="D35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351" t="b">
        <f t="shared" ca="1" si="9"/>
        <v>1</v>
      </c>
      <c r="F351">
        <f ca="1">IF(tblMontyHallMC[[#This Row],[Initial door choice]] + tblMontyHallMC[[#This Row],[Door host opens]] = 3, 3, MAX(tblMontyHallMC[[#This Row],[Initial door choice]], tblMontyHallMC[[#This Row],[Door host opens]]) - MIN(tblMontyHallMC[[#This Row],[Initial door choice]], tblMontyHallMC[[#This Row],[Door host opens]]))</f>
        <v>2</v>
      </c>
    </row>
    <row r="352" spans="2:6" x14ac:dyDescent="0.25">
      <c r="B352">
        <f t="shared" ca="1" si="10"/>
        <v>2</v>
      </c>
      <c r="C352">
        <f t="shared" ca="1" si="11"/>
        <v>3</v>
      </c>
      <c r="D35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352" t="b">
        <f t="shared" ca="1" si="9"/>
        <v>0</v>
      </c>
      <c r="F352">
        <f ca="1">IF(tblMontyHallMC[[#This Row],[Initial door choice]] + tblMontyHallMC[[#This Row],[Door host opens]] = 3, 3, MAX(tblMontyHallMC[[#This Row],[Initial door choice]], tblMontyHallMC[[#This Row],[Door host opens]]) - MIN(tblMontyHallMC[[#This Row],[Initial door choice]], tblMontyHallMC[[#This Row],[Door host opens]]))</f>
        <v>2</v>
      </c>
    </row>
    <row r="353" spans="2:6" x14ac:dyDescent="0.25">
      <c r="B353">
        <f t="shared" ca="1" si="10"/>
        <v>1</v>
      </c>
      <c r="C353">
        <f t="shared" ca="1" si="11"/>
        <v>2</v>
      </c>
      <c r="D35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353" t="b">
        <f t="shared" ca="1" si="9"/>
        <v>0</v>
      </c>
      <c r="F353">
        <f ca="1">IF(tblMontyHallMC[[#This Row],[Initial door choice]] + tblMontyHallMC[[#This Row],[Door host opens]] = 3, 3, MAX(tblMontyHallMC[[#This Row],[Initial door choice]], tblMontyHallMC[[#This Row],[Door host opens]]) - MIN(tblMontyHallMC[[#This Row],[Initial door choice]], tblMontyHallMC[[#This Row],[Door host opens]]))</f>
        <v>1</v>
      </c>
    </row>
    <row r="354" spans="2:6" x14ac:dyDescent="0.25">
      <c r="B354">
        <f t="shared" ca="1" si="10"/>
        <v>1</v>
      </c>
      <c r="C354">
        <f t="shared" ca="1" si="11"/>
        <v>2</v>
      </c>
      <c r="D35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354" t="b">
        <f t="shared" ca="1" si="9"/>
        <v>0</v>
      </c>
      <c r="F354">
        <f ca="1">IF(tblMontyHallMC[[#This Row],[Initial door choice]] + tblMontyHallMC[[#This Row],[Door host opens]] = 3, 3, MAX(tblMontyHallMC[[#This Row],[Initial door choice]], tblMontyHallMC[[#This Row],[Door host opens]]) - MIN(tblMontyHallMC[[#This Row],[Initial door choice]], tblMontyHallMC[[#This Row],[Door host opens]]))</f>
        <v>1</v>
      </c>
    </row>
    <row r="355" spans="2:6" x14ac:dyDescent="0.25">
      <c r="B355">
        <f t="shared" ca="1" si="10"/>
        <v>1</v>
      </c>
      <c r="C355">
        <f t="shared" ca="1" si="11"/>
        <v>2</v>
      </c>
      <c r="D35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355" t="b">
        <f t="shared" ca="1" si="9"/>
        <v>0</v>
      </c>
      <c r="F355">
        <f ca="1">IF(tblMontyHallMC[[#This Row],[Initial door choice]] + tblMontyHallMC[[#This Row],[Door host opens]] = 3, 3, MAX(tblMontyHallMC[[#This Row],[Initial door choice]], tblMontyHallMC[[#This Row],[Door host opens]]) - MIN(tblMontyHallMC[[#This Row],[Initial door choice]], tblMontyHallMC[[#This Row],[Door host opens]]))</f>
        <v>1</v>
      </c>
    </row>
    <row r="356" spans="2:6" x14ac:dyDescent="0.25">
      <c r="B356">
        <f t="shared" ca="1" si="10"/>
        <v>2</v>
      </c>
      <c r="C356">
        <f t="shared" ca="1" si="11"/>
        <v>2</v>
      </c>
      <c r="D35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356" t="b">
        <f t="shared" ca="1" si="9"/>
        <v>0</v>
      </c>
      <c r="F356">
        <f ca="1">IF(tblMontyHallMC[[#This Row],[Initial door choice]] + tblMontyHallMC[[#This Row],[Door host opens]] = 3, 3, MAX(tblMontyHallMC[[#This Row],[Initial door choice]], tblMontyHallMC[[#This Row],[Door host opens]]) - MIN(tblMontyHallMC[[#This Row],[Initial door choice]], tblMontyHallMC[[#This Row],[Door host opens]]))</f>
        <v>3</v>
      </c>
    </row>
    <row r="357" spans="2:6" x14ac:dyDescent="0.25">
      <c r="B357">
        <f t="shared" ca="1" si="10"/>
        <v>2</v>
      </c>
      <c r="C357">
        <f t="shared" ca="1" si="11"/>
        <v>1</v>
      </c>
      <c r="D35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357" t="b">
        <f t="shared" ca="1" si="9"/>
        <v>1</v>
      </c>
      <c r="F357">
        <f ca="1">IF(tblMontyHallMC[[#This Row],[Initial door choice]] + tblMontyHallMC[[#This Row],[Door host opens]] = 3, 3, MAX(tblMontyHallMC[[#This Row],[Initial door choice]], tblMontyHallMC[[#This Row],[Door host opens]]) - MIN(tblMontyHallMC[[#This Row],[Initial door choice]], tblMontyHallMC[[#This Row],[Door host opens]]))</f>
        <v>2</v>
      </c>
    </row>
    <row r="358" spans="2:6" x14ac:dyDescent="0.25">
      <c r="B358">
        <f t="shared" ca="1" si="10"/>
        <v>1</v>
      </c>
      <c r="C358">
        <f t="shared" ca="1" si="11"/>
        <v>1</v>
      </c>
      <c r="D35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358" t="b">
        <f t="shared" ca="1" si="9"/>
        <v>1</v>
      </c>
      <c r="F358">
        <f ca="1">IF(tblMontyHallMC[[#This Row],[Initial door choice]] + tblMontyHallMC[[#This Row],[Door host opens]] = 3, 3, MAX(tblMontyHallMC[[#This Row],[Initial door choice]], tblMontyHallMC[[#This Row],[Door host opens]]) - MIN(tblMontyHallMC[[#This Row],[Initial door choice]], tblMontyHallMC[[#This Row],[Door host opens]]))</f>
        <v>3</v>
      </c>
    </row>
    <row r="359" spans="2:6" x14ac:dyDescent="0.25">
      <c r="B359">
        <f t="shared" ca="1" si="10"/>
        <v>1</v>
      </c>
      <c r="C359">
        <f t="shared" ca="1" si="11"/>
        <v>2</v>
      </c>
      <c r="D35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359" t="b">
        <f t="shared" ca="1" si="9"/>
        <v>1</v>
      </c>
      <c r="F359">
        <f ca="1">IF(tblMontyHallMC[[#This Row],[Initial door choice]] + tblMontyHallMC[[#This Row],[Door host opens]] = 3, 3, MAX(tblMontyHallMC[[#This Row],[Initial door choice]], tblMontyHallMC[[#This Row],[Door host opens]]) - MIN(tblMontyHallMC[[#This Row],[Initial door choice]], tblMontyHallMC[[#This Row],[Door host opens]]))</f>
        <v>1</v>
      </c>
    </row>
    <row r="360" spans="2:6" x14ac:dyDescent="0.25">
      <c r="B360">
        <f t="shared" ca="1" si="10"/>
        <v>3</v>
      </c>
      <c r="C360">
        <f t="shared" ca="1" si="11"/>
        <v>1</v>
      </c>
      <c r="D36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360" t="b">
        <f t="shared" ca="1" si="9"/>
        <v>1</v>
      </c>
      <c r="F360">
        <f ca="1">IF(tblMontyHallMC[[#This Row],[Initial door choice]] + tblMontyHallMC[[#This Row],[Door host opens]] = 3, 3, MAX(tblMontyHallMC[[#This Row],[Initial door choice]], tblMontyHallMC[[#This Row],[Door host opens]]) - MIN(tblMontyHallMC[[#This Row],[Initial door choice]], tblMontyHallMC[[#This Row],[Door host opens]]))</f>
        <v>3</v>
      </c>
    </row>
    <row r="361" spans="2:6" x14ac:dyDescent="0.25">
      <c r="B361">
        <f t="shared" ca="1" si="10"/>
        <v>2</v>
      </c>
      <c r="C361">
        <f t="shared" ca="1" si="11"/>
        <v>3</v>
      </c>
      <c r="D36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361" t="b">
        <f t="shared" ca="1" si="9"/>
        <v>1</v>
      </c>
      <c r="F361">
        <f ca="1">IF(tblMontyHallMC[[#This Row],[Initial door choice]] + tblMontyHallMC[[#This Row],[Door host opens]] = 3, 3, MAX(tblMontyHallMC[[#This Row],[Initial door choice]], tblMontyHallMC[[#This Row],[Door host opens]]) - MIN(tblMontyHallMC[[#This Row],[Initial door choice]], tblMontyHallMC[[#This Row],[Door host opens]]))</f>
        <v>2</v>
      </c>
    </row>
    <row r="362" spans="2:6" x14ac:dyDescent="0.25">
      <c r="B362">
        <f t="shared" ca="1" si="10"/>
        <v>3</v>
      </c>
      <c r="C362">
        <f t="shared" ca="1" si="11"/>
        <v>1</v>
      </c>
      <c r="D36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362" t="b">
        <f t="shared" ca="1" si="9"/>
        <v>1</v>
      </c>
      <c r="F362">
        <f ca="1">IF(tblMontyHallMC[[#This Row],[Initial door choice]] + tblMontyHallMC[[#This Row],[Door host opens]] = 3, 3, MAX(tblMontyHallMC[[#This Row],[Initial door choice]], tblMontyHallMC[[#This Row],[Door host opens]]) - MIN(tblMontyHallMC[[#This Row],[Initial door choice]], tblMontyHallMC[[#This Row],[Door host opens]]))</f>
        <v>3</v>
      </c>
    </row>
    <row r="363" spans="2:6" x14ac:dyDescent="0.25">
      <c r="B363">
        <f t="shared" ca="1" si="10"/>
        <v>2</v>
      </c>
      <c r="C363">
        <f t="shared" ca="1" si="11"/>
        <v>3</v>
      </c>
      <c r="D36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363" t="b">
        <f t="shared" ca="1" si="9"/>
        <v>1</v>
      </c>
      <c r="F363">
        <f ca="1">IF(tblMontyHallMC[[#This Row],[Initial door choice]] + tblMontyHallMC[[#This Row],[Door host opens]] = 3, 3, MAX(tblMontyHallMC[[#This Row],[Initial door choice]], tblMontyHallMC[[#This Row],[Door host opens]]) - MIN(tblMontyHallMC[[#This Row],[Initial door choice]], tblMontyHallMC[[#This Row],[Door host opens]]))</f>
        <v>2</v>
      </c>
    </row>
    <row r="364" spans="2:6" x14ac:dyDescent="0.25">
      <c r="B364">
        <f t="shared" ca="1" si="10"/>
        <v>1</v>
      </c>
      <c r="C364">
        <f t="shared" ca="1" si="11"/>
        <v>1</v>
      </c>
      <c r="D36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364" t="b">
        <f t="shared" ca="1" si="9"/>
        <v>0</v>
      </c>
      <c r="F364">
        <f ca="1">IF(tblMontyHallMC[[#This Row],[Initial door choice]] + tblMontyHallMC[[#This Row],[Door host opens]] = 3, 3, MAX(tblMontyHallMC[[#This Row],[Initial door choice]], tblMontyHallMC[[#This Row],[Door host opens]]) - MIN(tblMontyHallMC[[#This Row],[Initial door choice]], tblMontyHallMC[[#This Row],[Door host opens]]))</f>
        <v>2</v>
      </c>
    </row>
    <row r="365" spans="2:6" x14ac:dyDescent="0.25">
      <c r="B365">
        <f t="shared" ca="1" si="10"/>
        <v>2</v>
      </c>
      <c r="C365">
        <f t="shared" ca="1" si="11"/>
        <v>2</v>
      </c>
      <c r="D36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365" t="b">
        <f t="shared" ca="1" si="9"/>
        <v>0</v>
      </c>
      <c r="F365">
        <f ca="1">IF(tblMontyHallMC[[#This Row],[Initial door choice]] + tblMontyHallMC[[#This Row],[Door host opens]] = 3, 3, MAX(tblMontyHallMC[[#This Row],[Initial door choice]], tblMontyHallMC[[#This Row],[Door host opens]]) - MIN(tblMontyHallMC[[#This Row],[Initial door choice]], tblMontyHallMC[[#This Row],[Door host opens]]))</f>
        <v>3</v>
      </c>
    </row>
    <row r="366" spans="2:6" x14ac:dyDescent="0.25">
      <c r="B366">
        <f t="shared" ca="1" si="10"/>
        <v>3</v>
      </c>
      <c r="C366">
        <f t="shared" ca="1" si="11"/>
        <v>3</v>
      </c>
      <c r="D36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366" t="b">
        <f t="shared" ca="1" si="9"/>
        <v>1</v>
      </c>
      <c r="F366">
        <f ca="1">IF(tblMontyHallMC[[#This Row],[Initial door choice]] + tblMontyHallMC[[#This Row],[Door host opens]] = 3, 3, MAX(tblMontyHallMC[[#This Row],[Initial door choice]], tblMontyHallMC[[#This Row],[Door host opens]]) - MIN(tblMontyHallMC[[#This Row],[Initial door choice]], tblMontyHallMC[[#This Row],[Door host opens]]))</f>
        <v>1</v>
      </c>
    </row>
    <row r="367" spans="2:6" x14ac:dyDescent="0.25">
      <c r="B367">
        <f t="shared" ca="1" si="10"/>
        <v>3</v>
      </c>
      <c r="C367">
        <f t="shared" ca="1" si="11"/>
        <v>1</v>
      </c>
      <c r="D36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367" t="b">
        <f t="shared" ca="1" si="9"/>
        <v>0</v>
      </c>
      <c r="F367">
        <f ca="1">IF(tblMontyHallMC[[#This Row],[Initial door choice]] + tblMontyHallMC[[#This Row],[Door host opens]] = 3, 3, MAX(tblMontyHallMC[[#This Row],[Initial door choice]], tblMontyHallMC[[#This Row],[Door host opens]]) - MIN(tblMontyHallMC[[#This Row],[Initial door choice]], tblMontyHallMC[[#This Row],[Door host opens]]))</f>
        <v>3</v>
      </c>
    </row>
    <row r="368" spans="2:6" x14ac:dyDescent="0.25">
      <c r="B368">
        <f t="shared" ca="1" si="10"/>
        <v>1</v>
      </c>
      <c r="C368">
        <f t="shared" ca="1" si="11"/>
        <v>1</v>
      </c>
      <c r="D36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368" t="b">
        <f t="shared" ca="1" si="9"/>
        <v>0</v>
      </c>
      <c r="F368">
        <f ca="1">IF(tblMontyHallMC[[#This Row],[Initial door choice]] + tblMontyHallMC[[#This Row],[Door host opens]] = 3, 3, MAX(tblMontyHallMC[[#This Row],[Initial door choice]], tblMontyHallMC[[#This Row],[Door host opens]]) - MIN(tblMontyHallMC[[#This Row],[Initial door choice]], tblMontyHallMC[[#This Row],[Door host opens]]))</f>
        <v>3</v>
      </c>
    </row>
    <row r="369" spans="2:6" x14ac:dyDescent="0.25">
      <c r="B369">
        <f t="shared" ca="1" si="10"/>
        <v>2</v>
      </c>
      <c r="C369">
        <f t="shared" ca="1" si="11"/>
        <v>1</v>
      </c>
      <c r="D36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369" t="b">
        <f t="shared" ref="E369:E432" ca="1" si="12">IF(switchStrategyStr = "Switch",
    TRUE,
    IF(switchStrategyStr = "Coin flip",
        RAND() &gt;= 0.5,
        FALSE
    )
)</f>
        <v>0</v>
      </c>
      <c r="F369">
        <f ca="1">IF(tblMontyHallMC[[#This Row],[Initial door choice]] + tblMontyHallMC[[#This Row],[Door host opens]] = 3, 3, MAX(tblMontyHallMC[[#This Row],[Initial door choice]], tblMontyHallMC[[#This Row],[Door host opens]]) - MIN(tblMontyHallMC[[#This Row],[Initial door choice]], tblMontyHallMC[[#This Row],[Door host opens]]))</f>
        <v>2</v>
      </c>
    </row>
    <row r="370" spans="2:6" x14ac:dyDescent="0.25">
      <c r="B370">
        <f t="shared" ref="B370:B433" ca="1" si="13">RANDBETWEEN(1, 3)</f>
        <v>2</v>
      </c>
      <c r="C370">
        <f t="shared" ref="C370:C433" ca="1" si="14">RANDBETWEEN(1, 3)</f>
        <v>3</v>
      </c>
      <c r="D37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370" t="b">
        <f t="shared" ca="1" si="12"/>
        <v>0</v>
      </c>
      <c r="F370">
        <f ca="1">IF(tblMontyHallMC[[#This Row],[Initial door choice]] + tblMontyHallMC[[#This Row],[Door host opens]] = 3, 3, MAX(tblMontyHallMC[[#This Row],[Initial door choice]], tblMontyHallMC[[#This Row],[Door host opens]]) - MIN(tblMontyHallMC[[#This Row],[Initial door choice]], tblMontyHallMC[[#This Row],[Door host opens]]))</f>
        <v>2</v>
      </c>
    </row>
    <row r="371" spans="2:6" x14ac:dyDescent="0.25">
      <c r="B371">
        <f t="shared" ca="1" si="13"/>
        <v>2</v>
      </c>
      <c r="C371">
        <f t="shared" ca="1" si="14"/>
        <v>1</v>
      </c>
      <c r="D37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371" t="b">
        <f t="shared" ca="1" si="12"/>
        <v>1</v>
      </c>
      <c r="F371">
        <f ca="1">IF(tblMontyHallMC[[#This Row],[Initial door choice]] + tblMontyHallMC[[#This Row],[Door host opens]] = 3, 3, MAX(tblMontyHallMC[[#This Row],[Initial door choice]], tblMontyHallMC[[#This Row],[Door host opens]]) - MIN(tblMontyHallMC[[#This Row],[Initial door choice]], tblMontyHallMC[[#This Row],[Door host opens]]))</f>
        <v>2</v>
      </c>
    </row>
    <row r="372" spans="2:6" x14ac:dyDescent="0.25">
      <c r="B372">
        <f t="shared" ca="1" si="13"/>
        <v>2</v>
      </c>
      <c r="C372">
        <f t="shared" ca="1" si="14"/>
        <v>1</v>
      </c>
      <c r="D37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372" t="b">
        <f t="shared" ca="1" si="12"/>
        <v>1</v>
      </c>
      <c r="F372">
        <f ca="1">IF(tblMontyHallMC[[#This Row],[Initial door choice]] + tblMontyHallMC[[#This Row],[Door host opens]] = 3, 3, MAX(tblMontyHallMC[[#This Row],[Initial door choice]], tblMontyHallMC[[#This Row],[Door host opens]]) - MIN(tblMontyHallMC[[#This Row],[Initial door choice]], tblMontyHallMC[[#This Row],[Door host opens]]))</f>
        <v>2</v>
      </c>
    </row>
    <row r="373" spans="2:6" x14ac:dyDescent="0.25">
      <c r="B373">
        <f t="shared" ca="1" si="13"/>
        <v>3</v>
      </c>
      <c r="C373">
        <f t="shared" ca="1" si="14"/>
        <v>1</v>
      </c>
      <c r="D37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373" t="b">
        <f t="shared" ca="1" si="12"/>
        <v>1</v>
      </c>
      <c r="F373">
        <f ca="1">IF(tblMontyHallMC[[#This Row],[Initial door choice]] + tblMontyHallMC[[#This Row],[Door host opens]] = 3, 3, MAX(tblMontyHallMC[[#This Row],[Initial door choice]], tblMontyHallMC[[#This Row],[Door host opens]]) - MIN(tblMontyHallMC[[#This Row],[Initial door choice]], tblMontyHallMC[[#This Row],[Door host opens]]))</f>
        <v>3</v>
      </c>
    </row>
    <row r="374" spans="2:6" x14ac:dyDescent="0.25">
      <c r="B374">
        <f t="shared" ca="1" si="13"/>
        <v>1</v>
      </c>
      <c r="C374">
        <f t="shared" ca="1" si="14"/>
        <v>1</v>
      </c>
      <c r="D37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374" t="b">
        <f t="shared" ca="1" si="12"/>
        <v>0</v>
      </c>
      <c r="F374">
        <f ca="1">IF(tblMontyHallMC[[#This Row],[Initial door choice]] + tblMontyHallMC[[#This Row],[Door host opens]] = 3, 3, MAX(tblMontyHallMC[[#This Row],[Initial door choice]], tblMontyHallMC[[#This Row],[Door host opens]]) - MIN(tblMontyHallMC[[#This Row],[Initial door choice]], tblMontyHallMC[[#This Row],[Door host opens]]))</f>
        <v>2</v>
      </c>
    </row>
    <row r="375" spans="2:6" x14ac:dyDescent="0.25">
      <c r="B375">
        <f t="shared" ca="1" si="13"/>
        <v>2</v>
      </c>
      <c r="C375">
        <f t="shared" ca="1" si="14"/>
        <v>3</v>
      </c>
      <c r="D37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375" t="b">
        <f t="shared" ca="1" si="12"/>
        <v>0</v>
      </c>
      <c r="F375">
        <f ca="1">IF(tblMontyHallMC[[#This Row],[Initial door choice]] + tblMontyHallMC[[#This Row],[Door host opens]] = 3, 3, MAX(tblMontyHallMC[[#This Row],[Initial door choice]], tblMontyHallMC[[#This Row],[Door host opens]]) - MIN(tblMontyHallMC[[#This Row],[Initial door choice]], tblMontyHallMC[[#This Row],[Door host opens]]))</f>
        <v>2</v>
      </c>
    </row>
    <row r="376" spans="2:6" x14ac:dyDescent="0.25">
      <c r="B376">
        <f t="shared" ca="1" si="13"/>
        <v>3</v>
      </c>
      <c r="C376">
        <f t="shared" ca="1" si="14"/>
        <v>1</v>
      </c>
      <c r="D37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376" t="b">
        <f t="shared" ca="1" si="12"/>
        <v>0</v>
      </c>
      <c r="F376">
        <f ca="1">IF(tblMontyHallMC[[#This Row],[Initial door choice]] + tblMontyHallMC[[#This Row],[Door host opens]] = 3, 3, MAX(tblMontyHallMC[[#This Row],[Initial door choice]], tblMontyHallMC[[#This Row],[Door host opens]]) - MIN(tblMontyHallMC[[#This Row],[Initial door choice]], tblMontyHallMC[[#This Row],[Door host opens]]))</f>
        <v>3</v>
      </c>
    </row>
    <row r="377" spans="2:6" x14ac:dyDescent="0.25">
      <c r="B377">
        <f t="shared" ca="1" si="13"/>
        <v>3</v>
      </c>
      <c r="C377">
        <f t="shared" ca="1" si="14"/>
        <v>3</v>
      </c>
      <c r="D37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377" t="b">
        <f t="shared" ca="1" si="12"/>
        <v>0</v>
      </c>
      <c r="F377">
        <f ca="1">IF(tblMontyHallMC[[#This Row],[Initial door choice]] + tblMontyHallMC[[#This Row],[Door host opens]] = 3, 3, MAX(tblMontyHallMC[[#This Row],[Initial door choice]], tblMontyHallMC[[#This Row],[Door host opens]]) - MIN(tblMontyHallMC[[#This Row],[Initial door choice]], tblMontyHallMC[[#This Row],[Door host opens]]))</f>
        <v>1</v>
      </c>
    </row>
    <row r="378" spans="2:6" x14ac:dyDescent="0.25">
      <c r="B378">
        <f t="shared" ca="1" si="13"/>
        <v>2</v>
      </c>
      <c r="C378">
        <f t="shared" ca="1" si="14"/>
        <v>2</v>
      </c>
      <c r="D37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378" t="b">
        <f t="shared" ca="1" si="12"/>
        <v>0</v>
      </c>
      <c r="F378">
        <f ca="1">IF(tblMontyHallMC[[#This Row],[Initial door choice]] + tblMontyHallMC[[#This Row],[Door host opens]] = 3, 3, MAX(tblMontyHallMC[[#This Row],[Initial door choice]], tblMontyHallMC[[#This Row],[Door host opens]]) - MIN(tblMontyHallMC[[#This Row],[Initial door choice]], tblMontyHallMC[[#This Row],[Door host opens]]))</f>
        <v>1</v>
      </c>
    </row>
    <row r="379" spans="2:6" x14ac:dyDescent="0.25">
      <c r="B379">
        <f t="shared" ca="1" si="13"/>
        <v>2</v>
      </c>
      <c r="C379">
        <f t="shared" ca="1" si="14"/>
        <v>2</v>
      </c>
      <c r="D37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379" t="b">
        <f t="shared" ca="1" si="12"/>
        <v>0</v>
      </c>
      <c r="F379">
        <f ca="1">IF(tblMontyHallMC[[#This Row],[Initial door choice]] + tblMontyHallMC[[#This Row],[Door host opens]] = 3, 3, MAX(tblMontyHallMC[[#This Row],[Initial door choice]], tblMontyHallMC[[#This Row],[Door host opens]]) - MIN(tblMontyHallMC[[#This Row],[Initial door choice]], tblMontyHallMC[[#This Row],[Door host opens]]))</f>
        <v>1</v>
      </c>
    </row>
    <row r="380" spans="2:6" x14ac:dyDescent="0.25">
      <c r="B380">
        <f t="shared" ca="1" si="13"/>
        <v>2</v>
      </c>
      <c r="C380">
        <f t="shared" ca="1" si="14"/>
        <v>1</v>
      </c>
      <c r="D38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380" t="b">
        <f t="shared" ca="1" si="12"/>
        <v>1</v>
      </c>
      <c r="F380">
        <f ca="1">IF(tblMontyHallMC[[#This Row],[Initial door choice]] + tblMontyHallMC[[#This Row],[Door host opens]] = 3, 3, MAX(tblMontyHallMC[[#This Row],[Initial door choice]], tblMontyHallMC[[#This Row],[Door host opens]]) - MIN(tblMontyHallMC[[#This Row],[Initial door choice]], tblMontyHallMC[[#This Row],[Door host opens]]))</f>
        <v>2</v>
      </c>
    </row>
    <row r="381" spans="2:6" x14ac:dyDescent="0.25">
      <c r="B381">
        <f t="shared" ca="1" si="13"/>
        <v>1</v>
      </c>
      <c r="C381">
        <f t="shared" ca="1" si="14"/>
        <v>1</v>
      </c>
      <c r="D38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381" t="b">
        <f t="shared" ca="1" si="12"/>
        <v>1</v>
      </c>
      <c r="F381">
        <f ca="1">IF(tblMontyHallMC[[#This Row],[Initial door choice]] + tblMontyHallMC[[#This Row],[Door host opens]] = 3, 3, MAX(tblMontyHallMC[[#This Row],[Initial door choice]], tblMontyHallMC[[#This Row],[Door host opens]]) - MIN(tblMontyHallMC[[#This Row],[Initial door choice]], tblMontyHallMC[[#This Row],[Door host opens]]))</f>
        <v>2</v>
      </c>
    </row>
    <row r="382" spans="2:6" x14ac:dyDescent="0.25">
      <c r="B382">
        <f t="shared" ca="1" si="13"/>
        <v>1</v>
      </c>
      <c r="C382">
        <f t="shared" ca="1" si="14"/>
        <v>2</v>
      </c>
      <c r="D38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382" t="b">
        <f t="shared" ca="1" si="12"/>
        <v>1</v>
      </c>
      <c r="F382">
        <f ca="1">IF(tblMontyHallMC[[#This Row],[Initial door choice]] + tblMontyHallMC[[#This Row],[Door host opens]] = 3, 3, MAX(tblMontyHallMC[[#This Row],[Initial door choice]], tblMontyHallMC[[#This Row],[Door host opens]]) - MIN(tblMontyHallMC[[#This Row],[Initial door choice]], tblMontyHallMC[[#This Row],[Door host opens]]))</f>
        <v>1</v>
      </c>
    </row>
    <row r="383" spans="2:6" x14ac:dyDescent="0.25">
      <c r="B383">
        <f t="shared" ca="1" si="13"/>
        <v>2</v>
      </c>
      <c r="C383">
        <f t="shared" ca="1" si="14"/>
        <v>2</v>
      </c>
      <c r="D38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383" t="b">
        <f t="shared" ca="1" si="12"/>
        <v>0</v>
      </c>
      <c r="F383">
        <f ca="1">IF(tblMontyHallMC[[#This Row],[Initial door choice]] + tblMontyHallMC[[#This Row],[Door host opens]] = 3, 3, MAX(tblMontyHallMC[[#This Row],[Initial door choice]], tblMontyHallMC[[#This Row],[Door host opens]]) - MIN(tblMontyHallMC[[#This Row],[Initial door choice]], tblMontyHallMC[[#This Row],[Door host opens]]))</f>
        <v>3</v>
      </c>
    </row>
    <row r="384" spans="2:6" x14ac:dyDescent="0.25">
      <c r="B384">
        <f t="shared" ca="1" si="13"/>
        <v>1</v>
      </c>
      <c r="C384">
        <f t="shared" ca="1" si="14"/>
        <v>2</v>
      </c>
      <c r="D38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384" t="b">
        <f t="shared" ca="1" si="12"/>
        <v>1</v>
      </c>
      <c r="F384">
        <f ca="1">IF(tblMontyHallMC[[#This Row],[Initial door choice]] + tblMontyHallMC[[#This Row],[Door host opens]] = 3, 3, MAX(tblMontyHallMC[[#This Row],[Initial door choice]], tblMontyHallMC[[#This Row],[Door host opens]]) - MIN(tblMontyHallMC[[#This Row],[Initial door choice]], tblMontyHallMC[[#This Row],[Door host opens]]))</f>
        <v>1</v>
      </c>
    </row>
    <row r="385" spans="2:6" x14ac:dyDescent="0.25">
      <c r="B385">
        <f t="shared" ca="1" si="13"/>
        <v>3</v>
      </c>
      <c r="C385">
        <f t="shared" ca="1" si="14"/>
        <v>2</v>
      </c>
      <c r="D38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385" t="b">
        <f t="shared" ca="1" si="12"/>
        <v>1</v>
      </c>
      <c r="F385">
        <f ca="1">IF(tblMontyHallMC[[#This Row],[Initial door choice]] + tblMontyHallMC[[#This Row],[Door host opens]] = 3, 3, MAX(tblMontyHallMC[[#This Row],[Initial door choice]], tblMontyHallMC[[#This Row],[Door host opens]]) - MIN(tblMontyHallMC[[#This Row],[Initial door choice]], tblMontyHallMC[[#This Row],[Door host opens]]))</f>
        <v>3</v>
      </c>
    </row>
    <row r="386" spans="2:6" x14ac:dyDescent="0.25">
      <c r="B386">
        <f t="shared" ca="1" si="13"/>
        <v>1</v>
      </c>
      <c r="C386">
        <f t="shared" ca="1" si="14"/>
        <v>2</v>
      </c>
      <c r="D38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386" t="b">
        <f t="shared" ca="1" si="12"/>
        <v>1</v>
      </c>
      <c r="F386">
        <f ca="1">IF(tblMontyHallMC[[#This Row],[Initial door choice]] + tblMontyHallMC[[#This Row],[Door host opens]] = 3, 3, MAX(tblMontyHallMC[[#This Row],[Initial door choice]], tblMontyHallMC[[#This Row],[Door host opens]]) - MIN(tblMontyHallMC[[#This Row],[Initial door choice]], tblMontyHallMC[[#This Row],[Door host opens]]))</f>
        <v>1</v>
      </c>
    </row>
    <row r="387" spans="2:6" x14ac:dyDescent="0.25">
      <c r="B387">
        <f t="shared" ca="1" si="13"/>
        <v>2</v>
      </c>
      <c r="C387">
        <f t="shared" ca="1" si="14"/>
        <v>1</v>
      </c>
      <c r="D38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387" t="b">
        <f t="shared" ca="1" si="12"/>
        <v>0</v>
      </c>
      <c r="F387">
        <f ca="1">IF(tblMontyHallMC[[#This Row],[Initial door choice]] + tblMontyHallMC[[#This Row],[Door host opens]] = 3, 3, MAX(tblMontyHallMC[[#This Row],[Initial door choice]], tblMontyHallMC[[#This Row],[Door host opens]]) - MIN(tblMontyHallMC[[#This Row],[Initial door choice]], tblMontyHallMC[[#This Row],[Door host opens]]))</f>
        <v>2</v>
      </c>
    </row>
    <row r="388" spans="2:6" x14ac:dyDescent="0.25">
      <c r="B388">
        <f t="shared" ca="1" si="13"/>
        <v>3</v>
      </c>
      <c r="C388">
        <f t="shared" ca="1" si="14"/>
        <v>1</v>
      </c>
      <c r="D38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388" t="b">
        <f t="shared" ca="1" si="12"/>
        <v>0</v>
      </c>
      <c r="F388">
        <f ca="1">IF(tblMontyHallMC[[#This Row],[Initial door choice]] + tblMontyHallMC[[#This Row],[Door host opens]] = 3, 3, MAX(tblMontyHallMC[[#This Row],[Initial door choice]], tblMontyHallMC[[#This Row],[Door host opens]]) - MIN(tblMontyHallMC[[#This Row],[Initial door choice]], tblMontyHallMC[[#This Row],[Door host opens]]))</f>
        <v>3</v>
      </c>
    </row>
    <row r="389" spans="2:6" x14ac:dyDescent="0.25">
      <c r="B389">
        <f t="shared" ca="1" si="13"/>
        <v>2</v>
      </c>
      <c r="C389">
        <f t="shared" ca="1" si="14"/>
        <v>3</v>
      </c>
      <c r="D38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389" t="b">
        <f t="shared" ca="1" si="12"/>
        <v>0</v>
      </c>
      <c r="F389">
        <f ca="1">IF(tblMontyHallMC[[#This Row],[Initial door choice]] + tblMontyHallMC[[#This Row],[Door host opens]] = 3, 3, MAX(tblMontyHallMC[[#This Row],[Initial door choice]], tblMontyHallMC[[#This Row],[Door host opens]]) - MIN(tblMontyHallMC[[#This Row],[Initial door choice]], tblMontyHallMC[[#This Row],[Door host opens]]))</f>
        <v>2</v>
      </c>
    </row>
    <row r="390" spans="2:6" x14ac:dyDescent="0.25">
      <c r="B390">
        <f t="shared" ca="1" si="13"/>
        <v>3</v>
      </c>
      <c r="C390">
        <f t="shared" ca="1" si="14"/>
        <v>1</v>
      </c>
      <c r="D39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390" t="b">
        <f t="shared" ca="1" si="12"/>
        <v>0</v>
      </c>
      <c r="F390">
        <f ca="1">IF(tblMontyHallMC[[#This Row],[Initial door choice]] + tblMontyHallMC[[#This Row],[Door host opens]] = 3, 3, MAX(tblMontyHallMC[[#This Row],[Initial door choice]], tblMontyHallMC[[#This Row],[Door host opens]]) - MIN(tblMontyHallMC[[#This Row],[Initial door choice]], tblMontyHallMC[[#This Row],[Door host opens]]))</f>
        <v>3</v>
      </c>
    </row>
    <row r="391" spans="2:6" x14ac:dyDescent="0.25">
      <c r="B391">
        <f t="shared" ca="1" si="13"/>
        <v>1</v>
      </c>
      <c r="C391">
        <f t="shared" ca="1" si="14"/>
        <v>2</v>
      </c>
      <c r="D39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391" t="b">
        <f t="shared" ca="1" si="12"/>
        <v>0</v>
      </c>
      <c r="F391">
        <f ca="1">IF(tblMontyHallMC[[#This Row],[Initial door choice]] + tblMontyHallMC[[#This Row],[Door host opens]] = 3, 3, MAX(tblMontyHallMC[[#This Row],[Initial door choice]], tblMontyHallMC[[#This Row],[Door host opens]]) - MIN(tblMontyHallMC[[#This Row],[Initial door choice]], tblMontyHallMC[[#This Row],[Door host opens]]))</f>
        <v>1</v>
      </c>
    </row>
    <row r="392" spans="2:6" x14ac:dyDescent="0.25">
      <c r="B392">
        <f t="shared" ca="1" si="13"/>
        <v>2</v>
      </c>
      <c r="C392">
        <f t="shared" ca="1" si="14"/>
        <v>2</v>
      </c>
      <c r="D39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392" t="b">
        <f t="shared" ca="1" si="12"/>
        <v>0</v>
      </c>
      <c r="F392">
        <f ca="1">IF(tblMontyHallMC[[#This Row],[Initial door choice]] + tblMontyHallMC[[#This Row],[Door host opens]] = 3, 3, MAX(tblMontyHallMC[[#This Row],[Initial door choice]], tblMontyHallMC[[#This Row],[Door host opens]]) - MIN(tblMontyHallMC[[#This Row],[Initial door choice]], tblMontyHallMC[[#This Row],[Door host opens]]))</f>
        <v>3</v>
      </c>
    </row>
    <row r="393" spans="2:6" x14ac:dyDescent="0.25">
      <c r="B393">
        <f t="shared" ca="1" si="13"/>
        <v>1</v>
      </c>
      <c r="C393">
        <f t="shared" ca="1" si="14"/>
        <v>3</v>
      </c>
      <c r="D39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393" t="b">
        <f t="shared" ca="1" si="12"/>
        <v>1</v>
      </c>
      <c r="F393">
        <f ca="1">IF(tblMontyHallMC[[#This Row],[Initial door choice]] + tblMontyHallMC[[#This Row],[Door host opens]] = 3, 3, MAX(tblMontyHallMC[[#This Row],[Initial door choice]], tblMontyHallMC[[#This Row],[Door host opens]]) - MIN(tblMontyHallMC[[#This Row],[Initial door choice]], tblMontyHallMC[[#This Row],[Door host opens]]))</f>
        <v>1</v>
      </c>
    </row>
    <row r="394" spans="2:6" x14ac:dyDescent="0.25">
      <c r="B394">
        <f t="shared" ca="1" si="13"/>
        <v>3</v>
      </c>
      <c r="C394">
        <f t="shared" ca="1" si="14"/>
        <v>2</v>
      </c>
      <c r="D39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394" t="b">
        <f t="shared" ca="1" si="12"/>
        <v>1</v>
      </c>
      <c r="F394">
        <f ca="1">IF(tblMontyHallMC[[#This Row],[Initial door choice]] + tblMontyHallMC[[#This Row],[Door host opens]] = 3, 3, MAX(tblMontyHallMC[[#This Row],[Initial door choice]], tblMontyHallMC[[#This Row],[Door host opens]]) - MIN(tblMontyHallMC[[#This Row],[Initial door choice]], tblMontyHallMC[[#This Row],[Door host opens]]))</f>
        <v>3</v>
      </c>
    </row>
    <row r="395" spans="2:6" x14ac:dyDescent="0.25">
      <c r="B395">
        <f t="shared" ca="1" si="13"/>
        <v>2</v>
      </c>
      <c r="C395">
        <f t="shared" ca="1" si="14"/>
        <v>3</v>
      </c>
      <c r="D39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395" t="b">
        <f t="shared" ca="1" si="12"/>
        <v>0</v>
      </c>
      <c r="F395">
        <f ca="1">IF(tblMontyHallMC[[#This Row],[Initial door choice]] + tblMontyHallMC[[#This Row],[Door host opens]] = 3, 3, MAX(tblMontyHallMC[[#This Row],[Initial door choice]], tblMontyHallMC[[#This Row],[Door host opens]]) - MIN(tblMontyHallMC[[#This Row],[Initial door choice]], tblMontyHallMC[[#This Row],[Door host opens]]))</f>
        <v>2</v>
      </c>
    </row>
    <row r="396" spans="2:6" x14ac:dyDescent="0.25">
      <c r="B396">
        <f t="shared" ca="1" si="13"/>
        <v>1</v>
      </c>
      <c r="C396">
        <f t="shared" ca="1" si="14"/>
        <v>3</v>
      </c>
      <c r="D39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396" t="b">
        <f t="shared" ca="1" si="12"/>
        <v>0</v>
      </c>
      <c r="F396">
        <f ca="1">IF(tblMontyHallMC[[#This Row],[Initial door choice]] + tblMontyHallMC[[#This Row],[Door host opens]] = 3, 3, MAX(tblMontyHallMC[[#This Row],[Initial door choice]], tblMontyHallMC[[#This Row],[Door host opens]]) - MIN(tblMontyHallMC[[#This Row],[Initial door choice]], tblMontyHallMC[[#This Row],[Door host opens]]))</f>
        <v>1</v>
      </c>
    </row>
    <row r="397" spans="2:6" x14ac:dyDescent="0.25">
      <c r="B397">
        <f t="shared" ca="1" si="13"/>
        <v>2</v>
      </c>
      <c r="C397">
        <f t="shared" ca="1" si="14"/>
        <v>1</v>
      </c>
      <c r="D39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397" t="b">
        <f t="shared" ca="1" si="12"/>
        <v>1</v>
      </c>
      <c r="F397">
        <f ca="1">IF(tblMontyHallMC[[#This Row],[Initial door choice]] + tblMontyHallMC[[#This Row],[Door host opens]] = 3, 3, MAX(tblMontyHallMC[[#This Row],[Initial door choice]], tblMontyHallMC[[#This Row],[Door host opens]]) - MIN(tblMontyHallMC[[#This Row],[Initial door choice]], tblMontyHallMC[[#This Row],[Door host opens]]))</f>
        <v>2</v>
      </c>
    </row>
    <row r="398" spans="2:6" x14ac:dyDescent="0.25">
      <c r="B398">
        <f t="shared" ca="1" si="13"/>
        <v>1</v>
      </c>
      <c r="C398">
        <f t="shared" ca="1" si="14"/>
        <v>3</v>
      </c>
      <c r="D39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398" t="b">
        <f t="shared" ca="1" si="12"/>
        <v>1</v>
      </c>
      <c r="F398">
        <f ca="1">IF(tblMontyHallMC[[#This Row],[Initial door choice]] + tblMontyHallMC[[#This Row],[Door host opens]] = 3, 3, MAX(tblMontyHallMC[[#This Row],[Initial door choice]], tblMontyHallMC[[#This Row],[Door host opens]]) - MIN(tblMontyHallMC[[#This Row],[Initial door choice]], tblMontyHallMC[[#This Row],[Door host opens]]))</f>
        <v>1</v>
      </c>
    </row>
    <row r="399" spans="2:6" x14ac:dyDescent="0.25">
      <c r="B399">
        <f t="shared" ca="1" si="13"/>
        <v>3</v>
      </c>
      <c r="C399">
        <f t="shared" ca="1" si="14"/>
        <v>1</v>
      </c>
      <c r="D39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399" t="b">
        <f t="shared" ca="1" si="12"/>
        <v>0</v>
      </c>
      <c r="F399">
        <f ca="1">IF(tblMontyHallMC[[#This Row],[Initial door choice]] + tblMontyHallMC[[#This Row],[Door host opens]] = 3, 3, MAX(tblMontyHallMC[[#This Row],[Initial door choice]], tblMontyHallMC[[#This Row],[Door host opens]]) - MIN(tblMontyHallMC[[#This Row],[Initial door choice]], tblMontyHallMC[[#This Row],[Door host opens]]))</f>
        <v>3</v>
      </c>
    </row>
    <row r="400" spans="2:6" x14ac:dyDescent="0.25">
      <c r="B400">
        <f t="shared" ca="1" si="13"/>
        <v>3</v>
      </c>
      <c r="C400">
        <f t="shared" ca="1" si="14"/>
        <v>3</v>
      </c>
      <c r="D40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400" t="b">
        <f t="shared" ca="1" si="12"/>
        <v>0</v>
      </c>
      <c r="F400">
        <f ca="1">IF(tblMontyHallMC[[#This Row],[Initial door choice]] + tblMontyHallMC[[#This Row],[Door host opens]] = 3, 3, MAX(tblMontyHallMC[[#This Row],[Initial door choice]], tblMontyHallMC[[#This Row],[Door host opens]]) - MIN(tblMontyHallMC[[#This Row],[Initial door choice]], tblMontyHallMC[[#This Row],[Door host opens]]))</f>
        <v>1</v>
      </c>
    </row>
    <row r="401" spans="2:6" x14ac:dyDescent="0.25">
      <c r="B401">
        <f t="shared" ca="1" si="13"/>
        <v>3</v>
      </c>
      <c r="C401">
        <f t="shared" ca="1" si="14"/>
        <v>3</v>
      </c>
      <c r="D40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401" t="b">
        <f t="shared" ca="1" si="12"/>
        <v>0</v>
      </c>
      <c r="F401">
        <f ca="1">IF(tblMontyHallMC[[#This Row],[Initial door choice]] + tblMontyHallMC[[#This Row],[Door host opens]] = 3, 3, MAX(tblMontyHallMC[[#This Row],[Initial door choice]], tblMontyHallMC[[#This Row],[Door host opens]]) - MIN(tblMontyHallMC[[#This Row],[Initial door choice]], tblMontyHallMC[[#This Row],[Door host opens]]))</f>
        <v>2</v>
      </c>
    </row>
    <row r="402" spans="2:6" x14ac:dyDescent="0.25">
      <c r="B402">
        <f t="shared" ca="1" si="13"/>
        <v>2</v>
      </c>
      <c r="C402">
        <f t="shared" ca="1" si="14"/>
        <v>2</v>
      </c>
      <c r="D40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402" t="b">
        <f t="shared" ca="1" si="12"/>
        <v>0</v>
      </c>
      <c r="F402">
        <f ca="1">IF(tblMontyHallMC[[#This Row],[Initial door choice]] + tblMontyHallMC[[#This Row],[Door host opens]] = 3, 3, MAX(tblMontyHallMC[[#This Row],[Initial door choice]], tblMontyHallMC[[#This Row],[Door host opens]]) - MIN(tblMontyHallMC[[#This Row],[Initial door choice]], tblMontyHallMC[[#This Row],[Door host opens]]))</f>
        <v>1</v>
      </c>
    </row>
    <row r="403" spans="2:6" x14ac:dyDescent="0.25">
      <c r="B403">
        <f t="shared" ca="1" si="13"/>
        <v>3</v>
      </c>
      <c r="C403">
        <f t="shared" ca="1" si="14"/>
        <v>1</v>
      </c>
      <c r="D40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403" t="b">
        <f t="shared" ca="1" si="12"/>
        <v>1</v>
      </c>
      <c r="F403">
        <f ca="1">IF(tblMontyHallMC[[#This Row],[Initial door choice]] + tblMontyHallMC[[#This Row],[Door host opens]] = 3, 3, MAX(tblMontyHallMC[[#This Row],[Initial door choice]], tblMontyHallMC[[#This Row],[Door host opens]]) - MIN(tblMontyHallMC[[#This Row],[Initial door choice]], tblMontyHallMC[[#This Row],[Door host opens]]))</f>
        <v>3</v>
      </c>
    </row>
    <row r="404" spans="2:6" x14ac:dyDescent="0.25">
      <c r="B404">
        <f t="shared" ca="1" si="13"/>
        <v>1</v>
      </c>
      <c r="C404">
        <f t="shared" ca="1" si="14"/>
        <v>3</v>
      </c>
      <c r="D40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404" t="b">
        <f t="shared" ca="1" si="12"/>
        <v>0</v>
      </c>
      <c r="F404">
        <f ca="1">IF(tblMontyHallMC[[#This Row],[Initial door choice]] + tblMontyHallMC[[#This Row],[Door host opens]] = 3, 3, MAX(tblMontyHallMC[[#This Row],[Initial door choice]], tblMontyHallMC[[#This Row],[Door host opens]]) - MIN(tblMontyHallMC[[#This Row],[Initial door choice]], tblMontyHallMC[[#This Row],[Door host opens]]))</f>
        <v>1</v>
      </c>
    </row>
    <row r="405" spans="2:6" x14ac:dyDescent="0.25">
      <c r="B405">
        <f t="shared" ca="1" si="13"/>
        <v>1</v>
      </c>
      <c r="C405">
        <f t="shared" ca="1" si="14"/>
        <v>2</v>
      </c>
      <c r="D40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405" t="b">
        <f t="shared" ca="1" si="12"/>
        <v>0</v>
      </c>
      <c r="F405">
        <f ca="1">IF(tblMontyHallMC[[#This Row],[Initial door choice]] + tblMontyHallMC[[#This Row],[Door host opens]] = 3, 3, MAX(tblMontyHallMC[[#This Row],[Initial door choice]], tblMontyHallMC[[#This Row],[Door host opens]]) - MIN(tblMontyHallMC[[#This Row],[Initial door choice]], tblMontyHallMC[[#This Row],[Door host opens]]))</f>
        <v>1</v>
      </c>
    </row>
    <row r="406" spans="2:6" x14ac:dyDescent="0.25">
      <c r="B406">
        <f t="shared" ca="1" si="13"/>
        <v>2</v>
      </c>
      <c r="C406">
        <f t="shared" ca="1" si="14"/>
        <v>3</v>
      </c>
      <c r="D40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406" t="b">
        <f t="shared" ca="1" si="12"/>
        <v>0</v>
      </c>
      <c r="F406">
        <f ca="1">IF(tblMontyHallMC[[#This Row],[Initial door choice]] + tblMontyHallMC[[#This Row],[Door host opens]] = 3, 3, MAX(tblMontyHallMC[[#This Row],[Initial door choice]], tblMontyHallMC[[#This Row],[Door host opens]]) - MIN(tblMontyHallMC[[#This Row],[Initial door choice]], tblMontyHallMC[[#This Row],[Door host opens]]))</f>
        <v>2</v>
      </c>
    </row>
    <row r="407" spans="2:6" x14ac:dyDescent="0.25">
      <c r="B407">
        <f t="shared" ca="1" si="13"/>
        <v>1</v>
      </c>
      <c r="C407">
        <f t="shared" ca="1" si="14"/>
        <v>1</v>
      </c>
      <c r="D40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407" t="b">
        <f t="shared" ca="1" si="12"/>
        <v>1</v>
      </c>
      <c r="F407">
        <f ca="1">IF(tblMontyHallMC[[#This Row],[Initial door choice]] + tblMontyHallMC[[#This Row],[Door host opens]] = 3, 3, MAX(tblMontyHallMC[[#This Row],[Initial door choice]], tblMontyHallMC[[#This Row],[Door host opens]]) - MIN(tblMontyHallMC[[#This Row],[Initial door choice]], tblMontyHallMC[[#This Row],[Door host opens]]))</f>
        <v>2</v>
      </c>
    </row>
    <row r="408" spans="2:6" x14ac:dyDescent="0.25">
      <c r="B408">
        <f t="shared" ca="1" si="13"/>
        <v>2</v>
      </c>
      <c r="C408">
        <f t="shared" ca="1" si="14"/>
        <v>1</v>
      </c>
      <c r="D40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408" t="b">
        <f t="shared" ca="1" si="12"/>
        <v>0</v>
      </c>
      <c r="F408">
        <f ca="1">IF(tblMontyHallMC[[#This Row],[Initial door choice]] + tblMontyHallMC[[#This Row],[Door host opens]] = 3, 3, MAX(tblMontyHallMC[[#This Row],[Initial door choice]], tblMontyHallMC[[#This Row],[Door host opens]]) - MIN(tblMontyHallMC[[#This Row],[Initial door choice]], tblMontyHallMC[[#This Row],[Door host opens]]))</f>
        <v>2</v>
      </c>
    </row>
    <row r="409" spans="2:6" x14ac:dyDescent="0.25">
      <c r="B409">
        <f t="shared" ca="1" si="13"/>
        <v>2</v>
      </c>
      <c r="C409">
        <f t="shared" ca="1" si="14"/>
        <v>2</v>
      </c>
      <c r="D40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409" t="b">
        <f t="shared" ca="1" si="12"/>
        <v>0</v>
      </c>
      <c r="F409">
        <f ca="1">IF(tblMontyHallMC[[#This Row],[Initial door choice]] + tblMontyHallMC[[#This Row],[Door host opens]] = 3, 3, MAX(tblMontyHallMC[[#This Row],[Initial door choice]], tblMontyHallMC[[#This Row],[Door host opens]]) - MIN(tblMontyHallMC[[#This Row],[Initial door choice]], tblMontyHallMC[[#This Row],[Door host opens]]))</f>
        <v>3</v>
      </c>
    </row>
    <row r="410" spans="2:6" x14ac:dyDescent="0.25">
      <c r="B410">
        <f t="shared" ca="1" si="13"/>
        <v>1</v>
      </c>
      <c r="C410">
        <f t="shared" ca="1" si="14"/>
        <v>3</v>
      </c>
      <c r="D41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410" t="b">
        <f t="shared" ca="1" si="12"/>
        <v>0</v>
      </c>
      <c r="F410">
        <f ca="1">IF(tblMontyHallMC[[#This Row],[Initial door choice]] + tblMontyHallMC[[#This Row],[Door host opens]] = 3, 3, MAX(tblMontyHallMC[[#This Row],[Initial door choice]], tblMontyHallMC[[#This Row],[Door host opens]]) - MIN(tblMontyHallMC[[#This Row],[Initial door choice]], tblMontyHallMC[[#This Row],[Door host opens]]))</f>
        <v>1</v>
      </c>
    </row>
    <row r="411" spans="2:6" x14ac:dyDescent="0.25">
      <c r="B411">
        <f t="shared" ca="1" si="13"/>
        <v>1</v>
      </c>
      <c r="C411">
        <f t="shared" ca="1" si="14"/>
        <v>1</v>
      </c>
      <c r="D41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411" t="b">
        <f t="shared" ca="1" si="12"/>
        <v>1</v>
      </c>
      <c r="F411">
        <f ca="1">IF(tblMontyHallMC[[#This Row],[Initial door choice]] + tblMontyHallMC[[#This Row],[Door host opens]] = 3, 3, MAX(tblMontyHallMC[[#This Row],[Initial door choice]], tblMontyHallMC[[#This Row],[Door host opens]]) - MIN(tblMontyHallMC[[#This Row],[Initial door choice]], tblMontyHallMC[[#This Row],[Door host opens]]))</f>
        <v>2</v>
      </c>
    </row>
    <row r="412" spans="2:6" x14ac:dyDescent="0.25">
      <c r="B412">
        <f t="shared" ca="1" si="13"/>
        <v>1</v>
      </c>
      <c r="C412">
        <f t="shared" ca="1" si="14"/>
        <v>1</v>
      </c>
      <c r="D41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412" t="b">
        <f t="shared" ca="1" si="12"/>
        <v>0</v>
      </c>
      <c r="F412">
        <f ca="1">IF(tblMontyHallMC[[#This Row],[Initial door choice]] + tblMontyHallMC[[#This Row],[Door host opens]] = 3, 3, MAX(tblMontyHallMC[[#This Row],[Initial door choice]], tblMontyHallMC[[#This Row],[Door host opens]]) - MIN(tblMontyHallMC[[#This Row],[Initial door choice]], tblMontyHallMC[[#This Row],[Door host opens]]))</f>
        <v>2</v>
      </c>
    </row>
    <row r="413" spans="2:6" x14ac:dyDescent="0.25">
      <c r="B413">
        <f t="shared" ca="1" si="13"/>
        <v>3</v>
      </c>
      <c r="C413">
        <f t="shared" ca="1" si="14"/>
        <v>1</v>
      </c>
      <c r="D41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413" t="b">
        <f t="shared" ca="1" si="12"/>
        <v>0</v>
      </c>
      <c r="F413">
        <f ca="1">IF(tblMontyHallMC[[#This Row],[Initial door choice]] + tblMontyHallMC[[#This Row],[Door host opens]] = 3, 3, MAX(tblMontyHallMC[[#This Row],[Initial door choice]], tblMontyHallMC[[#This Row],[Door host opens]]) - MIN(tblMontyHallMC[[#This Row],[Initial door choice]], tblMontyHallMC[[#This Row],[Door host opens]]))</f>
        <v>3</v>
      </c>
    </row>
    <row r="414" spans="2:6" x14ac:dyDescent="0.25">
      <c r="B414">
        <f t="shared" ca="1" si="13"/>
        <v>3</v>
      </c>
      <c r="C414">
        <f t="shared" ca="1" si="14"/>
        <v>1</v>
      </c>
      <c r="D41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414" t="b">
        <f t="shared" ca="1" si="12"/>
        <v>1</v>
      </c>
      <c r="F414">
        <f ca="1">IF(tblMontyHallMC[[#This Row],[Initial door choice]] + tblMontyHallMC[[#This Row],[Door host opens]] = 3, 3, MAX(tblMontyHallMC[[#This Row],[Initial door choice]], tblMontyHallMC[[#This Row],[Door host opens]]) - MIN(tblMontyHallMC[[#This Row],[Initial door choice]], tblMontyHallMC[[#This Row],[Door host opens]]))</f>
        <v>3</v>
      </c>
    </row>
    <row r="415" spans="2:6" x14ac:dyDescent="0.25">
      <c r="B415">
        <f t="shared" ca="1" si="13"/>
        <v>1</v>
      </c>
      <c r="C415">
        <f t="shared" ca="1" si="14"/>
        <v>1</v>
      </c>
      <c r="D41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415" t="b">
        <f t="shared" ca="1" si="12"/>
        <v>1</v>
      </c>
      <c r="F415">
        <f ca="1">IF(tblMontyHallMC[[#This Row],[Initial door choice]] + tblMontyHallMC[[#This Row],[Door host opens]] = 3, 3, MAX(tblMontyHallMC[[#This Row],[Initial door choice]], tblMontyHallMC[[#This Row],[Door host opens]]) - MIN(tblMontyHallMC[[#This Row],[Initial door choice]], tblMontyHallMC[[#This Row],[Door host opens]]))</f>
        <v>3</v>
      </c>
    </row>
    <row r="416" spans="2:6" x14ac:dyDescent="0.25">
      <c r="B416">
        <f t="shared" ca="1" si="13"/>
        <v>2</v>
      </c>
      <c r="C416">
        <f t="shared" ca="1" si="14"/>
        <v>3</v>
      </c>
      <c r="D41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416" t="b">
        <f t="shared" ca="1" si="12"/>
        <v>0</v>
      </c>
      <c r="F416">
        <f ca="1">IF(tblMontyHallMC[[#This Row],[Initial door choice]] + tblMontyHallMC[[#This Row],[Door host opens]] = 3, 3, MAX(tblMontyHallMC[[#This Row],[Initial door choice]], tblMontyHallMC[[#This Row],[Door host opens]]) - MIN(tblMontyHallMC[[#This Row],[Initial door choice]], tblMontyHallMC[[#This Row],[Door host opens]]))</f>
        <v>2</v>
      </c>
    </row>
    <row r="417" spans="2:6" x14ac:dyDescent="0.25">
      <c r="B417">
        <f t="shared" ca="1" si="13"/>
        <v>2</v>
      </c>
      <c r="C417">
        <f t="shared" ca="1" si="14"/>
        <v>3</v>
      </c>
      <c r="D41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417" t="b">
        <f t="shared" ca="1" si="12"/>
        <v>1</v>
      </c>
      <c r="F417">
        <f ca="1">IF(tblMontyHallMC[[#This Row],[Initial door choice]] + tblMontyHallMC[[#This Row],[Door host opens]] = 3, 3, MAX(tblMontyHallMC[[#This Row],[Initial door choice]], tblMontyHallMC[[#This Row],[Door host opens]]) - MIN(tblMontyHallMC[[#This Row],[Initial door choice]], tblMontyHallMC[[#This Row],[Door host opens]]))</f>
        <v>2</v>
      </c>
    </row>
    <row r="418" spans="2:6" x14ac:dyDescent="0.25">
      <c r="B418">
        <f t="shared" ca="1" si="13"/>
        <v>3</v>
      </c>
      <c r="C418">
        <f t="shared" ca="1" si="14"/>
        <v>3</v>
      </c>
      <c r="D41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418" t="b">
        <f t="shared" ca="1" si="12"/>
        <v>1</v>
      </c>
      <c r="F418">
        <f ca="1">IF(tblMontyHallMC[[#This Row],[Initial door choice]] + tblMontyHallMC[[#This Row],[Door host opens]] = 3, 3, MAX(tblMontyHallMC[[#This Row],[Initial door choice]], tblMontyHallMC[[#This Row],[Door host opens]]) - MIN(tblMontyHallMC[[#This Row],[Initial door choice]], tblMontyHallMC[[#This Row],[Door host opens]]))</f>
        <v>2</v>
      </c>
    </row>
    <row r="419" spans="2:6" x14ac:dyDescent="0.25">
      <c r="B419">
        <f t="shared" ca="1" si="13"/>
        <v>3</v>
      </c>
      <c r="C419">
        <f t="shared" ca="1" si="14"/>
        <v>2</v>
      </c>
      <c r="D41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419" t="b">
        <f t="shared" ca="1" si="12"/>
        <v>0</v>
      </c>
      <c r="F419">
        <f ca="1">IF(tblMontyHallMC[[#This Row],[Initial door choice]] + tblMontyHallMC[[#This Row],[Door host opens]] = 3, 3, MAX(tblMontyHallMC[[#This Row],[Initial door choice]], tblMontyHallMC[[#This Row],[Door host opens]]) - MIN(tblMontyHallMC[[#This Row],[Initial door choice]], tblMontyHallMC[[#This Row],[Door host opens]]))</f>
        <v>3</v>
      </c>
    </row>
    <row r="420" spans="2:6" x14ac:dyDescent="0.25">
      <c r="B420">
        <f t="shared" ca="1" si="13"/>
        <v>2</v>
      </c>
      <c r="C420">
        <f t="shared" ca="1" si="14"/>
        <v>2</v>
      </c>
      <c r="D42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420" t="b">
        <f t="shared" ca="1" si="12"/>
        <v>1</v>
      </c>
      <c r="F420">
        <f ca="1">IF(tblMontyHallMC[[#This Row],[Initial door choice]] + tblMontyHallMC[[#This Row],[Door host opens]] = 3, 3, MAX(tblMontyHallMC[[#This Row],[Initial door choice]], tblMontyHallMC[[#This Row],[Door host opens]]) - MIN(tblMontyHallMC[[#This Row],[Initial door choice]], tblMontyHallMC[[#This Row],[Door host opens]]))</f>
        <v>1</v>
      </c>
    </row>
    <row r="421" spans="2:6" x14ac:dyDescent="0.25">
      <c r="B421">
        <f t="shared" ca="1" si="13"/>
        <v>1</v>
      </c>
      <c r="C421">
        <f t="shared" ca="1" si="14"/>
        <v>2</v>
      </c>
      <c r="D42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421" t="b">
        <f t="shared" ca="1" si="12"/>
        <v>1</v>
      </c>
      <c r="F421">
        <f ca="1">IF(tblMontyHallMC[[#This Row],[Initial door choice]] + tblMontyHallMC[[#This Row],[Door host opens]] = 3, 3, MAX(tblMontyHallMC[[#This Row],[Initial door choice]], tblMontyHallMC[[#This Row],[Door host opens]]) - MIN(tblMontyHallMC[[#This Row],[Initial door choice]], tblMontyHallMC[[#This Row],[Door host opens]]))</f>
        <v>1</v>
      </c>
    </row>
    <row r="422" spans="2:6" x14ac:dyDescent="0.25">
      <c r="B422">
        <f t="shared" ca="1" si="13"/>
        <v>2</v>
      </c>
      <c r="C422">
        <f t="shared" ca="1" si="14"/>
        <v>1</v>
      </c>
      <c r="D42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422" t="b">
        <f t="shared" ca="1" si="12"/>
        <v>0</v>
      </c>
      <c r="F422">
        <f ca="1">IF(tblMontyHallMC[[#This Row],[Initial door choice]] + tblMontyHallMC[[#This Row],[Door host opens]] = 3, 3, MAX(tblMontyHallMC[[#This Row],[Initial door choice]], tblMontyHallMC[[#This Row],[Door host opens]]) - MIN(tblMontyHallMC[[#This Row],[Initial door choice]], tblMontyHallMC[[#This Row],[Door host opens]]))</f>
        <v>2</v>
      </c>
    </row>
    <row r="423" spans="2:6" x14ac:dyDescent="0.25">
      <c r="B423">
        <f t="shared" ca="1" si="13"/>
        <v>3</v>
      </c>
      <c r="C423">
        <f t="shared" ca="1" si="14"/>
        <v>3</v>
      </c>
      <c r="D42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423" t="b">
        <f t="shared" ca="1" si="12"/>
        <v>1</v>
      </c>
      <c r="F423">
        <f ca="1">IF(tblMontyHallMC[[#This Row],[Initial door choice]] + tblMontyHallMC[[#This Row],[Door host opens]] = 3, 3, MAX(tblMontyHallMC[[#This Row],[Initial door choice]], tblMontyHallMC[[#This Row],[Door host opens]]) - MIN(tblMontyHallMC[[#This Row],[Initial door choice]], tblMontyHallMC[[#This Row],[Door host opens]]))</f>
        <v>1</v>
      </c>
    </row>
    <row r="424" spans="2:6" x14ac:dyDescent="0.25">
      <c r="B424">
        <f t="shared" ca="1" si="13"/>
        <v>1</v>
      </c>
      <c r="C424">
        <f t="shared" ca="1" si="14"/>
        <v>2</v>
      </c>
      <c r="D42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424" t="b">
        <f t="shared" ca="1" si="12"/>
        <v>0</v>
      </c>
      <c r="F424">
        <f ca="1">IF(tblMontyHallMC[[#This Row],[Initial door choice]] + tblMontyHallMC[[#This Row],[Door host opens]] = 3, 3, MAX(tblMontyHallMC[[#This Row],[Initial door choice]], tblMontyHallMC[[#This Row],[Door host opens]]) - MIN(tblMontyHallMC[[#This Row],[Initial door choice]], tblMontyHallMC[[#This Row],[Door host opens]]))</f>
        <v>1</v>
      </c>
    </row>
    <row r="425" spans="2:6" x14ac:dyDescent="0.25">
      <c r="B425">
        <f t="shared" ca="1" si="13"/>
        <v>3</v>
      </c>
      <c r="C425">
        <f t="shared" ca="1" si="14"/>
        <v>3</v>
      </c>
      <c r="D42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425" t="b">
        <f t="shared" ca="1" si="12"/>
        <v>1</v>
      </c>
      <c r="F425">
        <f ca="1">IF(tblMontyHallMC[[#This Row],[Initial door choice]] + tblMontyHallMC[[#This Row],[Door host opens]] = 3, 3, MAX(tblMontyHallMC[[#This Row],[Initial door choice]], tblMontyHallMC[[#This Row],[Door host opens]]) - MIN(tblMontyHallMC[[#This Row],[Initial door choice]], tblMontyHallMC[[#This Row],[Door host opens]]))</f>
        <v>2</v>
      </c>
    </row>
    <row r="426" spans="2:6" x14ac:dyDescent="0.25">
      <c r="B426">
        <f t="shared" ca="1" si="13"/>
        <v>2</v>
      </c>
      <c r="C426">
        <f t="shared" ca="1" si="14"/>
        <v>3</v>
      </c>
      <c r="D42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426" t="b">
        <f t="shared" ca="1" si="12"/>
        <v>0</v>
      </c>
      <c r="F426">
        <f ca="1">IF(tblMontyHallMC[[#This Row],[Initial door choice]] + tblMontyHallMC[[#This Row],[Door host opens]] = 3, 3, MAX(tblMontyHallMC[[#This Row],[Initial door choice]], tblMontyHallMC[[#This Row],[Door host opens]]) - MIN(tblMontyHallMC[[#This Row],[Initial door choice]], tblMontyHallMC[[#This Row],[Door host opens]]))</f>
        <v>2</v>
      </c>
    </row>
    <row r="427" spans="2:6" x14ac:dyDescent="0.25">
      <c r="B427">
        <f t="shared" ca="1" si="13"/>
        <v>1</v>
      </c>
      <c r="C427">
        <f t="shared" ca="1" si="14"/>
        <v>3</v>
      </c>
      <c r="D42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427" t="b">
        <f t="shared" ca="1" si="12"/>
        <v>0</v>
      </c>
      <c r="F427">
        <f ca="1">IF(tblMontyHallMC[[#This Row],[Initial door choice]] + tblMontyHallMC[[#This Row],[Door host opens]] = 3, 3, MAX(tblMontyHallMC[[#This Row],[Initial door choice]], tblMontyHallMC[[#This Row],[Door host opens]]) - MIN(tblMontyHallMC[[#This Row],[Initial door choice]], tblMontyHallMC[[#This Row],[Door host opens]]))</f>
        <v>1</v>
      </c>
    </row>
    <row r="428" spans="2:6" x14ac:dyDescent="0.25">
      <c r="B428">
        <f t="shared" ca="1" si="13"/>
        <v>1</v>
      </c>
      <c r="C428">
        <f t="shared" ca="1" si="14"/>
        <v>1</v>
      </c>
      <c r="D42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428" t="b">
        <f t="shared" ca="1" si="12"/>
        <v>0</v>
      </c>
      <c r="F428">
        <f ca="1">IF(tblMontyHallMC[[#This Row],[Initial door choice]] + tblMontyHallMC[[#This Row],[Door host opens]] = 3, 3, MAX(tblMontyHallMC[[#This Row],[Initial door choice]], tblMontyHallMC[[#This Row],[Door host opens]]) - MIN(tblMontyHallMC[[#This Row],[Initial door choice]], tblMontyHallMC[[#This Row],[Door host opens]]))</f>
        <v>2</v>
      </c>
    </row>
    <row r="429" spans="2:6" x14ac:dyDescent="0.25">
      <c r="B429">
        <f t="shared" ca="1" si="13"/>
        <v>3</v>
      </c>
      <c r="C429">
        <f t="shared" ca="1" si="14"/>
        <v>1</v>
      </c>
      <c r="D42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429" t="b">
        <f t="shared" ca="1" si="12"/>
        <v>0</v>
      </c>
      <c r="F429">
        <f ca="1">IF(tblMontyHallMC[[#This Row],[Initial door choice]] + tblMontyHallMC[[#This Row],[Door host opens]] = 3, 3, MAX(tblMontyHallMC[[#This Row],[Initial door choice]], tblMontyHallMC[[#This Row],[Door host opens]]) - MIN(tblMontyHallMC[[#This Row],[Initial door choice]], tblMontyHallMC[[#This Row],[Door host opens]]))</f>
        <v>3</v>
      </c>
    </row>
    <row r="430" spans="2:6" x14ac:dyDescent="0.25">
      <c r="B430">
        <f t="shared" ca="1" si="13"/>
        <v>2</v>
      </c>
      <c r="C430">
        <f t="shared" ca="1" si="14"/>
        <v>3</v>
      </c>
      <c r="D43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430" t="b">
        <f t="shared" ca="1" si="12"/>
        <v>1</v>
      </c>
      <c r="F430">
        <f ca="1">IF(tblMontyHallMC[[#This Row],[Initial door choice]] + tblMontyHallMC[[#This Row],[Door host opens]] = 3, 3, MAX(tblMontyHallMC[[#This Row],[Initial door choice]], tblMontyHallMC[[#This Row],[Door host opens]]) - MIN(tblMontyHallMC[[#This Row],[Initial door choice]], tblMontyHallMC[[#This Row],[Door host opens]]))</f>
        <v>2</v>
      </c>
    </row>
    <row r="431" spans="2:6" x14ac:dyDescent="0.25">
      <c r="B431">
        <f t="shared" ca="1" si="13"/>
        <v>1</v>
      </c>
      <c r="C431">
        <f t="shared" ca="1" si="14"/>
        <v>3</v>
      </c>
      <c r="D43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431" t="b">
        <f t="shared" ca="1" si="12"/>
        <v>0</v>
      </c>
      <c r="F431">
        <f ca="1">IF(tblMontyHallMC[[#This Row],[Initial door choice]] + tblMontyHallMC[[#This Row],[Door host opens]] = 3, 3, MAX(tblMontyHallMC[[#This Row],[Initial door choice]], tblMontyHallMC[[#This Row],[Door host opens]]) - MIN(tblMontyHallMC[[#This Row],[Initial door choice]], tblMontyHallMC[[#This Row],[Door host opens]]))</f>
        <v>1</v>
      </c>
    </row>
    <row r="432" spans="2:6" x14ac:dyDescent="0.25">
      <c r="B432">
        <f t="shared" ca="1" si="13"/>
        <v>2</v>
      </c>
      <c r="C432">
        <f t="shared" ca="1" si="14"/>
        <v>3</v>
      </c>
      <c r="D43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432" t="b">
        <f t="shared" ca="1" si="12"/>
        <v>1</v>
      </c>
      <c r="F432">
        <f ca="1">IF(tblMontyHallMC[[#This Row],[Initial door choice]] + tblMontyHallMC[[#This Row],[Door host opens]] = 3, 3, MAX(tblMontyHallMC[[#This Row],[Initial door choice]], tblMontyHallMC[[#This Row],[Door host opens]]) - MIN(tblMontyHallMC[[#This Row],[Initial door choice]], tblMontyHallMC[[#This Row],[Door host opens]]))</f>
        <v>2</v>
      </c>
    </row>
    <row r="433" spans="2:6" x14ac:dyDescent="0.25">
      <c r="B433">
        <f t="shared" ca="1" si="13"/>
        <v>1</v>
      </c>
      <c r="C433">
        <f t="shared" ca="1" si="14"/>
        <v>1</v>
      </c>
      <c r="D43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433" t="b">
        <f t="shared" ref="E433:E496" ca="1" si="15">IF(switchStrategyStr = "Switch",
    TRUE,
    IF(switchStrategyStr = "Coin flip",
        RAND() &gt;= 0.5,
        FALSE
    )
)</f>
        <v>0</v>
      </c>
      <c r="F433">
        <f ca="1">IF(tblMontyHallMC[[#This Row],[Initial door choice]] + tblMontyHallMC[[#This Row],[Door host opens]] = 3, 3, MAX(tblMontyHallMC[[#This Row],[Initial door choice]], tblMontyHallMC[[#This Row],[Door host opens]]) - MIN(tblMontyHallMC[[#This Row],[Initial door choice]], tblMontyHallMC[[#This Row],[Door host opens]]))</f>
        <v>3</v>
      </c>
    </row>
    <row r="434" spans="2:6" x14ac:dyDescent="0.25">
      <c r="B434">
        <f t="shared" ref="B434:B497" ca="1" si="16">RANDBETWEEN(1, 3)</f>
        <v>1</v>
      </c>
      <c r="C434">
        <f t="shared" ref="C434:C497" ca="1" si="17">RANDBETWEEN(1, 3)</f>
        <v>3</v>
      </c>
      <c r="D43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434" t="b">
        <f t="shared" ca="1" si="15"/>
        <v>1</v>
      </c>
      <c r="F434">
        <f ca="1">IF(tblMontyHallMC[[#This Row],[Initial door choice]] + tblMontyHallMC[[#This Row],[Door host opens]] = 3, 3, MAX(tblMontyHallMC[[#This Row],[Initial door choice]], tblMontyHallMC[[#This Row],[Door host opens]]) - MIN(tblMontyHallMC[[#This Row],[Initial door choice]], tblMontyHallMC[[#This Row],[Door host opens]]))</f>
        <v>1</v>
      </c>
    </row>
    <row r="435" spans="2:6" x14ac:dyDescent="0.25">
      <c r="B435">
        <f t="shared" ca="1" si="16"/>
        <v>3</v>
      </c>
      <c r="C435">
        <f t="shared" ca="1" si="17"/>
        <v>1</v>
      </c>
      <c r="D43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435" t="b">
        <f t="shared" ca="1" si="15"/>
        <v>1</v>
      </c>
      <c r="F435">
        <f ca="1">IF(tblMontyHallMC[[#This Row],[Initial door choice]] + tblMontyHallMC[[#This Row],[Door host opens]] = 3, 3, MAX(tblMontyHallMC[[#This Row],[Initial door choice]], tblMontyHallMC[[#This Row],[Door host opens]]) - MIN(tblMontyHallMC[[#This Row],[Initial door choice]], tblMontyHallMC[[#This Row],[Door host opens]]))</f>
        <v>3</v>
      </c>
    </row>
    <row r="436" spans="2:6" x14ac:dyDescent="0.25">
      <c r="B436">
        <f t="shared" ca="1" si="16"/>
        <v>2</v>
      </c>
      <c r="C436">
        <f t="shared" ca="1" si="17"/>
        <v>2</v>
      </c>
      <c r="D43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436" t="b">
        <f t="shared" ca="1" si="15"/>
        <v>0</v>
      </c>
      <c r="F436">
        <f ca="1">IF(tblMontyHallMC[[#This Row],[Initial door choice]] + tblMontyHallMC[[#This Row],[Door host opens]] = 3, 3, MAX(tblMontyHallMC[[#This Row],[Initial door choice]], tblMontyHallMC[[#This Row],[Door host opens]]) - MIN(tblMontyHallMC[[#This Row],[Initial door choice]], tblMontyHallMC[[#This Row],[Door host opens]]))</f>
        <v>3</v>
      </c>
    </row>
    <row r="437" spans="2:6" x14ac:dyDescent="0.25">
      <c r="B437">
        <f t="shared" ca="1" si="16"/>
        <v>1</v>
      </c>
      <c r="C437">
        <f t="shared" ca="1" si="17"/>
        <v>3</v>
      </c>
      <c r="D43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437" t="b">
        <f t="shared" ca="1" si="15"/>
        <v>1</v>
      </c>
      <c r="F437">
        <f ca="1">IF(tblMontyHallMC[[#This Row],[Initial door choice]] + tblMontyHallMC[[#This Row],[Door host opens]] = 3, 3, MAX(tblMontyHallMC[[#This Row],[Initial door choice]], tblMontyHallMC[[#This Row],[Door host opens]]) - MIN(tblMontyHallMC[[#This Row],[Initial door choice]], tblMontyHallMC[[#This Row],[Door host opens]]))</f>
        <v>1</v>
      </c>
    </row>
    <row r="438" spans="2:6" x14ac:dyDescent="0.25">
      <c r="B438">
        <f t="shared" ca="1" si="16"/>
        <v>3</v>
      </c>
      <c r="C438">
        <f t="shared" ca="1" si="17"/>
        <v>3</v>
      </c>
      <c r="D43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438" t="b">
        <f t="shared" ca="1" si="15"/>
        <v>0</v>
      </c>
      <c r="F438">
        <f ca="1">IF(tblMontyHallMC[[#This Row],[Initial door choice]] + tblMontyHallMC[[#This Row],[Door host opens]] = 3, 3, MAX(tblMontyHallMC[[#This Row],[Initial door choice]], tblMontyHallMC[[#This Row],[Door host opens]]) - MIN(tblMontyHallMC[[#This Row],[Initial door choice]], tblMontyHallMC[[#This Row],[Door host opens]]))</f>
        <v>2</v>
      </c>
    </row>
    <row r="439" spans="2:6" x14ac:dyDescent="0.25">
      <c r="B439">
        <f t="shared" ca="1" si="16"/>
        <v>1</v>
      </c>
      <c r="C439">
        <f t="shared" ca="1" si="17"/>
        <v>1</v>
      </c>
      <c r="D43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439" t="b">
        <f t="shared" ca="1" si="15"/>
        <v>0</v>
      </c>
      <c r="F439">
        <f ca="1">IF(tblMontyHallMC[[#This Row],[Initial door choice]] + tblMontyHallMC[[#This Row],[Door host opens]] = 3, 3, MAX(tblMontyHallMC[[#This Row],[Initial door choice]], tblMontyHallMC[[#This Row],[Door host opens]]) - MIN(tblMontyHallMC[[#This Row],[Initial door choice]], tblMontyHallMC[[#This Row],[Door host opens]]))</f>
        <v>2</v>
      </c>
    </row>
    <row r="440" spans="2:6" x14ac:dyDescent="0.25">
      <c r="B440">
        <f t="shared" ca="1" si="16"/>
        <v>3</v>
      </c>
      <c r="C440">
        <f t="shared" ca="1" si="17"/>
        <v>3</v>
      </c>
      <c r="D44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440" t="b">
        <f t="shared" ca="1" si="15"/>
        <v>0</v>
      </c>
      <c r="F440">
        <f ca="1">IF(tblMontyHallMC[[#This Row],[Initial door choice]] + tblMontyHallMC[[#This Row],[Door host opens]] = 3, 3, MAX(tblMontyHallMC[[#This Row],[Initial door choice]], tblMontyHallMC[[#This Row],[Door host opens]]) - MIN(tblMontyHallMC[[#This Row],[Initial door choice]], tblMontyHallMC[[#This Row],[Door host opens]]))</f>
        <v>1</v>
      </c>
    </row>
    <row r="441" spans="2:6" x14ac:dyDescent="0.25">
      <c r="B441">
        <f t="shared" ca="1" si="16"/>
        <v>3</v>
      </c>
      <c r="C441">
        <f t="shared" ca="1" si="17"/>
        <v>3</v>
      </c>
      <c r="D44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441" t="b">
        <f t="shared" ca="1" si="15"/>
        <v>1</v>
      </c>
      <c r="F441">
        <f ca="1">IF(tblMontyHallMC[[#This Row],[Initial door choice]] + tblMontyHallMC[[#This Row],[Door host opens]] = 3, 3, MAX(tblMontyHallMC[[#This Row],[Initial door choice]], tblMontyHallMC[[#This Row],[Door host opens]]) - MIN(tblMontyHallMC[[#This Row],[Initial door choice]], tblMontyHallMC[[#This Row],[Door host opens]]))</f>
        <v>2</v>
      </c>
    </row>
    <row r="442" spans="2:6" x14ac:dyDescent="0.25">
      <c r="B442">
        <f t="shared" ca="1" si="16"/>
        <v>1</v>
      </c>
      <c r="C442">
        <f t="shared" ca="1" si="17"/>
        <v>1</v>
      </c>
      <c r="D44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442" t="b">
        <f t="shared" ca="1" si="15"/>
        <v>0</v>
      </c>
      <c r="F442">
        <f ca="1">IF(tblMontyHallMC[[#This Row],[Initial door choice]] + tblMontyHallMC[[#This Row],[Door host opens]] = 3, 3, MAX(tblMontyHallMC[[#This Row],[Initial door choice]], tblMontyHallMC[[#This Row],[Door host opens]]) - MIN(tblMontyHallMC[[#This Row],[Initial door choice]], tblMontyHallMC[[#This Row],[Door host opens]]))</f>
        <v>2</v>
      </c>
    </row>
    <row r="443" spans="2:6" x14ac:dyDescent="0.25">
      <c r="B443">
        <f t="shared" ca="1" si="16"/>
        <v>3</v>
      </c>
      <c r="C443">
        <f t="shared" ca="1" si="17"/>
        <v>2</v>
      </c>
      <c r="D44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443" t="b">
        <f t="shared" ca="1" si="15"/>
        <v>1</v>
      </c>
      <c r="F443">
        <f ca="1">IF(tblMontyHallMC[[#This Row],[Initial door choice]] + tblMontyHallMC[[#This Row],[Door host opens]] = 3, 3, MAX(tblMontyHallMC[[#This Row],[Initial door choice]], tblMontyHallMC[[#This Row],[Door host opens]]) - MIN(tblMontyHallMC[[#This Row],[Initial door choice]], tblMontyHallMC[[#This Row],[Door host opens]]))</f>
        <v>3</v>
      </c>
    </row>
    <row r="444" spans="2:6" x14ac:dyDescent="0.25">
      <c r="B444">
        <f t="shared" ca="1" si="16"/>
        <v>1</v>
      </c>
      <c r="C444">
        <f t="shared" ca="1" si="17"/>
        <v>3</v>
      </c>
      <c r="D44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444" t="b">
        <f t="shared" ca="1" si="15"/>
        <v>1</v>
      </c>
      <c r="F444">
        <f ca="1">IF(tblMontyHallMC[[#This Row],[Initial door choice]] + tblMontyHallMC[[#This Row],[Door host opens]] = 3, 3, MAX(tblMontyHallMC[[#This Row],[Initial door choice]], tblMontyHallMC[[#This Row],[Door host opens]]) - MIN(tblMontyHallMC[[#This Row],[Initial door choice]], tblMontyHallMC[[#This Row],[Door host opens]]))</f>
        <v>1</v>
      </c>
    </row>
    <row r="445" spans="2:6" x14ac:dyDescent="0.25">
      <c r="B445">
        <f t="shared" ca="1" si="16"/>
        <v>1</v>
      </c>
      <c r="C445">
        <f t="shared" ca="1" si="17"/>
        <v>2</v>
      </c>
      <c r="D44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445" t="b">
        <f t="shared" ca="1" si="15"/>
        <v>1</v>
      </c>
      <c r="F445">
        <f ca="1">IF(tblMontyHallMC[[#This Row],[Initial door choice]] + tblMontyHallMC[[#This Row],[Door host opens]] = 3, 3, MAX(tblMontyHallMC[[#This Row],[Initial door choice]], tblMontyHallMC[[#This Row],[Door host opens]]) - MIN(tblMontyHallMC[[#This Row],[Initial door choice]], tblMontyHallMC[[#This Row],[Door host opens]]))</f>
        <v>1</v>
      </c>
    </row>
    <row r="446" spans="2:6" x14ac:dyDescent="0.25">
      <c r="B446">
        <f t="shared" ca="1" si="16"/>
        <v>3</v>
      </c>
      <c r="C446">
        <f t="shared" ca="1" si="17"/>
        <v>1</v>
      </c>
      <c r="D44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446" t="b">
        <f t="shared" ca="1" si="15"/>
        <v>1</v>
      </c>
      <c r="F446">
        <f ca="1">IF(tblMontyHallMC[[#This Row],[Initial door choice]] + tblMontyHallMC[[#This Row],[Door host opens]] = 3, 3, MAX(tblMontyHallMC[[#This Row],[Initial door choice]], tblMontyHallMC[[#This Row],[Door host opens]]) - MIN(tblMontyHallMC[[#This Row],[Initial door choice]], tblMontyHallMC[[#This Row],[Door host opens]]))</f>
        <v>3</v>
      </c>
    </row>
    <row r="447" spans="2:6" x14ac:dyDescent="0.25">
      <c r="B447">
        <f t="shared" ca="1" si="16"/>
        <v>2</v>
      </c>
      <c r="C447">
        <f t="shared" ca="1" si="17"/>
        <v>1</v>
      </c>
      <c r="D44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447" t="b">
        <f t="shared" ca="1" si="15"/>
        <v>1</v>
      </c>
      <c r="F447">
        <f ca="1">IF(tblMontyHallMC[[#This Row],[Initial door choice]] + tblMontyHallMC[[#This Row],[Door host opens]] = 3, 3, MAX(tblMontyHallMC[[#This Row],[Initial door choice]], tblMontyHallMC[[#This Row],[Door host opens]]) - MIN(tblMontyHallMC[[#This Row],[Initial door choice]], tblMontyHallMC[[#This Row],[Door host opens]]))</f>
        <v>2</v>
      </c>
    </row>
    <row r="448" spans="2:6" x14ac:dyDescent="0.25">
      <c r="B448">
        <f t="shared" ca="1" si="16"/>
        <v>1</v>
      </c>
      <c r="C448">
        <f t="shared" ca="1" si="17"/>
        <v>3</v>
      </c>
      <c r="D44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448" t="b">
        <f t="shared" ca="1" si="15"/>
        <v>1</v>
      </c>
      <c r="F448">
        <f ca="1">IF(tblMontyHallMC[[#This Row],[Initial door choice]] + tblMontyHallMC[[#This Row],[Door host opens]] = 3, 3, MAX(tblMontyHallMC[[#This Row],[Initial door choice]], tblMontyHallMC[[#This Row],[Door host opens]]) - MIN(tblMontyHallMC[[#This Row],[Initial door choice]], tblMontyHallMC[[#This Row],[Door host opens]]))</f>
        <v>1</v>
      </c>
    </row>
    <row r="449" spans="2:6" x14ac:dyDescent="0.25">
      <c r="B449">
        <f t="shared" ca="1" si="16"/>
        <v>1</v>
      </c>
      <c r="C449">
        <f t="shared" ca="1" si="17"/>
        <v>2</v>
      </c>
      <c r="D44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449" t="b">
        <f t="shared" ca="1" si="15"/>
        <v>0</v>
      </c>
      <c r="F449">
        <f ca="1">IF(tblMontyHallMC[[#This Row],[Initial door choice]] + tblMontyHallMC[[#This Row],[Door host opens]] = 3, 3, MAX(tblMontyHallMC[[#This Row],[Initial door choice]], tblMontyHallMC[[#This Row],[Door host opens]]) - MIN(tblMontyHallMC[[#This Row],[Initial door choice]], tblMontyHallMC[[#This Row],[Door host opens]]))</f>
        <v>1</v>
      </c>
    </row>
    <row r="450" spans="2:6" x14ac:dyDescent="0.25">
      <c r="B450">
        <f t="shared" ca="1" si="16"/>
        <v>2</v>
      </c>
      <c r="C450">
        <f t="shared" ca="1" si="17"/>
        <v>1</v>
      </c>
      <c r="D45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450" t="b">
        <f t="shared" ca="1" si="15"/>
        <v>0</v>
      </c>
      <c r="F450">
        <f ca="1">IF(tblMontyHallMC[[#This Row],[Initial door choice]] + tblMontyHallMC[[#This Row],[Door host opens]] = 3, 3, MAX(tblMontyHallMC[[#This Row],[Initial door choice]], tblMontyHallMC[[#This Row],[Door host opens]]) - MIN(tblMontyHallMC[[#This Row],[Initial door choice]], tblMontyHallMC[[#This Row],[Door host opens]]))</f>
        <v>2</v>
      </c>
    </row>
    <row r="451" spans="2:6" x14ac:dyDescent="0.25">
      <c r="B451">
        <f t="shared" ca="1" si="16"/>
        <v>1</v>
      </c>
      <c r="C451">
        <f t="shared" ca="1" si="17"/>
        <v>2</v>
      </c>
      <c r="D45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451" t="b">
        <f t="shared" ca="1" si="15"/>
        <v>1</v>
      </c>
      <c r="F451">
        <f ca="1">IF(tblMontyHallMC[[#This Row],[Initial door choice]] + tblMontyHallMC[[#This Row],[Door host opens]] = 3, 3, MAX(tblMontyHallMC[[#This Row],[Initial door choice]], tblMontyHallMC[[#This Row],[Door host opens]]) - MIN(tblMontyHallMC[[#This Row],[Initial door choice]], tblMontyHallMC[[#This Row],[Door host opens]]))</f>
        <v>1</v>
      </c>
    </row>
    <row r="452" spans="2:6" x14ac:dyDescent="0.25">
      <c r="B452">
        <f t="shared" ca="1" si="16"/>
        <v>2</v>
      </c>
      <c r="C452">
        <f t="shared" ca="1" si="17"/>
        <v>1</v>
      </c>
      <c r="D45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452" t="b">
        <f t="shared" ca="1" si="15"/>
        <v>1</v>
      </c>
      <c r="F452">
        <f ca="1">IF(tblMontyHallMC[[#This Row],[Initial door choice]] + tblMontyHallMC[[#This Row],[Door host opens]] = 3, 3, MAX(tblMontyHallMC[[#This Row],[Initial door choice]], tblMontyHallMC[[#This Row],[Door host opens]]) - MIN(tblMontyHallMC[[#This Row],[Initial door choice]], tblMontyHallMC[[#This Row],[Door host opens]]))</f>
        <v>2</v>
      </c>
    </row>
    <row r="453" spans="2:6" x14ac:dyDescent="0.25">
      <c r="B453">
        <f t="shared" ca="1" si="16"/>
        <v>1</v>
      </c>
      <c r="C453">
        <f t="shared" ca="1" si="17"/>
        <v>3</v>
      </c>
      <c r="D45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453" t="b">
        <f t="shared" ca="1" si="15"/>
        <v>0</v>
      </c>
      <c r="F453">
        <f ca="1">IF(tblMontyHallMC[[#This Row],[Initial door choice]] + tblMontyHallMC[[#This Row],[Door host opens]] = 3, 3, MAX(tblMontyHallMC[[#This Row],[Initial door choice]], tblMontyHallMC[[#This Row],[Door host opens]]) - MIN(tblMontyHallMC[[#This Row],[Initial door choice]], tblMontyHallMC[[#This Row],[Door host opens]]))</f>
        <v>1</v>
      </c>
    </row>
    <row r="454" spans="2:6" x14ac:dyDescent="0.25">
      <c r="B454">
        <f t="shared" ca="1" si="16"/>
        <v>2</v>
      </c>
      <c r="C454">
        <f t="shared" ca="1" si="17"/>
        <v>1</v>
      </c>
      <c r="D45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454" t="b">
        <f t="shared" ca="1" si="15"/>
        <v>0</v>
      </c>
      <c r="F454">
        <f ca="1">IF(tblMontyHallMC[[#This Row],[Initial door choice]] + tblMontyHallMC[[#This Row],[Door host opens]] = 3, 3, MAX(tblMontyHallMC[[#This Row],[Initial door choice]], tblMontyHallMC[[#This Row],[Door host opens]]) - MIN(tblMontyHallMC[[#This Row],[Initial door choice]], tblMontyHallMC[[#This Row],[Door host opens]]))</f>
        <v>2</v>
      </c>
    </row>
    <row r="455" spans="2:6" x14ac:dyDescent="0.25">
      <c r="B455">
        <f t="shared" ca="1" si="16"/>
        <v>2</v>
      </c>
      <c r="C455">
        <f t="shared" ca="1" si="17"/>
        <v>1</v>
      </c>
      <c r="D45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455" t="b">
        <f t="shared" ca="1" si="15"/>
        <v>1</v>
      </c>
      <c r="F455">
        <f ca="1">IF(tblMontyHallMC[[#This Row],[Initial door choice]] + tblMontyHallMC[[#This Row],[Door host opens]] = 3, 3, MAX(tblMontyHallMC[[#This Row],[Initial door choice]], tblMontyHallMC[[#This Row],[Door host opens]]) - MIN(tblMontyHallMC[[#This Row],[Initial door choice]], tblMontyHallMC[[#This Row],[Door host opens]]))</f>
        <v>2</v>
      </c>
    </row>
    <row r="456" spans="2:6" x14ac:dyDescent="0.25">
      <c r="B456">
        <f t="shared" ca="1" si="16"/>
        <v>2</v>
      </c>
      <c r="C456">
        <f t="shared" ca="1" si="17"/>
        <v>3</v>
      </c>
      <c r="D45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456" t="b">
        <f t="shared" ca="1" si="15"/>
        <v>1</v>
      </c>
      <c r="F456">
        <f ca="1">IF(tblMontyHallMC[[#This Row],[Initial door choice]] + tblMontyHallMC[[#This Row],[Door host opens]] = 3, 3, MAX(tblMontyHallMC[[#This Row],[Initial door choice]], tblMontyHallMC[[#This Row],[Door host opens]]) - MIN(tblMontyHallMC[[#This Row],[Initial door choice]], tblMontyHallMC[[#This Row],[Door host opens]]))</f>
        <v>2</v>
      </c>
    </row>
    <row r="457" spans="2:6" x14ac:dyDescent="0.25">
      <c r="B457">
        <f t="shared" ca="1" si="16"/>
        <v>2</v>
      </c>
      <c r="C457">
        <f t="shared" ca="1" si="17"/>
        <v>2</v>
      </c>
      <c r="D45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457" t="b">
        <f t="shared" ca="1" si="15"/>
        <v>1</v>
      </c>
      <c r="F457">
        <f ca="1">IF(tblMontyHallMC[[#This Row],[Initial door choice]] + tblMontyHallMC[[#This Row],[Door host opens]] = 3, 3, MAX(tblMontyHallMC[[#This Row],[Initial door choice]], tblMontyHallMC[[#This Row],[Door host opens]]) - MIN(tblMontyHallMC[[#This Row],[Initial door choice]], tblMontyHallMC[[#This Row],[Door host opens]]))</f>
        <v>1</v>
      </c>
    </row>
    <row r="458" spans="2:6" x14ac:dyDescent="0.25">
      <c r="B458">
        <f t="shared" ca="1" si="16"/>
        <v>3</v>
      </c>
      <c r="C458">
        <f t="shared" ca="1" si="17"/>
        <v>3</v>
      </c>
      <c r="D45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458" t="b">
        <f t="shared" ca="1" si="15"/>
        <v>0</v>
      </c>
      <c r="F458">
        <f ca="1">IF(tblMontyHallMC[[#This Row],[Initial door choice]] + tblMontyHallMC[[#This Row],[Door host opens]] = 3, 3, MAX(tblMontyHallMC[[#This Row],[Initial door choice]], tblMontyHallMC[[#This Row],[Door host opens]]) - MIN(tblMontyHallMC[[#This Row],[Initial door choice]], tblMontyHallMC[[#This Row],[Door host opens]]))</f>
        <v>2</v>
      </c>
    </row>
    <row r="459" spans="2:6" x14ac:dyDescent="0.25">
      <c r="B459">
        <f t="shared" ca="1" si="16"/>
        <v>2</v>
      </c>
      <c r="C459">
        <f t="shared" ca="1" si="17"/>
        <v>1</v>
      </c>
      <c r="D45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459" t="b">
        <f t="shared" ca="1" si="15"/>
        <v>0</v>
      </c>
      <c r="F459">
        <f ca="1">IF(tblMontyHallMC[[#This Row],[Initial door choice]] + tblMontyHallMC[[#This Row],[Door host opens]] = 3, 3, MAX(tblMontyHallMC[[#This Row],[Initial door choice]], tblMontyHallMC[[#This Row],[Door host opens]]) - MIN(tblMontyHallMC[[#This Row],[Initial door choice]], tblMontyHallMC[[#This Row],[Door host opens]]))</f>
        <v>2</v>
      </c>
    </row>
    <row r="460" spans="2:6" x14ac:dyDescent="0.25">
      <c r="B460">
        <f t="shared" ca="1" si="16"/>
        <v>1</v>
      </c>
      <c r="C460">
        <f t="shared" ca="1" si="17"/>
        <v>1</v>
      </c>
      <c r="D46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460" t="b">
        <f t="shared" ca="1" si="15"/>
        <v>1</v>
      </c>
      <c r="F460">
        <f ca="1">IF(tblMontyHallMC[[#This Row],[Initial door choice]] + tblMontyHallMC[[#This Row],[Door host opens]] = 3, 3, MAX(tblMontyHallMC[[#This Row],[Initial door choice]], tblMontyHallMC[[#This Row],[Door host opens]]) - MIN(tblMontyHallMC[[#This Row],[Initial door choice]], tblMontyHallMC[[#This Row],[Door host opens]]))</f>
        <v>2</v>
      </c>
    </row>
    <row r="461" spans="2:6" x14ac:dyDescent="0.25">
      <c r="B461">
        <f t="shared" ca="1" si="16"/>
        <v>3</v>
      </c>
      <c r="C461">
        <f t="shared" ca="1" si="17"/>
        <v>2</v>
      </c>
      <c r="D46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461" t="b">
        <f t="shared" ca="1" si="15"/>
        <v>0</v>
      </c>
      <c r="F461">
        <f ca="1">IF(tblMontyHallMC[[#This Row],[Initial door choice]] + tblMontyHallMC[[#This Row],[Door host opens]] = 3, 3, MAX(tblMontyHallMC[[#This Row],[Initial door choice]], tblMontyHallMC[[#This Row],[Door host opens]]) - MIN(tblMontyHallMC[[#This Row],[Initial door choice]], tblMontyHallMC[[#This Row],[Door host opens]]))</f>
        <v>3</v>
      </c>
    </row>
    <row r="462" spans="2:6" x14ac:dyDescent="0.25">
      <c r="B462">
        <f t="shared" ca="1" si="16"/>
        <v>1</v>
      </c>
      <c r="C462">
        <f t="shared" ca="1" si="17"/>
        <v>1</v>
      </c>
      <c r="D46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462" t="b">
        <f t="shared" ca="1" si="15"/>
        <v>0</v>
      </c>
      <c r="F462">
        <f ca="1">IF(tblMontyHallMC[[#This Row],[Initial door choice]] + tblMontyHallMC[[#This Row],[Door host opens]] = 3, 3, MAX(tblMontyHallMC[[#This Row],[Initial door choice]], tblMontyHallMC[[#This Row],[Door host opens]]) - MIN(tblMontyHallMC[[#This Row],[Initial door choice]], tblMontyHallMC[[#This Row],[Door host opens]]))</f>
        <v>3</v>
      </c>
    </row>
    <row r="463" spans="2:6" x14ac:dyDescent="0.25">
      <c r="B463">
        <f t="shared" ca="1" si="16"/>
        <v>3</v>
      </c>
      <c r="C463">
        <f t="shared" ca="1" si="17"/>
        <v>1</v>
      </c>
      <c r="D46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463" t="b">
        <f t="shared" ca="1" si="15"/>
        <v>1</v>
      </c>
      <c r="F463">
        <f ca="1">IF(tblMontyHallMC[[#This Row],[Initial door choice]] + tblMontyHallMC[[#This Row],[Door host opens]] = 3, 3, MAX(tblMontyHallMC[[#This Row],[Initial door choice]], tblMontyHallMC[[#This Row],[Door host opens]]) - MIN(tblMontyHallMC[[#This Row],[Initial door choice]], tblMontyHallMC[[#This Row],[Door host opens]]))</f>
        <v>3</v>
      </c>
    </row>
    <row r="464" spans="2:6" x14ac:dyDescent="0.25">
      <c r="B464">
        <f t="shared" ca="1" si="16"/>
        <v>2</v>
      </c>
      <c r="C464">
        <f t="shared" ca="1" si="17"/>
        <v>2</v>
      </c>
      <c r="D46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464" t="b">
        <f t="shared" ca="1" si="15"/>
        <v>1</v>
      </c>
      <c r="F464">
        <f ca="1">IF(tblMontyHallMC[[#This Row],[Initial door choice]] + tblMontyHallMC[[#This Row],[Door host opens]] = 3, 3, MAX(tblMontyHallMC[[#This Row],[Initial door choice]], tblMontyHallMC[[#This Row],[Door host opens]]) - MIN(tblMontyHallMC[[#This Row],[Initial door choice]], tblMontyHallMC[[#This Row],[Door host opens]]))</f>
        <v>1</v>
      </c>
    </row>
    <row r="465" spans="2:6" x14ac:dyDescent="0.25">
      <c r="B465">
        <f t="shared" ca="1" si="16"/>
        <v>1</v>
      </c>
      <c r="C465">
        <f t="shared" ca="1" si="17"/>
        <v>3</v>
      </c>
      <c r="D46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465" t="b">
        <f t="shared" ca="1" si="15"/>
        <v>0</v>
      </c>
      <c r="F465">
        <f ca="1">IF(tblMontyHallMC[[#This Row],[Initial door choice]] + tblMontyHallMC[[#This Row],[Door host opens]] = 3, 3, MAX(tblMontyHallMC[[#This Row],[Initial door choice]], tblMontyHallMC[[#This Row],[Door host opens]]) - MIN(tblMontyHallMC[[#This Row],[Initial door choice]], tblMontyHallMC[[#This Row],[Door host opens]]))</f>
        <v>1</v>
      </c>
    </row>
    <row r="466" spans="2:6" x14ac:dyDescent="0.25">
      <c r="B466">
        <f t="shared" ca="1" si="16"/>
        <v>3</v>
      </c>
      <c r="C466">
        <f t="shared" ca="1" si="17"/>
        <v>1</v>
      </c>
      <c r="D46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466" t="b">
        <f t="shared" ca="1" si="15"/>
        <v>0</v>
      </c>
      <c r="F466">
        <f ca="1">IF(tblMontyHallMC[[#This Row],[Initial door choice]] + tblMontyHallMC[[#This Row],[Door host opens]] = 3, 3, MAX(tblMontyHallMC[[#This Row],[Initial door choice]], tblMontyHallMC[[#This Row],[Door host opens]]) - MIN(tblMontyHallMC[[#This Row],[Initial door choice]], tblMontyHallMC[[#This Row],[Door host opens]]))</f>
        <v>3</v>
      </c>
    </row>
    <row r="467" spans="2:6" x14ac:dyDescent="0.25">
      <c r="B467">
        <f t="shared" ca="1" si="16"/>
        <v>2</v>
      </c>
      <c r="C467">
        <f t="shared" ca="1" si="17"/>
        <v>2</v>
      </c>
      <c r="D46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467" t="b">
        <f t="shared" ca="1" si="15"/>
        <v>1</v>
      </c>
      <c r="F467">
        <f ca="1">IF(tblMontyHallMC[[#This Row],[Initial door choice]] + tblMontyHallMC[[#This Row],[Door host opens]] = 3, 3, MAX(tblMontyHallMC[[#This Row],[Initial door choice]], tblMontyHallMC[[#This Row],[Door host opens]]) - MIN(tblMontyHallMC[[#This Row],[Initial door choice]], tblMontyHallMC[[#This Row],[Door host opens]]))</f>
        <v>3</v>
      </c>
    </row>
    <row r="468" spans="2:6" x14ac:dyDescent="0.25">
      <c r="B468">
        <f t="shared" ca="1" si="16"/>
        <v>1</v>
      </c>
      <c r="C468">
        <f t="shared" ca="1" si="17"/>
        <v>3</v>
      </c>
      <c r="D46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468" t="b">
        <f t="shared" ca="1" si="15"/>
        <v>1</v>
      </c>
      <c r="F468">
        <f ca="1">IF(tblMontyHallMC[[#This Row],[Initial door choice]] + tblMontyHallMC[[#This Row],[Door host opens]] = 3, 3, MAX(tblMontyHallMC[[#This Row],[Initial door choice]], tblMontyHallMC[[#This Row],[Door host opens]]) - MIN(tblMontyHallMC[[#This Row],[Initial door choice]], tblMontyHallMC[[#This Row],[Door host opens]]))</f>
        <v>1</v>
      </c>
    </row>
    <row r="469" spans="2:6" x14ac:dyDescent="0.25">
      <c r="B469">
        <f t="shared" ca="1" si="16"/>
        <v>1</v>
      </c>
      <c r="C469">
        <f t="shared" ca="1" si="17"/>
        <v>3</v>
      </c>
      <c r="D46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469" t="b">
        <f t="shared" ca="1" si="15"/>
        <v>0</v>
      </c>
      <c r="F469">
        <f ca="1">IF(tblMontyHallMC[[#This Row],[Initial door choice]] + tblMontyHallMC[[#This Row],[Door host opens]] = 3, 3, MAX(tblMontyHallMC[[#This Row],[Initial door choice]], tblMontyHallMC[[#This Row],[Door host opens]]) - MIN(tblMontyHallMC[[#This Row],[Initial door choice]], tblMontyHallMC[[#This Row],[Door host opens]]))</f>
        <v>1</v>
      </c>
    </row>
    <row r="470" spans="2:6" x14ac:dyDescent="0.25">
      <c r="B470">
        <f t="shared" ca="1" si="16"/>
        <v>1</v>
      </c>
      <c r="C470">
        <f t="shared" ca="1" si="17"/>
        <v>1</v>
      </c>
      <c r="D47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470" t="b">
        <f t="shared" ca="1" si="15"/>
        <v>1</v>
      </c>
      <c r="F470">
        <f ca="1">IF(tblMontyHallMC[[#This Row],[Initial door choice]] + tblMontyHallMC[[#This Row],[Door host opens]] = 3, 3, MAX(tblMontyHallMC[[#This Row],[Initial door choice]], tblMontyHallMC[[#This Row],[Door host opens]]) - MIN(tblMontyHallMC[[#This Row],[Initial door choice]], tblMontyHallMC[[#This Row],[Door host opens]]))</f>
        <v>3</v>
      </c>
    </row>
    <row r="471" spans="2:6" x14ac:dyDescent="0.25">
      <c r="B471">
        <f t="shared" ca="1" si="16"/>
        <v>1</v>
      </c>
      <c r="C471">
        <f t="shared" ca="1" si="17"/>
        <v>2</v>
      </c>
      <c r="D47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471" t="b">
        <f t="shared" ca="1" si="15"/>
        <v>0</v>
      </c>
      <c r="F471">
        <f ca="1">IF(tblMontyHallMC[[#This Row],[Initial door choice]] + tblMontyHallMC[[#This Row],[Door host opens]] = 3, 3, MAX(tblMontyHallMC[[#This Row],[Initial door choice]], tblMontyHallMC[[#This Row],[Door host opens]]) - MIN(tblMontyHallMC[[#This Row],[Initial door choice]], tblMontyHallMC[[#This Row],[Door host opens]]))</f>
        <v>1</v>
      </c>
    </row>
    <row r="472" spans="2:6" x14ac:dyDescent="0.25">
      <c r="B472">
        <f t="shared" ca="1" si="16"/>
        <v>1</v>
      </c>
      <c r="C472">
        <f t="shared" ca="1" si="17"/>
        <v>1</v>
      </c>
      <c r="D47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472" t="b">
        <f t="shared" ca="1" si="15"/>
        <v>1</v>
      </c>
      <c r="F472">
        <f ca="1">IF(tblMontyHallMC[[#This Row],[Initial door choice]] + tblMontyHallMC[[#This Row],[Door host opens]] = 3, 3, MAX(tblMontyHallMC[[#This Row],[Initial door choice]], tblMontyHallMC[[#This Row],[Door host opens]]) - MIN(tblMontyHallMC[[#This Row],[Initial door choice]], tblMontyHallMC[[#This Row],[Door host opens]]))</f>
        <v>2</v>
      </c>
    </row>
    <row r="473" spans="2:6" x14ac:dyDescent="0.25">
      <c r="B473">
        <f t="shared" ca="1" si="16"/>
        <v>1</v>
      </c>
      <c r="C473">
        <f t="shared" ca="1" si="17"/>
        <v>1</v>
      </c>
      <c r="D47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473" t="b">
        <f t="shared" ca="1" si="15"/>
        <v>0</v>
      </c>
      <c r="F473">
        <f ca="1">IF(tblMontyHallMC[[#This Row],[Initial door choice]] + tblMontyHallMC[[#This Row],[Door host opens]] = 3, 3, MAX(tblMontyHallMC[[#This Row],[Initial door choice]], tblMontyHallMC[[#This Row],[Door host opens]]) - MIN(tblMontyHallMC[[#This Row],[Initial door choice]], tblMontyHallMC[[#This Row],[Door host opens]]))</f>
        <v>3</v>
      </c>
    </row>
    <row r="474" spans="2:6" x14ac:dyDescent="0.25">
      <c r="B474">
        <f t="shared" ca="1" si="16"/>
        <v>1</v>
      </c>
      <c r="C474">
        <f t="shared" ca="1" si="17"/>
        <v>1</v>
      </c>
      <c r="D47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474" t="b">
        <f t="shared" ca="1" si="15"/>
        <v>1</v>
      </c>
      <c r="F474">
        <f ca="1">IF(tblMontyHallMC[[#This Row],[Initial door choice]] + tblMontyHallMC[[#This Row],[Door host opens]] = 3, 3, MAX(tblMontyHallMC[[#This Row],[Initial door choice]], tblMontyHallMC[[#This Row],[Door host opens]]) - MIN(tblMontyHallMC[[#This Row],[Initial door choice]], tblMontyHallMC[[#This Row],[Door host opens]]))</f>
        <v>3</v>
      </c>
    </row>
    <row r="475" spans="2:6" x14ac:dyDescent="0.25">
      <c r="B475">
        <f t="shared" ca="1" si="16"/>
        <v>3</v>
      </c>
      <c r="C475">
        <f t="shared" ca="1" si="17"/>
        <v>2</v>
      </c>
      <c r="D47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475" t="b">
        <f t="shared" ca="1" si="15"/>
        <v>1</v>
      </c>
      <c r="F475">
        <f ca="1">IF(tblMontyHallMC[[#This Row],[Initial door choice]] + tblMontyHallMC[[#This Row],[Door host opens]] = 3, 3, MAX(tblMontyHallMC[[#This Row],[Initial door choice]], tblMontyHallMC[[#This Row],[Door host opens]]) - MIN(tblMontyHallMC[[#This Row],[Initial door choice]], tblMontyHallMC[[#This Row],[Door host opens]]))</f>
        <v>3</v>
      </c>
    </row>
    <row r="476" spans="2:6" x14ac:dyDescent="0.25">
      <c r="B476">
        <f t="shared" ca="1" si="16"/>
        <v>3</v>
      </c>
      <c r="C476">
        <f t="shared" ca="1" si="17"/>
        <v>1</v>
      </c>
      <c r="D47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476" t="b">
        <f t="shared" ca="1" si="15"/>
        <v>1</v>
      </c>
      <c r="F476">
        <f ca="1">IF(tblMontyHallMC[[#This Row],[Initial door choice]] + tblMontyHallMC[[#This Row],[Door host opens]] = 3, 3, MAX(tblMontyHallMC[[#This Row],[Initial door choice]], tblMontyHallMC[[#This Row],[Door host opens]]) - MIN(tblMontyHallMC[[#This Row],[Initial door choice]], tblMontyHallMC[[#This Row],[Door host opens]]))</f>
        <v>3</v>
      </c>
    </row>
    <row r="477" spans="2:6" x14ac:dyDescent="0.25">
      <c r="B477">
        <f t="shared" ca="1" si="16"/>
        <v>2</v>
      </c>
      <c r="C477">
        <f t="shared" ca="1" si="17"/>
        <v>3</v>
      </c>
      <c r="D47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477" t="b">
        <f t="shared" ca="1" si="15"/>
        <v>1</v>
      </c>
      <c r="F477">
        <f ca="1">IF(tblMontyHallMC[[#This Row],[Initial door choice]] + tblMontyHallMC[[#This Row],[Door host opens]] = 3, 3, MAX(tblMontyHallMC[[#This Row],[Initial door choice]], tblMontyHallMC[[#This Row],[Door host opens]]) - MIN(tblMontyHallMC[[#This Row],[Initial door choice]], tblMontyHallMC[[#This Row],[Door host opens]]))</f>
        <v>2</v>
      </c>
    </row>
    <row r="478" spans="2:6" x14ac:dyDescent="0.25">
      <c r="B478">
        <f t="shared" ca="1" si="16"/>
        <v>3</v>
      </c>
      <c r="C478">
        <f t="shared" ca="1" si="17"/>
        <v>3</v>
      </c>
      <c r="D47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478" t="b">
        <f t="shared" ca="1" si="15"/>
        <v>1</v>
      </c>
      <c r="F478">
        <f ca="1">IF(tblMontyHallMC[[#This Row],[Initial door choice]] + tblMontyHallMC[[#This Row],[Door host opens]] = 3, 3, MAX(tblMontyHallMC[[#This Row],[Initial door choice]], tblMontyHallMC[[#This Row],[Door host opens]]) - MIN(tblMontyHallMC[[#This Row],[Initial door choice]], tblMontyHallMC[[#This Row],[Door host opens]]))</f>
        <v>1</v>
      </c>
    </row>
    <row r="479" spans="2:6" x14ac:dyDescent="0.25">
      <c r="B479">
        <f t="shared" ca="1" si="16"/>
        <v>3</v>
      </c>
      <c r="C479">
        <f t="shared" ca="1" si="17"/>
        <v>2</v>
      </c>
      <c r="D47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479" t="b">
        <f t="shared" ca="1" si="15"/>
        <v>1</v>
      </c>
      <c r="F479">
        <f ca="1">IF(tblMontyHallMC[[#This Row],[Initial door choice]] + tblMontyHallMC[[#This Row],[Door host opens]] = 3, 3, MAX(tblMontyHallMC[[#This Row],[Initial door choice]], tblMontyHallMC[[#This Row],[Door host opens]]) - MIN(tblMontyHallMC[[#This Row],[Initial door choice]], tblMontyHallMC[[#This Row],[Door host opens]]))</f>
        <v>3</v>
      </c>
    </row>
    <row r="480" spans="2:6" x14ac:dyDescent="0.25">
      <c r="B480">
        <f t="shared" ca="1" si="16"/>
        <v>1</v>
      </c>
      <c r="C480">
        <f t="shared" ca="1" si="17"/>
        <v>3</v>
      </c>
      <c r="D48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480" t="b">
        <f t="shared" ca="1" si="15"/>
        <v>1</v>
      </c>
      <c r="F480">
        <f ca="1">IF(tblMontyHallMC[[#This Row],[Initial door choice]] + tblMontyHallMC[[#This Row],[Door host opens]] = 3, 3, MAX(tblMontyHallMC[[#This Row],[Initial door choice]], tblMontyHallMC[[#This Row],[Door host opens]]) - MIN(tblMontyHallMC[[#This Row],[Initial door choice]], tblMontyHallMC[[#This Row],[Door host opens]]))</f>
        <v>1</v>
      </c>
    </row>
    <row r="481" spans="2:6" x14ac:dyDescent="0.25">
      <c r="B481">
        <f t="shared" ca="1" si="16"/>
        <v>1</v>
      </c>
      <c r="C481">
        <f t="shared" ca="1" si="17"/>
        <v>1</v>
      </c>
      <c r="D48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481" t="b">
        <f t="shared" ca="1" si="15"/>
        <v>1</v>
      </c>
      <c r="F481">
        <f ca="1">IF(tblMontyHallMC[[#This Row],[Initial door choice]] + tblMontyHallMC[[#This Row],[Door host opens]] = 3, 3, MAX(tblMontyHallMC[[#This Row],[Initial door choice]], tblMontyHallMC[[#This Row],[Door host opens]]) - MIN(tblMontyHallMC[[#This Row],[Initial door choice]], tblMontyHallMC[[#This Row],[Door host opens]]))</f>
        <v>2</v>
      </c>
    </row>
    <row r="482" spans="2:6" x14ac:dyDescent="0.25">
      <c r="B482">
        <f t="shared" ca="1" si="16"/>
        <v>3</v>
      </c>
      <c r="C482">
        <f t="shared" ca="1" si="17"/>
        <v>2</v>
      </c>
      <c r="D48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482" t="b">
        <f t="shared" ca="1" si="15"/>
        <v>0</v>
      </c>
      <c r="F482">
        <f ca="1">IF(tblMontyHallMC[[#This Row],[Initial door choice]] + tblMontyHallMC[[#This Row],[Door host opens]] = 3, 3, MAX(tblMontyHallMC[[#This Row],[Initial door choice]], tblMontyHallMC[[#This Row],[Door host opens]]) - MIN(tblMontyHallMC[[#This Row],[Initial door choice]], tblMontyHallMC[[#This Row],[Door host opens]]))</f>
        <v>3</v>
      </c>
    </row>
    <row r="483" spans="2:6" x14ac:dyDescent="0.25">
      <c r="B483">
        <f t="shared" ca="1" si="16"/>
        <v>1</v>
      </c>
      <c r="C483">
        <f t="shared" ca="1" si="17"/>
        <v>3</v>
      </c>
      <c r="D48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483" t="b">
        <f t="shared" ca="1" si="15"/>
        <v>1</v>
      </c>
      <c r="F483">
        <f ca="1">IF(tblMontyHallMC[[#This Row],[Initial door choice]] + tblMontyHallMC[[#This Row],[Door host opens]] = 3, 3, MAX(tblMontyHallMC[[#This Row],[Initial door choice]], tblMontyHallMC[[#This Row],[Door host opens]]) - MIN(tblMontyHallMC[[#This Row],[Initial door choice]], tblMontyHallMC[[#This Row],[Door host opens]]))</f>
        <v>1</v>
      </c>
    </row>
    <row r="484" spans="2:6" x14ac:dyDescent="0.25">
      <c r="B484">
        <f t="shared" ca="1" si="16"/>
        <v>3</v>
      </c>
      <c r="C484">
        <f t="shared" ca="1" si="17"/>
        <v>1</v>
      </c>
      <c r="D48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484" t="b">
        <f t="shared" ca="1" si="15"/>
        <v>0</v>
      </c>
      <c r="F484">
        <f ca="1">IF(tblMontyHallMC[[#This Row],[Initial door choice]] + tblMontyHallMC[[#This Row],[Door host opens]] = 3, 3, MAX(tblMontyHallMC[[#This Row],[Initial door choice]], tblMontyHallMC[[#This Row],[Door host opens]]) - MIN(tblMontyHallMC[[#This Row],[Initial door choice]], tblMontyHallMC[[#This Row],[Door host opens]]))</f>
        <v>3</v>
      </c>
    </row>
    <row r="485" spans="2:6" x14ac:dyDescent="0.25">
      <c r="B485">
        <f t="shared" ca="1" si="16"/>
        <v>2</v>
      </c>
      <c r="C485">
        <f t="shared" ca="1" si="17"/>
        <v>1</v>
      </c>
      <c r="D48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485" t="b">
        <f t="shared" ca="1" si="15"/>
        <v>1</v>
      </c>
      <c r="F485">
        <f ca="1">IF(tblMontyHallMC[[#This Row],[Initial door choice]] + tblMontyHallMC[[#This Row],[Door host opens]] = 3, 3, MAX(tblMontyHallMC[[#This Row],[Initial door choice]], tblMontyHallMC[[#This Row],[Door host opens]]) - MIN(tblMontyHallMC[[#This Row],[Initial door choice]], tblMontyHallMC[[#This Row],[Door host opens]]))</f>
        <v>2</v>
      </c>
    </row>
    <row r="486" spans="2:6" x14ac:dyDescent="0.25">
      <c r="B486">
        <f t="shared" ca="1" si="16"/>
        <v>1</v>
      </c>
      <c r="C486">
        <f t="shared" ca="1" si="17"/>
        <v>1</v>
      </c>
      <c r="D48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486" t="b">
        <f t="shared" ca="1" si="15"/>
        <v>0</v>
      </c>
      <c r="F486">
        <f ca="1">IF(tblMontyHallMC[[#This Row],[Initial door choice]] + tblMontyHallMC[[#This Row],[Door host opens]] = 3, 3, MAX(tblMontyHallMC[[#This Row],[Initial door choice]], tblMontyHallMC[[#This Row],[Door host opens]]) - MIN(tblMontyHallMC[[#This Row],[Initial door choice]], tblMontyHallMC[[#This Row],[Door host opens]]))</f>
        <v>2</v>
      </c>
    </row>
    <row r="487" spans="2:6" x14ac:dyDescent="0.25">
      <c r="B487">
        <f t="shared" ca="1" si="16"/>
        <v>1</v>
      </c>
      <c r="C487">
        <f t="shared" ca="1" si="17"/>
        <v>2</v>
      </c>
      <c r="D48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487" t="b">
        <f t="shared" ca="1" si="15"/>
        <v>0</v>
      </c>
      <c r="F487">
        <f ca="1">IF(tblMontyHallMC[[#This Row],[Initial door choice]] + tblMontyHallMC[[#This Row],[Door host opens]] = 3, 3, MAX(tblMontyHallMC[[#This Row],[Initial door choice]], tblMontyHallMC[[#This Row],[Door host opens]]) - MIN(tblMontyHallMC[[#This Row],[Initial door choice]], tblMontyHallMC[[#This Row],[Door host opens]]))</f>
        <v>1</v>
      </c>
    </row>
    <row r="488" spans="2:6" x14ac:dyDescent="0.25">
      <c r="B488">
        <f t="shared" ca="1" si="16"/>
        <v>1</v>
      </c>
      <c r="C488">
        <f t="shared" ca="1" si="17"/>
        <v>3</v>
      </c>
      <c r="D48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488" t="b">
        <f t="shared" ca="1" si="15"/>
        <v>1</v>
      </c>
      <c r="F488">
        <f ca="1">IF(tblMontyHallMC[[#This Row],[Initial door choice]] + tblMontyHallMC[[#This Row],[Door host opens]] = 3, 3, MAX(tblMontyHallMC[[#This Row],[Initial door choice]], tblMontyHallMC[[#This Row],[Door host opens]]) - MIN(tblMontyHallMC[[#This Row],[Initial door choice]], tblMontyHallMC[[#This Row],[Door host opens]]))</f>
        <v>1</v>
      </c>
    </row>
    <row r="489" spans="2:6" x14ac:dyDescent="0.25">
      <c r="B489">
        <f t="shared" ca="1" si="16"/>
        <v>1</v>
      </c>
      <c r="C489">
        <f t="shared" ca="1" si="17"/>
        <v>3</v>
      </c>
      <c r="D48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489" t="b">
        <f t="shared" ca="1" si="15"/>
        <v>0</v>
      </c>
      <c r="F489">
        <f ca="1">IF(tblMontyHallMC[[#This Row],[Initial door choice]] + tblMontyHallMC[[#This Row],[Door host opens]] = 3, 3, MAX(tblMontyHallMC[[#This Row],[Initial door choice]], tblMontyHallMC[[#This Row],[Door host opens]]) - MIN(tblMontyHallMC[[#This Row],[Initial door choice]], tblMontyHallMC[[#This Row],[Door host opens]]))</f>
        <v>1</v>
      </c>
    </row>
    <row r="490" spans="2:6" x14ac:dyDescent="0.25">
      <c r="B490">
        <f t="shared" ca="1" si="16"/>
        <v>3</v>
      </c>
      <c r="C490">
        <f t="shared" ca="1" si="17"/>
        <v>1</v>
      </c>
      <c r="D49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490" t="b">
        <f t="shared" ca="1" si="15"/>
        <v>0</v>
      </c>
      <c r="F490">
        <f ca="1">IF(tblMontyHallMC[[#This Row],[Initial door choice]] + tblMontyHallMC[[#This Row],[Door host opens]] = 3, 3, MAX(tblMontyHallMC[[#This Row],[Initial door choice]], tblMontyHallMC[[#This Row],[Door host opens]]) - MIN(tblMontyHallMC[[#This Row],[Initial door choice]], tblMontyHallMC[[#This Row],[Door host opens]]))</f>
        <v>3</v>
      </c>
    </row>
    <row r="491" spans="2:6" x14ac:dyDescent="0.25">
      <c r="B491">
        <f t="shared" ca="1" si="16"/>
        <v>3</v>
      </c>
      <c r="C491">
        <f t="shared" ca="1" si="17"/>
        <v>3</v>
      </c>
      <c r="D49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491" t="b">
        <f t="shared" ca="1" si="15"/>
        <v>1</v>
      </c>
      <c r="F491">
        <f ca="1">IF(tblMontyHallMC[[#This Row],[Initial door choice]] + tblMontyHallMC[[#This Row],[Door host opens]] = 3, 3, MAX(tblMontyHallMC[[#This Row],[Initial door choice]], tblMontyHallMC[[#This Row],[Door host opens]]) - MIN(tblMontyHallMC[[#This Row],[Initial door choice]], tblMontyHallMC[[#This Row],[Door host opens]]))</f>
        <v>2</v>
      </c>
    </row>
    <row r="492" spans="2:6" x14ac:dyDescent="0.25">
      <c r="B492">
        <f t="shared" ca="1" si="16"/>
        <v>2</v>
      </c>
      <c r="C492">
        <f t="shared" ca="1" si="17"/>
        <v>1</v>
      </c>
      <c r="D49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492" t="b">
        <f t="shared" ca="1" si="15"/>
        <v>1</v>
      </c>
      <c r="F492">
        <f ca="1">IF(tblMontyHallMC[[#This Row],[Initial door choice]] + tblMontyHallMC[[#This Row],[Door host opens]] = 3, 3, MAX(tblMontyHallMC[[#This Row],[Initial door choice]], tblMontyHallMC[[#This Row],[Door host opens]]) - MIN(tblMontyHallMC[[#This Row],[Initial door choice]], tblMontyHallMC[[#This Row],[Door host opens]]))</f>
        <v>2</v>
      </c>
    </row>
    <row r="493" spans="2:6" x14ac:dyDescent="0.25">
      <c r="B493">
        <f t="shared" ca="1" si="16"/>
        <v>3</v>
      </c>
      <c r="C493">
        <f t="shared" ca="1" si="17"/>
        <v>1</v>
      </c>
      <c r="D49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493" t="b">
        <f t="shared" ca="1" si="15"/>
        <v>0</v>
      </c>
      <c r="F493">
        <f ca="1">IF(tblMontyHallMC[[#This Row],[Initial door choice]] + tblMontyHallMC[[#This Row],[Door host opens]] = 3, 3, MAX(tblMontyHallMC[[#This Row],[Initial door choice]], tblMontyHallMC[[#This Row],[Door host opens]]) - MIN(tblMontyHallMC[[#This Row],[Initial door choice]], tblMontyHallMC[[#This Row],[Door host opens]]))</f>
        <v>3</v>
      </c>
    </row>
    <row r="494" spans="2:6" x14ac:dyDescent="0.25">
      <c r="B494">
        <f t="shared" ca="1" si="16"/>
        <v>2</v>
      </c>
      <c r="C494">
        <f t="shared" ca="1" si="17"/>
        <v>2</v>
      </c>
      <c r="D49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494" t="b">
        <f t="shared" ca="1" si="15"/>
        <v>0</v>
      </c>
      <c r="F494">
        <f ca="1">IF(tblMontyHallMC[[#This Row],[Initial door choice]] + tblMontyHallMC[[#This Row],[Door host opens]] = 3, 3, MAX(tblMontyHallMC[[#This Row],[Initial door choice]], tblMontyHallMC[[#This Row],[Door host opens]]) - MIN(tblMontyHallMC[[#This Row],[Initial door choice]], tblMontyHallMC[[#This Row],[Door host opens]]))</f>
        <v>1</v>
      </c>
    </row>
    <row r="495" spans="2:6" x14ac:dyDescent="0.25">
      <c r="B495">
        <f t="shared" ca="1" si="16"/>
        <v>3</v>
      </c>
      <c r="C495">
        <f t="shared" ca="1" si="17"/>
        <v>1</v>
      </c>
      <c r="D49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495" t="b">
        <f t="shared" ca="1" si="15"/>
        <v>1</v>
      </c>
      <c r="F495">
        <f ca="1">IF(tblMontyHallMC[[#This Row],[Initial door choice]] + tblMontyHallMC[[#This Row],[Door host opens]] = 3, 3, MAX(tblMontyHallMC[[#This Row],[Initial door choice]], tblMontyHallMC[[#This Row],[Door host opens]]) - MIN(tblMontyHallMC[[#This Row],[Initial door choice]], tblMontyHallMC[[#This Row],[Door host opens]]))</f>
        <v>3</v>
      </c>
    </row>
    <row r="496" spans="2:6" x14ac:dyDescent="0.25">
      <c r="B496">
        <f t="shared" ca="1" si="16"/>
        <v>2</v>
      </c>
      <c r="C496">
        <f t="shared" ca="1" si="17"/>
        <v>1</v>
      </c>
      <c r="D49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496" t="b">
        <f t="shared" ca="1" si="15"/>
        <v>1</v>
      </c>
      <c r="F496">
        <f ca="1">IF(tblMontyHallMC[[#This Row],[Initial door choice]] + tblMontyHallMC[[#This Row],[Door host opens]] = 3, 3, MAX(tblMontyHallMC[[#This Row],[Initial door choice]], tblMontyHallMC[[#This Row],[Door host opens]]) - MIN(tblMontyHallMC[[#This Row],[Initial door choice]], tblMontyHallMC[[#This Row],[Door host opens]]))</f>
        <v>2</v>
      </c>
    </row>
    <row r="497" spans="2:6" x14ac:dyDescent="0.25">
      <c r="B497">
        <f t="shared" ca="1" si="16"/>
        <v>2</v>
      </c>
      <c r="C497">
        <f t="shared" ca="1" si="17"/>
        <v>1</v>
      </c>
      <c r="D49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497" t="b">
        <f t="shared" ref="E497:E560" ca="1" si="18">IF(switchStrategyStr = "Switch",
    TRUE,
    IF(switchStrategyStr = "Coin flip",
        RAND() &gt;= 0.5,
        FALSE
    )
)</f>
        <v>0</v>
      </c>
      <c r="F497">
        <f ca="1">IF(tblMontyHallMC[[#This Row],[Initial door choice]] + tblMontyHallMC[[#This Row],[Door host opens]] = 3, 3, MAX(tblMontyHallMC[[#This Row],[Initial door choice]], tblMontyHallMC[[#This Row],[Door host opens]]) - MIN(tblMontyHallMC[[#This Row],[Initial door choice]], tblMontyHallMC[[#This Row],[Door host opens]]))</f>
        <v>2</v>
      </c>
    </row>
    <row r="498" spans="2:6" x14ac:dyDescent="0.25">
      <c r="B498">
        <f t="shared" ref="B498:B561" ca="1" si="19">RANDBETWEEN(1, 3)</f>
        <v>2</v>
      </c>
      <c r="C498">
        <f t="shared" ref="C498:C561" ca="1" si="20">RANDBETWEEN(1, 3)</f>
        <v>2</v>
      </c>
      <c r="D49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498" t="b">
        <f t="shared" ca="1" si="18"/>
        <v>1</v>
      </c>
      <c r="F498">
        <f ca="1">IF(tblMontyHallMC[[#This Row],[Initial door choice]] + tblMontyHallMC[[#This Row],[Door host opens]] = 3, 3, MAX(tblMontyHallMC[[#This Row],[Initial door choice]], tblMontyHallMC[[#This Row],[Door host opens]]) - MIN(tblMontyHallMC[[#This Row],[Initial door choice]], tblMontyHallMC[[#This Row],[Door host opens]]))</f>
        <v>3</v>
      </c>
    </row>
    <row r="499" spans="2:6" x14ac:dyDescent="0.25">
      <c r="B499">
        <f t="shared" ca="1" si="19"/>
        <v>2</v>
      </c>
      <c r="C499">
        <f t="shared" ca="1" si="20"/>
        <v>1</v>
      </c>
      <c r="D49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499" t="b">
        <f t="shared" ca="1" si="18"/>
        <v>1</v>
      </c>
      <c r="F499">
        <f ca="1">IF(tblMontyHallMC[[#This Row],[Initial door choice]] + tblMontyHallMC[[#This Row],[Door host opens]] = 3, 3, MAX(tblMontyHallMC[[#This Row],[Initial door choice]], tblMontyHallMC[[#This Row],[Door host opens]]) - MIN(tblMontyHallMC[[#This Row],[Initial door choice]], tblMontyHallMC[[#This Row],[Door host opens]]))</f>
        <v>2</v>
      </c>
    </row>
    <row r="500" spans="2:6" x14ac:dyDescent="0.25">
      <c r="B500">
        <f t="shared" ca="1" si="19"/>
        <v>3</v>
      </c>
      <c r="C500">
        <f t="shared" ca="1" si="20"/>
        <v>1</v>
      </c>
      <c r="D50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500" t="b">
        <f t="shared" ca="1" si="18"/>
        <v>1</v>
      </c>
      <c r="F500">
        <f ca="1">IF(tblMontyHallMC[[#This Row],[Initial door choice]] + tblMontyHallMC[[#This Row],[Door host opens]] = 3, 3, MAX(tblMontyHallMC[[#This Row],[Initial door choice]], tblMontyHallMC[[#This Row],[Door host opens]]) - MIN(tblMontyHallMC[[#This Row],[Initial door choice]], tblMontyHallMC[[#This Row],[Door host opens]]))</f>
        <v>3</v>
      </c>
    </row>
    <row r="501" spans="2:6" x14ac:dyDescent="0.25">
      <c r="B501">
        <f t="shared" ca="1" si="19"/>
        <v>1</v>
      </c>
      <c r="C501">
        <f t="shared" ca="1" si="20"/>
        <v>1</v>
      </c>
      <c r="D50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501" t="b">
        <f t="shared" ca="1" si="18"/>
        <v>0</v>
      </c>
      <c r="F501">
        <f ca="1">IF(tblMontyHallMC[[#This Row],[Initial door choice]] + tblMontyHallMC[[#This Row],[Door host opens]] = 3, 3, MAX(tblMontyHallMC[[#This Row],[Initial door choice]], tblMontyHallMC[[#This Row],[Door host opens]]) - MIN(tblMontyHallMC[[#This Row],[Initial door choice]], tblMontyHallMC[[#This Row],[Door host opens]]))</f>
        <v>3</v>
      </c>
    </row>
    <row r="502" spans="2:6" x14ac:dyDescent="0.25">
      <c r="B502">
        <f t="shared" ca="1" si="19"/>
        <v>3</v>
      </c>
      <c r="C502">
        <f t="shared" ca="1" si="20"/>
        <v>3</v>
      </c>
      <c r="D50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502" t="b">
        <f t="shared" ca="1" si="18"/>
        <v>1</v>
      </c>
      <c r="F502">
        <f ca="1">IF(tblMontyHallMC[[#This Row],[Initial door choice]] + tblMontyHallMC[[#This Row],[Door host opens]] = 3, 3, MAX(tblMontyHallMC[[#This Row],[Initial door choice]], tblMontyHallMC[[#This Row],[Door host opens]]) - MIN(tblMontyHallMC[[#This Row],[Initial door choice]], tblMontyHallMC[[#This Row],[Door host opens]]))</f>
        <v>1</v>
      </c>
    </row>
    <row r="503" spans="2:6" x14ac:dyDescent="0.25">
      <c r="B503">
        <f t="shared" ca="1" si="19"/>
        <v>3</v>
      </c>
      <c r="C503">
        <f t="shared" ca="1" si="20"/>
        <v>1</v>
      </c>
      <c r="D50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503" t="b">
        <f t="shared" ca="1" si="18"/>
        <v>0</v>
      </c>
      <c r="F503">
        <f ca="1">IF(tblMontyHallMC[[#This Row],[Initial door choice]] + tblMontyHallMC[[#This Row],[Door host opens]] = 3, 3, MAX(tblMontyHallMC[[#This Row],[Initial door choice]], tblMontyHallMC[[#This Row],[Door host opens]]) - MIN(tblMontyHallMC[[#This Row],[Initial door choice]], tblMontyHallMC[[#This Row],[Door host opens]]))</f>
        <v>3</v>
      </c>
    </row>
    <row r="504" spans="2:6" x14ac:dyDescent="0.25">
      <c r="B504">
        <f t="shared" ca="1" si="19"/>
        <v>2</v>
      </c>
      <c r="C504">
        <f t="shared" ca="1" si="20"/>
        <v>2</v>
      </c>
      <c r="D50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504" t="b">
        <f t="shared" ca="1" si="18"/>
        <v>1</v>
      </c>
      <c r="F504">
        <f ca="1">IF(tblMontyHallMC[[#This Row],[Initial door choice]] + tblMontyHallMC[[#This Row],[Door host opens]] = 3, 3, MAX(tblMontyHallMC[[#This Row],[Initial door choice]], tblMontyHallMC[[#This Row],[Door host opens]]) - MIN(tblMontyHallMC[[#This Row],[Initial door choice]], tblMontyHallMC[[#This Row],[Door host opens]]))</f>
        <v>3</v>
      </c>
    </row>
    <row r="505" spans="2:6" x14ac:dyDescent="0.25">
      <c r="B505">
        <f t="shared" ca="1" si="19"/>
        <v>2</v>
      </c>
      <c r="C505">
        <f t="shared" ca="1" si="20"/>
        <v>3</v>
      </c>
      <c r="D50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505" t="b">
        <f t="shared" ca="1" si="18"/>
        <v>1</v>
      </c>
      <c r="F505">
        <f ca="1">IF(tblMontyHallMC[[#This Row],[Initial door choice]] + tblMontyHallMC[[#This Row],[Door host opens]] = 3, 3, MAX(tblMontyHallMC[[#This Row],[Initial door choice]], tblMontyHallMC[[#This Row],[Door host opens]]) - MIN(tblMontyHallMC[[#This Row],[Initial door choice]], tblMontyHallMC[[#This Row],[Door host opens]]))</f>
        <v>2</v>
      </c>
    </row>
    <row r="506" spans="2:6" x14ac:dyDescent="0.25">
      <c r="B506">
        <f t="shared" ca="1" si="19"/>
        <v>1</v>
      </c>
      <c r="C506">
        <f t="shared" ca="1" si="20"/>
        <v>3</v>
      </c>
      <c r="D50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506" t="b">
        <f t="shared" ca="1" si="18"/>
        <v>0</v>
      </c>
      <c r="F506">
        <f ca="1">IF(tblMontyHallMC[[#This Row],[Initial door choice]] + tblMontyHallMC[[#This Row],[Door host opens]] = 3, 3, MAX(tblMontyHallMC[[#This Row],[Initial door choice]], tblMontyHallMC[[#This Row],[Door host opens]]) - MIN(tblMontyHallMC[[#This Row],[Initial door choice]], tblMontyHallMC[[#This Row],[Door host opens]]))</f>
        <v>1</v>
      </c>
    </row>
    <row r="507" spans="2:6" x14ac:dyDescent="0.25">
      <c r="B507">
        <f t="shared" ca="1" si="19"/>
        <v>1</v>
      </c>
      <c r="C507">
        <f t="shared" ca="1" si="20"/>
        <v>2</v>
      </c>
      <c r="D50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507" t="b">
        <f t="shared" ca="1" si="18"/>
        <v>1</v>
      </c>
      <c r="F507">
        <f ca="1">IF(tblMontyHallMC[[#This Row],[Initial door choice]] + tblMontyHallMC[[#This Row],[Door host opens]] = 3, 3, MAX(tblMontyHallMC[[#This Row],[Initial door choice]], tblMontyHallMC[[#This Row],[Door host opens]]) - MIN(tblMontyHallMC[[#This Row],[Initial door choice]], tblMontyHallMC[[#This Row],[Door host opens]]))</f>
        <v>1</v>
      </c>
    </row>
    <row r="508" spans="2:6" x14ac:dyDescent="0.25">
      <c r="B508">
        <f t="shared" ca="1" si="19"/>
        <v>3</v>
      </c>
      <c r="C508">
        <f t="shared" ca="1" si="20"/>
        <v>1</v>
      </c>
      <c r="D50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508" t="b">
        <f t="shared" ca="1" si="18"/>
        <v>1</v>
      </c>
      <c r="F508">
        <f ca="1">IF(tblMontyHallMC[[#This Row],[Initial door choice]] + tblMontyHallMC[[#This Row],[Door host opens]] = 3, 3, MAX(tblMontyHallMC[[#This Row],[Initial door choice]], tblMontyHallMC[[#This Row],[Door host opens]]) - MIN(tblMontyHallMC[[#This Row],[Initial door choice]], tblMontyHallMC[[#This Row],[Door host opens]]))</f>
        <v>3</v>
      </c>
    </row>
    <row r="509" spans="2:6" x14ac:dyDescent="0.25">
      <c r="B509">
        <f t="shared" ca="1" si="19"/>
        <v>2</v>
      </c>
      <c r="C509">
        <f t="shared" ca="1" si="20"/>
        <v>3</v>
      </c>
      <c r="D50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509" t="b">
        <f t="shared" ca="1" si="18"/>
        <v>0</v>
      </c>
      <c r="F509">
        <f ca="1">IF(tblMontyHallMC[[#This Row],[Initial door choice]] + tblMontyHallMC[[#This Row],[Door host opens]] = 3, 3, MAX(tblMontyHallMC[[#This Row],[Initial door choice]], tblMontyHallMC[[#This Row],[Door host opens]]) - MIN(tblMontyHallMC[[#This Row],[Initial door choice]], tblMontyHallMC[[#This Row],[Door host opens]]))</f>
        <v>2</v>
      </c>
    </row>
    <row r="510" spans="2:6" x14ac:dyDescent="0.25">
      <c r="B510">
        <f t="shared" ca="1" si="19"/>
        <v>3</v>
      </c>
      <c r="C510">
        <f t="shared" ca="1" si="20"/>
        <v>2</v>
      </c>
      <c r="D51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510" t="b">
        <f t="shared" ca="1" si="18"/>
        <v>1</v>
      </c>
      <c r="F510">
        <f ca="1">IF(tblMontyHallMC[[#This Row],[Initial door choice]] + tblMontyHallMC[[#This Row],[Door host opens]] = 3, 3, MAX(tblMontyHallMC[[#This Row],[Initial door choice]], tblMontyHallMC[[#This Row],[Door host opens]]) - MIN(tblMontyHallMC[[#This Row],[Initial door choice]], tblMontyHallMC[[#This Row],[Door host opens]]))</f>
        <v>3</v>
      </c>
    </row>
    <row r="511" spans="2:6" x14ac:dyDescent="0.25">
      <c r="B511">
        <f t="shared" ca="1" si="19"/>
        <v>3</v>
      </c>
      <c r="C511">
        <f t="shared" ca="1" si="20"/>
        <v>3</v>
      </c>
      <c r="D51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511" t="b">
        <f t="shared" ca="1" si="18"/>
        <v>1</v>
      </c>
      <c r="F511">
        <f ca="1">IF(tblMontyHallMC[[#This Row],[Initial door choice]] + tblMontyHallMC[[#This Row],[Door host opens]] = 3, 3, MAX(tblMontyHallMC[[#This Row],[Initial door choice]], tblMontyHallMC[[#This Row],[Door host opens]]) - MIN(tblMontyHallMC[[#This Row],[Initial door choice]], tblMontyHallMC[[#This Row],[Door host opens]]))</f>
        <v>2</v>
      </c>
    </row>
    <row r="512" spans="2:6" x14ac:dyDescent="0.25">
      <c r="B512">
        <f t="shared" ca="1" si="19"/>
        <v>2</v>
      </c>
      <c r="C512">
        <f t="shared" ca="1" si="20"/>
        <v>3</v>
      </c>
      <c r="D51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512" t="b">
        <f t="shared" ca="1" si="18"/>
        <v>1</v>
      </c>
      <c r="F512">
        <f ca="1">IF(tblMontyHallMC[[#This Row],[Initial door choice]] + tblMontyHallMC[[#This Row],[Door host opens]] = 3, 3, MAX(tblMontyHallMC[[#This Row],[Initial door choice]], tblMontyHallMC[[#This Row],[Door host opens]]) - MIN(tblMontyHallMC[[#This Row],[Initial door choice]], tblMontyHallMC[[#This Row],[Door host opens]]))</f>
        <v>2</v>
      </c>
    </row>
    <row r="513" spans="2:6" x14ac:dyDescent="0.25">
      <c r="B513">
        <f t="shared" ca="1" si="19"/>
        <v>2</v>
      </c>
      <c r="C513">
        <f t="shared" ca="1" si="20"/>
        <v>2</v>
      </c>
      <c r="D51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513" t="b">
        <f t="shared" ca="1" si="18"/>
        <v>0</v>
      </c>
      <c r="F513">
        <f ca="1">IF(tblMontyHallMC[[#This Row],[Initial door choice]] + tblMontyHallMC[[#This Row],[Door host opens]] = 3, 3, MAX(tblMontyHallMC[[#This Row],[Initial door choice]], tblMontyHallMC[[#This Row],[Door host opens]]) - MIN(tblMontyHallMC[[#This Row],[Initial door choice]], tblMontyHallMC[[#This Row],[Door host opens]]))</f>
        <v>3</v>
      </c>
    </row>
    <row r="514" spans="2:6" x14ac:dyDescent="0.25">
      <c r="B514">
        <f t="shared" ca="1" si="19"/>
        <v>2</v>
      </c>
      <c r="C514">
        <f t="shared" ca="1" si="20"/>
        <v>3</v>
      </c>
      <c r="D51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514" t="b">
        <f t="shared" ca="1" si="18"/>
        <v>0</v>
      </c>
      <c r="F514">
        <f ca="1">IF(tblMontyHallMC[[#This Row],[Initial door choice]] + tblMontyHallMC[[#This Row],[Door host opens]] = 3, 3, MAX(tblMontyHallMC[[#This Row],[Initial door choice]], tblMontyHallMC[[#This Row],[Door host opens]]) - MIN(tblMontyHallMC[[#This Row],[Initial door choice]], tblMontyHallMC[[#This Row],[Door host opens]]))</f>
        <v>2</v>
      </c>
    </row>
    <row r="515" spans="2:6" x14ac:dyDescent="0.25">
      <c r="B515">
        <f t="shared" ca="1" si="19"/>
        <v>1</v>
      </c>
      <c r="C515">
        <f t="shared" ca="1" si="20"/>
        <v>2</v>
      </c>
      <c r="D51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515" t="b">
        <f t="shared" ca="1" si="18"/>
        <v>0</v>
      </c>
      <c r="F515">
        <f ca="1">IF(tblMontyHallMC[[#This Row],[Initial door choice]] + tblMontyHallMC[[#This Row],[Door host opens]] = 3, 3, MAX(tblMontyHallMC[[#This Row],[Initial door choice]], tblMontyHallMC[[#This Row],[Door host opens]]) - MIN(tblMontyHallMC[[#This Row],[Initial door choice]], tblMontyHallMC[[#This Row],[Door host opens]]))</f>
        <v>1</v>
      </c>
    </row>
    <row r="516" spans="2:6" x14ac:dyDescent="0.25">
      <c r="B516">
        <f t="shared" ca="1" si="19"/>
        <v>3</v>
      </c>
      <c r="C516">
        <f t="shared" ca="1" si="20"/>
        <v>1</v>
      </c>
      <c r="D51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516" t="b">
        <f t="shared" ca="1" si="18"/>
        <v>0</v>
      </c>
      <c r="F516">
        <f ca="1">IF(tblMontyHallMC[[#This Row],[Initial door choice]] + tblMontyHallMC[[#This Row],[Door host opens]] = 3, 3, MAX(tblMontyHallMC[[#This Row],[Initial door choice]], tblMontyHallMC[[#This Row],[Door host opens]]) - MIN(tblMontyHallMC[[#This Row],[Initial door choice]], tblMontyHallMC[[#This Row],[Door host opens]]))</f>
        <v>3</v>
      </c>
    </row>
    <row r="517" spans="2:6" x14ac:dyDescent="0.25">
      <c r="B517">
        <f t="shared" ca="1" si="19"/>
        <v>3</v>
      </c>
      <c r="C517">
        <f t="shared" ca="1" si="20"/>
        <v>2</v>
      </c>
      <c r="D51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517" t="b">
        <f t="shared" ca="1" si="18"/>
        <v>1</v>
      </c>
      <c r="F517">
        <f ca="1">IF(tblMontyHallMC[[#This Row],[Initial door choice]] + tblMontyHallMC[[#This Row],[Door host opens]] = 3, 3, MAX(tblMontyHallMC[[#This Row],[Initial door choice]], tblMontyHallMC[[#This Row],[Door host opens]]) - MIN(tblMontyHallMC[[#This Row],[Initial door choice]], tblMontyHallMC[[#This Row],[Door host opens]]))</f>
        <v>3</v>
      </c>
    </row>
    <row r="518" spans="2:6" x14ac:dyDescent="0.25">
      <c r="B518">
        <f t="shared" ca="1" si="19"/>
        <v>3</v>
      </c>
      <c r="C518">
        <f t="shared" ca="1" si="20"/>
        <v>3</v>
      </c>
      <c r="D51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518" t="b">
        <f t="shared" ca="1" si="18"/>
        <v>0</v>
      </c>
      <c r="F518">
        <f ca="1">IF(tblMontyHallMC[[#This Row],[Initial door choice]] + tblMontyHallMC[[#This Row],[Door host opens]] = 3, 3, MAX(tblMontyHallMC[[#This Row],[Initial door choice]], tblMontyHallMC[[#This Row],[Door host opens]]) - MIN(tblMontyHallMC[[#This Row],[Initial door choice]], tblMontyHallMC[[#This Row],[Door host opens]]))</f>
        <v>2</v>
      </c>
    </row>
    <row r="519" spans="2:6" x14ac:dyDescent="0.25">
      <c r="B519">
        <f t="shared" ca="1" si="19"/>
        <v>1</v>
      </c>
      <c r="C519">
        <f t="shared" ca="1" si="20"/>
        <v>1</v>
      </c>
      <c r="D51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519" t="b">
        <f t="shared" ca="1" si="18"/>
        <v>0</v>
      </c>
      <c r="F519">
        <f ca="1">IF(tblMontyHallMC[[#This Row],[Initial door choice]] + tblMontyHallMC[[#This Row],[Door host opens]] = 3, 3, MAX(tblMontyHallMC[[#This Row],[Initial door choice]], tblMontyHallMC[[#This Row],[Door host opens]]) - MIN(tblMontyHallMC[[#This Row],[Initial door choice]], tblMontyHallMC[[#This Row],[Door host opens]]))</f>
        <v>2</v>
      </c>
    </row>
    <row r="520" spans="2:6" x14ac:dyDescent="0.25">
      <c r="B520">
        <f t="shared" ca="1" si="19"/>
        <v>2</v>
      </c>
      <c r="C520">
        <f t="shared" ca="1" si="20"/>
        <v>2</v>
      </c>
      <c r="D52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520" t="b">
        <f t="shared" ca="1" si="18"/>
        <v>0</v>
      </c>
      <c r="F520">
        <f ca="1">IF(tblMontyHallMC[[#This Row],[Initial door choice]] + tblMontyHallMC[[#This Row],[Door host opens]] = 3, 3, MAX(tblMontyHallMC[[#This Row],[Initial door choice]], tblMontyHallMC[[#This Row],[Door host opens]]) - MIN(tblMontyHallMC[[#This Row],[Initial door choice]], tblMontyHallMC[[#This Row],[Door host opens]]))</f>
        <v>3</v>
      </c>
    </row>
    <row r="521" spans="2:6" x14ac:dyDescent="0.25">
      <c r="B521">
        <f t="shared" ca="1" si="19"/>
        <v>2</v>
      </c>
      <c r="C521">
        <f t="shared" ca="1" si="20"/>
        <v>1</v>
      </c>
      <c r="D52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521" t="b">
        <f t="shared" ca="1" si="18"/>
        <v>0</v>
      </c>
      <c r="F521">
        <f ca="1">IF(tblMontyHallMC[[#This Row],[Initial door choice]] + tblMontyHallMC[[#This Row],[Door host opens]] = 3, 3, MAX(tblMontyHallMC[[#This Row],[Initial door choice]], tblMontyHallMC[[#This Row],[Door host opens]]) - MIN(tblMontyHallMC[[#This Row],[Initial door choice]], tblMontyHallMC[[#This Row],[Door host opens]]))</f>
        <v>2</v>
      </c>
    </row>
    <row r="522" spans="2:6" x14ac:dyDescent="0.25">
      <c r="B522">
        <f t="shared" ca="1" si="19"/>
        <v>3</v>
      </c>
      <c r="C522">
        <f t="shared" ca="1" si="20"/>
        <v>2</v>
      </c>
      <c r="D52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522" t="b">
        <f t="shared" ca="1" si="18"/>
        <v>1</v>
      </c>
      <c r="F522">
        <f ca="1">IF(tblMontyHallMC[[#This Row],[Initial door choice]] + tblMontyHallMC[[#This Row],[Door host opens]] = 3, 3, MAX(tblMontyHallMC[[#This Row],[Initial door choice]], tblMontyHallMC[[#This Row],[Door host opens]]) - MIN(tblMontyHallMC[[#This Row],[Initial door choice]], tblMontyHallMC[[#This Row],[Door host opens]]))</f>
        <v>3</v>
      </c>
    </row>
    <row r="523" spans="2:6" x14ac:dyDescent="0.25">
      <c r="B523">
        <f t="shared" ca="1" si="19"/>
        <v>2</v>
      </c>
      <c r="C523">
        <f t="shared" ca="1" si="20"/>
        <v>1</v>
      </c>
      <c r="D52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523" t="b">
        <f t="shared" ca="1" si="18"/>
        <v>1</v>
      </c>
      <c r="F523">
        <f ca="1">IF(tblMontyHallMC[[#This Row],[Initial door choice]] + tblMontyHallMC[[#This Row],[Door host opens]] = 3, 3, MAX(tblMontyHallMC[[#This Row],[Initial door choice]], tblMontyHallMC[[#This Row],[Door host opens]]) - MIN(tblMontyHallMC[[#This Row],[Initial door choice]], tblMontyHallMC[[#This Row],[Door host opens]]))</f>
        <v>2</v>
      </c>
    </row>
    <row r="524" spans="2:6" x14ac:dyDescent="0.25">
      <c r="B524">
        <f t="shared" ca="1" si="19"/>
        <v>2</v>
      </c>
      <c r="C524">
        <f t="shared" ca="1" si="20"/>
        <v>2</v>
      </c>
      <c r="D52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524" t="b">
        <f t="shared" ca="1" si="18"/>
        <v>1</v>
      </c>
      <c r="F524">
        <f ca="1">IF(tblMontyHallMC[[#This Row],[Initial door choice]] + tblMontyHallMC[[#This Row],[Door host opens]] = 3, 3, MAX(tblMontyHallMC[[#This Row],[Initial door choice]], tblMontyHallMC[[#This Row],[Door host opens]]) - MIN(tblMontyHallMC[[#This Row],[Initial door choice]], tblMontyHallMC[[#This Row],[Door host opens]]))</f>
        <v>3</v>
      </c>
    </row>
    <row r="525" spans="2:6" x14ac:dyDescent="0.25">
      <c r="B525">
        <f t="shared" ca="1" si="19"/>
        <v>3</v>
      </c>
      <c r="C525">
        <f t="shared" ca="1" si="20"/>
        <v>2</v>
      </c>
      <c r="D52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525" t="b">
        <f t="shared" ca="1" si="18"/>
        <v>0</v>
      </c>
      <c r="F525">
        <f ca="1">IF(tblMontyHallMC[[#This Row],[Initial door choice]] + tblMontyHallMC[[#This Row],[Door host opens]] = 3, 3, MAX(tblMontyHallMC[[#This Row],[Initial door choice]], tblMontyHallMC[[#This Row],[Door host opens]]) - MIN(tblMontyHallMC[[#This Row],[Initial door choice]], tblMontyHallMC[[#This Row],[Door host opens]]))</f>
        <v>3</v>
      </c>
    </row>
    <row r="526" spans="2:6" x14ac:dyDescent="0.25">
      <c r="B526">
        <f t="shared" ca="1" si="19"/>
        <v>2</v>
      </c>
      <c r="C526">
        <f t="shared" ca="1" si="20"/>
        <v>3</v>
      </c>
      <c r="D52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526" t="b">
        <f t="shared" ca="1" si="18"/>
        <v>0</v>
      </c>
      <c r="F526">
        <f ca="1">IF(tblMontyHallMC[[#This Row],[Initial door choice]] + tblMontyHallMC[[#This Row],[Door host opens]] = 3, 3, MAX(tblMontyHallMC[[#This Row],[Initial door choice]], tblMontyHallMC[[#This Row],[Door host opens]]) - MIN(tblMontyHallMC[[#This Row],[Initial door choice]], tblMontyHallMC[[#This Row],[Door host opens]]))</f>
        <v>2</v>
      </c>
    </row>
    <row r="527" spans="2:6" x14ac:dyDescent="0.25">
      <c r="B527">
        <f t="shared" ca="1" si="19"/>
        <v>1</v>
      </c>
      <c r="C527">
        <f t="shared" ca="1" si="20"/>
        <v>3</v>
      </c>
      <c r="D52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527" t="b">
        <f t="shared" ca="1" si="18"/>
        <v>0</v>
      </c>
      <c r="F527">
        <f ca="1">IF(tblMontyHallMC[[#This Row],[Initial door choice]] + tblMontyHallMC[[#This Row],[Door host opens]] = 3, 3, MAX(tblMontyHallMC[[#This Row],[Initial door choice]], tblMontyHallMC[[#This Row],[Door host opens]]) - MIN(tblMontyHallMC[[#This Row],[Initial door choice]], tblMontyHallMC[[#This Row],[Door host opens]]))</f>
        <v>1</v>
      </c>
    </row>
    <row r="528" spans="2:6" x14ac:dyDescent="0.25">
      <c r="B528">
        <f t="shared" ca="1" si="19"/>
        <v>1</v>
      </c>
      <c r="C528">
        <f t="shared" ca="1" si="20"/>
        <v>3</v>
      </c>
      <c r="D52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528" t="b">
        <f t="shared" ca="1" si="18"/>
        <v>0</v>
      </c>
      <c r="F528">
        <f ca="1">IF(tblMontyHallMC[[#This Row],[Initial door choice]] + tblMontyHallMC[[#This Row],[Door host opens]] = 3, 3, MAX(tblMontyHallMC[[#This Row],[Initial door choice]], tblMontyHallMC[[#This Row],[Door host opens]]) - MIN(tblMontyHallMC[[#This Row],[Initial door choice]], tblMontyHallMC[[#This Row],[Door host opens]]))</f>
        <v>1</v>
      </c>
    </row>
    <row r="529" spans="2:6" x14ac:dyDescent="0.25">
      <c r="B529">
        <f t="shared" ca="1" si="19"/>
        <v>2</v>
      </c>
      <c r="C529">
        <f t="shared" ca="1" si="20"/>
        <v>3</v>
      </c>
      <c r="D52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529" t="b">
        <f t="shared" ca="1" si="18"/>
        <v>0</v>
      </c>
      <c r="F529">
        <f ca="1">IF(tblMontyHallMC[[#This Row],[Initial door choice]] + tblMontyHallMC[[#This Row],[Door host opens]] = 3, 3, MAX(tblMontyHallMC[[#This Row],[Initial door choice]], tblMontyHallMC[[#This Row],[Door host opens]]) - MIN(tblMontyHallMC[[#This Row],[Initial door choice]], tblMontyHallMC[[#This Row],[Door host opens]]))</f>
        <v>2</v>
      </c>
    </row>
    <row r="530" spans="2:6" x14ac:dyDescent="0.25">
      <c r="B530">
        <f t="shared" ca="1" si="19"/>
        <v>1</v>
      </c>
      <c r="C530">
        <f t="shared" ca="1" si="20"/>
        <v>1</v>
      </c>
      <c r="D53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530" t="b">
        <f t="shared" ca="1" si="18"/>
        <v>0</v>
      </c>
      <c r="F530">
        <f ca="1">IF(tblMontyHallMC[[#This Row],[Initial door choice]] + tblMontyHallMC[[#This Row],[Door host opens]] = 3, 3, MAX(tblMontyHallMC[[#This Row],[Initial door choice]], tblMontyHallMC[[#This Row],[Door host opens]]) - MIN(tblMontyHallMC[[#This Row],[Initial door choice]], tblMontyHallMC[[#This Row],[Door host opens]]))</f>
        <v>2</v>
      </c>
    </row>
    <row r="531" spans="2:6" x14ac:dyDescent="0.25">
      <c r="B531">
        <f t="shared" ca="1" si="19"/>
        <v>2</v>
      </c>
      <c r="C531">
        <f t="shared" ca="1" si="20"/>
        <v>1</v>
      </c>
      <c r="D53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531" t="b">
        <f t="shared" ca="1" si="18"/>
        <v>1</v>
      </c>
      <c r="F531">
        <f ca="1">IF(tblMontyHallMC[[#This Row],[Initial door choice]] + tblMontyHallMC[[#This Row],[Door host opens]] = 3, 3, MAX(tblMontyHallMC[[#This Row],[Initial door choice]], tblMontyHallMC[[#This Row],[Door host opens]]) - MIN(tblMontyHallMC[[#This Row],[Initial door choice]], tblMontyHallMC[[#This Row],[Door host opens]]))</f>
        <v>2</v>
      </c>
    </row>
    <row r="532" spans="2:6" x14ac:dyDescent="0.25">
      <c r="B532">
        <f t="shared" ca="1" si="19"/>
        <v>3</v>
      </c>
      <c r="C532">
        <f t="shared" ca="1" si="20"/>
        <v>2</v>
      </c>
      <c r="D53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532" t="b">
        <f t="shared" ca="1" si="18"/>
        <v>0</v>
      </c>
      <c r="F532">
        <f ca="1">IF(tblMontyHallMC[[#This Row],[Initial door choice]] + tblMontyHallMC[[#This Row],[Door host opens]] = 3, 3, MAX(tblMontyHallMC[[#This Row],[Initial door choice]], tblMontyHallMC[[#This Row],[Door host opens]]) - MIN(tblMontyHallMC[[#This Row],[Initial door choice]], tblMontyHallMC[[#This Row],[Door host opens]]))</f>
        <v>3</v>
      </c>
    </row>
    <row r="533" spans="2:6" x14ac:dyDescent="0.25">
      <c r="B533">
        <f t="shared" ca="1" si="19"/>
        <v>2</v>
      </c>
      <c r="C533">
        <f t="shared" ca="1" si="20"/>
        <v>3</v>
      </c>
      <c r="D53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533" t="b">
        <f t="shared" ca="1" si="18"/>
        <v>0</v>
      </c>
      <c r="F533">
        <f ca="1">IF(tblMontyHallMC[[#This Row],[Initial door choice]] + tblMontyHallMC[[#This Row],[Door host opens]] = 3, 3, MAX(tblMontyHallMC[[#This Row],[Initial door choice]], tblMontyHallMC[[#This Row],[Door host opens]]) - MIN(tblMontyHallMC[[#This Row],[Initial door choice]], tblMontyHallMC[[#This Row],[Door host opens]]))</f>
        <v>2</v>
      </c>
    </row>
    <row r="534" spans="2:6" x14ac:dyDescent="0.25">
      <c r="B534">
        <f t="shared" ca="1" si="19"/>
        <v>1</v>
      </c>
      <c r="C534">
        <f t="shared" ca="1" si="20"/>
        <v>3</v>
      </c>
      <c r="D53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534" t="b">
        <f t="shared" ca="1" si="18"/>
        <v>0</v>
      </c>
      <c r="F534">
        <f ca="1">IF(tblMontyHallMC[[#This Row],[Initial door choice]] + tblMontyHallMC[[#This Row],[Door host opens]] = 3, 3, MAX(tblMontyHallMC[[#This Row],[Initial door choice]], tblMontyHallMC[[#This Row],[Door host opens]]) - MIN(tblMontyHallMC[[#This Row],[Initial door choice]], tblMontyHallMC[[#This Row],[Door host opens]]))</f>
        <v>1</v>
      </c>
    </row>
    <row r="535" spans="2:6" x14ac:dyDescent="0.25">
      <c r="B535">
        <f t="shared" ca="1" si="19"/>
        <v>3</v>
      </c>
      <c r="C535">
        <f t="shared" ca="1" si="20"/>
        <v>2</v>
      </c>
      <c r="D53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535" t="b">
        <f t="shared" ca="1" si="18"/>
        <v>1</v>
      </c>
      <c r="F535">
        <f ca="1">IF(tblMontyHallMC[[#This Row],[Initial door choice]] + tblMontyHallMC[[#This Row],[Door host opens]] = 3, 3, MAX(tblMontyHallMC[[#This Row],[Initial door choice]], tblMontyHallMC[[#This Row],[Door host opens]]) - MIN(tblMontyHallMC[[#This Row],[Initial door choice]], tblMontyHallMC[[#This Row],[Door host opens]]))</f>
        <v>3</v>
      </c>
    </row>
    <row r="536" spans="2:6" x14ac:dyDescent="0.25">
      <c r="B536">
        <f t="shared" ca="1" si="19"/>
        <v>1</v>
      </c>
      <c r="C536">
        <f t="shared" ca="1" si="20"/>
        <v>3</v>
      </c>
      <c r="D53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536" t="b">
        <f t="shared" ca="1" si="18"/>
        <v>1</v>
      </c>
      <c r="F536">
        <f ca="1">IF(tblMontyHallMC[[#This Row],[Initial door choice]] + tblMontyHallMC[[#This Row],[Door host opens]] = 3, 3, MAX(tblMontyHallMC[[#This Row],[Initial door choice]], tblMontyHallMC[[#This Row],[Door host opens]]) - MIN(tblMontyHallMC[[#This Row],[Initial door choice]], tblMontyHallMC[[#This Row],[Door host opens]]))</f>
        <v>1</v>
      </c>
    </row>
    <row r="537" spans="2:6" x14ac:dyDescent="0.25">
      <c r="B537">
        <f t="shared" ca="1" si="19"/>
        <v>3</v>
      </c>
      <c r="C537">
        <f t="shared" ca="1" si="20"/>
        <v>2</v>
      </c>
      <c r="D53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537" t="b">
        <f t="shared" ca="1" si="18"/>
        <v>1</v>
      </c>
      <c r="F537">
        <f ca="1">IF(tblMontyHallMC[[#This Row],[Initial door choice]] + tblMontyHallMC[[#This Row],[Door host opens]] = 3, 3, MAX(tblMontyHallMC[[#This Row],[Initial door choice]], tblMontyHallMC[[#This Row],[Door host opens]]) - MIN(tblMontyHallMC[[#This Row],[Initial door choice]], tblMontyHallMC[[#This Row],[Door host opens]]))</f>
        <v>3</v>
      </c>
    </row>
    <row r="538" spans="2:6" x14ac:dyDescent="0.25">
      <c r="B538">
        <f t="shared" ca="1" si="19"/>
        <v>2</v>
      </c>
      <c r="C538">
        <f t="shared" ca="1" si="20"/>
        <v>3</v>
      </c>
      <c r="D53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538" t="b">
        <f t="shared" ca="1" si="18"/>
        <v>0</v>
      </c>
      <c r="F538">
        <f ca="1">IF(tblMontyHallMC[[#This Row],[Initial door choice]] + tblMontyHallMC[[#This Row],[Door host opens]] = 3, 3, MAX(tblMontyHallMC[[#This Row],[Initial door choice]], tblMontyHallMC[[#This Row],[Door host opens]]) - MIN(tblMontyHallMC[[#This Row],[Initial door choice]], tblMontyHallMC[[#This Row],[Door host opens]]))</f>
        <v>2</v>
      </c>
    </row>
    <row r="539" spans="2:6" x14ac:dyDescent="0.25">
      <c r="B539">
        <f t="shared" ca="1" si="19"/>
        <v>3</v>
      </c>
      <c r="C539">
        <f t="shared" ca="1" si="20"/>
        <v>1</v>
      </c>
      <c r="D53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539" t="b">
        <f t="shared" ca="1" si="18"/>
        <v>0</v>
      </c>
      <c r="F539">
        <f ca="1">IF(tblMontyHallMC[[#This Row],[Initial door choice]] + tblMontyHallMC[[#This Row],[Door host opens]] = 3, 3, MAX(tblMontyHallMC[[#This Row],[Initial door choice]], tblMontyHallMC[[#This Row],[Door host opens]]) - MIN(tblMontyHallMC[[#This Row],[Initial door choice]], tblMontyHallMC[[#This Row],[Door host opens]]))</f>
        <v>3</v>
      </c>
    </row>
    <row r="540" spans="2:6" x14ac:dyDescent="0.25">
      <c r="B540">
        <f t="shared" ca="1" si="19"/>
        <v>3</v>
      </c>
      <c r="C540">
        <f t="shared" ca="1" si="20"/>
        <v>3</v>
      </c>
      <c r="D54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540" t="b">
        <f t="shared" ca="1" si="18"/>
        <v>0</v>
      </c>
      <c r="F540">
        <f ca="1">IF(tblMontyHallMC[[#This Row],[Initial door choice]] + tblMontyHallMC[[#This Row],[Door host opens]] = 3, 3, MAX(tblMontyHallMC[[#This Row],[Initial door choice]], tblMontyHallMC[[#This Row],[Door host opens]]) - MIN(tblMontyHallMC[[#This Row],[Initial door choice]], tblMontyHallMC[[#This Row],[Door host opens]]))</f>
        <v>1</v>
      </c>
    </row>
    <row r="541" spans="2:6" x14ac:dyDescent="0.25">
      <c r="B541">
        <f t="shared" ca="1" si="19"/>
        <v>3</v>
      </c>
      <c r="C541">
        <f t="shared" ca="1" si="20"/>
        <v>2</v>
      </c>
      <c r="D54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541" t="b">
        <f t="shared" ca="1" si="18"/>
        <v>0</v>
      </c>
      <c r="F541">
        <f ca="1">IF(tblMontyHallMC[[#This Row],[Initial door choice]] + tblMontyHallMC[[#This Row],[Door host opens]] = 3, 3, MAX(tblMontyHallMC[[#This Row],[Initial door choice]], tblMontyHallMC[[#This Row],[Door host opens]]) - MIN(tblMontyHallMC[[#This Row],[Initial door choice]], tblMontyHallMC[[#This Row],[Door host opens]]))</f>
        <v>3</v>
      </c>
    </row>
    <row r="542" spans="2:6" x14ac:dyDescent="0.25">
      <c r="B542">
        <f t="shared" ca="1" si="19"/>
        <v>1</v>
      </c>
      <c r="C542">
        <f t="shared" ca="1" si="20"/>
        <v>2</v>
      </c>
      <c r="D54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542" t="b">
        <f t="shared" ca="1" si="18"/>
        <v>1</v>
      </c>
      <c r="F542">
        <f ca="1">IF(tblMontyHallMC[[#This Row],[Initial door choice]] + tblMontyHallMC[[#This Row],[Door host opens]] = 3, 3, MAX(tblMontyHallMC[[#This Row],[Initial door choice]], tblMontyHallMC[[#This Row],[Door host opens]]) - MIN(tblMontyHallMC[[#This Row],[Initial door choice]], tblMontyHallMC[[#This Row],[Door host opens]]))</f>
        <v>1</v>
      </c>
    </row>
    <row r="543" spans="2:6" x14ac:dyDescent="0.25">
      <c r="B543">
        <f t="shared" ca="1" si="19"/>
        <v>1</v>
      </c>
      <c r="C543">
        <f t="shared" ca="1" si="20"/>
        <v>1</v>
      </c>
      <c r="D54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543" t="b">
        <f t="shared" ca="1" si="18"/>
        <v>1</v>
      </c>
      <c r="F543">
        <f ca="1">IF(tblMontyHallMC[[#This Row],[Initial door choice]] + tblMontyHallMC[[#This Row],[Door host opens]] = 3, 3, MAX(tblMontyHallMC[[#This Row],[Initial door choice]], tblMontyHallMC[[#This Row],[Door host opens]]) - MIN(tblMontyHallMC[[#This Row],[Initial door choice]], tblMontyHallMC[[#This Row],[Door host opens]]))</f>
        <v>3</v>
      </c>
    </row>
    <row r="544" spans="2:6" x14ac:dyDescent="0.25">
      <c r="B544">
        <f t="shared" ca="1" si="19"/>
        <v>1</v>
      </c>
      <c r="C544">
        <f t="shared" ca="1" si="20"/>
        <v>2</v>
      </c>
      <c r="D54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544" t="b">
        <f t="shared" ca="1" si="18"/>
        <v>0</v>
      </c>
      <c r="F544">
        <f ca="1">IF(tblMontyHallMC[[#This Row],[Initial door choice]] + tblMontyHallMC[[#This Row],[Door host opens]] = 3, 3, MAX(tblMontyHallMC[[#This Row],[Initial door choice]], tblMontyHallMC[[#This Row],[Door host opens]]) - MIN(tblMontyHallMC[[#This Row],[Initial door choice]], tblMontyHallMC[[#This Row],[Door host opens]]))</f>
        <v>1</v>
      </c>
    </row>
    <row r="545" spans="2:6" x14ac:dyDescent="0.25">
      <c r="B545">
        <f t="shared" ca="1" si="19"/>
        <v>3</v>
      </c>
      <c r="C545">
        <f t="shared" ca="1" si="20"/>
        <v>2</v>
      </c>
      <c r="D54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545" t="b">
        <f t="shared" ca="1" si="18"/>
        <v>0</v>
      </c>
      <c r="F545">
        <f ca="1">IF(tblMontyHallMC[[#This Row],[Initial door choice]] + tblMontyHallMC[[#This Row],[Door host opens]] = 3, 3, MAX(tblMontyHallMC[[#This Row],[Initial door choice]], tblMontyHallMC[[#This Row],[Door host opens]]) - MIN(tblMontyHallMC[[#This Row],[Initial door choice]], tblMontyHallMC[[#This Row],[Door host opens]]))</f>
        <v>3</v>
      </c>
    </row>
    <row r="546" spans="2:6" x14ac:dyDescent="0.25">
      <c r="B546">
        <f t="shared" ca="1" si="19"/>
        <v>1</v>
      </c>
      <c r="C546">
        <f t="shared" ca="1" si="20"/>
        <v>2</v>
      </c>
      <c r="D54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546" t="b">
        <f t="shared" ca="1" si="18"/>
        <v>0</v>
      </c>
      <c r="F546">
        <f ca="1">IF(tblMontyHallMC[[#This Row],[Initial door choice]] + tblMontyHallMC[[#This Row],[Door host opens]] = 3, 3, MAX(tblMontyHallMC[[#This Row],[Initial door choice]], tblMontyHallMC[[#This Row],[Door host opens]]) - MIN(tblMontyHallMC[[#This Row],[Initial door choice]], tblMontyHallMC[[#This Row],[Door host opens]]))</f>
        <v>1</v>
      </c>
    </row>
    <row r="547" spans="2:6" x14ac:dyDescent="0.25">
      <c r="B547">
        <f t="shared" ca="1" si="19"/>
        <v>3</v>
      </c>
      <c r="C547">
        <f t="shared" ca="1" si="20"/>
        <v>2</v>
      </c>
      <c r="D54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547" t="b">
        <f t="shared" ca="1" si="18"/>
        <v>1</v>
      </c>
      <c r="F547">
        <f ca="1">IF(tblMontyHallMC[[#This Row],[Initial door choice]] + tblMontyHallMC[[#This Row],[Door host opens]] = 3, 3, MAX(tblMontyHallMC[[#This Row],[Initial door choice]], tblMontyHallMC[[#This Row],[Door host opens]]) - MIN(tblMontyHallMC[[#This Row],[Initial door choice]], tblMontyHallMC[[#This Row],[Door host opens]]))</f>
        <v>3</v>
      </c>
    </row>
    <row r="548" spans="2:6" x14ac:dyDescent="0.25">
      <c r="B548">
        <f t="shared" ca="1" si="19"/>
        <v>3</v>
      </c>
      <c r="C548">
        <f t="shared" ca="1" si="20"/>
        <v>2</v>
      </c>
      <c r="D54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548" t="b">
        <f t="shared" ca="1" si="18"/>
        <v>1</v>
      </c>
      <c r="F548">
        <f ca="1">IF(tblMontyHallMC[[#This Row],[Initial door choice]] + tblMontyHallMC[[#This Row],[Door host opens]] = 3, 3, MAX(tblMontyHallMC[[#This Row],[Initial door choice]], tblMontyHallMC[[#This Row],[Door host opens]]) - MIN(tblMontyHallMC[[#This Row],[Initial door choice]], tblMontyHallMC[[#This Row],[Door host opens]]))</f>
        <v>3</v>
      </c>
    </row>
    <row r="549" spans="2:6" x14ac:dyDescent="0.25">
      <c r="B549">
        <f t="shared" ca="1" si="19"/>
        <v>2</v>
      </c>
      <c r="C549">
        <f t="shared" ca="1" si="20"/>
        <v>1</v>
      </c>
      <c r="D54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549" t="b">
        <f t="shared" ca="1" si="18"/>
        <v>1</v>
      </c>
      <c r="F549">
        <f ca="1">IF(tblMontyHallMC[[#This Row],[Initial door choice]] + tblMontyHallMC[[#This Row],[Door host opens]] = 3, 3, MAX(tblMontyHallMC[[#This Row],[Initial door choice]], tblMontyHallMC[[#This Row],[Door host opens]]) - MIN(tblMontyHallMC[[#This Row],[Initial door choice]], tblMontyHallMC[[#This Row],[Door host opens]]))</f>
        <v>2</v>
      </c>
    </row>
    <row r="550" spans="2:6" x14ac:dyDescent="0.25">
      <c r="B550">
        <f t="shared" ca="1" si="19"/>
        <v>1</v>
      </c>
      <c r="C550">
        <f t="shared" ca="1" si="20"/>
        <v>3</v>
      </c>
      <c r="D55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550" t="b">
        <f t="shared" ca="1" si="18"/>
        <v>0</v>
      </c>
      <c r="F550">
        <f ca="1">IF(tblMontyHallMC[[#This Row],[Initial door choice]] + tblMontyHallMC[[#This Row],[Door host opens]] = 3, 3, MAX(tblMontyHallMC[[#This Row],[Initial door choice]], tblMontyHallMC[[#This Row],[Door host opens]]) - MIN(tblMontyHallMC[[#This Row],[Initial door choice]], tblMontyHallMC[[#This Row],[Door host opens]]))</f>
        <v>1</v>
      </c>
    </row>
    <row r="551" spans="2:6" x14ac:dyDescent="0.25">
      <c r="B551">
        <f t="shared" ca="1" si="19"/>
        <v>2</v>
      </c>
      <c r="C551">
        <f t="shared" ca="1" si="20"/>
        <v>2</v>
      </c>
      <c r="D55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551" t="b">
        <f t="shared" ca="1" si="18"/>
        <v>0</v>
      </c>
      <c r="F551">
        <f ca="1">IF(tblMontyHallMC[[#This Row],[Initial door choice]] + tblMontyHallMC[[#This Row],[Door host opens]] = 3, 3, MAX(tblMontyHallMC[[#This Row],[Initial door choice]], tblMontyHallMC[[#This Row],[Door host opens]]) - MIN(tblMontyHallMC[[#This Row],[Initial door choice]], tblMontyHallMC[[#This Row],[Door host opens]]))</f>
        <v>1</v>
      </c>
    </row>
    <row r="552" spans="2:6" x14ac:dyDescent="0.25">
      <c r="B552">
        <f t="shared" ca="1" si="19"/>
        <v>1</v>
      </c>
      <c r="C552">
        <f t="shared" ca="1" si="20"/>
        <v>3</v>
      </c>
      <c r="D55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552" t="b">
        <f t="shared" ca="1" si="18"/>
        <v>0</v>
      </c>
      <c r="F552">
        <f ca="1">IF(tblMontyHallMC[[#This Row],[Initial door choice]] + tblMontyHallMC[[#This Row],[Door host opens]] = 3, 3, MAX(tblMontyHallMC[[#This Row],[Initial door choice]], tblMontyHallMC[[#This Row],[Door host opens]]) - MIN(tblMontyHallMC[[#This Row],[Initial door choice]], tblMontyHallMC[[#This Row],[Door host opens]]))</f>
        <v>1</v>
      </c>
    </row>
    <row r="553" spans="2:6" x14ac:dyDescent="0.25">
      <c r="B553">
        <f t="shared" ca="1" si="19"/>
        <v>2</v>
      </c>
      <c r="C553">
        <f t="shared" ca="1" si="20"/>
        <v>3</v>
      </c>
      <c r="D55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553" t="b">
        <f t="shared" ca="1" si="18"/>
        <v>0</v>
      </c>
      <c r="F553">
        <f ca="1">IF(tblMontyHallMC[[#This Row],[Initial door choice]] + tblMontyHallMC[[#This Row],[Door host opens]] = 3, 3, MAX(tblMontyHallMC[[#This Row],[Initial door choice]], tblMontyHallMC[[#This Row],[Door host opens]]) - MIN(tblMontyHallMC[[#This Row],[Initial door choice]], tblMontyHallMC[[#This Row],[Door host opens]]))</f>
        <v>2</v>
      </c>
    </row>
    <row r="554" spans="2:6" x14ac:dyDescent="0.25">
      <c r="B554">
        <f t="shared" ca="1" si="19"/>
        <v>2</v>
      </c>
      <c r="C554">
        <f t="shared" ca="1" si="20"/>
        <v>3</v>
      </c>
      <c r="D55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554" t="b">
        <f t="shared" ca="1" si="18"/>
        <v>0</v>
      </c>
      <c r="F554">
        <f ca="1">IF(tblMontyHallMC[[#This Row],[Initial door choice]] + tblMontyHallMC[[#This Row],[Door host opens]] = 3, 3, MAX(tblMontyHallMC[[#This Row],[Initial door choice]], tblMontyHallMC[[#This Row],[Door host opens]]) - MIN(tblMontyHallMC[[#This Row],[Initial door choice]], tblMontyHallMC[[#This Row],[Door host opens]]))</f>
        <v>2</v>
      </c>
    </row>
    <row r="555" spans="2:6" x14ac:dyDescent="0.25">
      <c r="B555">
        <f t="shared" ca="1" si="19"/>
        <v>1</v>
      </c>
      <c r="C555">
        <f t="shared" ca="1" si="20"/>
        <v>3</v>
      </c>
      <c r="D55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555" t="b">
        <f t="shared" ca="1" si="18"/>
        <v>1</v>
      </c>
      <c r="F555">
        <f ca="1">IF(tblMontyHallMC[[#This Row],[Initial door choice]] + tblMontyHallMC[[#This Row],[Door host opens]] = 3, 3, MAX(tblMontyHallMC[[#This Row],[Initial door choice]], tblMontyHallMC[[#This Row],[Door host opens]]) - MIN(tblMontyHallMC[[#This Row],[Initial door choice]], tblMontyHallMC[[#This Row],[Door host opens]]))</f>
        <v>1</v>
      </c>
    </row>
    <row r="556" spans="2:6" x14ac:dyDescent="0.25">
      <c r="B556">
        <f t="shared" ca="1" si="19"/>
        <v>2</v>
      </c>
      <c r="C556">
        <f t="shared" ca="1" si="20"/>
        <v>1</v>
      </c>
      <c r="D55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556" t="b">
        <f t="shared" ca="1" si="18"/>
        <v>0</v>
      </c>
      <c r="F556">
        <f ca="1">IF(tblMontyHallMC[[#This Row],[Initial door choice]] + tblMontyHallMC[[#This Row],[Door host opens]] = 3, 3, MAX(tblMontyHallMC[[#This Row],[Initial door choice]], tblMontyHallMC[[#This Row],[Door host opens]]) - MIN(tblMontyHallMC[[#This Row],[Initial door choice]], tblMontyHallMC[[#This Row],[Door host opens]]))</f>
        <v>2</v>
      </c>
    </row>
    <row r="557" spans="2:6" x14ac:dyDescent="0.25">
      <c r="B557">
        <f t="shared" ca="1" si="19"/>
        <v>2</v>
      </c>
      <c r="C557">
        <f t="shared" ca="1" si="20"/>
        <v>2</v>
      </c>
      <c r="D55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557" t="b">
        <f t="shared" ca="1" si="18"/>
        <v>1</v>
      </c>
      <c r="F557">
        <f ca="1">IF(tblMontyHallMC[[#This Row],[Initial door choice]] + tblMontyHallMC[[#This Row],[Door host opens]] = 3, 3, MAX(tblMontyHallMC[[#This Row],[Initial door choice]], tblMontyHallMC[[#This Row],[Door host opens]]) - MIN(tblMontyHallMC[[#This Row],[Initial door choice]], tblMontyHallMC[[#This Row],[Door host opens]]))</f>
        <v>1</v>
      </c>
    </row>
    <row r="558" spans="2:6" x14ac:dyDescent="0.25">
      <c r="B558">
        <f t="shared" ca="1" si="19"/>
        <v>2</v>
      </c>
      <c r="C558">
        <f t="shared" ca="1" si="20"/>
        <v>1</v>
      </c>
      <c r="D55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558" t="b">
        <f t="shared" ca="1" si="18"/>
        <v>1</v>
      </c>
      <c r="F558">
        <f ca="1">IF(tblMontyHallMC[[#This Row],[Initial door choice]] + tblMontyHallMC[[#This Row],[Door host opens]] = 3, 3, MAX(tblMontyHallMC[[#This Row],[Initial door choice]], tblMontyHallMC[[#This Row],[Door host opens]]) - MIN(tblMontyHallMC[[#This Row],[Initial door choice]], tblMontyHallMC[[#This Row],[Door host opens]]))</f>
        <v>2</v>
      </c>
    </row>
    <row r="559" spans="2:6" x14ac:dyDescent="0.25">
      <c r="B559">
        <f t="shared" ca="1" si="19"/>
        <v>1</v>
      </c>
      <c r="C559">
        <f t="shared" ca="1" si="20"/>
        <v>1</v>
      </c>
      <c r="D55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559" t="b">
        <f t="shared" ca="1" si="18"/>
        <v>1</v>
      </c>
      <c r="F559">
        <f ca="1">IF(tblMontyHallMC[[#This Row],[Initial door choice]] + tblMontyHallMC[[#This Row],[Door host opens]] = 3, 3, MAX(tblMontyHallMC[[#This Row],[Initial door choice]], tblMontyHallMC[[#This Row],[Door host opens]]) - MIN(tblMontyHallMC[[#This Row],[Initial door choice]], tblMontyHallMC[[#This Row],[Door host opens]]))</f>
        <v>2</v>
      </c>
    </row>
    <row r="560" spans="2:6" x14ac:dyDescent="0.25">
      <c r="B560">
        <f t="shared" ca="1" si="19"/>
        <v>2</v>
      </c>
      <c r="C560">
        <f t="shared" ca="1" si="20"/>
        <v>2</v>
      </c>
      <c r="D56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560" t="b">
        <f t="shared" ca="1" si="18"/>
        <v>1</v>
      </c>
      <c r="F560">
        <f ca="1">IF(tblMontyHallMC[[#This Row],[Initial door choice]] + tblMontyHallMC[[#This Row],[Door host opens]] = 3, 3, MAX(tblMontyHallMC[[#This Row],[Initial door choice]], tblMontyHallMC[[#This Row],[Door host opens]]) - MIN(tblMontyHallMC[[#This Row],[Initial door choice]], tblMontyHallMC[[#This Row],[Door host opens]]))</f>
        <v>1</v>
      </c>
    </row>
    <row r="561" spans="2:6" x14ac:dyDescent="0.25">
      <c r="B561">
        <f t="shared" ca="1" si="19"/>
        <v>1</v>
      </c>
      <c r="C561">
        <f t="shared" ca="1" si="20"/>
        <v>1</v>
      </c>
      <c r="D56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561" t="b">
        <f t="shared" ref="E561:E624" ca="1" si="21">IF(switchStrategyStr = "Switch",
    TRUE,
    IF(switchStrategyStr = "Coin flip",
        RAND() &gt;= 0.5,
        FALSE
    )
)</f>
        <v>0</v>
      </c>
      <c r="F561">
        <f ca="1">IF(tblMontyHallMC[[#This Row],[Initial door choice]] + tblMontyHallMC[[#This Row],[Door host opens]] = 3, 3, MAX(tblMontyHallMC[[#This Row],[Initial door choice]], tblMontyHallMC[[#This Row],[Door host opens]]) - MIN(tblMontyHallMC[[#This Row],[Initial door choice]], tblMontyHallMC[[#This Row],[Door host opens]]))</f>
        <v>2</v>
      </c>
    </row>
    <row r="562" spans="2:6" x14ac:dyDescent="0.25">
      <c r="B562">
        <f t="shared" ref="B562:B625" ca="1" si="22">RANDBETWEEN(1, 3)</f>
        <v>1</v>
      </c>
      <c r="C562">
        <f t="shared" ref="C562:C625" ca="1" si="23">RANDBETWEEN(1, 3)</f>
        <v>2</v>
      </c>
      <c r="D56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562" t="b">
        <f t="shared" ca="1" si="21"/>
        <v>1</v>
      </c>
      <c r="F562">
        <f ca="1">IF(tblMontyHallMC[[#This Row],[Initial door choice]] + tblMontyHallMC[[#This Row],[Door host opens]] = 3, 3, MAX(tblMontyHallMC[[#This Row],[Initial door choice]], tblMontyHallMC[[#This Row],[Door host opens]]) - MIN(tblMontyHallMC[[#This Row],[Initial door choice]], tblMontyHallMC[[#This Row],[Door host opens]]))</f>
        <v>1</v>
      </c>
    </row>
    <row r="563" spans="2:6" x14ac:dyDescent="0.25">
      <c r="B563">
        <f t="shared" ca="1" si="22"/>
        <v>2</v>
      </c>
      <c r="C563">
        <f t="shared" ca="1" si="23"/>
        <v>3</v>
      </c>
      <c r="D56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563" t="b">
        <f t="shared" ca="1" si="21"/>
        <v>1</v>
      </c>
      <c r="F563">
        <f ca="1">IF(tblMontyHallMC[[#This Row],[Initial door choice]] + tblMontyHallMC[[#This Row],[Door host opens]] = 3, 3, MAX(tblMontyHallMC[[#This Row],[Initial door choice]], tblMontyHallMC[[#This Row],[Door host opens]]) - MIN(tblMontyHallMC[[#This Row],[Initial door choice]], tblMontyHallMC[[#This Row],[Door host opens]]))</f>
        <v>2</v>
      </c>
    </row>
    <row r="564" spans="2:6" x14ac:dyDescent="0.25">
      <c r="B564">
        <f t="shared" ca="1" si="22"/>
        <v>3</v>
      </c>
      <c r="C564">
        <f t="shared" ca="1" si="23"/>
        <v>1</v>
      </c>
      <c r="D56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564" t="b">
        <f t="shared" ca="1" si="21"/>
        <v>1</v>
      </c>
      <c r="F564">
        <f ca="1">IF(tblMontyHallMC[[#This Row],[Initial door choice]] + tblMontyHallMC[[#This Row],[Door host opens]] = 3, 3, MAX(tblMontyHallMC[[#This Row],[Initial door choice]], tblMontyHallMC[[#This Row],[Door host opens]]) - MIN(tblMontyHallMC[[#This Row],[Initial door choice]], tblMontyHallMC[[#This Row],[Door host opens]]))</f>
        <v>3</v>
      </c>
    </row>
    <row r="565" spans="2:6" x14ac:dyDescent="0.25">
      <c r="B565">
        <f t="shared" ca="1" si="22"/>
        <v>2</v>
      </c>
      <c r="C565">
        <f t="shared" ca="1" si="23"/>
        <v>2</v>
      </c>
      <c r="D56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565" t="b">
        <f t="shared" ca="1" si="21"/>
        <v>1</v>
      </c>
      <c r="F565">
        <f ca="1">IF(tblMontyHallMC[[#This Row],[Initial door choice]] + tblMontyHallMC[[#This Row],[Door host opens]] = 3, 3, MAX(tblMontyHallMC[[#This Row],[Initial door choice]], tblMontyHallMC[[#This Row],[Door host opens]]) - MIN(tblMontyHallMC[[#This Row],[Initial door choice]], tblMontyHallMC[[#This Row],[Door host opens]]))</f>
        <v>1</v>
      </c>
    </row>
    <row r="566" spans="2:6" x14ac:dyDescent="0.25">
      <c r="B566">
        <f t="shared" ca="1" si="22"/>
        <v>2</v>
      </c>
      <c r="C566">
        <f t="shared" ca="1" si="23"/>
        <v>3</v>
      </c>
      <c r="D56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566" t="b">
        <f t="shared" ca="1" si="21"/>
        <v>0</v>
      </c>
      <c r="F566">
        <f ca="1">IF(tblMontyHallMC[[#This Row],[Initial door choice]] + tblMontyHallMC[[#This Row],[Door host opens]] = 3, 3, MAX(tblMontyHallMC[[#This Row],[Initial door choice]], tblMontyHallMC[[#This Row],[Door host opens]]) - MIN(tblMontyHallMC[[#This Row],[Initial door choice]], tblMontyHallMC[[#This Row],[Door host opens]]))</f>
        <v>2</v>
      </c>
    </row>
    <row r="567" spans="2:6" x14ac:dyDescent="0.25">
      <c r="B567">
        <f t="shared" ca="1" si="22"/>
        <v>3</v>
      </c>
      <c r="C567">
        <f t="shared" ca="1" si="23"/>
        <v>1</v>
      </c>
      <c r="D56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567" t="b">
        <f t="shared" ca="1" si="21"/>
        <v>0</v>
      </c>
      <c r="F567">
        <f ca="1">IF(tblMontyHallMC[[#This Row],[Initial door choice]] + tblMontyHallMC[[#This Row],[Door host opens]] = 3, 3, MAX(tblMontyHallMC[[#This Row],[Initial door choice]], tblMontyHallMC[[#This Row],[Door host opens]]) - MIN(tblMontyHallMC[[#This Row],[Initial door choice]], tblMontyHallMC[[#This Row],[Door host opens]]))</f>
        <v>3</v>
      </c>
    </row>
    <row r="568" spans="2:6" x14ac:dyDescent="0.25">
      <c r="B568">
        <f t="shared" ca="1" si="22"/>
        <v>2</v>
      </c>
      <c r="C568">
        <f t="shared" ca="1" si="23"/>
        <v>3</v>
      </c>
      <c r="D56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568" t="b">
        <f t="shared" ca="1" si="21"/>
        <v>1</v>
      </c>
      <c r="F568">
        <f ca="1">IF(tblMontyHallMC[[#This Row],[Initial door choice]] + tblMontyHallMC[[#This Row],[Door host opens]] = 3, 3, MAX(tblMontyHallMC[[#This Row],[Initial door choice]], tblMontyHallMC[[#This Row],[Door host opens]]) - MIN(tblMontyHallMC[[#This Row],[Initial door choice]], tblMontyHallMC[[#This Row],[Door host opens]]))</f>
        <v>2</v>
      </c>
    </row>
    <row r="569" spans="2:6" x14ac:dyDescent="0.25">
      <c r="B569">
        <f t="shared" ca="1" si="22"/>
        <v>3</v>
      </c>
      <c r="C569">
        <f t="shared" ca="1" si="23"/>
        <v>1</v>
      </c>
      <c r="D56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569" t="b">
        <f t="shared" ca="1" si="21"/>
        <v>0</v>
      </c>
      <c r="F569">
        <f ca="1">IF(tblMontyHallMC[[#This Row],[Initial door choice]] + tblMontyHallMC[[#This Row],[Door host opens]] = 3, 3, MAX(tblMontyHallMC[[#This Row],[Initial door choice]], tblMontyHallMC[[#This Row],[Door host opens]]) - MIN(tblMontyHallMC[[#This Row],[Initial door choice]], tblMontyHallMC[[#This Row],[Door host opens]]))</f>
        <v>3</v>
      </c>
    </row>
    <row r="570" spans="2:6" x14ac:dyDescent="0.25">
      <c r="B570">
        <f t="shared" ca="1" si="22"/>
        <v>2</v>
      </c>
      <c r="C570">
        <f t="shared" ca="1" si="23"/>
        <v>1</v>
      </c>
      <c r="D57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570" t="b">
        <f t="shared" ca="1" si="21"/>
        <v>0</v>
      </c>
      <c r="F570">
        <f ca="1">IF(tblMontyHallMC[[#This Row],[Initial door choice]] + tblMontyHallMC[[#This Row],[Door host opens]] = 3, 3, MAX(tblMontyHallMC[[#This Row],[Initial door choice]], tblMontyHallMC[[#This Row],[Door host opens]]) - MIN(tblMontyHallMC[[#This Row],[Initial door choice]], tblMontyHallMC[[#This Row],[Door host opens]]))</f>
        <v>2</v>
      </c>
    </row>
    <row r="571" spans="2:6" x14ac:dyDescent="0.25">
      <c r="B571">
        <f t="shared" ca="1" si="22"/>
        <v>2</v>
      </c>
      <c r="C571">
        <f t="shared" ca="1" si="23"/>
        <v>2</v>
      </c>
      <c r="D57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571" t="b">
        <f t="shared" ca="1" si="21"/>
        <v>1</v>
      </c>
      <c r="F571">
        <f ca="1">IF(tblMontyHallMC[[#This Row],[Initial door choice]] + tblMontyHallMC[[#This Row],[Door host opens]] = 3, 3, MAX(tblMontyHallMC[[#This Row],[Initial door choice]], tblMontyHallMC[[#This Row],[Door host opens]]) - MIN(tblMontyHallMC[[#This Row],[Initial door choice]], tblMontyHallMC[[#This Row],[Door host opens]]))</f>
        <v>3</v>
      </c>
    </row>
    <row r="572" spans="2:6" x14ac:dyDescent="0.25">
      <c r="B572">
        <f t="shared" ca="1" si="22"/>
        <v>2</v>
      </c>
      <c r="C572">
        <f t="shared" ca="1" si="23"/>
        <v>1</v>
      </c>
      <c r="D57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572" t="b">
        <f t="shared" ca="1" si="21"/>
        <v>1</v>
      </c>
      <c r="F572">
        <f ca="1">IF(tblMontyHallMC[[#This Row],[Initial door choice]] + tblMontyHallMC[[#This Row],[Door host opens]] = 3, 3, MAX(tblMontyHallMC[[#This Row],[Initial door choice]], tblMontyHallMC[[#This Row],[Door host opens]]) - MIN(tblMontyHallMC[[#This Row],[Initial door choice]], tblMontyHallMC[[#This Row],[Door host opens]]))</f>
        <v>2</v>
      </c>
    </row>
    <row r="573" spans="2:6" x14ac:dyDescent="0.25">
      <c r="B573">
        <f t="shared" ca="1" si="22"/>
        <v>3</v>
      </c>
      <c r="C573">
        <f t="shared" ca="1" si="23"/>
        <v>1</v>
      </c>
      <c r="D57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573" t="b">
        <f t="shared" ca="1" si="21"/>
        <v>0</v>
      </c>
      <c r="F573">
        <f ca="1">IF(tblMontyHallMC[[#This Row],[Initial door choice]] + tblMontyHallMC[[#This Row],[Door host opens]] = 3, 3, MAX(tblMontyHallMC[[#This Row],[Initial door choice]], tblMontyHallMC[[#This Row],[Door host opens]]) - MIN(tblMontyHallMC[[#This Row],[Initial door choice]], tblMontyHallMC[[#This Row],[Door host opens]]))</f>
        <v>3</v>
      </c>
    </row>
    <row r="574" spans="2:6" x14ac:dyDescent="0.25">
      <c r="B574">
        <f t="shared" ca="1" si="22"/>
        <v>3</v>
      </c>
      <c r="C574">
        <f t="shared" ca="1" si="23"/>
        <v>3</v>
      </c>
      <c r="D57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574" t="b">
        <f t="shared" ca="1" si="21"/>
        <v>1</v>
      </c>
      <c r="F574">
        <f ca="1">IF(tblMontyHallMC[[#This Row],[Initial door choice]] + tblMontyHallMC[[#This Row],[Door host opens]] = 3, 3, MAX(tblMontyHallMC[[#This Row],[Initial door choice]], tblMontyHallMC[[#This Row],[Door host opens]]) - MIN(tblMontyHallMC[[#This Row],[Initial door choice]], tblMontyHallMC[[#This Row],[Door host opens]]))</f>
        <v>2</v>
      </c>
    </row>
    <row r="575" spans="2:6" x14ac:dyDescent="0.25">
      <c r="B575">
        <f t="shared" ca="1" si="22"/>
        <v>2</v>
      </c>
      <c r="C575">
        <f t="shared" ca="1" si="23"/>
        <v>1</v>
      </c>
      <c r="D57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575" t="b">
        <f t="shared" ca="1" si="21"/>
        <v>0</v>
      </c>
      <c r="F575">
        <f ca="1">IF(tblMontyHallMC[[#This Row],[Initial door choice]] + tblMontyHallMC[[#This Row],[Door host opens]] = 3, 3, MAX(tblMontyHallMC[[#This Row],[Initial door choice]], tblMontyHallMC[[#This Row],[Door host opens]]) - MIN(tblMontyHallMC[[#This Row],[Initial door choice]], tblMontyHallMC[[#This Row],[Door host opens]]))</f>
        <v>2</v>
      </c>
    </row>
    <row r="576" spans="2:6" x14ac:dyDescent="0.25">
      <c r="B576">
        <f t="shared" ca="1" si="22"/>
        <v>1</v>
      </c>
      <c r="C576">
        <f t="shared" ca="1" si="23"/>
        <v>1</v>
      </c>
      <c r="D57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576" t="b">
        <f t="shared" ca="1" si="21"/>
        <v>1</v>
      </c>
      <c r="F576">
        <f ca="1">IF(tblMontyHallMC[[#This Row],[Initial door choice]] + tblMontyHallMC[[#This Row],[Door host opens]] = 3, 3, MAX(tblMontyHallMC[[#This Row],[Initial door choice]], tblMontyHallMC[[#This Row],[Door host opens]]) - MIN(tblMontyHallMC[[#This Row],[Initial door choice]], tblMontyHallMC[[#This Row],[Door host opens]]))</f>
        <v>2</v>
      </c>
    </row>
    <row r="577" spans="2:6" x14ac:dyDescent="0.25">
      <c r="B577">
        <f t="shared" ca="1" si="22"/>
        <v>2</v>
      </c>
      <c r="C577">
        <f t="shared" ca="1" si="23"/>
        <v>3</v>
      </c>
      <c r="D57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577" t="b">
        <f t="shared" ca="1" si="21"/>
        <v>0</v>
      </c>
      <c r="F577">
        <f ca="1">IF(tblMontyHallMC[[#This Row],[Initial door choice]] + tblMontyHallMC[[#This Row],[Door host opens]] = 3, 3, MAX(tblMontyHallMC[[#This Row],[Initial door choice]], tblMontyHallMC[[#This Row],[Door host opens]]) - MIN(tblMontyHallMC[[#This Row],[Initial door choice]], tblMontyHallMC[[#This Row],[Door host opens]]))</f>
        <v>2</v>
      </c>
    </row>
    <row r="578" spans="2:6" x14ac:dyDescent="0.25">
      <c r="B578">
        <f t="shared" ca="1" si="22"/>
        <v>2</v>
      </c>
      <c r="C578">
        <f t="shared" ca="1" si="23"/>
        <v>2</v>
      </c>
      <c r="D57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578" t="b">
        <f t="shared" ca="1" si="21"/>
        <v>1</v>
      </c>
      <c r="F578">
        <f ca="1">IF(tblMontyHallMC[[#This Row],[Initial door choice]] + tblMontyHallMC[[#This Row],[Door host opens]] = 3, 3, MAX(tblMontyHallMC[[#This Row],[Initial door choice]], tblMontyHallMC[[#This Row],[Door host opens]]) - MIN(tblMontyHallMC[[#This Row],[Initial door choice]], tblMontyHallMC[[#This Row],[Door host opens]]))</f>
        <v>1</v>
      </c>
    </row>
    <row r="579" spans="2:6" x14ac:dyDescent="0.25">
      <c r="B579">
        <f t="shared" ca="1" si="22"/>
        <v>2</v>
      </c>
      <c r="C579">
        <f t="shared" ca="1" si="23"/>
        <v>3</v>
      </c>
      <c r="D57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579" t="b">
        <f t="shared" ca="1" si="21"/>
        <v>0</v>
      </c>
      <c r="F579">
        <f ca="1">IF(tblMontyHallMC[[#This Row],[Initial door choice]] + tblMontyHallMC[[#This Row],[Door host opens]] = 3, 3, MAX(tblMontyHallMC[[#This Row],[Initial door choice]], tblMontyHallMC[[#This Row],[Door host opens]]) - MIN(tblMontyHallMC[[#This Row],[Initial door choice]], tblMontyHallMC[[#This Row],[Door host opens]]))</f>
        <v>2</v>
      </c>
    </row>
    <row r="580" spans="2:6" x14ac:dyDescent="0.25">
      <c r="B580">
        <f t="shared" ca="1" si="22"/>
        <v>1</v>
      </c>
      <c r="C580">
        <f t="shared" ca="1" si="23"/>
        <v>3</v>
      </c>
      <c r="D58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580" t="b">
        <f t="shared" ca="1" si="21"/>
        <v>0</v>
      </c>
      <c r="F580">
        <f ca="1">IF(tblMontyHallMC[[#This Row],[Initial door choice]] + tblMontyHallMC[[#This Row],[Door host opens]] = 3, 3, MAX(tblMontyHallMC[[#This Row],[Initial door choice]], tblMontyHallMC[[#This Row],[Door host opens]]) - MIN(tblMontyHallMC[[#This Row],[Initial door choice]], tblMontyHallMC[[#This Row],[Door host opens]]))</f>
        <v>1</v>
      </c>
    </row>
    <row r="581" spans="2:6" x14ac:dyDescent="0.25">
      <c r="B581">
        <f t="shared" ca="1" si="22"/>
        <v>3</v>
      </c>
      <c r="C581">
        <f t="shared" ca="1" si="23"/>
        <v>2</v>
      </c>
      <c r="D58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581" t="b">
        <f t="shared" ca="1" si="21"/>
        <v>0</v>
      </c>
      <c r="F581">
        <f ca="1">IF(tblMontyHallMC[[#This Row],[Initial door choice]] + tblMontyHallMC[[#This Row],[Door host opens]] = 3, 3, MAX(tblMontyHallMC[[#This Row],[Initial door choice]], tblMontyHallMC[[#This Row],[Door host opens]]) - MIN(tblMontyHallMC[[#This Row],[Initial door choice]], tblMontyHallMC[[#This Row],[Door host opens]]))</f>
        <v>3</v>
      </c>
    </row>
    <row r="582" spans="2:6" x14ac:dyDescent="0.25">
      <c r="B582">
        <f t="shared" ca="1" si="22"/>
        <v>2</v>
      </c>
      <c r="C582">
        <f t="shared" ca="1" si="23"/>
        <v>1</v>
      </c>
      <c r="D58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582" t="b">
        <f t="shared" ca="1" si="21"/>
        <v>0</v>
      </c>
      <c r="F582">
        <f ca="1">IF(tblMontyHallMC[[#This Row],[Initial door choice]] + tblMontyHallMC[[#This Row],[Door host opens]] = 3, 3, MAX(tblMontyHallMC[[#This Row],[Initial door choice]], tblMontyHallMC[[#This Row],[Door host opens]]) - MIN(tblMontyHallMC[[#This Row],[Initial door choice]], tblMontyHallMC[[#This Row],[Door host opens]]))</f>
        <v>2</v>
      </c>
    </row>
    <row r="583" spans="2:6" x14ac:dyDescent="0.25">
      <c r="B583">
        <f t="shared" ca="1" si="22"/>
        <v>3</v>
      </c>
      <c r="C583">
        <f t="shared" ca="1" si="23"/>
        <v>1</v>
      </c>
      <c r="D58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583" t="b">
        <f t="shared" ca="1" si="21"/>
        <v>1</v>
      </c>
      <c r="F583">
        <f ca="1">IF(tblMontyHallMC[[#This Row],[Initial door choice]] + tblMontyHallMC[[#This Row],[Door host opens]] = 3, 3, MAX(tblMontyHallMC[[#This Row],[Initial door choice]], tblMontyHallMC[[#This Row],[Door host opens]]) - MIN(tblMontyHallMC[[#This Row],[Initial door choice]], tblMontyHallMC[[#This Row],[Door host opens]]))</f>
        <v>3</v>
      </c>
    </row>
    <row r="584" spans="2:6" x14ac:dyDescent="0.25">
      <c r="B584">
        <f t="shared" ca="1" si="22"/>
        <v>1</v>
      </c>
      <c r="C584">
        <f t="shared" ca="1" si="23"/>
        <v>3</v>
      </c>
      <c r="D58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584" t="b">
        <f t="shared" ca="1" si="21"/>
        <v>0</v>
      </c>
      <c r="F584">
        <f ca="1">IF(tblMontyHallMC[[#This Row],[Initial door choice]] + tblMontyHallMC[[#This Row],[Door host opens]] = 3, 3, MAX(tblMontyHallMC[[#This Row],[Initial door choice]], tblMontyHallMC[[#This Row],[Door host opens]]) - MIN(tblMontyHallMC[[#This Row],[Initial door choice]], tblMontyHallMC[[#This Row],[Door host opens]]))</f>
        <v>1</v>
      </c>
    </row>
    <row r="585" spans="2:6" x14ac:dyDescent="0.25">
      <c r="B585">
        <f t="shared" ca="1" si="22"/>
        <v>2</v>
      </c>
      <c r="C585">
        <f t="shared" ca="1" si="23"/>
        <v>2</v>
      </c>
      <c r="D58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585" t="b">
        <f t="shared" ca="1" si="21"/>
        <v>1</v>
      </c>
      <c r="F585">
        <f ca="1">IF(tblMontyHallMC[[#This Row],[Initial door choice]] + tblMontyHallMC[[#This Row],[Door host opens]] = 3, 3, MAX(tblMontyHallMC[[#This Row],[Initial door choice]], tblMontyHallMC[[#This Row],[Door host opens]]) - MIN(tblMontyHallMC[[#This Row],[Initial door choice]], tblMontyHallMC[[#This Row],[Door host opens]]))</f>
        <v>1</v>
      </c>
    </row>
    <row r="586" spans="2:6" x14ac:dyDescent="0.25">
      <c r="B586">
        <f t="shared" ca="1" si="22"/>
        <v>2</v>
      </c>
      <c r="C586">
        <f t="shared" ca="1" si="23"/>
        <v>1</v>
      </c>
      <c r="D58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586" t="b">
        <f t="shared" ca="1" si="21"/>
        <v>1</v>
      </c>
      <c r="F586">
        <f ca="1">IF(tblMontyHallMC[[#This Row],[Initial door choice]] + tblMontyHallMC[[#This Row],[Door host opens]] = 3, 3, MAX(tblMontyHallMC[[#This Row],[Initial door choice]], tblMontyHallMC[[#This Row],[Door host opens]]) - MIN(tblMontyHallMC[[#This Row],[Initial door choice]], tblMontyHallMC[[#This Row],[Door host opens]]))</f>
        <v>2</v>
      </c>
    </row>
    <row r="587" spans="2:6" x14ac:dyDescent="0.25">
      <c r="B587">
        <f t="shared" ca="1" si="22"/>
        <v>3</v>
      </c>
      <c r="C587">
        <f t="shared" ca="1" si="23"/>
        <v>2</v>
      </c>
      <c r="D58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587" t="b">
        <f t="shared" ca="1" si="21"/>
        <v>1</v>
      </c>
      <c r="F587">
        <f ca="1">IF(tblMontyHallMC[[#This Row],[Initial door choice]] + tblMontyHallMC[[#This Row],[Door host opens]] = 3, 3, MAX(tblMontyHallMC[[#This Row],[Initial door choice]], tblMontyHallMC[[#This Row],[Door host opens]]) - MIN(tblMontyHallMC[[#This Row],[Initial door choice]], tblMontyHallMC[[#This Row],[Door host opens]]))</f>
        <v>3</v>
      </c>
    </row>
    <row r="588" spans="2:6" x14ac:dyDescent="0.25">
      <c r="B588">
        <f t="shared" ca="1" si="22"/>
        <v>3</v>
      </c>
      <c r="C588">
        <f t="shared" ca="1" si="23"/>
        <v>2</v>
      </c>
      <c r="D58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588" t="b">
        <f t="shared" ca="1" si="21"/>
        <v>0</v>
      </c>
      <c r="F588">
        <f ca="1">IF(tblMontyHallMC[[#This Row],[Initial door choice]] + tblMontyHallMC[[#This Row],[Door host opens]] = 3, 3, MAX(tblMontyHallMC[[#This Row],[Initial door choice]], tblMontyHallMC[[#This Row],[Door host opens]]) - MIN(tblMontyHallMC[[#This Row],[Initial door choice]], tblMontyHallMC[[#This Row],[Door host opens]]))</f>
        <v>3</v>
      </c>
    </row>
    <row r="589" spans="2:6" x14ac:dyDescent="0.25">
      <c r="B589">
        <f t="shared" ca="1" si="22"/>
        <v>2</v>
      </c>
      <c r="C589">
        <f t="shared" ca="1" si="23"/>
        <v>2</v>
      </c>
      <c r="D58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589" t="b">
        <f t="shared" ca="1" si="21"/>
        <v>1</v>
      </c>
      <c r="F589">
        <f ca="1">IF(tblMontyHallMC[[#This Row],[Initial door choice]] + tblMontyHallMC[[#This Row],[Door host opens]] = 3, 3, MAX(tblMontyHallMC[[#This Row],[Initial door choice]], tblMontyHallMC[[#This Row],[Door host opens]]) - MIN(tblMontyHallMC[[#This Row],[Initial door choice]], tblMontyHallMC[[#This Row],[Door host opens]]))</f>
        <v>3</v>
      </c>
    </row>
    <row r="590" spans="2:6" x14ac:dyDescent="0.25">
      <c r="B590">
        <f t="shared" ca="1" si="22"/>
        <v>2</v>
      </c>
      <c r="C590">
        <f t="shared" ca="1" si="23"/>
        <v>1</v>
      </c>
      <c r="D59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590" t="b">
        <f t="shared" ca="1" si="21"/>
        <v>0</v>
      </c>
      <c r="F590">
        <f ca="1">IF(tblMontyHallMC[[#This Row],[Initial door choice]] + tblMontyHallMC[[#This Row],[Door host opens]] = 3, 3, MAX(tblMontyHallMC[[#This Row],[Initial door choice]], tblMontyHallMC[[#This Row],[Door host opens]]) - MIN(tblMontyHallMC[[#This Row],[Initial door choice]], tblMontyHallMC[[#This Row],[Door host opens]]))</f>
        <v>2</v>
      </c>
    </row>
    <row r="591" spans="2:6" x14ac:dyDescent="0.25">
      <c r="B591">
        <f t="shared" ca="1" si="22"/>
        <v>2</v>
      </c>
      <c r="C591">
        <f t="shared" ca="1" si="23"/>
        <v>1</v>
      </c>
      <c r="D59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591" t="b">
        <f t="shared" ca="1" si="21"/>
        <v>1</v>
      </c>
      <c r="F591">
        <f ca="1">IF(tblMontyHallMC[[#This Row],[Initial door choice]] + tblMontyHallMC[[#This Row],[Door host opens]] = 3, 3, MAX(tblMontyHallMC[[#This Row],[Initial door choice]], tblMontyHallMC[[#This Row],[Door host opens]]) - MIN(tblMontyHallMC[[#This Row],[Initial door choice]], tblMontyHallMC[[#This Row],[Door host opens]]))</f>
        <v>2</v>
      </c>
    </row>
    <row r="592" spans="2:6" x14ac:dyDescent="0.25">
      <c r="B592">
        <f t="shared" ca="1" si="22"/>
        <v>3</v>
      </c>
      <c r="C592">
        <f t="shared" ca="1" si="23"/>
        <v>2</v>
      </c>
      <c r="D59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592" t="b">
        <f t="shared" ca="1" si="21"/>
        <v>1</v>
      </c>
      <c r="F592">
        <f ca="1">IF(tblMontyHallMC[[#This Row],[Initial door choice]] + tblMontyHallMC[[#This Row],[Door host opens]] = 3, 3, MAX(tblMontyHallMC[[#This Row],[Initial door choice]], tblMontyHallMC[[#This Row],[Door host opens]]) - MIN(tblMontyHallMC[[#This Row],[Initial door choice]], tblMontyHallMC[[#This Row],[Door host opens]]))</f>
        <v>3</v>
      </c>
    </row>
    <row r="593" spans="2:6" x14ac:dyDescent="0.25">
      <c r="B593">
        <f t="shared" ca="1" si="22"/>
        <v>2</v>
      </c>
      <c r="C593">
        <f t="shared" ca="1" si="23"/>
        <v>2</v>
      </c>
      <c r="D59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593" t="b">
        <f t="shared" ca="1" si="21"/>
        <v>1</v>
      </c>
      <c r="F593">
        <f ca="1">IF(tblMontyHallMC[[#This Row],[Initial door choice]] + tblMontyHallMC[[#This Row],[Door host opens]] = 3, 3, MAX(tblMontyHallMC[[#This Row],[Initial door choice]], tblMontyHallMC[[#This Row],[Door host opens]]) - MIN(tblMontyHallMC[[#This Row],[Initial door choice]], tblMontyHallMC[[#This Row],[Door host opens]]))</f>
        <v>3</v>
      </c>
    </row>
    <row r="594" spans="2:6" x14ac:dyDescent="0.25">
      <c r="B594">
        <f t="shared" ca="1" si="22"/>
        <v>3</v>
      </c>
      <c r="C594">
        <f t="shared" ca="1" si="23"/>
        <v>3</v>
      </c>
      <c r="D59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594" t="b">
        <f t="shared" ca="1" si="21"/>
        <v>1</v>
      </c>
      <c r="F594">
        <f ca="1">IF(tblMontyHallMC[[#This Row],[Initial door choice]] + tblMontyHallMC[[#This Row],[Door host opens]] = 3, 3, MAX(tblMontyHallMC[[#This Row],[Initial door choice]], tblMontyHallMC[[#This Row],[Door host opens]]) - MIN(tblMontyHallMC[[#This Row],[Initial door choice]], tblMontyHallMC[[#This Row],[Door host opens]]))</f>
        <v>1</v>
      </c>
    </row>
    <row r="595" spans="2:6" x14ac:dyDescent="0.25">
      <c r="B595">
        <f t="shared" ca="1" si="22"/>
        <v>2</v>
      </c>
      <c r="C595">
        <f t="shared" ca="1" si="23"/>
        <v>3</v>
      </c>
      <c r="D59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595" t="b">
        <f t="shared" ca="1" si="21"/>
        <v>1</v>
      </c>
      <c r="F595">
        <f ca="1">IF(tblMontyHallMC[[#This Row],[Initial door choice]] + tblMontyHallMC[[#This Row],[Door host opens]] = 3, 3, MAX(tblMontyHallMC[[#This Row],[Initial door choice]], tblMontyHallMC[[#This Row],[Door host opens]]) - MIN(tblMontyHallMC[[#This Row],[Initial door choice]], tblMontyHallMC[[#This Row],[Door host opens]]))</f>
        <v>2</v>
      </c>
    </row>
    <row r="596" spans="2:6" x14ac:dyDescent="0.25">
      <c r="B596">
        <f t="shared" ca="1" si="22"/>
        <v>1</v>
      </c>
      <c r="C596">
        <f t="shared" ca="1" si="23"/>
        <v>1</v>
      </c>
      <c r="D59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596" t="b">
        <f t="shared" ca="1" si="21"/>
        <v>1</v>
      </c>
      <c r="F596">
        <f ca="1">IF(tblMontyHallMC[[#This Row],[Initial door choice]] + tblMontyHallMC[[#This Row],[Door host opens]] = 3, 3, MAX(tblMontyHallMC[[#This Row],[Initial door choice]], tblMontyHallMC[[#This Row],[Door host opens]]) - MIN(tblMontyHallMC[[#This Row],[Initial door choice]], tblMontyHallMC[[#This Row],[Door host opens]]))</f>
        <v>3</v>
      </c>
    </row>
    <row r="597" spans="2:6" x14ac:dyDescent="0.25">
      <c r="B597">
        <f t="shared" ca="1" si="22"/>
        <v>3</v>
      </c>
      <c r="C597">
        <f t="shared" ca="1" si="23"/>
        <v>2</v>
      </c>
      <c r="D59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597" t="b">
        <f t="shared" ca="1" si="21"/>
        <v>1</v>
      </c>
      <c r="F597">
        <f ca="1">IF(tblMontyHallMC[[#This Row],[Initial door choice]] + tblMontyHallMC[[#This Row],[Door host opens]] = 3, 3, MAX(tblMontyHallMC[[#This Row],[Initial door choice]], tblMontyHallMC[[#This Row],[Door host opens]]) - MIN(tblMontyHallMC[[#This Row],[Initial door choice]], tblMontyHallMC[[#This Row],[Door host opens]]))</f>
        <v>3</v>
      </c>
    </row>
    <row r="598" spans="2:6" x14ac:dyDescent="0.25">
      <c r="B598">
        <f t="shared" ca="1" si="22"/>
        <v>3</v>
      </c>
      <c r="C598">
        <f t="shared" ca="1" si="23"/>
        <v>1</v>
      </c>
      <c r="D59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598" t="b">
        <f t="shared" ca="1" si="21"/>
        <v>1</v>
      </c>
      <c r="F598">
        <f ca="1">IF(tblMontyHallMC[[#This Row],[Initial door choice]] + tblMontyHallMC[[#This Row],[Door host opens]] = 3, 3, MAX(tblMontyHallMC[[#This Row],[Initial door choice]], tblMontyHallMC[[#This Row],[Door host opens]]) - MIN(tblMontyHallMC[[#This Row],[Initial door choice]], tblMontyHallMC[[#This Row],[Door host opens]]))</f>
        <v>3</v>
      </c>
    </row>
    <row r="599" spans="2:6" x14ac:dyDescent="0.25">
      <c r="B599">
        <f t="shared" ca="1" si="22"/>
        <v>1</v>
      </c>
      <c r="C599">
        <f t="shared" ca="1" si="23"/>
        <v>3</v>
      </c>
      <c r="D59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599" t="b">
        <f t="shared" ca="1" si="21"/>
        <v>0</v>
      </c>
      <c r="F599">
        <f ca="1">IF(tblMontyHallMC[[#This Row],[Initial door choice]] + tblMontyHallMC[[#This Row],[Door host opens]] = 3, 3, MAX(tblMontyHallMC[[#This Row],[Initial door choice]], tblMontyHallMC[[#This Row],[Door host opens]]) - MIN(tblMontyHallMC[[#This Row],[Initial door choice]], tblMontyHallMC[[#This Row],[Door host opens]]))</f>
        <v>1</v>
      </c>
    </row>
    <row r="600" spans="2:6" x14ac:dyDescent="0.25">
      <c r="B600">
        <f t="shared" ca="1" si="22"/>
        <v>3</v>
      </c>
      <c r="C600">
        <f t="shared" ca="1" si="23"/>
        <v>2</v>
      </c>
      <c r="D60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600" t="b">
        <f t="shared" ca="1" si="21"/>
        <v>0</v>
      </c>
      <c r="F600">
        <f ca="1">IF(tblMontyHallMC[[#This Row],[Initial door choice]] + tblMontyHallMC[[#This Row],[Door host opens]] = 3, 3, MAX(tblMontyHallMC[[#This Row],[Initial door choice]], tblMontyHallMC[[#This Row],[Door host opens]]) - MIN(tblMontyHallMC[[#This Row],[Initial door choice]], tblMontyHallMC[[#This Row],[Door host opens]]))</f>
        <v>3</v>
      </c>
    </row>
    <row r="601" spans="2:6" x14ac:dyDescent="0.25">
      <c r="B601">
        <f t="shared" ca="1" si="22"/>
        <v>1</v>
      </c>
      <c r="C601">
        <f t="shared" ca="1" si="23"/>
        <v>1</v>
      </c>
      <c r="D60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601" t="b">
        <f t="shared" ca="1" si="21"/>
        <v>0</v>
      </c>
      <c r="F601">
        <f ca="1">IF(tblMontyHallMC[[#This Row],[Initial door choice]] + tblMontyHallMC[[#This Row],[Door host opens]] = 3, 3, MAX(tblMontyHallMC[[#This Row],[Initial door choice]], tblMontyHallMC[[#This Row],[Door host opens]]) - MIN(tblMontyHallMC[[#This Row],[Initial door choice]], tblMontyHallMC[[#This Row],[Door host opens]]))</f>
        <v>3</v>
      </c>
    </row>
    <row r="602" spans="2:6" x14ac:dyDescent="0.25">
      <c r="B602">
        <f t="shared" ca="1" si="22"/>
        <v>3</v>
      </c>
      <c r="C602">
        <f t="shared" ca="1" si="23"/>
        <v>2</v>
      </c>
      <c r="D60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602" t="b">
        <f t="shared" ca="1" si="21"/>
        <v>1</v>
      </c>
      <c r="F602">
        <f ca="1">IF(tblMontyHallMC[[#This Row],[Initial door choice]] + tblMontyHallMC[[#This Row],[Door host opens]] = 3, 3, MAX(tblMontyHallMC[[#This Row],[Initial door choice]], tblMontyHallMC[[#This Row],[Door host opens]]) - MIN(tblMontyHallMC[[#This Row],[Initial door choice]], tblMontyHallMC[[#This Row],[Door host opens]]))</f>
        <v>3</v>
      </c>
    </row>
    <row r="603" spans="2:6" x14ac:dyDescent="0.25">
      <c r="B603">
        <f t="shared" ca="1" si="22"/>
        <v>1</v>
      </c>
      <c r="C603">
        <f t="shared" ca="1" si="23"/>
        <v>3</v>
      </c>
      <c r="D60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603" t="b">
        <f t="shared" ca="1" si="21"/>
        <v>0</v>
      </c>
      <c r="F603">
        <f ca="1">IF(tblMontyHallMC[[#This Row],[Initial door choice]] + tblMontyHallMC[[#This Row],[Door host opens]] = 3, 3, MAX(tblMontyHallMC[[#This Row],[Initial door choice]], tblMontyHallMC[[#This Row],[Door host opens]]) - MIN(tblMontyHallMC[[#This Row],[Initial door choice]], tblMontyHallMC[[#This Row],[Door host opens]]))</f>
        <v>1</v>
      </c>
    </row>
    <row r="604" spans="2:6" x14ac:dyDescent="0.25">
      <c r="B604">
        <f t="shared" ca="1" si="22"/>
        <v>1</v>
      </c>
      <c r="C604">
        <f t="shared" ca="1" si="23"/>
        <v>2</v>
      </c>
      <c r="D60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604" t="b">
        <f t="shared" ca="1" si="21"/>
        <v>1</v>
      </c>
      <c r="F604">
        <f ca="1">IF(tblMontyHallMC[[#This Row],[Initial door choice]] + tblMontyHallMC[[#This Row],[Door host opens]] = 3, 3, MAX(tblMontyHallMC[[#This Row],[Initial door choice]], tblMontyHallMC[[#This Row],[Door host opens]]) - MIN(tblMontyHallMC[[#This Row],[Initial door choice]], tblMontyHallMC[[#This Row],[Door host opens]]))</f>
        <v>1</v>
      </c>
    </row>
    <row r="605" spans="2:6" x14ac:dyDescent="0.25">
      <c r="B605">
        <f t="shared" ca="1" si="22"/>
        <v>1</v>
      </c>
      <c r="C605">
        <f t="shared" ca="1" si="23"/>
        <v>1</v>
      </c>
      <c r="D60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605" t="b">
        <f t="shared" ca="1" si="21"/>
        <v>0</v>
      </c>
      <c r="F605">
        <f ca="1">IF(tblMontyHallMC[[#This Row],[Initial door choice]] + tblMontyHallMC[[#This Row],[Door host opens]] = 3, 3, MAX(tblMontyHallMC[[#This Row],[Initial door choice]], tblMontyHallMC[[#This Row],[Door host opens]]) - MIN(tblMontyHallMC[[#This Row],[Initial door choice]], tblMontyHallMC[[#This Row],[Door host opens]]))</f>
        <v>3</v>
      </c>
    </row>
    <row r="606" spans="2:6" x14ac:dyDescent="0.25">
      <c r="B606">
        <f t="shared" ca="1" si="22"/>
        <v>3</v>
      </c>
      <c r="C606">
        <f t="shared" ca="1" si="23"/>
        <v>1</v>
      </c>
      <c r="D60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606" t="b">
        <f t="shared" ca="1" si="21"/>
        <v>0</v>
      </c>
      <c r="F606">
        <f ca="1">IF(tblMontyHallMC[[#This Row],[Initial door choice]] + tblMontyHallMC[[#This Row],[Door host opens]] = 3, 3, MAX(tblMontyHallMC[[#This Row],[Initial door choice]], tblMontyHallMC[[#This Row],[Door host opens]]) - MIN(tblMontyHallMC[[#This Row],[Initial door choice]], tblMontyHallMC[[#This Row],[Door host opens]]))</f>
        <v>3</v>
      </c>
    </row>
    <row r="607" spans="2:6" x14ac:dyDescent="0.25">
      <c r="B607">
        <f t="shared" ca="1" si="22"/>
        <v>1</v>
      </c>
      <c r="C607">
        <f t="shared" ca="1" si="23"/>
        <v>3</v>
      </c>
      <c r="D60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607" t="b">
        <f t="shared" ca="1" si="21"/>
        <v>0</v>
      </c>
      <c r="F607">
        <f ca="1">IF(tblMontyHallMC[[#This Row],[Initial door choice]] + tblMontyHallMC[[#This Row],[Door host opens]] = 3, 3, MAX(tblMontyHallMC[[#This Row],[Initial door choice]], tblMontyHallMC[[#This Row],[Door host opens]]) - MIN(tblMontyHallMC[[#This Row],[Initial door choice]], tblMontyHallMC[[#This Row],[Door host opens]]))</f>
        <v>1</v>
      </c>
    </row>
    <row r="608" spans="2:6" x14ac:dyDescent="0.25">
      <c r="B608">
        <f t="shared" ca="1" si="22"/>
        <v>3</v>
      </c>
      <c r="C608">
        <f t="shared" ca="1" si="23"/>
        <v>2</v>
      </c>
      <c r="D60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608" t="b">
        <f t="shared" ca="1" si="21"/>
        <v>1</v>
      </c>
      <c r="F608">
        <f ca="1">IF(tblMontyHallMC[[#This Row],[Initial door choice]] + tblMontyHallMC[[#This Row],[Door host opens]] = 3, 3, MAX(tblMontyHallMC[[#This Row],[Initial door choice]], tblMontyHallMC[[#This Row],[Door host opens]]) - MIN(tblMontyHallMC[[#This Row],[Initial door choice]], tblMontyHallMC[[#This Row],[Door host opens]]))</f>
        <v>3</v>
      </c>
    </row>
    <row r="609" spans="2:6" x14ac:dyDescent="0.25">
      <c r="B609">
        <f t="shared" ca="1" si="22"/>
        <v>2</v>
      </c>
      <c r="C609">
        <f t="shared" ca="1" si="23"/>
        <v>1</v>
      </c>
      <c r="D60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609" t="b">
        <f t="shared" ca="1" si="21"/>
        <v>0</v>
      </c>
      <c r="F609">
        <f ca="1">IF(tblMontyHallMC[[#This Row],[Initial door choice]] + tblMontyHallMC[[#This Row],[Door host opens]] = 3, 3, MAX(tblMontyHallMC[[#This Row],[Initial door choice]], tblMontyHallMC[[#This Row],[Door host opens]]) - MIN(tblMontyHallMC[[#This Row],[Initial door choice]], tblMontyHallMC[[#This Row],[Door host opens]]))</f>
        <v>2</v>
      </c>
    </row>
    <row r="610" spans="2:6" x14ac:dyDescent="0.25">
      <c r="B610">
        <f t="shared" ca="1" si="22"/>
        <v>1</v>
      </c>
      <c r="C610">
        <f t="shared" ca="1" si="23"/>
        <v>1</v>
      </c>
      <c r="D61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610" t="b">
        <f t="shared" ca="1" si="21"/>
        <v>1</v>
      </c>
      <c r="F610">
        <f ca="1">IF(tblMontyHallMC[[#This Row],[Initial door choice]] + tblMontyHallMC[[#This Row],[Door host opens]] = 3, 3, MAX(tblMontyHallMC[[#This Row],[Initial door choice]], tblMontyHallMC[[#This Row],[Door host opens]]) - MIN(tblMontyHallMC[[#This Row],[Initial door choice]], tblMontyHallMC[[#This Row],[Door host opens]]))</f>
        <v>2</v>
      </c>
    </row>
    <row r="611" spans="2:6" x14ac:dyDescent="0.25">
      <c r="B611">
        <f t="shared" ca="1" si="22"/>
        <v>2</v>
      </c>
      <c r="C611">
        <f t="shared" ca="1" si="23"/>
        <v>1</v>
      </c>
      <c r="D61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611" t="b">
        <f t="shared" ca="1" si="21"/>
        <v>0</v>
      </c>
      <c r="F611">
        <f ca="1">IF(tblMontyHallMC[[#This Row],[Initial door choice]] + tblMontyHallMC[[#This Row],[Door host opens]] = 3, 3, MAX(tblMontyHallMC[[#This Row],[Initial door choice]], tblMontyHallMC[[#This Row],[Door host opens]]) - MIN(tblMontyHallMC[[#This Row],[Initial door choice]], tblMontyHallMC[[#This Row],[Door host opens]]))</f>
        <v>2</v>
      </c>
    </row>
    <row r="612" spans="2:6" x14ac:dyDescent="0.25">
      <c r="B612">
        <f t="shared" ca="1" si="22"/>
        <v>1</v>
      </c>
      <c r="C612">
        <f t="shared" ca="1" si="23"/>
        <v>3</v>
      </c>
      <c r="D61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612" t="b">
        <f t="shared" ca="1" si="21"/>
        <v>0</v>
      </c>
      <c r="F612">
        <f ca="1">IF(tblMontyHallMC[[#This Row],[Initial door choice]] + tblMontyHallMC[[#This Row],[Door host opens]] = 3, 3, MAX(tblMontyHallMC[[#This Row],[Initial door choice]], tblMontyHallMC[[#This Row],[Door host opens]]) - MIN(tblMontyHallMC[[#This Row],[Initial door choice]], tblMontyHallMC[[#This Row],[Door host opens]]))</f>
        <v>1</v>
      </c>
    </row>
    <row r="613" spans="2:6" x14ac:dyDescent="0.25">
      <c r="B613">
        <f t="shared" ca="1" si="22"/>
        <v>1</v>
      </c>
      <c r="C613">
        <f t="shared" ca="1" si="23"/>
        <v>2</v>
      </c>
      <c r="D61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613" t="b">
        <f t="shared" ca="1" si="21"/>
        <v>0</v>
      </c>
      <c r="F613">
        <f ca="1">IF(tblMontyHallMC[[#This Row],[Initial door choice]] + tblMontyHallMC[[#This Row],[Door host opens]] = 3, 3, MAX(tblMontyHallMC[[#This Row],[Initial door choice]], tblMontyHallMC[[#This Row],[Door host opens]]) - MIN(tblMontyHallMC[[#This Row],[Initial door choice]], tblMontyHallMC[[#This Row],[Door host opens]]))</f>
        <v>1</v>
      </c>
    </row>
    <row r="614" spans="2:6" x14ac:dyDescent="0.25">
      <c r="B614">
        <f t="shared" ca="1" si="22"/>
        <v>1</v>
      </c>
      <c r="C614">
        <f t="shared" ca="1" si="23"/>
        <v>1</v>
      </c>
      <c r="D61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614" t="b">
        <f t="shared" ca="1" si="21"/>
        <v>0</v>
      </c>
      <c r="F614">
        <f ca="1">IF(tblMontyHallMC[[#This Row],[Initial door choice]] + tblMontyHallMC[[#This Row],[Door host opens]] = 3, 3, MAX(tblMontyHallMC[[#This Row],[Initial door choice]], tblMontyHallMC[[#This Row],[Door host opens]]) - MIN(tblMontyHallMC[[#This Row],[Initial door choice]], tblMontyHallMC[[#This Row],[Door host opens]]))</f>
        <v>3</v>
      </c>
    </row>
    <row r="615" spans="2:6" x14ac:dyDescent="0.25">
      <c r="B615">
        <f t="shared" ca="1" si="22"/>
        <v>1</v>
      </c>
      <c r="C615">
        <f t="shared" ca="1" si="23"/>
        <v>2</v>
      </c>
      <c r="D61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615" t="b">
        <f t="shared" ca="1" si="21"/>
        <v>1</v>
      </c>
      <c r="F615">
        <f ca="1">IF(tblMontyHallMC[[#This Row],[Initial door choice]] + tblMontyHallMC[[#This Row],[Door host opens]] = 3, 3, MAX(tblMontyHallMC[[#This Row],[Initial door choice]], tblMontyHallMC[[#This Row],[Door host opens]]) - MIN(tblMontyHallMC[[#This Row],[Initial door choice]], tblMontyHallMC[[#This Row],[Door host opens]]))</f>
        <v>1</v>
      </c>
    </row>
    <row r="616" spans="2:6" x14ac:dyDescent="0.25">
      <c r="B616">
        <f t="shared" ca="1" si="22"/>
        <v>1</v>
      </c>
      <c r="C616">
        <f t="shared" ca="1" si="23"/>
        <v>2</v>
      </c>
      <c r="D61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616" t="b">
        <f t="shared" ca="1" si="21"/>
        <v>1</v>
      </c>
      <c r="F616">
        <f ca="1">IF(tblMontyHallMC[[#This Row],[Initial door choice]] + tblMontyHallMC[[#This Row],[Door host opens]] = 3, 3, MAX(tblMontyHallMC[[#This Row],[Initial door choice]], tblMontyHallMC[[#This Row],[Door host opens]]) - MIN(tblMontyHallMC[[#This Row],[Initial door choice]], tblMontyHallMC[[#This Row],[Door host opens]]))</f>
        <v>1</v>
      </c>
    </row>
    <row r="617" spans="2:6" x14ac:dyDescent="0.25">
      <c r="B617">
        <f t="shared" ca="1" si="22"/>
        <v>3</v>
      </c>
      <c r="C617">
        <f t="shared" ca="1" si="23"/>
        <v>3</v>
      </c>
      <c r="D61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617" t="b">
        <f t="shared" ca="1" si="21"/>
        <v>0</v>
      </c>
      <c r="F617">
        <f ca="1">IF(tblMontyHallMC[[#This Row],[Initial door choice]] + tblMontyHallMC[[#This Row],[Door host opens]] = 3, 3, MAX(tblMontyHallMC[[#This Row],[Initial door choice]], tblMontyHallMC[[#This Row],[Door host opens]]) - MIN(tblMontyHallMC[[#This Row],[Initial door choice]], tblMontyHallMC[[#This Row],[Door host opens]]))</f>
        <v>2</v>
      </c>
    </row>
    <row r="618" spans="2:6" x14ac:dyDescent="0.25">
      <c r="B618">
        <f t="shared" ca="1" si="22"/>
        <v>3</v>
      </c>
      <c r="C618">
        <f t="shared" ca="1" si="23"/>
        <v>3</v>
      </c>
      <c r="D61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618" t="b">
        <f t="shared" ca="1" si="21"/>
        <v>1</v>
      </c>
      <c r="F618">
        <f ca="1">IF(tblMontyHallMC[[#This Row],[Initial door choice]] + tblMontyHallMC[[#This Row],[Door host opens]] = 3, 3, MAX(tblMontyHallMC[[#This Row],[Initial door choice]], tblMontyHallMC[[#This Row],[Door host opens]]) - MIN(tblMontyHallMC[[#This Row],[Initial door choice]], tblMontyHallMC[[#This Row],[Door host opens]]))</f>
        <v>1</v>
      </c>
    </row>
    <row r="619" spans="2:6" x14ac:dyDescent="0.25">
      <c r="B619">
        <f t="shared" ca="1" si="22"/>
        <v>2</v>
      </c>
      <c r="C619">
        <f t="shared" ca="1" si="23"/>
        <v>3</v>
      </c>
      <c r="D61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619" t="b">
        <f t="shared" ca="1" si="21"/>
        <v>0</v>
      </c>
      <c r="F619">
        <f ca="1">IF(tblMontyHallMC[[#This Row],[Initial door choice]] + tblMontyHallMC[[#This Row],[Door host opens]] = 3, 3, MAX(tblMontyHallMC[[#This Row],[Initial door choice]], tblMontyHallMC[[#This Row],[Door host opens]]) - MIN(tblMontyHallMC[[#This Row],[Initial door choice]], tblMontyHallMC[[#This Row],[Door host opens]]))</f>
        <v>2</v>
      </c>
    </row>
    <row r="620" spans="2:6" x14ac:dyDescent="0.25">
      <c r="B620">
        <f t="shared" ca="1" si="22"/>
        <v>1</v>
      </c>
      <c r="C620">
        <f t="shared" ca="1" si="23"/>
        <v>2</v>
      </c>
      <c r="D62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620" t="b">
        <f t="shared" ca="1" si="21"/>
        <v>0</v>
      </c>
      <c r="F620">
        <f ca="1">IF(tblMontyHallMC[[#This Row],[Initial door choice]] + tblMontyHallMC[[#This Row],[Door host opens]] = 3, 3, MAX(tblMontyHallMC[[#This Row],[Initial door choice]], tblMontyHallMC[[#This Row],[Door host opens]]) - MIN(tblMontyHallMC[[#This Row],[Initial door choice]], tblMontyHallMC[[#This Row],[Door host opens]]))</f>
        <v>1</v>
      </c>
    </row>
    <row r="621" spans="2:6" x14ac:dyDescent="0.25">
      <c r="B621">
        <f t="shared" ca="1" si="22"/>
        <v>3</v>
      </c>
      <c r="C621">
        <f t="shared" ca="1" si="23"/>
        <v>1</v>
      </c>
      <c r="D62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621" t="b">
        <f t="shared" ca="1" si="21"/>
        <v>0</v>
      </c>
      <c r="F621">
        <f ca="1">IF(tblMontyHallMC[[#This Row],[Initial door choice]] + tblMontyHallMC[[#This Row],[Door host opens]] = 3, 3, MAX(tblMontyHallMC[[#This Row],[Initial door choice]], tblMontyHallMC[[#This Row],[Door host opens]]) - MIN(tblMontyHallMC[[#This Row],[Initial door choice]], tblMontyHallMC[[#This Row],[Door host opens]]))</f>
        <v>3</v>
      </c>
    </row>
    <row r="622" spans="2:6" x14ac:dyDescent="0.25">
      <c r="B622">
        <f t="shared" ca="1" si="22"/>
        <v>3</v>
      </c>
      <c r="C622">
        <f t="shared" ca="1" si="23"/>
        <v>3</v>
      </c>
      <c r="D62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622" t="b">
        <f t="shared" ca="1" si="21"/>
        <v>0</v>
      </c>
      <c r="F622">
        <f ca="1">IF(tblMontyHallMC[[#This Row],[Initial door choice]] + tblMontyHallMC[[#This Row],[Door host opens]] = 3, 3, MAX(tblMontyHallMC[[#This Row],[Initial door choice]], tblMontyHallMC[[#This Row],[Door host opens]]) - MIN(tblMontyHallMC[[#This Row],[Initial door choice]], tblMontyHallMC[[#This Row],[Door host opens]]))</f>
        <v>2</v>
      </c>
    </row>
    <row r="623" spans="2:6" x14ac:dyDescent="0.25">
      <c r="B623">
        <f t="shared" ca="1" si="22"/>
        <v>3</v>
      </c>
      <c r="C623">
        <f t="shared" ca="1" si="23"/>
        <v>3</v>
      </c>
      <c r="D62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623" t="b">
        <f t="shared" ca="1" si="21"/>
        <v>0</v>
      </c>
      <c r="F623">
        <f ca="1">IF(tblMontyHallMC[[#This Row],[Initial door choice]] + tblMontyHallMC[[#This Row],[Door host opens]] = 3, 3, MAX(tblMontyHallMC[[#This Row],[Initial door choice]], tblMontyHallMC[[#This Row],[Door host opens]]) - MIN(tblMontyHallMC[[#This Row],[Initial door choice]], tblMontyHallMC[[#This Row],[Door host opens]]))</f>
        <v>1</v>
      </c>
    </row>
    <row r="624" spans="2:6" x14ac:dyDescent="0.25">
      <c r="B624">
        <f t="shared" ca="1" si="22"/>
        <v>3</v>
      </c>
      <c r="C624">
        <f t="shared" ca="1" si="23"/>
        <v>1</v>
      </c>
      <c r="D62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624" t="b">
        <f t="shared" ca="1" si="21"/>
        <v>1</v>
      </c>
      <c r="F624">
        <f ca="1">IF(tblMontyHallMC[[#This Row],[Initial door choice]] + tblMontyHallMC[[#This Row],[Door host opens]] = 3, 3, MAX(tblMontyHallMC[[#This Row],[Initial door choice]], tblMontyHallMC[[#This Row],[Door host opens]]) - MIN(tblMontyHallMC[[#This Row],[Initial door choice]], tblMontyHallMC[[#This Row],[Door host opens]]))</f>
        <v>3</v>
      </c>
    </row>
    <row r="625" spans="2:6" x14ac:dyDescent="0.25">
      <c r="B625">
        <f t="shared" ca="1" si="22"/>
        <v>3</v>
      </c>
      <c r="C625">
        <f t="shared" ca="1" si="23"/>
        <v>1</v>
      </c>
      <c r="D62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625" t="b">
        <f t="shared" ref="E625:E688" ca="1" si="24">IF(switchStrategyStr = "Switch",
    TRUE,
    IF(switchStrategyStr = "Coin flip",
        RAND() &gt;= 0.5,
        FALSE
    )
)</f>
        <v>0</v>
      </c>
      <c r="F625">
        <f ca="1">IF(tblMontyHallMC[[#This Row],[Initial door choice]] + tblMontyHallMC[[#This Row],[Door host opens]] = 3, 3, MAX(tblMontyHallMC[[#This Row],[Initial door choice]], tblMontyHallMC[[#This Row],[Door host opens]]) - MIN(tblMontyHallMC[[#This Row],[Initial door choice]], tblMontyHallMC[[#This Row],[Door host opens]]))</f>
        <v>3</v>
      </c>
    </row>
    <row r="626" spans="2:6" x14ac:dyDescent="0.25">
      <c r="B626">
        <f t="shared" ref="B626:B689" ca="1" si="25">RANDBETWEEN(1, 3)</f>
        <v>3</v>
      </c>
      <c r="C626">
        <f t="shared" ref="C626:C689" ca="1" si="26">RANDBETWEEN(1, 3)</f>
        <v>3</v>
      </c>
      <c r="D62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626" t="b">
        <f t="shared" ca="1" si="24"/>
        <v>0</v>
      </c>
      <c r="F626">
        <f ca="1">IF(tblMontyHallMC[[#This Row],[Initial door choice]] + tblMontyHallMC[[#This Row],[Door host opens]] = 3, 3, MAX(tblMontyHallMC[[#This Row],[Initial door choice]], tblMontyHallMC[[#This Row],[Door host opens]]) - MIN(tblMontyHallMC[[#This Row],[Initial door choice]], tblMontyHallMC[[#This Row],[Door host opens]]))</f>
        <v>1</v>
      </c>
    </row>
    <row r="627" spans="2:6" x14ac:dyDescent="0.25">
      <c r="B627">
        <f t="shared" ca="1" si="25"/>
        <v>3</v>
      </c>
      <c r="C627">
        <f t="shared" ca="1" si="26"/>
        <v>3</v>
      </c>
      <c r="D62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627" t="b">
        <f t="shared" ca="1" si="24"/>
        <v>1</v>
      </c>
      <c r="F627">
        <f ca="1">IF(tblMontyHallMC[[#This Row],[Initial door choice]] + tblMontyHallMC[[#This Row],[Door host opens]] = 3, 3, MAX(tblMontyHallMC[[#This Row],[Initial door choice]], tblMontyHallMC[[#This Row],[Door host opens]]) - MIN(tblMontyHallMC[[#This Row],[Initial door choice]], tblMontyHallMC[[#This Row],[Door host opens]]))</f>
        <v>1</v>
      </c>
    </row>
    <row r="628" spans="2:6" x14ac:dyDescent="0.25">
      <c r="B628">
        <f t="shared" ca="1" si="25"/>
        <v>2</v>
      </c>
      <c r="C628">
        <f t="shared" ca="1" si="26"/>
        <v>2</v>
      </c>
      <c r="D62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628" t="b">
        <f t="shared" ca="1" si="24"/>
        <v>1</v>
      </c>
      <c r="F628">
        <f ca="1">IF(tblMontyHallMC[[#This Row],[Initial door choice]] + tblMontyHallMC[[#This Row],[Door host opens]] = 3, 3, MAX(tblMontyHallMC[[#This Row],[Initial door choice]], tblMontyHallMC[[#This Row],[Door host opens]]) - MIN(tblMontyHallMC[[#This Row],[Initial door choice]], tblMontyHallMC[[#This Row],[Door host opens]]))</f>
        <v>1</v>
      </c>
    </row>
    <row r="629" spans="2:6" x14ac:dyDescent="0.25">
      <c r="B629">
        <f t="shared" ca="1" si="25"/>
        <v>1</v>
      </c>
      <c r="C629">
        <f t="shared" ca="1" si="26"/>
        <v>2</v>
      </c>
      <c r="D62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629" t="b">
        <f t="shared" ca="1" si="24"/>
        <v>1</v>
      </c>
      <c r="F629">
        <f ca="1">IF(tblMontyHallMC[[#This Row],[Initial door choice]] + tblMontyHallMC[[#This Row],[Door host opens]] = 3, 3, MAX(tblMontyHallMC[[#This Row],[Initial door choice]], tblMontyHallMC[[#This Row],[Door host opens]]) - MIN(tblMontyHallMC[[#This Row],[Initial door choice]], tblMontyHallMC[[#This Row],[Door host opens]]))</f>
        <v>1</v>
      </c>
    </row>
    <row r="630" spans="2:6" x14ac:dyDescent="0.25">
      <c r="B630">
        <f t="shared" ca="1" si="25"/>
        <v>3</v>
      </c>
      <c r="C630">
        <f t="shared" ca="1" si="26"/>
        <v>3</v>
      </c>
      <c r="D63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630" t="b">
        <f t="shared" ca="1" si="24"/>
        <v>1</v>
      </c>
      <c r="F630">
        <f ca="1">IF(tblMontyHallMC[[#This Row],[Initial door choice]] + tblMontyHallMC[[#This Row],[Door host opens]] = 3, 3, MAX(tblMontyHallMC[[#This Row],[Initial door choice]], tblMontyHallMC[[#This Row],[Door host opens]]) - MIN(tblMontyHallMC[[#This Row],[Initial door choice]], tblMontyHallMC[[#This Row],[Door host opens]]))</f>
        <v>2</v>
      </c>
    </row>
    <row r="631" spans="2:6" x14ac:dyDescent="0.25">
      <c r="B631">
        <f t="shared" ca="1" si="25"/>
        <v>1</v>
      </c>
      <c r="C631">
        <f t="shared" ca="1" si="26"/>
        <v>2</v>
      </c>
      <c r="D63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631" t="b">
        <f t="shared" ca="1" si="24"/>
        <v>1</v>
      </c>
      <c r="F631">
        <f ca="1">IF(tblMontyHallMC[[#This Row],[Initial door choice]] + tblMontyHallMC[[#This Row],[Door host opens]] = 3, 3, MAX(tblMontyHallMC[[#This Row],[Initial door choice]], tblMontyHallMC[[#This Row],[Door host opens]]) - MIN(tblMontyHallMC[[#This Row],[Initial door choice]], tblMontyHallMC[[#This Row],[Door host opens]]))</f>
        <v>1</v>
      </c>
    </row>
    <row r="632" spans="2:6" x14ac:dyDescent="0.25">
      <c r="B632">
        <f t="shared" ca="1" si="25"/>
        <v>3</v>
      </c>
      <c r="C632">
        <f t="shared" ca="1" si="26"/>
        <v>3</v>
      </c>
      <c r="D63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632" t="b">
        <f t="shared" ca="1" si="24"/>
        <v>0</v>
      </c>
      <c r="F632">
        <f ca="1">IF(tblMontyHallMC[[#This Row],[Initial door choice]] + tblMontyHallMC[[#This Row],[Door host opens]] = 3, 3, MAX(tblMontyHallMC[[#This Row],[Initial door choice]], tblMontyHallMC[[#This Row],[Door host opens]]) - MIN(tblMontyHallMC[[#This Row],[Initial door choice]], tblMontyHallMC[[#This Row],[Door host opens]]))</f>
        <v>1</v>
      </c>
    </row>
    <row r="633" spans="2:6" x14ac:dyDescent="0.25">
      <c r="B633">
        <f t="shared" ca="1" si="25"/>
        <v>3</v>
      </c>
      <c r="C633">
        <f t="shared" ca="1" si="26"/>
        <v>3</v>
      </c>
      <c r="D63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633" t="b">
        <f t="shared" ca="1" si="24"/>
        <v>0</v>
      </c>
      <c r="F633">
        <f ca="1">IF(tblMontyHallMC[[#This Row],[Initial door choice]] + tblMontyHallMC[[#This Row],[Door host opens]] = 3, 3, MAX(tblMontyHallMC[[#This Row],[Initial door choice]], tblMontyHallMC[[#This Row],[Door host opens]]) - MIN(tblMontyHallMC[[#This Row],[Initial door choice]], tblMontyHallMC[[#This Row],[Door host opens]]))</f>
        <v>2</v>
      </c>
    </row>
    <row r="634" spans="2:6" x14ac:dyDescent="0.25">
      <c r="B634">
        <f t="shared" ca="1" si="25"/>
        <v>2</v>
      </c>
      <c r="C634">
        <f t="shared" ca="1" si="26"/>
        <v>3</v>
      </c>
      <c r="D63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634" t="b">
        <f t="shared" ca="1" si="24"/>
        <v>1</v>
      </c>
      <c r="F634">
        <f ca="1">IF(tblMontyHallMC[[#This Row],[Initial door choice]] + tblMontyHallMC[[#This Row],[Door host opens]] = 3, 3, MAX(tblMontyHallMC[[#This Row],[Initial door choice]], tblMontyHallMC[[#This Row],[Door host opens]]) - MIN(tblMontyHallMC[[#This Row],[Initial door choice]], tblMontyHallMC[[#This Row],[Door host opens]]))</f>
        <v>2</v>
      </c>
    </row>
    <row r="635" spans="2:6" x14ac:dyDescent="0.25">
      <c r="B635">
        <f t="shared" ca="1" si="25"/>
        <v>2</v>
      </c>
      <c r="C635">
        <f t="shared" ca="1" si="26"/>
        <v>2</v>
      </c>
      <c r="D63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635" t="b">
        <f t="shared" ca="1" si="24"/>
        <v>1</v>
      </c>
      <c r="F635">
        <f ca="1">IF(tblMontyHallMC[[#This Row],[Initial door choice]] + tblMontyHallMC[[#This Row],[Door host opens]] = 3, 3, MAX(tblMontyHallMC[[#This Row],[Initial door choice]], tblMontyHallMC[[#This Row],[Door host opens]]) - MIN(tblMontyHallMC[[#This Row],[Initial door choice]], tblMontyHallMC[[#This Row],[Door host opens]]))</f>
        <v>3</v>
      </c>
    </row>
    <row r="636" spans="2:6" x14ac:dyDescent="0.25">
      <c r="B636">
        <f t="shared" ca="1" si="25"/>
        <v>1</v>
      </c>
      <c r="C636">
        <f t="shared" ca="1" si="26"/>
        <v>2</v>
      </c>
      <c r="D63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636" t="b">
        <f t="shared" ca="1" si="24"/>
        <v>0</v>
      </c>
      <c r="F636">
        <f ca="1">IF(tblMontyHallMC[[#This Row],[Initial door choice]] + tblMontyHallMC[[#This Row],[Door host opens]] = 3, 3, MAX(tblMontyHallMC[[#This Row],[Initial door choice]], tblMontyHallMC[[#This Row],[Door host opens]]) - MIN(tblMontyHallMC[[#This Row],[Initial door choice]], tblMontyHallMC[[#This Row],[Door host opens]]))</f>
        <v>1</v>
      </c>
    </row>
    <row r="637" spans="2:6" x14ac:dyDescent="0.25">
      <c r="B637">
        <f t="shared" ca="1" si="25"/>
        <v>1</v>
      </c>
      <c r="C637">
        <f t="shared" ca="1" si="26"/>
        <v>2</v>
      </c>
      <c r="D63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637" t="b">
        <f t="shared" ca="1" si="24"/>
        <v>0</v>
      </c>
      <c r="F637">
        <f ca="1">IF(tblMontyHallMC[[#This Row],[Initial door choice]] + tblMontyHallMC[[#This Row],[Door host opens]] = 3, 3, MAX(tblMontyHallMC[[#This Row],[Initial door choice]], tblMontyHallMC[[#This Row],[Door host opens]]) - MIN(tblMontyHallMC[[#This Row],[Initial door choice]], tblMontyHallMC[[#This Row],[Door host opens]]))</f>
        <v>1</v>
      </c>
    </row>
    <row r="638" spans="2:6" x14ac:dyDescent="0.25">
      <c r="B638">
        <f t="shared" ca="1" si="25"/>
        <v>1</v>
      </c>
      <c r="C638">
        <f t="shared" ca="1" si="26"/>
        <v>3</v>
      </c>
      <c r="D63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638" t="b">
        <f t="shared" ca="1" si="24"/>
        <v>1</v>
      </c>
      <c r="F638">
        <f ca="1">IF(tblMontyHallMC[[#This Row],[Initial door choice]] + tblMontyHallMC[[#This Row],[Door host opens]] = 3, 3, MAX(tblMontyHallMC[[#This Row],[Initial door choice]], tblMontyHallMC[[#This Row],[Door host opens]]) - MIN(tblMontyHallMC[[#This Row],[Initial door choice]], tblMontyHallMC[[#This Row],[Door host opens]]))</f>
        <v>1</v>
      </c>
    </row>
    <row r="639" spans="2:6" x14ac:dyDescent="0.25">
      <c r="B639">
        <f t="shared" ca="1" si="25"/>
        <v>3</v>
      </c>
      <c r="C639">
        <f t="shared" ca="1" si="26"/>
        <v>1</v>
      </c>
      <c r="D63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639" t="b">
        <f t="shared" ca="1" si="24"/>
        <v>0</v>
      </c>
      <c r="F639">
        <f ca="1">IF(tblMontyHallMC[[#This Row],[Initial door choice]] + tblMontyHallMC[[#This Row],[Door host opens]] = 3, 3, MAX(tblMontyHallMC[[#This Row],[Initial door choice]], tblMontyHallMC[[#This Row],[Door host opens]]) - MIN(tblMontyHallMC[[#This Row],[Initial door choice]], tblMontyHallMC[[#This Row],[Door host opens]]))</f>
        <v>3</v>
      </c>
    </row>
    <row r="640" spans="2:6" x14ac:dyDescent="0.25">
      <c r="B640">
        <f t="shared" ca="1" si="25"/>
        <v>3</v>
      </c>
      <c r="C640">
        <f t="shared" ca="1" si="26"/>
        <v>3</v>
      </c>
      <c r="D64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640" t="b">
        <f t="shared" ca="1" si="24"/>
        <v>1</v>
      </c>
      <c r="F640">
        <f ca="1">IF(tblMontyHallMC[[#This Row],[Initial door choice]] + tblMontyHallMC[[#This Row],[Door host opens]] = 3, 3, MAX(tblMontyHallMC[[#This Row],[Initial door choice]], tblMontyHallMC[[#This Row],[Door host opens]]) - MIN(tblMontyHallMC[[#This Row],[Initial door choice]], tblMontyHallMC[[#This Row],[Door host opens]]))</f>
        <v>2</v>
      </c>
    </row>
    <row r="641" spans="2:6" x14ac:dyDescent="0.25">
      <c r="B641">
        <f t="shared" ca="1" si="25"/>
        <v>1</v>
      </c>
      <c r="C641">
        <f t="shared" ca="1" si="26"/>
        <v>1</v>
      </c>
      <c r="D64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641" t="b">
        <f t="shared" ca="1" si="24"/>
        <v>0</v>
      </c>
      <c r="F641">
        <f ca="1">IF(tblMontyHallMC[[#This Row],[Initial door choice]] + tblMontyHallMC[[#This Row],[Door host opens]] = 3, 3, MAX(tblMontyHallMC[[#This Row],[Initial door choice]], tblMontyHallMC[[#This Row],[Door host opens]]) - MIN(tblMontyHallMC[[#This Row],[Initial door choice]], tblMontyHallMC[[#This Row],[Door host opens]]))</f>
        <v>2</v>
      </c>
    </row>
    <row r="642" spans="2:6" x14ac:dyDescent="0.25">
      <c r="B642">
        <f t="shared" ca="1" si="25"/>
        <v>2</v>
      </c>
      <c r="C642">
        <f t="shared" ca="1" si="26"/>
        <v>1</v>
      </c>
      <c r="D64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642" t="b">
        <f t="shared" ca="1" si="24"/>
        <v>1</v>
      </c>
      <c r="F642">
        <f ca="1">IF(tblMontyHallMC[[#This Row],[Initial door choice]] + tblMontyHallMC[[#This Row],[Door host opens]] = 3, 3, MAX(tblMontyHallMC[[#This Row],[Initial door choice]], tblMontyHallMC[[#This Row],[Door host opens]]) - MIN(tblMontyHallMC[[#This Row],[Initial door choice]], tblMontyHallMC[[#This Row],[Door host opens]]))</f>
        <v>2</v>
      </c>
    </row>
    <row r="643" spans="2:6" x14ac:dyDescent="0.25">
      <c r="B643">
        <f t="shared" ca="1" si="25"/>
        <v>1</v>
      </c>
      <c r="C643">
        <f t="shared" ca="1" si="26"/>
        <v>1</v>
      </c>
      <c r="D64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643" t="b">
        <f t="shared" ca="1" si="24"/>
        <v>0</v>
      </c>
      <c r="F643">
        <f ca="1">IF(tblMontyHallMC[[#This Row],[Initial door choice]] + tblMontyHallMC[[#This Row],[Door host opens]] = 3, 3, MAX(tblMontyHallMC[[#This Row],[Initial door choice]], tblMontyHallMC[[#This Row],[Door host opens]]) - MIN(tblMontyHallMC[[#This Row],[Initial door choice]], tblMontyHallMC[[#This Row],[Door host opens]]))</f>
        <v>2</v>
      </c>
    </row>
    <row r="644" spans="2:6" x14ac:dyDescent="0.25">
      <c r="B644">
        <f t="shared" ca="1" si="25"/>
        <v>2</v>
      </c>
      <c r="C644">
        <f t="shared" ca="1" si="26"/>
        <v>2</v>
      </c>
      <c r="D64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644" t="b">
        <f t="shared" ca="1" si="24"/>
        <v>1</v>
      </c>
      <c r="F644">
        <f ca="1">IF(tblMontyHallMC[[#This Row],[Initial door choice]] + tblMontyHallMC[[#This Row],[Door host opens]] = 3, 3, MAX(tblMontyHallMC[[#This Row],[Initial door choice]], tblMontyHallMC[[#This Row],[Door host opens]]) - MIN(tblMontyHallMC[[#This Row],[Initial door choice]], tblMontyHallMC[[#This Row],[Door host opens]]))</f>
        <v>1</v>
      </c>
    </row>
    <row r="645" spans="2:6" x14ac:dyDescent="0.25">
      <c r="B645">
        <f t="shared" ca="1" si="25"/>
        <v>1</v>
      </c>
      <c r="C645">
        <f t="shared" ca="1" si="26"/>
        <v>2</v>
      </c>
      <c r="D64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645" t="b">
        <f t="shared" ca="1" si="24"/>
        <v>1</v>
      </c>
      <c r="F645">
        <f ca="1">IF(tblMontyHallMC[[#This Row],[Initial door choice]] + tblMontyHallMC[[#This Row],[Door host opens]] = 3, 3, MAX(tblMontyHallMC[[#This Row],[Initial door choice]], tblMontyHallMC[[#This Row],[Door host opens]]) - MIN(tblMontyHallMC[[#This Row],[Initial door choice]], tblMontyHallMC[[#This Row],[Door host opens]]))</f>
        <v>1</v>
      </c>
    </row>
    <row r="646" spans="2:6" x14ac:dyDescent="0.25">
      <c r="B646">
        <f t="shared" ca="1" si="25"/>
        <v>2</v>
      </c>
      <c r="C646">
        <f t="shared" ca="1" si="26"/>
        <v>2</v>
      </c>
      <c r="D64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646" t="b">
        <f t="shared" ca="1" si="24"/>
        <v>1</v>
      </c>
      <c r="F646">
        <f ca="1">IF(tblMontyHallMC[[#This Row],[Initial door choice]] + tblMontyHallMC[[#This Row],[Door host opens]] = 3, 3, MAX(tblMontyHallMC[[#This Row],[Initial door choice]], tblMontyHallMC[[#This Row],[Door host opens]]) - MIN(tblMontyHallMC[[#This Row],[Initial door choice]], tblMontyHallMC[[#This Row],[Door host opens]]))</f>
        <v>1</v>
      </c>
    </row>
    <row r="647" spans="2:6" x14ac:dyDescent="0.25">
      <c r="B647">
        <f t="shared" ca="1" si="25"/>
        <v>3</v>
      </c>
      <c r="C647">
        <f t="shared" ca="1" si="26"/>
        <v>2</v>
      </c>
      <c r="D64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647" t="b">
        <f t="shared" ca="1" si="24"/>
        <v>1</v>
      </c>
      <c r="F647">
        <f ca="1">IF(tblMontyHallMC[[#This Row],[Initial door choice]] + tblMontyHallMC[[#This Row],[Door host opens]] = 3, 3, MAX(tblMontyHallMC[[#This Row],[Initial door choice]], tblMontyHallMC[[#This Row],[Door host opens]]) - MIN(tblMontyHallMC[[#This Row],[Initial door choice]], tblMontyHallMC[[#This Row],[Door host opens]]))</f>
        <v>3</v>
      </c>
    </row>
    <row r="648" spans="2:6" x14ac:dyDescent="0.25">
      <c r="B648">
        <f t="shared" ca="1" si="25"/>
        <v>2</v>
      </c>
      <c r="C648">
        <f t="shared" ca="1" si="26"/>
        <v>1</v>
      </c>
      <c r="D64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648" t="b">
        <f t="shared" ca="1" si="24"/>
        <v>1</v>
      </c>
      <c r="F648">
        <f ca="1">IF(tblMontyHallMC[[#This Row],[Initial door choice]] + tblMontyHallMC[[#This Row],[Door host opens]] = 3, 3, MAX(tblMontyHallMC[[#This Row],[Initial door choice]], tblMontyHallMC[[#This Row],[Door host opens]]) - MIN(tblMontyHallMC[[#This Row],[Initial door choice]], tblMontyHallMC[[#This Row],[Door host opens]]))</f>
        <v>2</v>
      </c>
    </row>
    <row r="649" spans="2:6" x14ac:dyDescent="0.25">
      <c r="B649">
        <f t="shared" ca="1" si="25"/>
        <v>1</v>
      </c>
      <c r="C649">
        <f t="shared" ca="1" si="26"/>
        <v>2</v>
      </c>
      <c r="D64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649" t="b">
        <f t="shared" ca="1" si="24"/>
        <v>0</v>
      </c>
      <c r="F649">
        <f ca="1">IF(tblMontyHallMC[[#This Row],[Initial door choice]] + tblMontyHallMC[[#This Row],[Door host opens]] = 3, 3, MAX(tblMontyHallMC[[#This Row],[Initial door choice]], tblMontyHallMC[[#This Row],[Door host opens]]) - MIN(tblMontyHallMC[[#This Row],[Initial door choice]], tblMontyHallMC[[#This Row],[Door host opens]]))</f>
        <v>1</v>
      </c>
    </row>
    <row r="650" spans="2:6" x14ac:dyDescent="0.25">
      <c r="B650">
        <f t="shared" ca="1" si="25"/>
        <v>3</v>
      </c>
      <c r="C650">
        <f t="shared" ca="1" si="26"/>
        <v>3</v>
      </c>
      <c r="D65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650" t="b">
        <f t="shared" ca="1" si="24"/>
        <v>1</v>
      </c>
      <c r="F650">
        <f ca="1">IF(tblMontyHallMC[[#This Row],[Initial door choice]] + tblMontyHallMC[[#This Row],[Door host opens]] = 3, 3, MAX(tblMontyHallMC[[#This Row],[Initial door choice]], tblMontyHallMC[[#This Row],[Door host opens]]) - MIN(tblMontyHallMC[[#This Row],[Initial door choice]], tblMontyHallMC[[#This Row],[Door host opens]]))</f>
        <v>2</v>
      </c>
    </row>
    <row r="651" spans="2:6" x14ac:dyDescent="0.25">
      <c r="B651">
        <f t="shared" ca="1" si="25"/>
        <v>3</v>
      </c>
      <c r="C651">
        <f t="shared" ca="1" si="26"/>
        <v>3</v>
      </c>
      <c r="D65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651" t="b">
        <f t="shared" ca="1" si="24"/>
        <v>1</v>
      </c>
      <c r="F651">
        <f ca="1">IF(tblMontyHallMC[[#This Row],[Initial door choice]] + tblMontyHallMC[[#This Row],[Door host opens]] = 3, 3, MAX(tblMontyHallMC[[#This Row],[Initial door choice]], tblMontyHallMC[[#This Row],[Door host opens]]) - MIN(tblMontyHallMC[[#This Row],[Initial door choice]], tblMontyHallMC[[#This Row],[Door host opens]]))</f>
        <v>2</v>
      </c>
    </row>
    <row r="652" spans="2:6" x14ac:dyDescent="0.25">
      <c r="B652">
        <f t="shared" ca="1" si="25"/>
        <v>3</v>
      </c>
      <c r="C652">
        <f t="shared" ca="1" si="26"/>
        <v>1</v>
      </c>
      <c r="D65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652" t="b">
        <f t="shared" ca="1" si="24"/>
        <v>0</v>
      </c>
      <c r="F652">
        <f ca="1">IF(tblMontyHallMC[[#This Row],[Initial door choice]] + tblMontyHallMC[[#This Row],[Door host opens]] = 3, 3, MAX(tblMontyHallMC[[#This Row],[Initial door choice]], tblMontyHallMC[[#This Row],[Door host opens]]) - MIN(tblMontyHallMC[[#This Row],[Initial door choice]], tblMontyHallMC[[#This Row],[Door host opens]]))</f>
        <v>3</v>
      </c>
    </row>
    <row r="653" spans="2:6" x14ac:dyDescent="0.25">
      <c r="B653">
        <f t="shared" ca="1" si="25"/>
        <v>2</v>
      </c>
      <c r="C653">
        <f t="shared" ca="1" si="26"/>
        <v>2</v>
      </c>
      <c r="D65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653" t="b">
        <f t="shared" ca="1" si="24"/>
        <v>1</v>
      </c>
      <c r="F653">
        <f ca="1">IF(tblMontyHallMC[[#This Row],[Initial door choice]] + tblMontyHallMC[[#This Row],[Door host opens]] = 3, 3, MAX(tblMontyHallMC[[#This Row],[Initial door choice]], tblMontyHallMC[[#This Row],[Door host opens]]) - MIN(tblMontyHallMC[[#This Row],[Initial door choice]], tblMontyHallMC[[#This Row],[Door host opens]]))</f>
        <v>1</v>
      </c>
    </row>
    <row r="654" spans="2:6" x14ac:dyDescent="0.25">
      <c r="B654">
        <f t="shared" ca="1" si="25"/>
        <v>1</v>
      </c>
      <c r="C654">
        <f t="shared" ca="1" si="26"/>
        <v>1</v>
      </c>
      <c r="D65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654" t="b">
        <f t="shared" ca="1" si="24"/>
        <v>0</v>
      </c>
      <c r="F654">
        <f ca="1">IF(tblMontyHallMC[[#This Row],[Initial door choice]] + tblMontyHallMC[[#This Row],[Door host opens]] = 3, 3, MAX(tblMontyHallMC[[#This Row],[Initial door choice]], tblMontyHallMC[[#This Row],[Door host opens]]) - MIN(tblMontyHallMC[[#This Row],[Initial door choice]], tblMontyHallMC[[#This Row],[Door host opens]]))</f>
        <v>2</v>
      </c>
    </row>
    <row r="655" spans="2:6" x14ac:dyDescent="0.25">
      <c r="B655">
        <f t="shared" ca="1" si="25"/>
        <v>1</v>
      </c>
      <c r="C655">
        <f t="shared" ca="1" si="26"/>
        <v>1</v>
      </c>
      <c r="D65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655" t="b">
        <f t="shared" ca="1" si="24"/>
        <v>0</v>
      </c>
      <c r="F655">
        <f ca="1">IF(tblMontyHallMC[[#This Row],[Initial door choice]] + tblMontyHallMC[[#This Row],[Door host opens]] = 3, 3, MAX(tblMontyHallMC[[#This Row],[Initial door choice]], tblMontyHallMC[[#This Row],[Door host opens]]) - MIN(tblMontyHallMC[[#This Row],[Initial door choice]], tblMontyHallMC[[#This Row],[Door host opens]]))</f>
        <v>3</v>
      </c>
    </row>
    <row r="656" spans="2:6" x14ac:dyDescent="0.25">
      <c r="B656">
        <f t="shared" ca="1" si="25"/>
        <v>2</v>
      </c>
      <c r="C656">
        <f t="shared" ca="1" si="26"/>
        <v>1</v>
      </c>
      <c r="D65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656" t="b">
        <f t="shared" ca="1" si="24"/>
        <v>1</v>
      </c>
      <c r="F656">
        <f ca="1">IF(tblMontyHallMC[[#This Row],[Initial door choice]] + tblMontyHallMC[[#This Row],[Door host opens]] = 3, 3, MAX(tblMontyHallMC[[#This Row],[Initial door choice]], tblMontyHallMC[[#This Row],[Door host opens]]) - MIN(tblMontyHallMC[[#This Row],[Initial door choice]], tblMontyHallMC[[#This Row],[Door host opens]]))</f>
        <v>2</v>
      </c>
    </row>
    <row r="657" spans="2:6" x14ac:dyDescent="0.25">
      <c r="B657">
        <f t="shared" ca="1" si="25"/>
        <v>1</v>
      </c>
      <c r="C657">
        <f t="shared" ca="1" si="26"/>
        <v>2</v>
      </c>
      <c r="D65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657" t="b">
        <f t="shared" ca="1" si="24"/>
        <v>0</v>
      </c>
      <c r="F657">
        <f ca="1">IF(tblMontyHallMC[[#This Row],[Initial door choice]] + tblMontyHallMC[[#This Row],[Door host opens]] = 3, 3, MAX(tblMontyHallMC[[#This Row],[Initial door choice]], tblMontyHallMC[[#This Row],[Door host opens]]) - MIN(tblMontyHallMC[[#This Row],[Initial door choice]], tblMontyHallMC[[#This Row],[Door host opens]]))</f>
        <v>1</v>
      </c>
    </row>
    <row r="658" spans="2:6" x14ac:dyDescent="0.25">
      <c r="B658">
        <f t="shared" ca="1" si="25"/>
        <v>2</v>
      </c>
      <c r="C658">
        <f t="shared" ca="1" si="26"/>
        <v>1</v>
      </c>
      <c r="D65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658" t="b">
        <f t="shared" ca="1" si="24"/>
        <v>1</v>
      </c>
      <c r="F658">
        <f ca="1">IF(tblMontyHallMC[[#This Row],[Initial door choice]] + tblMontyHallMC[[#This Row],[Door host opens]] = 3, 3, MAX(tblMontyHallMC[[#This Row],[Initial door choice]], tblMontyHallMC[[#This Row],[Door host opens]]) - MIN(tblMontyHallMC[[#This Row],[Initial door choice]], tblMontyHallMC[[#This Row],[Door host opens]]))</f>
        <v>2</v>
      </c>
    </row>
    <row r="659" spans="2:6" x14ac:dyDescent="0.25">
      <c r="B659">
        <f t="shared" ca="1" si="25"/>
        <v>3</v>
      </c>
      <c r="C659">
        <f t="shared" ca="1" si="26"/>
        <v>2</v>
      </c>
      <c r="D65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659" t="b">
        <f t="shared" ca="1" si="24"/>
        <v>1</v>
      </c>
      <c r="F659">
        <f ca="1">IF(tblMontyHallMC[[#This Row],[Initial door choice]] + tblMontyHallMC[[#This Row],[Door host opens]] = 3, 3, MAX(tblMontyHallMC[[#This Row],[Initial door choice]], tblMontyHallMC[[#This Row],[Door host opens]]) - MIN(tblMontyHallMC[[#This Row],[Initial door choice]], tblMontyHallMC[[#This Row],[Door host opens]]))</f>
        <v>3</v>
      </c>
    </row>
    <row r="660" spans="2:6" x14ac:dyDescent="0.25">
      <c r="B660">
        <f t="shared" ca="1" si="25"/>
        <v>3</v>
      </c>
      <c r="C660">
        <f t="shared" ca="1" si="26"/>
        <v>2</v>
      </c>
      <c r="D66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660" t="b">
        <f t="shared" ca="1" si="24"/>
        <v>1</v>
      </c>
      <c r="F660">
        <f ca="1">IF(tblMontyHallMC[[#This Row],[Initial door choice]] + tblMontyHallMC[[#This Row],[Door host opens]] = 3, 3, MAX(tblMontyHallMC[[#This Row],[Initial door choice]], tblMontyHallMC[[#This Row],[Door host opens]]) - MIN(tblMontyHallMC[[#This Row],[Initial door choice]], tblMontyHallMC[[#This Row],[Door host opens]]))</f>
        <v>3</v>
      </c>
    </row>
    <row r="661" spans="2:6" x14ac:dyDescent="0.25">
      <c r="B661">
        <f t="shared" ca="1" si="25"/>
        <v>3</v>
      </c>
      <c r="C661">
        <f t="shared" ca="1" si="26"/>
        <v>2</v>
      </c>
      <c r="D66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661" t="b">
        <f t="shared" ca="1" si="24"/>
        <v>1</v>
      </c>
      <c r="F661">
        <f ca="1">IF(tblMontyHallMC[[#This Row],[Initial door choice]] + tblMontyHallMC[[#This Row],[Door host opens]] = 3, 3, MAX(tblMontyHallMC[[#This Row],[Initial door choice]], tblMontyHallMC[[#This Row],[Door host opens]]) - MIN(tblMontyHallMC[[#This Row],[Initial door choice]], tblMontyHallMC[[#This Row],[Door host opens]]))</f>
        <v>3</v>
      </c>
    </row>
    <row r="662" spans="2:6" x14ac:dyDescent="0.25">
      <c r="B662">
        <f t="shared" ca="1" si="25"/>
        <v>2</v>
      </c>
      <c r="C662">
        <f t="shared" ca="1" si="26"/>
        <v>1</v>
      </c>
      <c r="D66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662" t="b">
        <f t="shared" ca="1" si="24"/>
        <v>1</v>
      </c>
      <c r="F662">
        <f ca="1">IF(tblMontyHallMC[[#This Row],[Initial door choice]] + tblMontyHallMC[[#This Row],[Door host opens]] = 3, 3, MAX(tblMontyHallMC[[#This Row],[Initial door choice]], tblMontyHallMC[[#This Row],[Door host opens]]) - MIN(tblMontyHallMC[[#This Row],[Initial door choice]], tblMontyHallMC[[#This Row],[Door host opens]]))</f>
        <v>2</v>
      </c>
    </row>
    <row r="663" spans="2:6" x14ac:dyDescent="0.25">
      <c r="B663">
        <f t="shared" ca="1" si="25"/>
        <v>2</v>
      </c>
      <c r="C663">
        <f t="shared" ca="1" si="26"/>
        <v>3</v>
      </c>
      <c r="D66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663" t="b">
        <f t="shared" ca="1" si="24"/>
        <v>0</v>
      </c>
      <c r="F663">
        <f ca="1">IF(tblMontyHallMC[[#This Row],[Initial door choice]] + tblMontyHallMC[[#This Row],[Door host opens]] = 3, 3, MAX(tblMontyHallMC[[#This Row],[Initial door choice]], tblMontyHallMC[[#This Row],[Door host opens]]) - MIN(tblMontyHallMC[[#This Row],[Initial door choice]], tblMontyHallMC[[#This Row],[Door host opens]]))</f>
        <v>2</v>
      </c>
    </row>
    <row r="664" spans="2:6" x14ac:dyDescent="0.25">
      <c r="B664">
        <f t="shared" ca="1" si="25"/>
        <v>2</v>
      </c>
      <c r="C664">
        <f t="shared" ca="1" si="26"/>
        <v>2</v>
      </c>
      <c r="D66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664" t="b">
        <f t="shared" ca="1" si="24"/>
        <v>1</v>
      </c>
      <c r="F664">
        <f ca="1">IF(tblMontyHallMC[[#This Row],[Initial door choice]] + tblMontyHallMC[[#This Row],[Door host opens]] = 3, 3, MAX(tblMontyHallMC[[#This Row],[Initial door choice]], tblMontyHallMC[[#This Row],[Door host opens]]) - MIN(tblMontyHallMC[[#This Row],[Initial door choice]], tblMontyHallMC[[#This Row],[Door host opens]]))</f>
        <v>3</v>
      </c>
    </row>
    <row r="665" spans="2:6" x14ac:dyDescent="0.25">
      <c r="B665">
        <f t="shared" ca="1" si="25"/>
        <v>2</v>
      </c>
      <c r="C665">
        <f t="shared" ca="1" si="26"/>
        <v>3</v>
      </c>
      <c r="D66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665" t="b">
        <f t="shared" ca="1" si="24"/>
        <v>1</v>
      </c>
      <c r="F665">
        <f ca="1">IF(tblMontyHallMC[[#This Row],[Initial door choice]] + tblMontyHallMC[[#This Row],[Door host opens]] = 3, 3, MAX(tblMontyHallMC[[#This Row],[Initial door choice]], tblMontyHallMC[[#This Row],[Door host opens]]) - MIN(tblMontyHallMC[[#This Row],[Initial door choice]], tblMontyHallMC[[#This Row],[Door host opens]]))</f>
        <v>2</v>
      </c>
    </row>
    <row r="666" spans="2:6" x14ac:dyDescent="0.25">
      <c r="B666">
        <f t="shared" ca="1" si="25"/>
        <v>3</v>
      </c>
      <c r="C666">
        <f t="shared" ca="1" si="26"/>
        <v>1</v>
      </c>
      <c r="D66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666" t="b">
        <f t="shared" ca="1" si="24"/>
        <v>0</v>
      </c>
      <c r="F666">
        <f ca="1">IF(tblMontyHallMC[[#This Row],[Initial door choice]] + tblMontyHallMC[[#This Row],[Door host opens]] = 3, 3, MAX(tblMontyHallMC[[#This Row],[Initial door choice]], tblMontyHallMC[[#This Row],[Door host opens]]) - MIN(tblMontyHallMC[[#This Row],[Initial door choice]], tblMontyHallMC[[#This Row],[Door host opens]]))</f>
        <v>3</v>
      </c>
    </row>
    <row r="667" spans="2:6" x14ac:dyDescent="0.25">
      <c r="B667">
        <f t="shared" ca="1" si="25"/>
        <v>1</v>
      </c>
      <c r="C667">
        <f t="shared" ca="1" si="26"/>
        <v>1</v>
      </c>
      <c r="D66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667" t="b">
        <f t="shared" ca="1" si="24"/>
        <v>0</v>
      </c>
      <c r="F667">
        <f ca="1">IF(tblMontyHallMC[[#This Row],[Initial door choice]] + tblMontyHallMC[[#This Row],[Door host opens]] = 3, 3, MAX(tblMontyHallMC[[#This Row],[Initial door choice]], tblMontyHallMC[[#This Row],[Door host opens]]) - MIN(tblMontyHallMC[[#This Row],[Initial door choice]], tblMontyHallMC[[#This Row],[Door host opens]]))</f>
        <v>3</v>
      </c>
    </row>
    <row r="668" spans="2:6" x14ac:dyDescent="0.25">
      <c r="B668">
        <f t="shared" ca="1" si="25"/>
        <v>2</v>
      </c>
      <c r="C668">
        <f t="shared" ca="1" si="26"/>
        <v>1</v>
      </c>
      <c r="D66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668" t="b">
        <f t="shared" ca="1" si="24"/>
        <v>0</v>
      </c>
      <c r="F668">
        <f ca="1">IF(tblMontyHallMC[[#This Row],[Initial door choice]] + tblMontyHallMC[[#This Row],[Door host opens]] = 3, 3, MAX(tblMontyHallMC[[#This Row],[Initial door choice]], tblMontyHallMC[[#This Row],[Door host opens]]) - MIN(tblMontyHallMC[[#This Row],[Initial door choice]], tblMontyHallMC[[#This Row],[Door host opens]]))</f>
        <v>2</v>
      </c>
    </row>
    <row r="669" spans="2:6" x14ac:dyDescent="0.25">
      <c r="B669">
        <f t="shared" ca="1" si="25"/>
        <v>3</v>
      </c>
      <c r="C669">
        <f t="shared" ca="1" si="26"/>
        <v>3</v>
      </c>
      <c r="D66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669" t="b">
        <f t="shared" ca="1" si="24"/>
        <v>0</v>
      </c>
      <c r="F669">
        <f ca="1">IF(tblMontyHallMC[[#This Row],[Initial door choice]] + tblMontyHallMC[[#This Row],[Door host opens]] = 3, 3, MAX(tblMontyHallMC[[#This Row],[Initial door choice]], tblMontyHallMC[[#This Row],[Door host opens]]) - MIN(tblMontyHallMC[[#This Row],[Initial door choice]], tblMontyHallMC[[#This Row],[Door host opens]]))</f>
        <v>2</v>
      </c>
    </row>
    <row r="670" spans="2:6" x14ac:dyDescent="0.25">
      <c r="B670">
        <f t="shared" ca="1" si="25"/>
        <v>1</v>
      </c>
      <c r="C670">
        <f t="shared" ca="1" si="26"/>
        <v>1</v>
      </c>
      <c r="D67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670" t="b">
        <f t="shared" ca="1" si="24"/>
        <v>0</v>
      </c>
      <c r="F670">
        <f ca="1">IF(tblMontyHallMC[[#This Row],[Initial door choice]] + tblMontyHallMC[[#This Row],[Door host opens]] = 3, 3, MAX(tblMontyHallMC[[#This Row],[Initial door choice]], tblMontyHallMC[[#This Row],[Door host opens]]) - MIN(tblMontyHallMC[[#This Row],[Initial door choice]], tblMontyHallMC[[#This Row],[Door host opens]]))</f>
        <v>3</v>
      </c>
    </row>
    <row r="671" spans="2:6" x14ac:dyDescent="0.25">
      <c r="B671">
        <f t="shared" ca="1" si="25"/>
        <v>3</v>
      </c>
      <c r="C671">
        <f t="shared" ca="1" si="26"/>
        <v>3</v>
      </c>
      <c r="D67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671" t="b">
        <f t="shared" ca="1" si="24"/>
        <v>1</v>
      </c>
      <c r="F671">
        <f ca="1">IF(tblMontyHallMC[[#This Row],[Initial door choice]] + tblMontyHallMC[[#This Row],[Door host opens]] = 3, 3, MAX(tblMontyHallMC[[#This Row],[Initial door choice]], tblMontyHallMC[[#This Row],[Door host opens]]) - MIN(tblMontyHallMC[[#This Row],[Initial door choice]], tblMontyHallMC[[#This Row],[Door host opens]]))</f>
        <v>2</v>
      </c>
    </row>
    <row r="672" spans="2:6" x14ac:dyDescent="0.25">
      <c r="B672">
        <f t="shared" ca="1" si="25"/>
        <v>3</v>
      </c>
      <c r="C672">
        <f t="shared" ca="1" si="26"/>
        <v>1</v>
      </c>
      <c r="D67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672" t="b">
        <f t="shared" ca="1" si="24"/>
        <v>0</v>
      </c>
      <c r="F672">
        <f ca="1">IF(tblMontyHallMC[[#This Row],[Initial door choice]] + tblMontyHallMC[[#This Row],[Door host opens]] = 3, 3, MAX(tblMontyHallMC[[#This Row],[Initial door choice]], tblMontyHallMC[[#This Row],[Door host opens]]) - MIN(tblMontyHallMC[[#This Row],[Initial door choice]], tblMontyHallMC[[#This Row],[Door host opens]]))</f>
        <v>3</v>
      </c>
    </row>
    <row r="673" spans="2:6" x14ac:dyDescent="0.25">
      <c r="B673">
        <f t="shared" ca="1" si="25"/>
        <v>1</v>
      </c>
      <c r="C673">
        <f t="shared" ca="1" si="26"/>
        <v>1</v>
      </c>
      <c r="D67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673" t="b">
        <f t="shared" ca="1" si="24"/>
        <v>0</v>
      </c>
      <c r="F673">
        <f ca="1">IF(tblMontyHallMC[[#This Row],[Initial door choice]] + tblMontyHallMC[[#This Row],[Door host opens]] = 3, 3, MAX(tblMontyHallMC[[#This Row],[Initial door choice]], tblMontyHallMC[[#This Row],[Door host opens]]) - MIN(tblMontyHallMC[[#This Row],[Initial door choice]], tblMontyHallMC[[#This Row],[Door host opens]]))</f>
        <v>3</v>
      </c>
    </row>
    <row r="674" spans="2:6" x14ac:dyDescent="0.25">
      <c r="B674">
        <f t="shared" ca="1" si="25"/>
        <v>3</v>
      </c>
      <c r="C674">
        <f t="shared" ca="1" si="26"/>
        <v>2</v>
      </c>
      <c r="D67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674" t="b">
        <f t="shared" ca="1" si="24"/>
        <v>0</v>
      </c>
      <c r="F674">
        <f ca="1">IF(tblMontyHallMC[[#This Row],[Initial door choice]] + tblMontyHallMC[[#This Row],[Door host opens]] = 3, 3, MAX(tblMontyHallMC[[#This Row],[Initial door choice]], tblMontyHallMC[[#This Row],[Door host opens]]) - MIN(tblMontyHallMC[[#This Row],[Initial door choice]], tblMontyHallMC[[#This Row],[Door host opens]]))</f>
        <v>3</v>
      </c>
    </row>
    <row r="675" spans="2:6" x14ac:dyDescent="0.25">
      <c r="B675">
        <f t="shared" ca="1" si="25"/>
        <v>1</v>
      </c>
      <c r="C675">
        <f t="shared" ca="1" si="26"/>
        <v>1</v>
      </c>
      <c r="D67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675" t="b">
        <f t="shared" ca="1" si="24"/>
        <v>0</v>
      </c>
      <c r="F675">
        <f ca="1">IF(tblMontyHallMC[[#This Row],[Initial door choice]] + tblMontyHallMC[[#This Row],[Door host opens]] = 3, 3, MAX(tblMontyHallMC[[#This Row],[Initial door choice]], tblMontyHallMC[[#This Row],[Door host opens]]) - MIN(tblMontyHallMC[[#This Row],[Initial door choice]], tblMontyHallMC[[#This Row],[Door host opens]]))</f>
        <v>3</v>
      </c>
    </row>
    <row r="676" spans="2:6" x14ac:dyDescent="0.25">
      <c r="B676">
        <f t="shared" ca="1" si="25"/>
        <v>3</v>
      </c>
      <c r="C676">
        <f t="shared" ca="1" si="26"/>
        <v>1</v>
      </c>
      <c r="D67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676" t="b">
        <f t="shared" ca="1" si="24"/>
        <v>0</v>
      </c>
      <c r="F676">
        <f ca="1">IF(tblMontyHallMC[[#This Row],[Initial door choice]] + tblMontyHallMC[[#This Row],[Door host opens]] = 3, 3, MAX(tblMontyHallMC[[#This Row],[Initial door choice]], tblMontyHallMC[[#This Row],[Door host opens]]) - MIN(tblMontyHallMC[[#This Row],[Initial door choice]], tblMontyHallMC[[#This Row],[Door host opens]]))</f>
        <v>3</v>
      </c>
    </row>
    <row r="677" spans="2:6" x14ac:dyDescent="0.25">
      <c r="B677">
        <f t="shared" ca="1" si="25"/>
        <v>3</v>
      </c>
      <c r="C677">
        <f t="shared" ca="1" si="26"/>
        <v>2</v>
      </c>
      <c r="D67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677" t="b">
        <f t="shared" ca="1" si="24"/>
        <v>1</v>
      </c>
      <c r="F677">
        <f ca="1">IF(tblMontyHallMC[[#This Row],[Initial door choice]] + tblMontyHallMC[[#This Row],[Door host opens]] = 3, 3, MAX(tblMontyHallMC[[#This Row],[Initial door choice]], tblMontyHallMC[[#This Row],[Door host opens]]) - MIN(tblMontyHallMC[[#This Row],[Initial door choice]], tblMontyHallMC[[#This Row],[Door host opens]]))</f>
        <v>3</v>
      </c>
    </row>
    <row r="678" spans="2:6" x14ac:dyDescent="0.25">
      <c r="B678">
        <f t="shared" ca="1" si="25"/>
        <v>2</v>
      </c>
      <c r="C678">
        <f t="shared" ca="1" si="26"/>
        <v>2</v>
      </c>
      <c r="D67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678" t="b">
        <f t="shared" ca="1" si="24"/>
        <v>1</v>
      </c>
      <c r="F678">
        <f ca="1">IF(tblMontyHallMC[[#This Row],[Initial door choice]] + tblMontyHallMC[[#This Row],[Door host opens]] = 3, 3, MAX(tblMontyHallMC[[#This Row],[Initial door choice]], tblMontyHallMC[[#This Row],[Door host opens]]) - MIN(tblMontyHallMC[[#This Row],[Initial door choice]], tblMontyHallMC[[#This Row],[Door host opens]]))</f>
        <v>3</v>
      </c>
    </row>
    <row r="679" spans="2:6" x14ac:dyDescent="0.25">
      <c r="B679">
        <f t="shared" ca="1" si="25"/>
        <v>2</v>
      </c>
      <c r="C679">
        <f t="shared" ca="1" si="26"/>
        <v>3</v>
      </c>
      <c r="D67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679" t="b">
        <f t="shared" ca="1" si="24"/>
        <v>1</v>
      </c>
      <c r="F679">
        <f ca="1">IF(tblMontyHallMC[[#This Row],[Initial door choice]] + tblMontyHallMC[[#This Row],[Door host opens]] = 3, 3, MAX(tblMontyHallMC[[#This Row],[Initial door choice]], tblMontyHallMC[[#This Row],[Door host opens]]) - MIN(tblMontyHallMC[[#This Row],[Initial door choice]], tblMontyHallMC[[#This Row],[Door host opens]]))</f>
        <v>2</v>
      </c>
    </row>
    <row r="680" spans="2:6" x14ac:dyDescent="0.25">
      <c r="B680">
        <f t="shared" ca="1" si="25"/>
        <v>2</v>
      </c>
      <c r="C680">
        <f t="shared" ca="1" si="26"/>
        <v>2</v>
      </c>
      <c r="D68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680" t="b">
        <f t="shared" ca="1" si="24"/>
        <v>0</v>
      </c>
      <c r="F680">
        <f ca="1">IF(tblMontyHallMC[[#This Row],[Initial door choice]] + tblMontyHallMC[[#This Row],[Door host opens]] = 3, 3, MAX(tblMontyHallMC[[#This Row],[Initial door choice]], tblMontyHallMC[[#This Row],[Door host opens]]) - MIN(tblMontyHallMC[[#This Row],[Initial door choice]], tblMontyHallMC[[#This Row],[Door host opens]]))</f>
        <v>3</v>
      </c>
    </row>
    <row r="681" spans="2:6" x14ac:dyDescent="0.25">
      <c r="B681">
        <f t="shared" ca="1" si="25"/>
        <v>2</v>
      </c>
      <c r="C681">
        <f t="shared" ca="1" si="26"/>
        <v>2</v>
      </c>
      <c r="D68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681" t="b">
        <f t="shared" ca="1" si="24"/>
        <v>1</v>
      </c>
      <c r="F681">
        <f ca="1">IF(tblMontyHallMC[[#This Row],[Initial door choice]] + tblMontyHallMC[[#This Row],[Door host opens]] = 3, 3, MAX(tblMontyHallMC[[#This Row],[Initial door choice]], tblMontyHallMC[[#This Row],[Door host opens]]) - MIN(tblMontyHallMC[[#This Row],[Initial door choice]], tblMontyHallMC[[#This Row],[Door host opens]]))</f>
        <v>3</v>
      </c>
    </row>
    <row r="682" spans="2:6" x14ac:dyDescent="0.25">
      <c r="B682">
        <f t="shared" ca="1" si="25"/>
        <v>3</v>
      </c>
      <c r="C682">
        <f t="shared" ca="1" si="26"/>
        <v>2</v>
      </c>
      <c r="D68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682" t="b">
        <f t="shared" ca="1" si="24"/>
        <v>0</v>
      </c>
      <c r="F682">
        <f ca="1">IF(tblMontyHallMC[[#This Row],[Initial door choice]] + tblMontyHallMC[[#This Row],[Door host opens]] = 3, 3, MAX(tblMontyHallMC[[#This Row],[Initial door choice]], tblMontyHallMC[[#This Row],[Door host opens]]) - MIN(tblMontyHallMC[[#This Row],[Initial door choice]], tblMontyHallMC[[#This Row],[Door host opens]]))</f>
        <v>3</v>
      </c>
    </row>
    <row r="683" spans="2:6" x14ac:dyDescent="0.25">
      <c r="B683">
        <f t="shared" ca="1" si="25"/>
        <v>2</v>
      </c>
      <c r="C683">
        <f t="shared" ca="1" si="26"/>
        <v>3</v>
      </c>
      <c r="D68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683" t="b">
        <f t="shared" ca="1" si="24"/>
        <v>0</v>
      </c>
      <c r="F683">
        <f ca="1">IF(tblMontyHallMC[[#This Row],[Initial door choice]] + tblMontyHallMC[[#This Row],[Door host opens]] = 3, 3, MAX(tblMontyHallMC[[#This Row],[Initial door choice]], tblMontyHallMC[[#This Row],[Door host opens]]) - MIN(tblMontyHallMC[[#This Row],[Initial door choice]], tblMontyHallMC[[#This Row],[Door host opens]]))</f>
        <v>2</v>
      </c>
    </row>
    <row r="684" spans="2:6" x14ac:dyDescent="0.25">
      <c r="B684">
        <f t="shared" ca="1" si="25"/>
        <v>3</v>
      </c>
      <c r="C684">
        <f t="shared" ca="1" si="26"/>
        <v>1</v>
      </c>
      <c r="D68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684" t="b">
        <f t="shared" ca="1" si="24"/>
        <v>1</v>
      </c>
      <c r="F684">
        <f ca="1">IF(tblMontyHallMC[[#This Row],[Initial door choice]] + tblMontyHallMC[[#This Row],[Door host opens]] = 3, 3, MAX(tblMontyHallMC[[#This Row],[Initial door choice]], tblMontyHallMC[[#This Row],[Door host opens]]) - MIN(tblMontyHallMC[[#This Row],[Initial door choice]], tblMontyHallMC[[#This Row],[Door host opens]]))</f>
        <v>3</v>
      </c>
    </row>
    <row r="685" spans="2:6" x14ac:dyDescent="0.25">
      <c r="B685">
        <f t="shared" ca="1" si="25"/>
        <v>1</v>
      </c>
      <c r="C685">
        <f t="shared" ca="1" si="26"/>
        <v>3</v>
      </c>
      <c r="D68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685" t="b">
        <f t="shared" ca="1" si="24"/>
        <v>1</v>
      </c>
      <c r="F685">
        <f ca="1">IF(tblMontyHallMC[[#This Row],[Initial door choice]] + tblMontyHallMC[[#This Row],[Door host opens]] = 3, 3, MAX(tblMontyHallMC[[#This Row],[Initial door choice]], tblMontyHallMC[[#This Row],[Door host opens]]) - MIN(tblMontyHallMC[[#This Row],[Initial door choice]], tblMontyHallMC[[#This Row],[Door host opens]]))</f>
        <v>1</v>
      </c>
    </row>
    <row r="686" spans="2:6" x14ac:dyDescent="0.25">
      <c r="B686">
        <f t="shared" ca="1" si="25"/>
        <v>2</v>
      </c>
      <c r="C686">
        <f t="shared" ca="1" si="26"/>
        <v>1</v>
      </c>
      <c r="D68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686" t="b">
        <f t="shared" ca="1" si="24"/>
        <v>1</v>
      </c>
      <c r="F686">
        <f ca="1">IF(tblMontyHallMC[[#This Row],[Initial door choice]] + tblMontyHallMC[[#This Row],[Door host opens]] = 3, 3, MAX(tblMontyHallMC[[#This Row],[Initial door choice]], tblMontyHallMC[[#This Row],[Door host opens]]) - MIN(tblMontyHallMC[[#This Row],[Initial door choice]], tblMontyHallMC[[#This Row],[Door host opens]]))</f>
        <v>2</v>
      </c>
    </row>
    <row r="687" spans="2:6" x14ac:dyDescent="0.25">
      <c r="B687">
        <f t="shared" ca="1" si="25"/>
        <v>2</v>
      </c>
      <c r="C687">
        <f t="shared" ca="1" si="26"/>
        <v>2</v>
      </c>
      <c r="D68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687" t="b">
        <f t="shared" ca="1" si="24"/>
        <v>1</v>
      </c>
      <c r="F687">
        <f ca="1">IF(tblMontyHallMC[[#This Row],[Initial door choice]] + tblMontyHallMC[[#This Row],[Door host opens]] = 3, 3, MAX(tblMontyHallMC[[#This Row],[Initial door choice]], tblMontyHallMC[[#This Row],[Door host opens]]) - MIN(tblMontyHallMC[[#This Row],[Initial door choice]], tblMontyHallMC[[#This Row],[Door host opens]]))</f>
        <v>3</v>
      </c>
    </row>
    <row r="688" spans="2:6" x14ac:dyDescent="0.25">
      <c r="B688">
        <f t="shared" ca="1" si="25"/>
        <v>2</v>
      </c>
      <c r="C688">
        <f t="shared" ca="1" si="26"/>
        <v>2</v>
      </c>
      <c r="D68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688" t="b">
        <f t="shared" ca="1" si="24"/>
        <v>0</v>
      </c>
      <c r="F688">
        <f ca="1">IF(tblMontyHallMC[[#This Row],[Initial door choice]] + tblMontyHallMC[[#This Row],[Door host opens]] = 3, 3, MAX(tblMontyHallMC[[#This Row],[Initial door choice]], tblMontyHallMC[[#This Row],[Door host opens]]) - MIN(tblMontyHallMC[[#This Row],[Initial door choice]], tblMontyHallMC[[#This Row],[Door host opens]]))</f>
        <v>1</v>
      </c>
    </row>
    <row r="689" spans="2:6" x14ac:dyDescent="0.25">
      <c r="B689">
        <f t="shared" ca="1" si="25"/>
        <v>1</v>
      </c>
      <c r="C689">
        <f t="shared" ca="1" si="26"/>
        <v>1</v>
      </c>
      <c r="D68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689" t="b">
        <f t="shared" ref="E689:E752" ca="1" si="27">IF(switchStrategyStr = "Switch",
    TRUE,
    IF(switchStrategyStr = "Coin flip",
        RAND() &gt;= 0.5,
        FALSE
    )
)</f>
        <v>0</v>
      </c>
      <c r="F689">
        <f ca="1">IF(tblMontyHallMC[[#This Row],[Initial door choice]] + tblMontyHallMC[[#This Row],[Door host opens]] = 3, 3, MAX(tblMontyHallMC[[#This Row],[Initial door choice]], tblMontyHallMC[[#This Row],[Door host opens]]) - MIN(tblMontyHallMC[[#This Row],[Initial door choice]], tblMontyHallMC[[#This Row],[Door host opens]]))</f>
        <v>3</v>
      </c>
    </row>
    <row r="690" spans="2:6" x14ac:dyDescent="0.25">
      <c r="B690">
        <f t="shared" ref="B690:B753" ca="1" si="28">RANDBETWEEN(1, 3)</f>
        <v>3</v>
      </c>
      <c r="C690">
        <f t="shared" ref="C690:C753" ca="1" si="29">RANDBETWEEN(1, 3)</f>
        <v>3</v>
      </c>
      <c r="D69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690" t="b">
        <f t="shared" ca="1" si="27"/>
        <v>0</v>
      </c>
      <c r="F690">
        <f ca="1">IF(tblMontyHallMC[[#This Row],[Initial door choice]] + tblMontyHallMC[[#This Row],[Door host opens]] = 3, 3, MAX(tblMontyHallMC[[#This Row],[Initial door choice]], tblMontyHallMC[[#This Row],[Door host opens]]) - MIN(tblMontyHallMC[[#This Row],[Initial door choice]], tblMontyHallMC[[#This Row],[Door host opens]]))</f>
        <v>2</v>
      </c>
    </row>
    <row r="691" spans="2:6" x14ac:dyDescent="0.25">
      <c r="B691">
        <f t="shared" ca="1" si="28"/>
        <v>1</v>
      </c>
      <c r="C691">
        <f t="shared" ca="1" si="29"/>
        <v>2</v>
      </c>
      <c r="D69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691" t="b">
        <f t="shared" ca="1" si="27"/>
        <v>1</v>
      </c>
      <c r="F691">
        <f ca="1">IF(tblMontyHallMC[[#This Row],[Initial door choice]] + tblMontyHallMC[[#This Row],[Door host opens]] = 3, 3, MAX(tblMontyHallMC[[#This Row],[Initial door choice]], tblMontyHallMC[[#This Row],[Door host opens]]) - MIN(tblMontyHallMC[[#This Row],[Initial door choice]], tblMontyHallMC[[#This Row],[Door host opens]]))</f>
        <v>1</v>
      </c>
    </row>
    <row r="692" spans="2:6" x14ac:dyDescent="0.25">
      <c r="B692">
        <f t="shared" ca="1" si="28"/>
        <v>3</v>
      </c>
      <c r="C692">
        <f t="shared" ca="1" si="29"/>
        <v>1</v>
      </c>
      <c r="D69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692" t="b">
        <f t="shared" ca="1" si="27"/>
        <v>1</v>
      </c>
      <c r="F692">
        <f ca="1">IF(tblMontyHallMC[[#This Row],[Initial door choice]] + tblMontyHallMC[[#This Row],[Door host opens]] = 3, 3, MAX(tblMontyHallMC[[#This Row],[Initial door choice]], tblMontyHallMC[[#This Row],[Door host opens]]) - MIN(tblMontyHallMC[[#This Row],[Initial door choice]], tblMontyHallMC[[#This Row],[Door host opens]]))</f>
        <v>3</v>
      </c>
    </row>
    <row r="693" spans="2:6" x14ac:dyDescent="0.25">
      <c r="B693">
        <f t="shared" ca="1" si="28"/>
        <v>2</v>
      </c>
      <c r="C693">
        <f t="shared" ca="1" si="29"/>
        <v>1</v>
      </c>
      <c r="D69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693" t="b">
        <f t="shared" ca="1" si="27"/>
        <v>1</v>
      </c>
      <c r="F693">
        <f ca="1">IF(tblMontyHallMC[[#This Row],[Initial door choice]] + tblMontyHallMC[[#This Row],[Door host opens]] = 3, 3, MAX(tblMontyHallMC[[#This Row],[Initial door choice]], tblMontyHallMC[[#This Row],[Door host opens]]) - MIN(tblMontyHallMC[[#This Row],[Initial door choice]], tblMontyHallMC[[#This Row],[Door host opens]]))</f>
        <v>2</v>
      </c>
    </row>
    <row r="694" spans="2:6" x14ac:dyDescent="0.25">
      <c r="B694">
        <f t="shared" ca="1" si="28"/>
        <v>2</v>
      </c>
      <c r="C694">
        <f t="shared" ca="1" si="29"/>
        <v>1</v>
      </c>
      <c r="D69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694" t="b">
        <f t="shared" ca="1" si="27"/>
        <v>1</v>
      </c>
      <c r="F694">
        <f ca="1">IF(tblMontyHallMC[[#This Row],[Initial door choice]] + tblMontyHallMC[[#This Row],[Door host opens]] = 3, 3, MAX(tblMontyHallMC[[#This Row],[Initial door choice]], tblMontyHallMC[[#This Row],[Door host opens]]) - MIN(tblMontyHallMC[[#This Row],[Initial door choice]], tblMontyHallMC[[#This Row],[Door host opens]]))</f>
        <v>2</v>
      </c>
    </row>
    <row r="695" spans="2:6" x14ac:dyDescent="0.25">
      <c r="B695">
        <f t="shared" ca="1" si="28"/>
        <v>2</v>
      </c>
      <c r="C695">
        <f t="shared" ca="1" si="29"/>
        <v>1</v>
      </c>
      <c r="D69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695" t="b">
        <f t="shared" ca="1" si="27"/>
        <v>1</v>
      </c>
      <c r="F695">
        <f ca="1">IF(tblMontyHallMC[[#This Row],[Initial door choice]] + tblMontyHallMC[[#This Row],[Door host opens]] = 3, 3, MAX(tblMontyHallMC[[#This Row],[Initial door choice]], tblMontyHallMC[[#This Row],[Door host opens]]) - MIN(tblMontyHallMC[[#This Row],[Initial door choice]], tblMontyHallMC[[#This Row],[Door host opens]]))</f>
        <v>2</v>
      </c>
    </row>
    <row r="696" spans="2:6" x14ac:dyDescent="0.25">
      <c r="B696">
        <f t="shared" ca="1" si="28"/>
        <v>2</v>
      </c>
      <c r="C696">
        <f t="shared" ca="1" si="29"/>
        <v>1</v>
      </c>
      <c r="D69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696" t="b">
        <f t="shared" ca="1" si="27"/>
        <v>1</v>
      </c>
      <c r="F696">
        <f ca="1">IF(tblMontyHallMC[[#This Row],[Initial door choice]] + tblMontyHallMC[[#This Row],[Door host opens]] = 3, 3, MAX(tblMontyHallMC[[#This Row],[Initial door choice]], tblMontyHallMC[[#This Row],[Door host opens]]) - MIN(tblMontyHallMC[[#This Row],[Initial door choice]], tblMontyHallMC[[#This Row],[Door host opens]]))</f>
        <v>2</v>
      </c>
    </row>
    <row r="697" spans="2:6" x14ac:dyDescent="0.25">
      <c r="B697">
        <f t="shared" ca="1" si="28"/>
        <v>1</v>
      </c>
      <c r="C697">
        <f t="shared" ca="1" si="29"/>
        <v>2</v>
      </c>
      <c r="D69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697" t="b">
        <f t="shared" ca="1" si="27"/>
        <v>0</v>
      </c>
      <c r="F697">
        <f ca="1">IF(tblMontyHallMC[[#This Row],[Initial door choice]] + tblMontyHallMC[[#This Row],[Door host opens]] = 3, 3, MAX(tblMontyHallMC[[#This Row],[Initial door choice]], tblMontyHallMC[[#This Row],[Door host opens]]) - MIN(tblMontyHallMC[[#This Row],[Initial door choice]], tblMontyHallMC[[#This Row],[Door host opens]]))</f>
        <v>1</v>
      </c>
    </row>
    <row r="698" spans="2:6" x14ac:dyDescent="0.25">
      <c r="B698">
        <f t="shared" ca="1" si="28"/>
        <v>1</v>
      </c>
      <c r="C698">
        <f t="shared" ca="1" si="29"/>
        <v>3</v>
      </c>
      <c r="D69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698" t="b">
        <f t="shared" ca="1" si="27"/>
        <v>0</v>
      </c>
      <c r="F698">
        <f ca="1">IF(tblMontyHallMC[[#This Row],[Initial door choice]] + tblMontyHallMC[[#This Row],[Door host opens]] = 3, 3, MAX(tblMontyHallMC[[#This Row],[Initial door choice]], tblMontyHallMC[[#This Row],[Door host opens]]) - MIN(tblMontyHallMC[[#This Row],[Initial door choice]], tblMontyHallMC[[#This Row],[Door host opens]]))</f>
        <v>1</v>
      </c>
    </row>
    <row r="699" spans="2:6" x14ac:dyDescent="0.25">
      <c r="B699">
        <f t="shared" ca="1" si="28"/>
        <v>1</v>
      </c>
      <c r="C699">
        <f t="shared" ca="1" si="29"/>
        <v>1</v>
      </c>
      <c r="D69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699" t="b">
        <f t="shared" ca="1" si="27"/>
        <v>0</v>
      </c>
      <c r="F699">
        <f ca="1">IF(tblMontyHallMC[[#This Row],[Initial door choice]] + tblMontyHallMC[[#This Row],[Door host opens]] = 3, 3, MAX(tblMontyHallMC[[#This Row],[Initial door choice]], tblMontyHallMC[[#This Row],[Door host opens]]) - MIN(tblMontyHallMC[[#This Row],[Initial door choice]], tblMontyHallMC[[#This Row],[Door host opens]]))</f>
        <v>3</v>
      </c>
    </row>
    <row r="700" spans="2:6" x14ac:dyDescent="0.25">
      <c r="B700">
        <f t="shared" ca="1" si="28"/>
        <v>2</v>
      </c>
      <c r="C700">
        <f t="shared" ca="1" si="29"/>
        <v>3</v>
      </c>
      <c r="D70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700" t="b">
        <f t="shared" ca="1" si="27"/>
        <v>1</v>
      </c>
      <c r="F700">
        <f ca="1">IF(tblMontyHallMC[[#This Row],[Initial door choice]] + tblMontyHallMC[[#This Row],[Door host opens]] = 3, 3, MAX(tblMontyHallMC[[#This Row],[Initial door choice]], tblMontyHallMC[[#This Row],[Door host opens]]) - MIN(tblMontyHallMC[[#This Row],[Initial door choice]], tblMontyHallMC[[#This Row],[Door host opens]]))</f>
        <v>2</v>
      </c>
    </row>
    <row r="701" spans="2:6" x14ac:dyDescent="0.25">
      <c r="B701">
        <f t="shared" ca="1" si="28"/>
        <v>3</v>
      </c>
      <c r="C701">
        <f t="shared" ca="1" si="29"/>
        <v>2</v>
      </c>
      <c r="D70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701" t="b">
        <f t="shared" ca="1" si="27"/>
        <v>0</v>
      </c>
      <c r="F701">
        <f ca="1">IF(tblMontyHallMC[[#This Row],[Initial door choice]] + tblMontyHallMC[[#This Row],[Door host opens]] = 3, 3, MAX(tblMontyHallMC[[#This Row],[Initial door choice]], tblMontyHallMC[[#This Row],[Door host opens]]) - MIN(tblMontyHallMC[[#This Row],[Initial door choice]], tblMontyHallMC[[#This Row],[Door host opens]]))</f>
        <v>3</v>
      </c>
    </row>
    <row r="702" spans="2:6" x14ac:dyDescent="0.25">
      <c r="B702">
        <f t="shared" ca="1" si="28"/>
        <v>2</v>
      </c>
      <c r="C702">
        <f t="shared" ca="1" si="29"/>
        <v>2</v>
      </c>
      <c r="D70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702" t="b">
        <f t="shared" ca="1" si="27"/>
        <v>0</v>
      </c>
      <c r="F702">
        <f ca="1">IF(tblMontyHallMC[[#This Row],[Initial door choice]] + tblMontyHallMC[[#This Row],[Door host opens]] = 3, 3, MAX(tblMontyHallMC[[#This Row],[Initial door choice]], tblMontyHallMC[[#This Row],[Door host opens]]) - MIN(tblMontyHallMC[[#This Row],[Initial door choice]], tblMontyHallMC[[#This Row],[Door host opens]]))</f>
        <v>3</v>
      </c>
    </row>
    <row r="703" spans="2:6" x14ac:dyDescent="0.25">
      <c r="B703">
        <f t="shared" ca="1" si="28"/>
        <v>2</v>
      </c>
      <c r="C703">
        <f t="shared" ca="1" si="29"/>
        <v>3</v>
      </c>
      <c r="D70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703" t="b">
        <f t="shared" ca="1" si="27"/>
        <v>1</v>
      </c>
      <c r="F703">
        <f ca="1">IF(tblMontyHallMC[[#This Row],[Initial door choice]] + tblMontyHallMC[[#This Row],[Door host opens]] = 3, 3, MAX(tblMontyHallMC[[#This Row],[Initial door choice]], tblMontyHallMC[[#This Row],[Door host opens]]) - MIN(tblMontyHallMC[[#This Row],[Initial door choice]], tblMontyHallMC[[#This Row],[Door host opens]]))</f>
        <v>2</v>
      </c>
    </row>
    <row r="704" spans="2:6" x14ac:dyDescent="0.25">
      <c r="B704">
        <f t="shared" ca="1" si="28"/>
        <v>2</v>
      </c>
      <c r="C704">
        <f t="shared" ca="1" si="29"/>
        <v>3</v>
      </c>
      <c r="D70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704" t="b">
        <f t="shared" ca="1" si="27"/>
        <v>0</v>
      </c>
      <c r="F704">
        <f ca="1">IF(tblMontyHallMC[[#This Row],[Initial door choice]] + tblMontyHallMC[[#This Row],[Door host opens]] = 3, 3, MAX(tblMontyHallMC[[#This Row],[Initial door choice]], tblMontyHallMC[[#This Row],[Door host opens]]) - MIN(tblMontyHallMC[[#This Row],[Initial door choice]], tblMontyHallMC[[#This Row],[Door host opens]]))</f>
        <v>2</v>
      </c>
    </row>
    <row r="705" spans="2:6" x14ac:dyDescent="0.25">
      <c r="B705">
        <f t="shared" ca="1" si="28"/>
        <v>2</v>
      </c>
      <c r="C705">
        <f t="shared" ca="1" si="29"/>
        <v>3</v>
      </c>
      <c r="D70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705" t="b">
        <f t="shared" ca="1" si="27"/>
        <v>0</v>
      </c>
      <c r="F705">
        <f ca="1">IF(tblMontyHallMC[[#This Row],[Initial door choice]] + tblMontyHallMC[[#This Row],[Door host opens]] = 3, 3, MAX(tblMontyHallMC[[#This Row],[Initial door choice]], tblMontyHallMC[[#This Row],[Door host opens]]) - MIN(tblMontyHallMC[[#This Row],[Initial door choice]], tblMontyHallMC[[#This Row],[Door host opens]]))</f>
        <v>2</v>
      </c>
    </row>
    <row r="706" spans="2:6" x14ac:dyDescent="0.25">
      <c r="B706">
        <f t="shared" ca="1" si="28"/>
        <v>1</v>
      </c>
      <c r="C706">
        <f t="shared" ca="1" si="29"/>
        <v>2</v>
      </c>
      <c r="D70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706" t="b">
        <f t="shared" ca="1" si="27"/>
        <v>1</v>
      </c>
      <c r="F706">
        <f ca="1">IF(tblMontyHallMC[[#This Row],[Initial door choice]] + tblMontyHallMC[[#This Row],[Door host opens]] = 3, 3, MAX(tblMontyHallMC[[#This Row],[Initial door choice]], tblMontyHallMC[[#This Row],[Door host opens]]) - MIN(tblMontyHallMC[[#This Row],[Initial door choice]], tblMontyHallMC[[#This Row],[Door host opens]]))</f>
        <v>1</v>
      </c>
    </row>
    <row r="707" spans="2:6" x14ac:dyDescent="0.25">
      <c r="B707">
        <f t="shared" ca="1" si="28"/>
        <v>1</v>
      </c>
      <c r="C707">
        <f t="shared" ca="1" si="29"/>
        <v>2</v>
      </c>
      <c r="D70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707" t="b">
        <f t="shared" ca="1" si="27"/>
        <v>1</v>
      </c>
      <c r="F707">
        <f ca="1">IF(tblMontyHallMC[[#This Row],[Initial door choice]] + tblMontyHallMC[[#This Row],[Door host opens]] = 3, 3, MAX(tblMontyHallMC[[#This Row],[Initial door choice]], tblMontyHallMC[[#This Row],[Door host opens]]) - MIN(tblMontyHallMC[[#This Row],[Initial door choice]], tblMontyHallMC[[#This Row],[Door host opens]]))</f>
        <v>1</v>
      </c>
    </row>
    <row r="708" spans="2:6" x14ac:dyDescent="0.25">
      <c r="B708">
        <f t="shared" ca="1" si="28"/>
        <v>2</v>
      </c>
      <c r="C708">
        <f t="shared" ca="1" si="29"/>
        <v>3</v>
      </c>
      <c r="D70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708" t="b">
        <f t="shared" ca="1" si="27"/>
        <v>1</v>
      </c>
      <c r="F708">
        <f ca="1">IF(tblMontyHallMC[[#This Row],[Initial door choice]] + tblMontyHallMC[[#This Row],[Door host opens]] = 3, 3, MAX(tblMontyHallMC[[#This Row],[Initial door choice]], tblMontyHallMC[[#This Row],[Door host opens]]) - MIN(tblMontyHallMC[[#This Row],[Initial door choice]], tblMontyHallMC[[#This Row],[Door host opens]]))</f>
        <v>2</v>
      </c>
    </row>
    <row r="709" spans="2:6" x14ac:dyDescent="0.25">
      <c r="B709">
        <f t="shared" ca="1" si="28"/>
        <v>1</v>
      </c>
      <c r="C709">
        <f t="shared" ca="1" si="29"/>
        <v>2</v>
      </c>
      <c r="D70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709" t="b">
        <f t="shared" ca="1" si="27"/>
        <v>0</v>
      </c>
      <c r="F709">
        <f ca="1">IF(tblMontyHallMC[[#This Row],[Initial door choice]] + tblMontyHallMC[[#This Row],[Door host opens]] = 3, 3, MAX(tblMontyHallMC[[#This Row],[Initial door choice]], tblMontyHallMC[[#This Row],[Door host opens]]) - MIN(tblMontyHallMC[[#This Row],[Initial door choice]], tblMontyHallMC[[#This Row],[Door host opens]]))</f>
        <v>1</v>
      </c>
    </row>
    <row r="710" spans="2:6" x14ac:dyDescent="0.25">
      <c r="B710">
        <f t="shared" ca="1" si="28"/>
        <v>3</v>
      </c>
      <c r="C710">
        <f t="shared" ca="1" si="29"/>
        <v>1</v>
      </c>
      <c r="D71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710" t="b">
        <f t="shared" ca="1" si="27"/>
        <v>1</v>
      </c>
      <c r="F710">
        <f ca="1">IF(tblMontyHallMC[[#This Row],[Initial door choice]] + tblMontyHallMC[[#This Row],[Door host opens]] = 3, 3, MAX(tblMontyHallMC[[#This Row],[Initial door choice]], tblMontyHallMC[[#This Row],[Door host opens]]) - MIN(tblMontyHallMC[[#This Row],[Initial door choice]], tblMontyHallMC[[#This Row],[Door host opens]]))</f>
        <v>3</v>
      </c>
    </row>
    <row r="711" spans="2:6" x14ac:dyDescent="0.25">
      <c r="B711">
        <f t="shared" ca="1" si="28"/>
        <v>1</v>
      </c>
      <c r="C711">
        <f t="shared" ca="1" si="29"/>
        <v>1</v>
      </c>
      <c r="D71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711" t="b">
        <f t="shared" ca="1" si="27"/>
        <v>1</v>
      </c>
      <c r="F711">
        <f ca="1">IF(tblMontyHallMC[[#This Row],[Initial door choice]] + tblMontyHallMC[[#This Row],[Door host opens]] = 3, 3, MAX(tblMontyHallMC[[#This Row],[Initial door choice]], tblMontyHallMC[[#This Row],[Door host opens]]) - MIN(tblMontyHallMC[[#This Row],[Initial door choice]], tblMontyHallMC[[#This Row],[Door host opens]]))</f>
        <v>3</v>
      </c>
    </row>
    <row r="712" spans="2:6" x14ac:dyDescent="0.25">
      <c r="B712">
        <f t="shared" ca="1" si="28"/>
        <v>3</v>
      </c>
      <c r="C712">
        <f t="shared" ca="1" si="29"/>
        <v>3</v>
      </c>
      <c r="D71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712" t="b">
        <f t="shared" ca="1" si="27"/>
        <v>0</v>
      </c>
      <c r="F712">
        <f ca="1">IF(tblMontyHallMC[[#This Row],[Initial door choice]] + tblMontyHallMC[[#This Row],[Door host opens]] = 3, 3, MAX(tblMontyHallMC[[#This Row],[Initial door choice]], tblMontyHallMC[[#This Row],[Door host opens]]) - MIN(tblMontyHallMC[[#This Row],[Initial door choice]], tblMontyHallMC[[#This Row],[Door host opens]]))</f>
        <v>2</v>
      </c>
    </row>
    <row r="713" spans="2:6" x14ac:dyDescent="0.25">
      <c r="B713">
        <f t="shared" ca="1" si="28"/>
        <v>3</v>
      </c>
      <c r="C713">
        <f t="shared" ca="1" si="29"/>
        <v>1</v>
      </c>
      <c r="D71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713" t="b">
        <f t="shared" ca="1" si="27"/>
        <v>0</v>
      </c>
      <c r="F713">
        <f ca="1">IF(tblMontyHallMC[[#This Row],[Initial door choice]] + tblMontyHallMC[[#This Row],[Door host opens]] = 3, 3, MAX(tblMontyHallMC[[#This Row],[Initial door choice]], tblMontyHallMC[[#This Row],[Door host opens]]) - MIN(tblMontyHallMC[[#This Row],[Initial door choice]], tblMontyHallMC[[#This Row],[Door host opens]]))</f>
        <v>3</v>
      </c>
    </row>
    <row r="714" spans="2:6" x14ac:dyDescent="0.25">
      <c r="B714">
        <f t="shared" ca="1" si="28"/>
        <v>1</v>
      </c>
      <c r="C714">
        <f t="shared" ca="1" si="29"/>
        <v>3</v>
      </c>
      <c r="D71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714" t="b">
        <f t="shared" ca="1" si="27"/>
        <v>1</v>
      </c>
      <c r="F714">
        <f ca="1">IF(tblMontyHallMC[[#This Row],[Initial door choice]] + tblMontyHallMC[[#This Row],[Door host opens]] = 3, 3, MAX(tblMontyHallMC[[#This Row],[Initial door choice]], tblMontyHallMC[[#This Row],[Door host opens]]) - MIN(tblMontyHallMC[[#This Row],[Initial door choice]], tblMontyHallMC[[#This Row],[Door host opens]]))</f>
        <v>1</v>
      </c>
    </row>
    <row r="715" spans="2:6" x14ac:dyDescent="0.25">
      <c r="B715">
        <f t="shared" ca="1" si="28"/>
        <v>1</v>
      </c>
      <c r="C715">
        <f t="shared" ca="1" si="29"/>
        <v>1</v>
      </c>
      <c r="D71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715" t="b">
        <f t="shared" ca="1" si="27"/>
        <v>0</v>
      </c>
      <c r="F715">
        <f ca="1">IF(tblMontyHallMC[[#This Row],[Initial door choice]] + tblMontyHallMC[[#This Row],[Door host opens]] = 3, 3, MAX(tblMontyHallMC[[#This Row],[Initial door choice]], tblMontyHallMC[[#This Row],[Door host opens]]) - MIN(tblMontyHallMC[[#This Row],[Initial door choice]], tblMontyHallMC[[#This Row],[Door host opens]]))</f>
        <v>2</v>
      </c>
    </row>
    <row r="716" spans="2:6" x14ac:dyDescent="0.25">
      <c r="B716">
        <f t="shared" ca="1" si="28"/>
        <v>1</v>
      </c>
      <c r="C716">
        <f t="shared" ca="1" si="29"/>
        <v>1</v>
      </c>
      <c r="D71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716" t="b">
        <f t="shared" ca="1" si="27"/>
        <v>1</v>
      </c>
      <c r="F716">
        <f ca="1">IF(tblMontyHallMC[[#This Row],[Initial door choice]] + tblMontyHallMC[[#This Row],[Door host opens]] = 3, 3, MAX(tblMontyHallMC[[#This Row],[Initial door choice]], tblMontyHallMC[[#This Row],[Door host opens]]) - MIN(tblMontyHallMC[[#This Row],[Initial door choice]], tblMontyHallMC[[#This Row],[Door host opens]]))</f>
        <v>2</v>
      </c>
    </row>
    <row r="717" spans="2:6" x14ac:dyDescent="0.25">
      <c r="B717">
        <f t="shared" ca="1" si="28"/>
        <v>1</v>
      </c>
      <c r="C717">
        <f t="shared" ca="1" si="29"/>
        <v>1</v>
      </c>
      <c r="D71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717" t="b">
        <f t="shared" ca="1" si="27"/>
        <v>1</v>
      </c>
      <c r="F717">
        <f ca="1">IF(tblMontyHallMC[[#This Row],[Initial door choice]] + tblMontyHallMC[[#This Row],[Door host opens]] = 3, 3, MAX(tblMontyHallMC[[#This Row],[Initial door choice]], tblMontyHallMC[[#This Row],[Door host opens]]) - MIN(tblMontyHallMC[[#This Row],[Initial door choice]], tblMontyHallMC[[#This Row],[Door host opens]]))</f>
        <v>2</v>
      </c>
    </row>
    <row r="718" spans="2:6" x14ac:dyDescent="0.25">
      <c r="B718">
        <f t="shared" ca="1" si="28"/>
        <v>1</v>
      </c>
      <c r="C718">
        <f t="shared" ca="1" si="29"/>
        <v>3</v>
      </c>
      <c r="D71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718" t="b">
        <f t="shared" ca="1" si="27"/>
        <v>1</v>
      </c>
      <c r="F718">
        <f ca="1">IF(tblMontyHallMC[[#This Row],[Initial door choice]] + tblMontyHallMC[[#This Row],[Door host opens]] = 3, 3, MAX(tblMontyHallMC[[#This Row],[Initial door choice]], tblMontyHallMC[[#This Row],[Door host opens]]) - MIN(tblMontyHallMC[[#This Row],[Initial door choice]], tblMontyHallMC[[#This Row],[Door host opens]]))</f>
        <v>1</v>
      </c>
    </row>
    <row r="719" spans="2:6" x14ac:dyDescent="0.25">
      <c r="B719">
        <f t="shared" ca="1" si="28"/>
        <v>3</v>
      </c>
      <c r="C719">
        <f t="shared" ca="1" si="29"/>
        <v>3</v>
      </c>
      <c r="D71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719" t="b">
        <f t="shared" ca="1" si="27"/>
        <v>1</v>
      </c>
      <c r="F719">
        <f ca="1">IF(tblMontyHallMC[[#This Row],[Initial door choice]] + tblMontyHallMC[[#This Row],[Door host opens]] = 3, 3, MAX(tblMontyHallMC[[#This Row],[Initial door choice]], tblMontyHallMC[[#This Row],[Door host opens]]) - MIN(tblMontyHallMC[[#This Row],[Initial door choice]], tblMontyHallMC[[#This Row],[Door host opens]]))</f>
        <v>2</v>
      </c>
    </row>
    <row r="720" spans="2:6" x14ac:dyDescent="0.25">
      <c r="B720">
        <f t="shared" ca="1" si="28"/>
        <v>2</v>
      </c>
      <c r="C720">
        <f t="shared" ca="1" si="29"/>
        <v>1</v>
      </c>
      <c r="D72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720" t="b">
        <f t="shared" ca="1" si="27"/>
        <v>1</v>
      </c>
      <c r="F720">
        <f ca="1">IF(tblMontyHallMC[[#This Row],[Initial door choice]] + tblMontyHallMC[[#This Row],[Door host opens]] = 3, 3, MAX(tblMontyHallMC[[#This Row],[Initial door choice]], tblMontyHallMC[[#This Row],[Door host opens]]) - MIN(tblMontyHallMC[[#This Row],[Initial door choice]], tblMontyHallMC[[#This Row],[Door host opens]]))</f>
        <v>2</v>
      </c>
    </row>
    <row r="721" spans="2:6" x14ac:dyDescent="0.25">
      <c r="B721">
        <f t="shared" ca="1" si="28"/>
        <v>2</v>
      </c>
      <c r="C721">
        <f t="shared" ca="1" si="29"/>
        <v>1</v>
      </c>
      <c r="D72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721" t="b">
        <f t="shared" ca="1" si="27"/>
        <v>0</v>
      </c>
      <c r="F721">
        <f ca="1">IF(tblMontyHallMC[[#This Row],[Initial door choice]] + tblMontyHallMC[[#This Row],[Door host opens]] = 3, 3, MAX(tblMontyHallMC[[#This Row],[Initial door choice]], tblMontyHallMC[[#This Row],[Door host opens]]) - MIN(tblMontyHallMC[[#This Row],[Initial door choice]], tblMontyHallMC[[#This Row],[Door host opens]]))</f>
        <v>2</v>
      </c>
    </row>
    <row r="722" spans="2:6" x14ac:dyDescent="0.25">
      <c r="B722">
        <f t="shared" ca="1" si="28"/>
        <v>2</v>
      </c>
      <c r="C722">
        <f t="shared" ca="1" si="29"/>
        <v>1</v>
      </c>
      <c r="D72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722" t="b">
        <f t="shared" ca="1" si="27"/>
        <v>0</v>
      </c>
      <c r="F722">
        <f ca="1">IF(tblMontyHallMC[[#This Row],[Initial door choice]] + tblMontyHallMC[[#This Row],[Door host opens]] = 3, 3, MAX(tblMontyHallMC[[#This Row],[Initial door choice]], tblMontyHallMC[[#This Row],[Door host opens]]) - MIN(tblMontyHallMC[[#This Row],[Initial door choice]], tblMontyHallMC[[#This Row],[Door host opens]]))</f>
        <v>2</v>
      </c>
    </row>
    <row r="723" spans="2:6" x14ac:dyDescent="0.25">
      <c r="B723">
        <f t="shared" ca="1" si="28"/>
        <v>1</v>
      </c>
      <c r="C723">
        <f t="shared" ca="1" si="29"/>
        <v>1</v>
      </c>
      <c r="D72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723" t="b">
        <f t="shared" ca="1" si="27"/>
        <v>1</v>
      </c>
      <c r="F723">
        <f ca="1">IF(tblMontyHallMC[[#This Row],[Initial door choice]] + tblMontyHallMC[[#This Row],[Door host opens]] = 3, 3, MAX(tblMontyHallMC[[#This Row],[Initial door choice]], tblMontyHallMC[[#This Row],[Door host opens]]) - MIN(tblMontyHallMC[[#This Row],[Initial door choice]], tblMontyHallMC[[#This Row],[Door host opens]]))</f>
        <v>3</v>
      </c>
    </row>
    <row r="724" spans="2:6" x14ac:dyDescent="0.25">
      <c r="B724">
        <f t="shared" ca="1" si="28"/>
        <v>1</v>
      </c>
      <c r="C724">
        <f t="shared" ca="1" si="29"/>
        <v>3</v>
      </c>
      <c r="D72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724" t="b">
        <f t="shared" ca="1" si="27"/>
        <v>1</v>
      </c>
      <c r="F724">
        <f ca="1">IF(tblMontyHallMC[[#This Row],[Initial door choice]] + tblMontyHallMC[[#This Row],[Door host opens]] = 3, 3, MAX(tblMontyHallMC[[#This Row],[Initial door choice]], tblMontyHallMC[[#This Row],[Door host opens]]) - MIN(tblMontyHallMC[[#This Row],[Initial door choice]], tblMontyHallMC[[#This Row],[Door host opens]]))</f>
        <v>1</v>
      </c>
    </row>
    <row r="725" spans="2:6" x14ac:dyDescent="0.25">
      <c r="B725">
        <f t="shared" ca="1" si="28"/>
        <v>2</v>
      </c>
      <c r="C725">
        <f t="shared" ca="1" si="29"/>
        <v>3</v>
      </c>
      <c r="D72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725" t="b">
        <f t="shared" ca="1" si="27"/>
        <v>1</v>
      </c>
      <c r="F725">
        <f ca="1">IF(tblMontyHallMC[[#This Row],[Initial door choice]] + tblMontyHallMC[[#This Row],[Door host opens]] = 3, 3, MAX(tblMontyHallMC[[#This Row],[Initial door choice]], tblMontyHallMC[[#This Row],[Door host opens]]) - MIN(tblMontyHallMC[[#This Row],[Initial door choice]], tblMontyHallMC[[#This Row],[Door host opens]]))</f>
        <v>2</v>
      </c>
    </row>
    <row r="726" spans="2:6" x14ac:dyDescent="0.25">
      <c r="B726">
        <f t="shared" ca="1" si="28"/>
        <v>1</v>
      </c>
      <c r="C726">
        <f t="shared" ca="1" si="29"/>
        <v>2</v>
      </c>
      <c r="D72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726" t="b">
        <f t="shared" ca="1" si="27"/>
        <v>0</v>
      </c>
      <c r="F726">
        <f ca="1">IF(tblMontyHallMC[[#This Row],[Initial door choice]] + tblMontyHallMC[[#This Row],[Door host opens]] = 3, 3, MAX(tblMontyHallMC[[#This Row],[Initial door choice]], tblMontyHallMC[[#This Row],[Door host opens]]) - MIN(tblMontyHallMC[[#This Row],[Initial door choice]], tblMontyHallMC[[#This Row],[Door host opens]]))</f>
        <v>1</v>
      </c>
    </row>
    <row r="727" spans="2:6" x14ac:dyDescent="0.25">
      <c r="B727">
        <f t="shared" ca="1" si="28"/>
        <v>2</v>
      </c>
      <c r="C727">
        <f t="shared" ca="1" si="29"/>
        <v>1</v>
      </c>
      <c r="D72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727" t="b">
        <f t="shared" ca="1" si="27"/>
        <v>0</v>
      </c>
      <c r="F727">
        <f ca="1">IF(tblMontyHallMC[[#This Row],[Initial door choice]] + tblMontyHallMC[[#This Row],[Door host opens]] = 3, 3, MAX(tblMontyHallMC[[#This Row],[Initial door choice]], tblMontyHallMC[[#This Row],[Door host opens]]) - MIN(tblMontyHallMC[[#This Row],[Initial door choice]], tblMontyHallMC[[#This Row],[Door host opens]]))</f>
        <v>2</v>
      </c>
    </row>
    <row r="728" spans="2:6" x14ac:dyDescent="0.25">
      <c r="B728">
        <f t="shared" ca="1" si="28"/>
        <v>2</v>
      </c>
      <c r="C728">
        <f t="shared" ca="1" si="29"/>
        <v>2</v>
      </c>
      <c r="D72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728" t="b">
        <f t="shared" ca="1" si="27"/>
        <v>1</v>
      </c>
      <c r="F728">
        <f ca="1">IF(tblMontyHallMC[[#This Row],[Initial door choice]] + tblMontyHallMC[[#This Row],[Door host opens]] = 3, 3, MAX(tblMontyHallMC[[#This Row],[Initial door choice]], tblMontyHallMC[[#This Row],[Door host opens]]) - MIN(tblMontyHallMC[[#This Row],[Initial door choice]], tblMontyHallMC[[#This Row],[Door host opens]]))</f>
        <v>3</v>
      </c>
    </row>
    <row r="729" spans="2:6" x14ac:dyDescent="0.25">
      <c r="B729">
        <f t="shared" ca="1" si="28"/>
        <v>2</v>
      </c>
      <c r="C729">
        <f t="shared" ca="1" si="29"/>
        <v>3</v>
      </c>
      <c r="D72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729" t="b">
        <f t="shared" ca="1" si="27"/>
        <v>1</v>
      </c>
      <c r="F729">
        <f ca="1">IF(tblMontyHallMC[[#This Row],[Initial door choice]] + tblMontyHallMC[[#This Row],[Door host opens]] = 3, 3, MAX(tblMontyHallMC[[#This Row],[Initial door choice]], tblMontyHallMC[[#This Row],[Door host opens]]) - MIN(tblMontyHallMC[[#This Row],[Initial door choice]], tblMontyHallMC[[#This Row],[Door host opens]]))</f>
        <v>2</v>
      </c>
    </row>
    <row r="730" spans="2:6" x14ac:dyDescent="0.25">
      <c r="B730">
        <f t="shared" ca="1" si="28"/>
        <v>2</v>
      </c>
      <c r="C730">
        <f t="shared" ca="1" si="29"/>
        <v>3</v>
      </c>
      <c r="D73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730" t="b">
        <f t="shared" ca="1" si="27"/>
        <v>0</v>
      </c>
      <c r="F730">
        <f ca="1">IF(tblMontyHallMC[[#This Row],[Initial door choice]] + tblMontyHallMC[[#This Row],[Door host opens]] = 3, 3, MAX(tblMontyHallMC[[#This Row],[Initial door choice]], tblMontyHallMC[[#This Row],[Door host opens]]) - MIN(tblMontyHallMC[[#This Row],[Initial door choice]], tblMontyHallMC[[#This Row],[Door host opens]]))</f>
        <v>2</v>
      </c>
    </row>
    <row r="731" spans="2:6" x14ac:dyDescent="0.25">
      <c r="B731">
        <f t="shared" ca="1" si="28"/>
        <v>2</v>
      </c>
      <c r="C731">
        <f t="shared" ca="1" si="29"/>
        <v>2</v>
      </c>
      <c r="D73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731" t="b">
        <f t="shared" ca="1" si="27"/>
        <v>0</v>
      </c>
      <c r="F731">
        <f ca="1">IF(tblMontyHallMC[[#This Row],[Initial door choice]] + tblMontyHallMC[[#This Row],[Door host opens]] = 3, 3, MAX(tblMontyHallMC[[#This Row],[Initial door choice]], tblMontyHallMC[[#This Row],[Door host opens]]) - MIN(tblMontyHallMC[[#This Row],[Initial door choice]], tblMontyHallMC[[#This Row],[Door host opens]]))</f>
        <v>3</v>
      </c>
    </row>
    <row r="732" spans="2:6" x14ac:dyDescent="0.25">
      <c r="B732">
        <f t="shared" ca="1" si="28"/>
        <v>3</v>
      </c>
      <c r="C732">
        <f t="shared" ca="1" si="29"/>
        <v>1</v>
      </c>
      <c r="D73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732" t="b">
        <f t="shared" ca="1" si="27"/>
        <v>0</v>
      </c>
      <c r="F732">
        <f ca="1">IF(tblMontyHallMC[[#This Row],[Initial door choice]] + tblMontyHallMC[[#This Row],[Door host opens]] = 3, 3, MAX(tblMontyHallMC[[#This Row],[Initial door choice]], tblMontyHallMC[[#This Row],[Door host opens]]) - MIN(tblMontyHallMC[[#This Row],[Initial door choice]], tblMontyHallMC[[#This Row],[Door host opens]]))</f>
        <v>3</v>
      </c>
    </row>
    <row r="733" spans="2:6" x14ac:dyDescent="0.25">
      <c r="B733">
        <f t="shared" ca="1" si="28"/>
        <v>1</v>
      </c>
      <c r="C733">
        <f t="shared" ca="1" si="29"/>
        <v>2</v>
      </c>
      <c r="D73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733" t="b">
        <f t="shared" ca="1" si="27"/>
        <v>1</v>
      </c>
      <c r="F733">
        <f ca="1">IF(tblMontyHallMC[[#This Row],[Initial door choice]] + tblMontyHallMC[[#This Row],[Door host opens]] = 3, 3, MAX(tblMontyHallMC[[#This Row],[Initial door choice]], tblMontyHallMC[[#This Row],[Door host opens]]) - MIN(tblMontyHallMC[[#This Row],[Initial door choice]], tblMontyHallMC[[#This Row],[Door host opens]]))</f>
        <v>1</v>
      </c>
    </row>
    <row r="734" spans="2:6" x14ac:dyDescent="0.25">
      <c r="B734">
        <f t="shared" ca="1" si="28"/>
        <v>2</v>
      </c>
      <c r="C734">
        <f t="shared" ca="1" si="29"/>
        <v>1</v>
      </c>
      <c r="D73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734" t="b">
        <f t="shared" ca="1" si="27"/>
        <v>0</v>
      </c>
      <c r="F734">
        <f ca="1">IF(tblMontyHallMC[[#This Row],[Initial door choice]] + tblMontyHallMC[[#This Row],[Door host opens]] = 3, 3, MAX(tblMontyHallMC[[#This Row],[Initial door choice]], tblMontyHallMC[[#This Row],[Door host opens]]) - MIN(tblMontyHallMC[[#This Row],[Initial door choice]], tblMontyHallMC[[#This Row],[Door host opens]]))</f>
        <v>2</v>
      </c>
    </row>
    <row r="735" spans="2:6" x14ac:dyDescent="0.25">
      <c r="B735">
        <f t="shared" ca="1" si="28"/>
        <v>1</v>
      </c>
      <c r="C735">
        <f t="shared" ca="1" si="29"/>
        <v>1</v>
      </c>
      <c r="D73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735" t="b">
        <f t="shared" ca="1" si="27"/>
        <v>0</v>
      </c>
      <c r="F735">
        <f ca="1">IF(tblMontyHallMC[[#This Row],[Initial door choice]] + tblMontyHallMC[[#This Row],[Door host opens]] = 3, 3, MAX(tblMontyHallMC[[#This Row],[Initial door choice]], tblMontyHallMC[[#This Row],[Door host opens]]) - MIN(tblMontyHallMC[[#This Row],[Initial door choice]], tblMontyHallMC[[#This Row],[Door host opens]]))</f>
        <v>3</v>
      </c>
    </row>
    <row r="736" spans="2:6" x14ac:dyDescent="0.25">
      <c r="B736">
        <f t="shared" ca="1" si="28"/>
        <v>1</v>
      </c>
      <c r="C736">
        <f t="shared" ca="1" si="29"/>
        <v>1</v>
      </c>
      <c r="D73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736" t="b">
        <f t="shared" ca="1" si="27"/>
        <v>0</v>
      </c>
      <c r="F736">
        <f ca="1">IF(tblMontyHallMC[[#This Row],[Initial door choice]] + tblMontyHallMC[[#This Row],[Door host opens]] = 3, 3, MAX(tblMontyHallMC[[#This Row],[Initial door choice]], tblMontyHallMC[[#This Row],[Door host opens]]) - MIN(tblMontyHallMC[[#This Row],[Initial door choice]], tblMontyHallMC[[#This Row],[Door host opens]]))</f>
        <v>3</v>
      </c>
    </row>
    <row r="737" spans="2:6" x14ac:dyDescent="0.25">
      <c r="B737">
        <f t="shared" ca="1" si="28"/>
        <v>3</v>
      </c>
      <c r="C737">
        <f t="shared" ca="1" si="29"/>
        <v>2</v>
      </c>
      <c r="D73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737" t="b">
        <f t="shared" ca="1" si="27"/>
        <v>0</v>
      </c>
      <c r="F737">
        <f ca="1">IF(tblMontyHallMC[[#This Row],[Initial door choice]] + tblMontyHallMC[[#This Row],[Door host opens]] = 3, 3, MAX(tblMontyHallMC[[#This Row],[Initial door choice]], tblMontyHallMC[[#This Row],[Door host opens]]) - MIN(tblMontyHallMC[[#This Row],[Initial door choice]], tblMontyHallMC[[#This Row],[Door host opens]]))</f>
        <v>3</v>
      </c>
    </row>
    <row r="738" spans="2:6" x14ac:dyDescent="0.25">
      <c r="B738">
        <f t="shared" ca="1" si="28"/>
        <v>1</v>
      </c>
      <c r="C738">
        <f t="shared" ca="1" si="29"/>
        <v>2</v>
      </c>
      <c r="D73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738" t="b">
        <f t="shared" ca="1" si="27"/>
        <v>1</v>
      </c>
      <c r="F738">
        <f ca="1">IF(tblMontyHallMC[[#This Row],[Initial door choice]] + tblMontyHallMC[[#This Row],[Door host opens]] = 3, 3, MAX(tblMontyHallMC[[#This Row],[Initial door choice]], tblMontyHallMC[[#This Row],[Door host opens]]) - MIN(tblMontyHallMC[[#This Row],[Initial door choice]], tblMontyHallMC[[#This Row],[Door host opens]]))</f>
        <v>1</v>
      </c>
    </row>
    <row r="739" spans="2:6" x14ac:dyDescent="0.25">
      <c r="B739">
        <f t="shared" ca="1" si="28"/>
        <v>1</v>
      </c>
      <c r="C739">
        <f t="shared" ca="1" si="29"/>
        <v>1</v>
      </c>
      <c r="D73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739" t="b">
        <f t="shared" ca="1" si="27"/>
        <v>0</v>
      </c>
      <c r="F739">
        <f ca="1">IF(tblMontyHallMC[[#This Row],[Initial door choice]] + tblMontyHallMC[[#This Row],[Door host opens]] = 3, 3, MAX(tblMontyHallMC[[#This Row],[Initial door choice]], tblMontyHallMC[[#This Row],[Door host opens]]) - MIN(tblMontyHallMC[[#This Row],[Initial door choice]], tblMontyHallMC[[#This Row],[Door host opens]]))</f>
        <v>2</v>
      </c>
    </row>
    <row r="740" spans="2:6" x14ac:dyDescent="0.25">
      <c r="B740">
        <f t="shared" ca="1" si="28"/>
        <v>1</v>
      </c>
      <c r="C740">
        <f t="shared" ca="1" si="29"/>
        <v>3</v>
      </c>
      <c r="D74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740" t="b">
        <f t="shared" ca="1" si="27"/>
        <v>0</v>
      </c>
      <c r="F740">
        <f ca="1">IF(tblMontyHallMC[[#This Row],[Initial door choice]] + tblMontyHallMC[[#This Row],[Door host opens]] = 3, 3, MAX(tblMontyHallMC[[#This Row],[Initial door choice]], tblMontyHallMC[[#This Row],[Door host opens]]) - MIN(tblMontyHallMC[[#This Row],[Initial door choice]], tblMontyHallMC[[#This Row],[Door host opens]]))</f>
        <v>1</v>
      </c>
    </row>
    <row r="741" spans="2:6" x14ac:dyDescent="0.25">
      <c r="B741">
        <f t="shared" ca="1" si="28"/>
        <v>2</v>
      </c>
      <c r="C741">
        <f t="shared" ca="1" si="29"/>
        <v>1</v>
      </c>
      <c r="D74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741" t="b">
        <f t="shared" ca="1" si="27"/>
        <v>0</v>
      </c>
      <c r="F741">
        <f ca="1">IF(tblMontyHallMC[[#This Row],[Initial door choice]] + tblMontyHallMC[[#This Row],[Door host opens]] = 3, 3, MAX(tblMontyHallMC[[#This Row],[Initial door choice]], tblMontyHallMC[[#This Row],[Door host opens]]) - MIN(tblMontyHallMC[[#This Row],[Initial door choice]], tblMontyHallMC[[#This Row],[Door host opens]]))</f>
        <v>2</v>
      </c>
    </row>
    <row r="742" spans="2:6" x14ac:dyDescent="0.25">
      <c r="B742">
        <f t="shared" ca="1" si="28"/>
        <v>2</v>
      </c>
      <c r="C742">
        <f t="shared" ca="1" si="29"/>
        <v>3</v>
      </c>
      <c r="D74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742" t="b">
        <f t="shared" ca="1" si="27"/>
        <v>1</v>
      </c>
      <c r="F742">
        <f ca="1">IF(tblMontyHallMC[[#This Row],[Initial door choice]] + tblMontyHallMC[[#This Row],[Door host opens]] = 3, 3, MAX(tblMontyHallMC[[#This Row],[Initial door choice]], tblMontyHallMC[[#This Row],[Door host opens]]) - MIN(tblMontyHallMC[[#This Row],[Initial door choice]], tblMontyHallMC[[#This Row],[Door host opens]]))</f>
        <v>2</v>
      </c>
    </row>
    <row r="743" spans="2:6" x14ac:dyDescent="0.25">
      <c r="B743">
        <f t="shared" ca="1" si="28"/>
        <v>2</v>
      </c>
      <c r="C743">
        <f t="shared" ca="1" si="29"/>
        <v>3</v>
      </c>
      <c r="D74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743" t="b">
        <f t="shared" ca="1" si="27"/>
        <v>1</v>
      </c>
      <c r="F743">
        <f ca="1">IF(tblMontyHallMC[[#This Row],[Initial door choice]] + tblMontyHallMC[[#This Row],[Door host opens]] = 3, 3, MAX(tblMontyHallMC[[#This Row],[Initial door choice]], tblMontyHallMC[[#This Row],[Door host opens]]) - MIN(tblMontyHallMC[[#This Row],[Initial door choice]], tblMontyHallMC[[#This Row],[Door host opens]]))</f>
        <v>2</v>
      </c>
    </row>
    <row r="744" spans="2:6" x14ac:dyDescent="0.25">
      <c r="B744">
        <f t="shared" ca="1" si="28"/>
        <v>3</v>
      </c>
      <c r="C744">
        <f t="shared" ca="1" si="29"/>
        <v>3</v>
      </c>
      <c r="D74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744" t="b">
        <f t="shared" ca="1" si="27"/>
        <v>0</v>
      </c>
      <c r="F744">
        <f ca="1">IF(tblMontyHallMC[[#This Row],[Initial door choice]] + tblMontyHallMC[[#This Row],[Door host opens]] = 3, 3, MAX(tblMontyHallMC[[#This Row],[Initial door choice]], tblMontyHallMC[[#This Row],[Door host opens]]) - MIN(tblMontyHallMC[[#This Row],[Initial door choice]], tblMontyHallMC[[#This Row],[Door host opens]]))</f>
        <v>1</v>
      </c>
    </row>
    <row r="745" spans="2:6" x14ac:dyDescent="0.25">
      <c r="B745">
        <f t="shared" ca="1" si="28"/>
        <v>1</v>
      </c>
      <c r="C745">
        <f t="shared" ca="1" si="29"/>
        <v>1</v>
      </c>
      <c r="D74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745" t="b">
        <f t="shared" ca="1" si="27"/>
        <v>1</v>
      </c>
      <c r="F745">
        <f ca="1">IF(tblMontyHallMC[[#This Row],[Initial door choice]] + tblMontyHallMC[[#This Row],[Door host opens]] = 3, 3, MAX(tblMontyHallMC[[#This Row],[Initial door choice]], tblMontyHallMC[[#This Row],[Door host opens]]) - MIN(tblMontyHallMC[[#This Row],[Initial door choice]], tblMontyHallMC[[#This Row],[Door host opens]]))</f>
        <v>3</v>
      </c>
    </row>
    <row r="746" spans="2:6" x14ac:dyDescent="0.25">
      <c r="B746">
        <f t="shared" ca="1" si="28"/>
        <v>2</v>
      </c>
      <c r="C746">
        <f t="shared" ca="1" si="29"/>
        <v>2</v>
      </c>
      <c r="D74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746" t="b">
        <f t="shared" ca="1" si="27"/>
        <v>1</v>
      </c>
      <c r="F746">
        <f ca="1">IF(tblMontyHallMC[[#This Row],[Initial door choice]] + tblMontyHallMC[[#This Row],[Door host opens]] = 3, 3, MAX(tblMontyHallMC[[#This Row],[Initial door choice]], tblMontyHallMC[[#This Row],[Door host opens]]) - MIN(tblMontyHallMC[[#This Row],[Initial door choice]], tblMontyHallMC[[#This Row],[Door host opens]]))</f>
        <v>1</v>
      </c>
    </row>
    <row r="747" spans="2:6" x14ac:dyDescent="0.25">
      <c r="B747">
        <f t="shared" ca="1" si="28"/>
        <v>3</v>
      </c>
      <c r="C747">
        <f t="shared" ca="1" si="29"/>
        <v>2</v>
      </c>
      <c r="D74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747" t="b">
        <f t="shared" ca="1" si="27"/>
        <v>1</v>
      </c>
      <c r="F747">
        <f ca="1">IF(tblMontyHallMC[[#This Row],[Initial door choice]] + tblMontyHallMC[[#This Row],[Door host opens]] = 3, 3, MAX(tblMontyHallMC[[#This Row],[Initial door choice]], tblMontyHallMC[[#This Row],[Door host opens]]) - MIN(tblMontyHallMC[[#This Row],[Initial door choice]], tblMontyHallMC[[#This Row],[Door host opens]]))</f>
        <v>3</v>
      </c>
    </row>
    <row r="748" spans="2:6" x14ac:dyDescent="0.25">
      <c r="B748">
        <f t="shared" ca="1" si="28"/>
        <v>3</v>
      </c>
      <c r="C748">
        <f t="shared" ca="1" si="29"/>
        <v>2</v>
      </c>
      <c r="D74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748" t="b">
        <f t="shared" ca="1" si="27"/>
        <v>1</v>
      </c>
      <c r="F748">
        <f ca="1">IF(tblMontyHallMC[[#This Row],[Initial door choice]] + tblMontyHallMC[[#This Row],[Door host opens]] = 3, 3, MAX(tblMontyHallMC[[#This Row],[Initial door choice]], tblMontyHallMC[[#This Row],[Door host opens]]) - MIN(tblMontyHallMC[[#This Row],[Initial door choice]], tblMontyHallMC[[#This Row],[Door host opens]]))</f>
        <v>3</v>
      </c>
    </row>
    <row r="749" spans="2:6" x14ac:dyDescent="0.25">
      <c r="B749">
        <f t="shared" ca="1" si="28"/>
        <v>2</v>
      </c>
      <c r="C749">
        <f t="shared" ca="1" si="29"/>
        <v>1</v>
      </c>
      <c r="D74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749" t="b">
        <f t="shared" ca="1" si="27"/>
        <v>1</v>
      </c>
      <c r="F749">
        <f ca="1">IF(tblMontyHallMC[[#This Row],[Initial door choice]] + tblMontyHallMC[[#This Row],[Door host opens]] = 3, 3, MAX(tblMontyHallMC[[#This Row],[Initial door choice]], tblMontyHallMC[[#This Row],[Door host opens]]) - MIN(tblMontyHallMC[[#This Row],[Initial door choice]], tblMontyHallMC[[#This Row],[Door host opens]]))</f>
        <v>2</v>
      </c>
    </row>
    <row r="750" spans="2:6" x14ac:dyDescent="0.25">
      <c r="B750">
        <f t="shared" ca="1" si="28"/>
        <v>1</v>
      </c>
      <c r="C750">
        <f t="shared" ca="1" si="29"/>
        <v>1</v>
      </c>
      <c r="D75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750" t="b">
        <f t="shared" ca="1" si="27"/>
        <v>0</v>
      </c>
      <c r="F750">
        <f ca="1">IF(tblMontyHallMC[[#This Row],[Initial door choice]] + tblMontyHallMC[[#This Row],[Door host opens]] = 3, 3, MAX(tblMontyHallMC[[#This Row],[Initial door choice]], tblMontyHallMC[[#This Row],[Door host opens]]) - MIN(tblMontyHallMC[[#This Row],[Initial door choice]], tblMontyHallMC[[#This Row],[Door host opens]]))</f>
        <v>3</v>
      </c>
    </row>
    <row r="751" spans="2:6" x14ac:dyDescent="0.25">
      <c r="B751">
        <f t="shared" ca="1" si="28"/>
        <v>2</v>
      </c>
      <c r="C751">
        <f t="shared" ca="1" si="29"/>
        <v>1</v>
      </c>
      <c r="D75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751" t="b">
        <f t="shared" ca="1" si="27"/>
        <v>0</v>
      </c>
      <c r="F751">
        <f ca="1">IF(tblMontyHallMC[[#This Row],[Initial door choice]] + tblMontyHallMC[[#This Row],[Door host opens]] = 3, 3, MAX(tblMontyHallMC[[#This Row],[Initial door choice]], tblMontyHallMC[[#This Row],[Door host opens]]) - MIN(tblMontyHallMC[[#This Row],[Initial door choice]], tblMontyHallMC[[#This Row],[Door host opens]]))</f>
        <v>2</v>
      </c>
    </row>
    <row r="752" spans="2:6" x14ac:dyDescent="0.25">
      <c r="B752">
        <f t="shared" ca="1" si="28"/>
        <v>2</v>
      </c>
      <c r="C752">
        <f t="shared" ca="1" si="29"/>
        <v>1</v>
      </c>
      <c r="D75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752" t="b">
        <f t="shared" ca="1" si="27"/>
        <v>1</v>
      </c>
      <c r="F752">
        <f ca="1">IF(tblMontyHallMC[[#This Row],[Initial door choice]] + tblMontyHallMC[[#This Row],[Door host opens]] = 3, 3, MAX(tblMontyHallMC[[#This Row],[Initial door choice]], tblMontyHallMC[[#This Row],[Door host opens]]) - MIN(tblMontyHallMC[[#This Row],[Initial door choice]], tblMontyHallMC[[#This Row],[Door host opens]]))</f>
        <v>2</v>
      </c>
    </row>
    <row r="753" spans="2:6" x14ac:dyDescent="0.25">
      <c r="B753">
        <f t="shared" ca="1" si="28"/>
        <v>3</v>
      </c>
      <c r="C753">
        <f t="shared" ca="1" si="29"/>
        <v>1</v>
      </c>
      <c r="D75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753" t="b">
        <f t="shared" ref="E753:E816" ca="1" si="30">IF(switchStrategyStr = "Switch",
    TRUE,
    IF(switchStrategyStr = "Coin flip",
        RAND() &gt;= 0.5,
        FALSE
    )
)</f>
        <v>0</v>
      </c>
      <c r="F753">
        <f ca="1">IF(tblMontyHallMC[[#This Row],[Initial door choice]] + tblMontyHallMC[[#This Row],[Door host opens]] = 3, 3, MAX(tblMontyHallMC[[#This Row],[Initial door choice]], tblMontyHallMC[[#This Row],[Door host opens]]) - MIN(tblMontyHallMC[[#This Row],[Initial door choice]], tblMontyHallMC[[#This Row],[Door host opens]]))</f>
        <v>3</v>
      </c>
    </row>
    <row r="754" spans="2:6" x14ac:dyDescent="0.25">
      <c r="B754">
        <f t="shared" ref="B754:B817" ca="1" si="31">RANDBETWEEN(1, 3)</f>
        <v>1</v>
      </c>
      <c r="C754">
        <f t="shared" ref="C754:C817" ca="1" si="32">RANDBETWEEN(1, 3)</f>
        <v>1</v>
      </c>
      <c r="D75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754" t="b">
        <f t="shared" ca="1" si="30"/>
        <v>0</v>
      </c>
      <c r="F754">
        <f ca="1">IF(tblMontyHallMC[[#This Row],[Initial door choice]] + tblMontyHallMC[[#This Row],[Door host opens]] = 3, 3, MAX(tblMontyHallMC[[#This Row],[Initial door choice]], tblMontyHallMC[[#This Row],[Door host opens]]) - MIN(tblMontyHallMC[[#This Row],[Initial door choice]], tblMontyHallMC[[#This Row],[Door host opens]]))</f>
        <v>2</v>
      </c>
    </row>
    <row r="755" spans="2:6" x14ac:dyDescent="0.25">
      <c r="B755">
        <f t="shared" ca="1" si="31"/>
        <v>3</v>
      </c>
      <c r="C755">
        <f t="shared" ca="1" si="32"/>
        <v>1</v>
      </c>
      <c r="D75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755" t="b">
        <f t="shared" ca="1" si="30"/>
        <v>0</v>
      </c>
      <c r="F755">
        <f ca="1">IF(tblMontyHallMC[[#This Row],[Initial door choice]] + tblMontyHallMC[[#This Row],[Door host opens]] = 3, 3, MAX(tblMontyHallMC[[#This Row],[Initial door choice]], tblMontyHallMC[[#This Row],[Door host opens]]) - MIN(tblMontyHallMC[[#This Row],[Initial door choice]], tblMontyHallMC[[#This Row],[Door host opens]]))</f>
        <v>3</v>
      </c>
    </row>
    <row r="756" spans="2:6" x14ac:dyDescent="0.25">
      <c r="B756">
        <f t="shared" ca="1" si="31"/>
        <v>3</v>
      </c>
      <c r="C756">
        <f t="shared" ca="1" si="32"/>
        <v>3</v>
      </c>
      <c r="D75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756" t="b">
        <f t="shared" ca="1" si="30"/>
        <v>0</v>
      </c>
      <c r="F756">
        <f ca="1">IF(tblMontyHallMC[[#This Row],[Initial door choice]] + tblMontyHallMC[[#This Row],[Door host opens]] = 3, 3, MAX(tblMontyHallMC[[#This Row],[Initial door choice]], tblMontyHallMC[[#This Row],[Door host opens]]) - MIN(tblMontyHallMC[[#This Row],[Initial door choice]], tblMontyHallMC[[#This Row],[Door host opens]]))</f>
        <v>1</v>
      </c>
    </row>
    <row r="757" spans="2:6" x14ac:dyDescent="0.25">
      <c r="B757">
        <f t="shared" ca="1" si="31"/>
        <v>2</v>
      </c>
      <c r="C757">
        <f t="shared" ca="1" si="32"/>
        <v>2</v>
      </c>
      <c r="D75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757" t="b">
        <f t="shared" ca="1" si="30"/>
        <v>0</v>
      </c>
      <c r="F757">
        <f ca="1">IF(tblMontyHallMC[[#This Row],[Initial door choice]] + tblMontyHallMC[[#This Row],[Door host opens]] = 3, 3, MAX(tblMontyHallMC[[#This Row],[Initial door choice]], tblMontyHallMC[[#This Row],[Door host opens]]) - MIN(tblMontyHallMC[[#This Row],[Initial door choice]], tblMontyHallMC[[#This Row],[Door host opens]]))</f>
        <v>3</v>
      </c>
    </row>
    <row r="758" spans="2:6" x14ac:dyDescent="0.25">
      <c r="B758">
        <f t="shared" ca="1" si="31"/>
        <v>2</v>
      </c>
      <c r="C758">
        <f t="shared" ca="1" si="32"/>
        <v>1</v>
      </c>
      <c r="D75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758" t="b">
        <f t="shared" ca="1" si="30"/>
        <v>0</v>
      </c>
      <c r="F758">
        <f ca="1">IF(tblMontyHallMC[[#This Row],[Initial door choice]] + tblMontyHallMC[[#This Row],[Door host opens]] = 3, 3, MAX(tblMontyHallMC[[#This Row],[Initial door choice]], tblMontyHallMC[[#This Row],[Door host opens]]) - MIN(tblMontyHallMC[[#This Row],[Initial door choice]], tblMontyHallMC[[#This Row],[Door host opens]]))</f>
        <v>2</v>
      </c>
    </row>
    <row r="759" spans="2:6" x14ac:dyDescent="0.25">
      <c r="B759">
        <f t="shared" ca="1" si="31"/>
        <v>2</v>
      </c>
      <c r="C759">
        <f t="shared" ca="1" si="32"/>
        <v>1</v>
      </c>
      <c r="D75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759" t="b">
        <f t="shared" ca="1" si="30"/>
        <v>0</v>
      </c>
      <c r="F759">
        <f ca="1">IF(tblMontyHallMC[[#This Row],[Initial door choice]] + tblMontyHallMC[[#This Row],[Door host opens]] = 3, 3, MAX(tblMontyHallMC[[#This Row],[Initial door choice]], tblMontyHallMC[[#This Row],[Door host opens]]) - MIN(tblMontyHallMC[[#This Row],[Initial door choice]], tblMontyHallMC[[#This Row],[Door host opens]]))</f>
        <v>2</v>
      </c>
    </row>
    <row r="760" spans="2:6" x14ac:dyDescent="0.25">
      <c r="B760">
        <f t="shared" ca="1" si="31"/>
        <v>1</v>
      </c>
      <c r="C760">
        <f t="shared" ca="1" si="32"/>
        <v>2</v>
      </c>
      <c r="D76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760" t="b">
        <f t="shared" ca="1" si="30"/>
        <v>0</v>
      </c>
      <c r="F760">
        <f ca="1">IF(tblMontyHallMC[[#This Row],[Initial door choice]] + tblMontyHallMC[[#This Row],[Door host opens]] = 3, 3, MAX(tblMontyHallMC[[#This Row],[Initial door choice]], tblMontyHallMC[[#This Row],[Door host opens]]) - MIN(tblMontyHallMC[[#This Row],[Initial door choice]], tblMontyHallMC[[#This Row],[Door host opens]]))</f>
        <v>1</v>
      </c>
    </row>
    <row r="761" spans="2:6" x14ac:dyDescent="0.25">
      <c r="B761">
        <f t="shared" ca="1" si="31"/>
        <v>2</v>
      </c>
      <c r="C761">
        <f t="shared" ca="1" si="32"/>
        <v>1</v>
      </c>
      <c r="D76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761" t="b">
        <f t="shared" ca="1" si="30"/>
        <v>0</v>
      </c>
      <c r="F761">
        <f ca="1">IF(tblMontyHallMC[[#This Row],[Initial door choice]] + tblMontyHallMC[[#This Row],[Door host opens]] = 3, 3, MAX(tblMontyHallMC[[#This Row],[Initial door choice]], tblMontyHallMC[[#This Row],[Door host opens]]) - MIN(tblMontyHallMC[[#This Row],[Initial door choice]], tblMontyHallMC[[#This Row],[Door host opens]]))</f>
        <v>2</v>
      </c>
    </row>
    <row r="762" spans="2:6" x14ac:dyDescent="0.25">
      <c r="B762">
        <f t="shared" ca="1" si="31"/>
        <v>2</v>
      </c>
      <c r="C762">
        <f t="shared" ca="1" si="32"/>
        <v>1</v>
      </c>
      <c r="D76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762" t="b">
        <f t="shared" ca="1" si="30"/>
        <v>0</v>
      </c>
      <c r="F762">
        <f ca="1">IF(tblMontyHallMC[[#This Row],[Initial door choice]] + tblMontyHallMC[[#This Row],[Door host opens]] = 3, 3, MAX(tblMontyHallMC[[#This Row],[Initial door choice]], tblMontyHallMC[[#This Row],[Door host opens]]) - MIN(tblMontyHallMC[[#This Row],[Initial door choice]], tblMontyHallMC[[#This Row],[Door host opens]]))</f>
        <v>2</v>
      </c>
    </row>
    <row r="763" spans="2:6" x14ac:dyDescent="0.25">
      <c r="B763">
        <f t="shared" ca="1" si="31"/>
        <v>1</v>
      </c>
      <c r="C763">
        <f t="shared" ca="1" si="32"/>
        <v>1</v>
      </c>
      <c r="D76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763" t="b">
        <f t="shared" ca="1" si="30"/>
        <v>1</v>
      </c>
      <c r="F763">
        <f ca="1">IF(tblMontyHallMC[[#This Row],[Initial door choice]] + tblMontyHallMC[[#This Row],[Door host opens]] = 3, 3, MAX(tblMontyHallMC[[#This Row],[Initial door choice]], tblMontyHallMC[[#This Row],[Door host opens]]) - MIN(tblMontyHallMC[[#This Row],[Initial door choice]], tblMontyHallMC[[#This Row],[Door host opens]]))</f>
        <v>3</v>
      </c>
    </row>
    <row r="764" spans="2:6" x14ac:dyDescent="0.25">
      <c r="B764">
        <f t="shared" ca="1" si="31"/>
        <v>1</v>
      </c>
      <c r="C764">
        <f t="shared" ca="1" si="32"/>
        <v>2</v>
      </c>
      <c r="D76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764" t="b">
        <f t="shared" ca="1" si="30"/>
        <v>1</v>
      </c>
      <c r="F764">
        <f ca="1">IF(tblMontyHallMC[[#This Row],[Initial door choice]] + tblMontyHallMC[[#This Row],[Door host opens]] = 3, 3, MAX(tblMontyHallMC[[#This Row],[Initial door choice]], tblMontyHallMC[[#This Row],[Door host opens]]) - MIN(tblMontyHallMC[[#This Row],[Initial door choice]], tblMontyHallMC[[#This Row],[Door host opens]]))</f>
        <v>1</v>
      </c>
    </row>
    <row r="765" spans="2:6" x14ac:dyDescent="0.25">
      <c r="B765">
        <f t="shared" ca="1" si="31"/>
        <v>3</v>
      </c>
      <c r="C765">
        <f t="shared" ca="1" si="32"/>
        <v>3</v>
      </c>
      <c r="D76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765" t="b">
        <f t="shared" ca="1" si="30"/>
        <v>0</v>
      </c>
      <c r="F765">
        <f ca="1">IF(tblMontyHallMC[[#This Row],[Initial door choice]] + tblMontyHallMC[[#This Row],[Door host opens]] = 3, 3, MAX(tblMontyHallMC[[#This Row],[Initial door choice]], tblMontyHallMC[[#This Row],[Door host opens]]) - MIN(tblMontyHallMC[[#This Row],[Initial door choice]], tblMontyHallMC[[#This Row],[Door host opens]]))</f>
        <v>2</v>
      </c>
    </row>
    <row r="766" spans="2:6" x14ac:dyDescent="0.25">
      <c r="B766">
        <f t="shared" ca="1" si="31"/>
        <v>2</v>
      </c>
      <c r="C766">
        <f t="shared" ca="1" si="32"/>
        <v>3</v>
      </c>
      <c r="D76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766" t="b">
        <f t="shared" ca="1" si="30"/>
        <v>1</v>
      </c>
      <c r="F766">
        <f ca="1">IF(tblMontyHallMC[[#This Row],[Initial door choice]] + tblMontyHallMC[[#This Row],[Door host opens]] = 3, 3, MAX(tblMontyHallMC[[#This Row],[Initial door choice]], tblMontyHallMC[[#This Row],[Door host opens]]) - MIN(tblMontyHallMC[[#This Row],[Initial door choice]], tblMontyHallMC[[#This Row],[Door host opens]]))</f>
        <v>2</v>
      </c>
    </row>
    <row r="767" spans="2:6" x14ac:dyDescent="0.25">
      <c r="B767">
        <f t="shared" ca="1" si="31"/>
        <v>3</v>
      </c>
      <c r="C767">
        <f t="shared" ca="1" si="32"/>
        <v>2</v>
      </c>
      <c r="D76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767" t="b">
        <f t="shared" ca="1" si="30"/>
        <v>1</v>
      </c>
      <c r="F767">
        <f ca="1">IF(tblMontyHallMC[[#This Row],[Initial door choice]] + tblMontyHallMC[[#This Row],[Door host opens]] = 3, 3, MAX(tblMontyHallMC[[#This Row],[Initial door choice]], tblMontyHallMC[[#This Row],[Door host opens]]) - MIN(tblMontyHallMC[[#This Row],[Initial door choice]], tblMontyHallMC[[#This Row],[Door host opens]]))</f>
        <v>3</v>
      </c>
    </row>
    <row r="768" spans="2:6" x14ac:dyDescent="0.25">
      <c r="B768">
        <f t="shared" ca="1" si="31"/>
        <v>2</v>
      </c>
      <c r="C768">
        <f t="shared" ca="1" si="32"/>
        <v>2</v>
      </c>
      <c r="D76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768" t="b">
        <f t="shared" ca="1" si="30"/>
        <v>0</v>
      </c>
      <c r="F768">
        <f ca="1">IF(tblMontyHallMC[[#This Row],[Initial door choice]] + tblMontyHallMC[[#This Row],[Door host opens]] = 3, 3, MAX(tblMontyHallMC[[#This Row],[Initial door choice]], tblMontyHallMC[[#This Row],[Door host opens]]) - MIN(tblMontyHallMC[[#This Row],[Initial door choice]], tblMontyHallMC[[#This Row],[Door host opens]]))</f>
        <v>3</v>
      </c>
    </row>
    <row r="769" spans="2:6" x14ac:dyDescent="0.25">
      <c r="B769">
        <f t="shared" ca="1" si="31"/>
        <v>2</v>
      </c>
      <c r="C769">
        <f t="shared" ca="1" si="32"/>
        <v>3</v>
      </c>
      <c r="D76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769" t="b">
        <f t="shared" ca="1" si="30"/>
        <v>0</v>
      </c>
      <c r="F769">
        <f ca="1">IF(tblMontyHallMC[[#This Row],[Initial door choice]] + tblMontyHallMC[[#This Row],[Door host opens]] = 3, 3, MAX(tblMontyHallMC[[#This Row],[Initial door choice]], tblMontyHallMC[[#This Row],[Door host opens]]) - MIN(tblMontyHallMC[[#This Row],[Initial door choice]], tblMontyHallMC[[#This Row],[Door host opens]]))</f>
        <v>2</v>
      </c>
    </row>
    <row r="770" spans="2:6" x14ac:dyDescent="0.25">
      <c r="B770">
        <f t="shared" ca="1" si="31"/>
        <v>2</v>
      </c>
      <c r="C770">
        <f t="shared" ca="1" si="32"/>
        <v>3</v>
      </c>
      <c r="D77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770" t="b">
        <f t="shared" ca="1" si="30"/>
        <v>0</v>
      </c>
      <c r="F770">
        <f ca="1">IF(tblMontyHallMC[[#This Row],[Initial door choice]] + tblMontyHallMC[[#This Row],[Door host opens]] = 3, 3, MAX(tblMontyHallMC[[#This Row],[Initial door choice]], tblMontyHallMC[[#This Row],[Door host opens]]) - MIN(tblMontyHallMC[[#This Row],[Initial door choice]], tblMontyHallMC[[#This Row],[Door host opens]]))</f>
        <v>2</v>
      </c>
    </row>
    <row r="771" spans="2:6" x14ac:dyDescent="0.25">
      <c r="B771">
        <f t="shared" ca="1" si="31"/>
        <v>1</v>
      </c>
      <c r="C771">
        <f t="shared" ca="1" si="32"/>
        <v>3</v>
      </c>
      <c r="D77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771" t="b">
        <f t="shared" ca="1" si="30"/>
        <v>0</v>
      </c>
      <c r="F771">
        <f ca="1">IF(tblMontyHallMC[[#This Row],[Initial door choice]] + tblMontyHallMC[[#This Row],[Door host opens]] = 3, 3, MAX(tblMontyHallMC[[#This Row],[Initial door choice]], tblMontyHallMC[[#This Row],[Door host opens]]) - MIN(tblMontyHallMC[[#This Row],[Initial door choice]], tblMontyHallMC[[#This Row],[Door host opens]]))</f>
        <v>1</v>
      </c>
    </row>
    <row r="772" spans="2:6" x14ac:dyDescent="0.25">
      <c r="B772">
        <f t="shared" ca="1" si="31"/>
        <v>2</v>
      </c>
      <c r="C772">
        <f t="shared" ca="1" si="32"/>
        <v>2</v>
      </c>
      <c r="D77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772" t="b">
        <f t="shared" ca="1" si="30"/>
        <v>0</v>
      </c>
      <c r="F772">
        <f ca="1">IF(tblMontyHallMC[[#This Row],[Initial door choice]] + tblMontyHallMC[[#This Row],[Door host opens]] = 3, 3, MAX(tblMontyHallMC[[#This Row],[Initial door choice]], tblMontyHallMC[[#This Row],[Door host opens]]) - MIN(tblMontyHallMC[[#This Row],[Initial door choice]], tblMontyHallMC[[#This Row],[Door host opens]]))</f>
        <v>1</v>
      </c>
    </row>
    <row r="773" spans="2:6" x14ac:dyDescent="0.25">
      <c r="B773">
        <f t="shared" ca="1" si="31"/>
        <v>3</v>
      </c>
      <c r="C773">
        <f t="shared" ca="1" si="32"/>
        <v>2</v>
      </c>
      <c r="D77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773" t="b">
        <f t="shared" ca="1" si="30"/>
        <v>1</v>
      </c>
      <c r="F773">
        <f ca="1">IF(tblMontyHallMC[[#This Row],[Initial door choice]] + tblMontyHallMC[[#This Row],[Door host opens]] = 3, 3, MAX(tblMontyHallMC[[#This Row],[Initial door choice]], tblMontyHallMC[[#This Row],[Door host opens]]) - MIN(tblMontyHallMC[[#This Row],[Initial door choice]], tblMontyHallMC[[#This Row],[Door host opens]]))</f>
        <v>3</v>
      </c>
    </row>
    <row r="774" spans="2:6" x14ac:dyDescent="0.25">
      <c r="B774">
        <f t="shared" ca="1" si="31"/>
        <v>2</v>
      </c>
      <c r="C774">
        <f t="shared" ca="1" si="32"/>
        <v>3</v>
      </c>
      <c r="D77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774" t="b">
        <f t="shared" ca="1" si="30"/>
        <v>1</v>
      </c>
      <c r="F774">
        <f ca="1">IF(tblMontyHallMC[[#This Row],[Initial door choice]] + tblMontyHallMC[[#This Row],[Door host opens]] = 3, 3, MAX(tblMontyHallMC[[#This Row],[Initial door choice]], tblMontyHallMC[[#This Row],[Door host opens]]) - MIN(tblMontyHallMC[[#This Row],[Initial door choice]], tblMontyHallMC[[#This Row],[Door host opens]]))</f>
        <v>2</v>
      </c>
    </row>
    <row r="775" spans="2:6" x14ac:dyDescent="0.25">
      <c r="B775">
        <f t="shared" ca="1" si="31"/>
        <v>3</v>
      </c>
      <c r="C775">
        <f t="shared" ca="1" si="32"/>
        <v>1</v>
      </c>
      <c r="D77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775" t="b">
        <f t="shared" ca="1" si="30"/>
        <v>0</v>
      </c>
      <c r="F775">
        <f ca="1">IF(tblMontyHallMC[[#This Row],[Initial door choice]] + tblMontyHallMC[[#This Row],[Door host opens]] = 3, 3, MAX(tblMontyHallMC[[#This Row],[Initial door choice]], tblMontyHallMC[[#This Row],[Door host opens]]) - MIN(tblMontyHallMC[[#This Row],[Initial door choice]], tblMontyHallMC[[#This Row],[Door host opens]]))</f>
        <v>3</v>
      </c>
    </row>
    <row r="776" spans="2:6" x14ac:dyDescent="0.25">
      <c r="B776">
        <f t="shared" ca="1" si="31"/>
        <v>1</v>
      </c>
      <c r="C776">
        <f t="shared" ca="1" si="32"/>
        <v>2</v>
      </c>
      <c r="D77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776" t="b">
        <f t="shared" ca="1" si="30"/>
        <v>0</v>
      </c>
      <c r="F776">
        <f ca="1">IF(tblMontyHallMC[[#This Row],[Initial door choice]] + tblMontyHallMC[[#This Row],[Door host opens]] = 3, 3, MAX(tblMontyHallMC[[#This Row],[Initial door choice]], tblMontyHallMC[[#This Row],[Door host opens]]) - MIN(tblMontyHallMC[[#This Row],[Initial door choice]], tblMontyHallMC[[#This Row],[Door host opens]]))</f>
        <v>1</v>
      </c>
    </row>
    <row r="777" spans="2:6" x14ac:dyDescent="0.25">
      <c r="B777">
        <f t="shared" ca="1" si="31"/>
        <v>1</v>
      </c>
      <c r="C777">
        <f t="shared" ca="1" si="32"/>
        <v>2</v>
      </c>
      <c r="D77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777" t="b">
        <f t="shared" ca="1" si="30"/>
        <v>0</v>
      </c>
      <c r="F777">
        <f ca="1">IF(tblMontyHallMC[[#This Row],[Initial door choice]] + tblMontyHallMC[[#This Row],[Door host opens]] = 3, 3, MAX(tblMontyHallMC[[#This Row],[Initial door choice]], tblMontyHallMC[[#This Row],[Door host opens]]) - MIN(tblMontyHallMC[[#This Row],[Initial door choice]], tblMontyHallMC[[#This Row],[Door host opens]]))</f>
        <v>1</v>
      </c>
    </row>
    <row r="778" spans="2:6" x14ac:dyDescent="0.25">
      <c r="B778">
        <f t="shared" ca="1" si="31"/>
        <v>3</v>
      </c>
      <c r="C778">
        <f t="shared" ca="1" si="32"/>
        <v>2</v>
      </c>
      <c r="D77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778" t="b">
        <f t="shared" ca="1" si="30"/>
        <v>1</v>
      </c>
      <c r="F778">
        <f ca="1">IF(tblMontyHallMC[[#This Row],[Initial door choice]] + tblMontyHallMC[[#This Row],[Door host opens]] = 3, 3, MAX(tblMontyHallMC[[#This Row],[Initial door choice]], tblMontyHallMC[[#This Row],[Door host opens]]) - MIN(tblMontyHallMC[[#This Row],[Initial door choice]], tblMontyHallMC[[#This Row],[Door host opens]]))</f>
        <v>3</v>
      </c>
    </row>
    <row r="779" spans="2:6" x14ac:dyDescent="0.25">
      <c r="B779">
        <f t="shared" ca="1" si="31"/>
        <v>2</v>
      </c>
      <c r="C779">
        <f t="shared" ca="1" si="32"/>
        <v>2</v>
      </c>
      <c r="D77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779" t="b">
        <f t="shared" ca="1" si="30"/>
        <v>1</v>
      </c>
      <c r="F779">
        <f ca="1">IF(tblMontyHallMC[[#This Row],[Initial door choice]] + tblMontyHallMC[[#This Row],[Door host opens]] = 3, 3, MAX(tblMontyHallMC[[#This Row],[Initial door choice]], tblMontyHallMC[[#This Row],[Door host opens]]) - MIN(tblMontyHallMC[[#This Row],[Initial door choice]], tblMontyHallMC[[#This Row],[Door host opens]]))</f>
        <v>1</v>
      </c>
    </row>
    <row r="780" spans="2:6" x14ac:dyDescent="0.25">
      <c r="B780">
        <f t="shared" ca="1" si="31"/>
        <v>1</v>
      </c>
      <c r="C780">
        <f t="shared" ca="1" si="32"/>
        <v>2</v>
      </c>
      <c r="D78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780" t="b">
        <f t="shared" ca="1" si="30"/>
        <v>1</v>
      </c>
      <c r="F780">
        <f ca="1">IF(tblMontyHallMC[[#This Row],[Initial door choice]] + tblMontyHallMC[[#This Row],[Door host opens]] = 3, 3, MAX(tblMontyHallMC[[#This Row],[Initial door choice]], tblMontyHallMC[[#This Row],[Door host opens]]) - MIN(tblMontyHallMC[[#This Row],[Initial door choice]], tblMontyHallMC[[#This Row],[Door host opens]]))</f>
        <v>1</v>
      </c>
    </row>
    <row r="781" spans="2:6" x14ac:dyDescent="0.25">
      <c r="B781">
        <f t="shared" ca="1" si="31"/>
        <v>1</v>
      </c>
      <c r="C781">
        <f t="shared" ca="1" si="32"/>
        <v>2</v>
      </c>
      <c r="D78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781" t="b">
        <f t="shared" ca="1" si="30"/>
        <v>0</v>
      </c>
      <c r="F781">
        <f ca="1">IF(tblMontyHallMC[[#This Row],[Initial door choice]] + tblMontyHallMC[[#This Row],[Door host opens]] = 3, 3, MAX(tblMontyHallMC[[#This Row],[Initial door choice]], tblMontyHallMC[[#This Row],[Door host opens]]) - MIN(tblMontyHallMC[[#This Row],[Initial door choice]], tblMontyHallMC[[#This Row],[Door host opens]]))</f>
        <v>1</v>
      </c>
    </row>
    <row r="782" spans="2:6" x14ac:dyDescent="0.25">
      <c r="B782">
        <f t="shared" ca="1" si="31"/>
        <v>1</v>
      </c>
      <c r="C782">
        <f t="shared" ca="1" si="32"/>
        <v>3</v>
      </c>
      <c r="D78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782" t="b">
        <f t="shared" ca="1" si="30"/>
        <v>0</v>
      </c>
      <c r="F782">
        <f ca="1">IF(tblMontyHallMC[[#This Row],[Initial door choice]] + tblMontyHallMC[[#This Row],[Door host opens]] = 3, 3, MAX(tblMontyHallMC[[#This Row],[Initial door choice]], tblMontyHallMC[[#This Row],[Door host opens]]) - MIN(tblMontyHallMC[[#This Row],[Initial door choice]], tblMontyHallMC[[#This Row],[Door host opens]]))</f>
        <v>1</v>
      </c>
    </row>
    <row r="783" spans="2:6" x14ac:dyDescent="0.25">
      <c r="B783">
        <f t="shared" ca="1" si="31"/>
        <v>1</v>
      </c>
      <c r="C783">
        <f t="shared" ca="1" si="32"/>
        <v>3</v>
      </c>
      <c r="D78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783" t="b">
        <f t="shared" ca="1" si="30"/>
        <v>1</v>
      </c>
      <c r="F783">
        <f ca="1">IF(tblMontyHallMC[[#This Row],[Initial door choice]] + tblMontyHallMC[[#This Row],[Door host opens]] = 3, 3, MAX(tblMontyHallMC[[#This Row],[Initial door choice]], tblMontyHallMC[[#This Row],[Door host opens]]) - MIN(tblMontyHallMC[[#This Row],[Initial door choice]], tblMontyHallMC[[#This Row],[Door host opens]]))</f>
        <v>1</v>
      </c>
    </row>
    <row r="784" spans="2:6" x14ac:dyDescent="0.25">
      <c r="B784">
        <f t="shared" ca="1" si="31"/>
        <v>2</v>
      </c>
      <c r="C784">
        <f t="shared" ca="1" si="32"/>
        <v>1</v>
      </c>
      <c r="D78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784" t="b">
        <f t="shared" ca="1" si="30"/>
        <v>1</v>
      </c>
      <c r="F784">
        <f ca="1">IF(tblMontyHallMC[[#This Row],[Initial door choice]] + tblMontyHallMC[[#This Row],[Door host opens]] = 3, 3, MAX(tblMontyHallMC[[#This Row],[Initial door choice]], tblMontyHallMC[[#This Row],[Door host opens]]) - MIN(tblMontyHallMC[[#This Row],[Initial door choice]], tblMontyHallMC[[#This Row],[Door host opens]]))</f>
        <v>2</v>
      </c>
    </row>
    <row r="785" spans="2:6" x14ac:dyDescent="0.25">
      <c r="B785">
        <f t="shared" ca="1" si="31"/>
        <v>2</v>
      </c>
      <c r="C785">
        <f t="shared" ca="1" si="32"/>
        <v>1</v>
      </c>
      <c r="D78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785" t="b">
        <f t="shared" ca="1" si="30"/>
        <v>0</v>
      </c>
      <c r="F785">
        <f ca="1">IF(tblMontyHallMC[[#This Row],[Initial door choice]] + tblMontyHallMC[[#This Row],[Door host opens]] = 3, 3, MAX(tblMontyHallMC[[#This Row],[Initial door choice]], tblMontyHallMC[[#This Row],[Door host opens]]) - MIN(tblMontyHallMC[[#This Row],[Initial door choice]], tblMontyHallMC[[#This Row],[Door host opens]]))</f>
        <v>2</v>
      </c>
    </row>
    <row r="786" spans="2:6" x14ac:dyDescent="0.25">
      <c r="B786">
        <f t="shared" ca="1" si="31"/>
        <v>2</v>
      </c>
      <c r="C786">
        <f t="shared" ca="1" si="32"/>
        <v>3</v>
      </c>
      <c r="D78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786" t="b">
        <f t="shared" ca="1" si="30"/>
        <v>1</v>
      </c>
      <c r="F786">
        <f ca="1">IF(tblMontyHallMC[[#This Row],[Initial door choice]] + tblMontyHallMC[[#This Row],[Door host opens]] = 3, 3, MAX(tblMontyHallMC[[#This Row],[Initial door choice]], tblMontyHallMC[[#This Row],[Door host opens]]) - MIN(tblMontyHallMC[[#This Row],[Initial door choice]], tblMontyHallMC[[#This Row],[Door host opens]]))</f>
        <v>2</v>
      </c>
    </row>
    <row r="787" spans="2:6" x14ac:dyDescent="0.25">
      <c r="B787">
        <f t="shared" ca="1" si="31"/>
        <v>2</v>
      </c>
      <c r="C787">
        <f t="shared" ca="1" si="32"/>
        <v>1</v>
      </c>
      <c r="D78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787" t="b">
        <f t="shared" ca="1" si="30"/>
        <v>0</v>
      </c>
      <c r="F787">
        <f ca="1">IF(tblMontyHallMC[[#This Row],[Initial door choice]] + tblMontyHallMC[[#This Row],[Door host opens]] = 3, 3, MAX(tblMontyHallMC[[#This Row],[Initial door choice]], tblMontyHallMC[[#This Row],[Door host opens]]) - MIN(tblMontyHallMC[[#This Row],[Initial door choice]], tblMontyHallMC[[#This Row],[Door host opens]]))</f>
        <v>2</v>
      </c>
    </row>
    <row r="788" spans="2:6" x14ac:dyDescent="0.25">
      <c r="B788">
        <f t="shared" ca="1" si="31"/>
        <v>3</v>
      </c>
      <c r="C788">
        <f t="shared" ca="1" si="32"/>
        <v>3</v>
      </c>
      <c r="D78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788" t="b">
        <f t="shared" ca="1" si="30"/>
        <v>0</v>
      </c>
      <c r="F788">
        <f ca="1">IF(tblMontyHallMC[[#This Row],[Initial door choice]] + tblMontyHallMC[[#This Row],[Door host opens]] = 3, 3, MAX(tblMontyHallMC[[#This Row],[Initial door choice]], tblMontyHallMC[[#This Row],[Door host opens]]) - MIN(tblMontyHallMC[[#This Row],[Initial door choice]], tblMontyHallMC[[#This Row],[Door host opens]]))</f>
        <v>2</v>
      </c>
    </row>
    <row r="789" spans="2:6" x14ac:dyDescent="0.25">
      <c r="B789">
        <f t="shared" ca="1" si="31"/>
        <v>1</v>
      </c>
      <c r="C789">
        <f t="shared" ca="1" si="32"/>
        <v>1</v>
      </c>
      <c r="D78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789" t="b">
        <f t="shared" ca="1" si="30"/>
        <v>1</v>
      </c>
      <c r="F789">
        <f ca="1">IF(tblMontyHallMC[[#This Row],[Initial door choice]] + tblMontyHallMC[[#This Row],[Door host opens]] = 3, 3, MAX(tblMontyHallMC[[#This Row],[Initial door choice]], tblMontyHallMC[[#This Row],[Door host opens]]) - MIN(tblMontyHallMC[[#This Row],[Initial door choice]], tblMontyHallMC[[#This Row],[Door host opens]]))</f>
        <v>3</v>
      </c>
    </row>
    <row r="790" spans="2:6" x14ac:dyDescent="0.25">
      <c r="B790">
        <f t="shared" ca="1" si="31"/>
        <v>1</v>
      </c>
      <c r="C790">
        <f t="shared" ca="1" si="32"/>
        <v>3</v>
      </c>
      <c r="D79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790" t="b">
        <f t="shared" ca="1" si="30"/>
        <v>1</v>
      </c>
      <c r="F790">
        <f ca="1">IF(tblMontyHallMC[[#This Row],[Initial door choice]] + tblMontyHallMC[[#This Row],[Door host opens]] = 3, 3, MAX(tblMontyHallMC[[#This Row],[Initial door choice]], tblMontyHallMC[[#This Row],[Door host opens]]) - MIN(tblMontyHallMC[[#This Row],[Initial door choice]], tblMontyHallMC[[#This Row],[Door host opens]]))</f>
        <v>1</v>
      </c>
    </row>
    <row r="791" spans="2:6" x14ac:dyDescent="0.25">
      <c r="B791">
        <f t="shared" ca="1" si="31"/>
        <v>2</v>
      </c>
      <c r="C791">
        <f t="shared" ca="1" si="32"/>
        <v>1</v>
      </c>
      <c r="D79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791" t="b">
        <f t="shared" ca="1" si="30"/>
        <v>0</v>
      </c>
      <c r="F791">
        <f ca="1">IF(tblMontyHallMC[[#This Row],[Initial door choice]] + tblMontyHallMC[[#This Row],[Door host opens]] = 3, 3, MAX(tblMontyHallMC[[#This Row],[Initial door choice]], tblMontyHallMC[[#This Row],[Door host opens]]) - MIN(tblMontyHallMC[[#This Row],[Initial door choice]], tblMontyHallMC[[#This Row],[Door host opens]]))</f>
        <v>2</v>
      </c>
    </row>
    <row r="792" spans="2:6" x14ac:dyDescent="0.25">
      <c r="B792">
        <f t="shared" ca="1" si="31"/>
        <v>3</v>
      </c>
      <c r="C792">
        <f t="shared" ca="1" si="32"/>
        <v>2</v>
      </c>
      <c r="D79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792" t="b">
        <f t="shared" ca="1" si="30"/>
        <v>1</v>
      </c>
      <c r="F792">
        <f ca="1">IF(tblMontyHallMC[[#This Row],[Initial door choice]] + tblMontyHallMC[[#This Row],[Door host opens]] = 3, 3, MAX(tblMontyHallMC[[#This Row],[Initial door choice]], tblMontyHallMC[[#This Row],[Door host opens]]) - MIN(tblMontyHallMC[[#This Row],[Initial door choice]], tblMontyHallMC[[#This Row],[Door host opens]]))</f>
        <v>3</v>
      </c>
    </row>
    <row r="793" spans="2:6" x14ac:dyDescent="0.25">
      <c r="B793">
        <f t="shared" ca="1" si="31"/>
        <v>2</v>
      </c>
      <c r="C793">
        <f t="shared" ca="1" si="32"/>
        <v>3</v>
      </c>
      <c r="D79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793" t="b">
        <f t="shared" ca="1" si="30"/>
        <v>1</v>
      </c>
      <c r="F793">
        <f ca="1">IF(tblMontyHallMC[[#This Row],[Initial door choice]] + tblMontyHallMC[[#This Row],[Door host opens]] = 3, 3, MAX(tblMontyHallMC[[#This Row],[Initial door choice]], tblMontyHallMC[[#This Row],[Door host opens]]) - MIN(tblMontyHallMC[[#This Row],[Initial door choice]], tblMontyHallMC[[#This Row],[Door host opens]]))</f>
        <v>2</v>
      </c>
    </row>
    <row r="794" spans="2:6" x14ac:dyDescent="0.25">
      <c r="B794">
        <f t="shared" ca="1" si="31"/>
        <v>3</v>
      </c>
      <c r="C794">
        <f t="shared" ca="1" si="32"/>
        <v>1</v>
      </c>
      <c r="D79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794" t="b">
        <f t="shared" ca="1" si="30"/>
        <v>0</v>
      </c>
      <c r="F794">
        <f ca="1">IF(tblMontyHallMC[[#This Row],[Initial door choice]] + tblMontyHallMC[[#This Row],[Door host opens]] = 3, 3, MAX(tblMontyHallMC[[#This Row],[Initial door choice]], tblMontyHallMC[[#This Row],[Door host opens]]) - MIN(tblMontyHallMC[[#This Row],[Initial door choice]], tblMontyHallMC[[#This Row],[Door host opens]]))</f>
        <v>3</v>
      </c>
    </row>
    <row r="795" spans="2:6" x14ac:dyDescent="0.25">
      <c r="B795">
        <f t="shared" ca="1" si="31"/>
        <v>1</v>
      </c>
      <c r="C795">
        <f t="shared" ca="1" si="32"/>
        <v>2</v>
      </c>
      <c r="D79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795" t="b">
        <f t="shared" ca="1" si="30"/>
        <v>1</v>
      </c>
      <c r="F795">
        <f ca="1">IF(tblMontyHallMC[[#This Row],[Initial door choice]] + tblMontyHallMC[[#This Row],[Door host opens]] = 3, 3, MAX(tblMontyHallMC[[#This Row],[Initial door choice]], tblMontyHallMC[[#This Row],[Door host opens]]) - MIN(tblMontyHallMC[[#This Row],[Initial door choice]], tblMontyHallMC[[#This Row],[Door host opens]]))</f>
        <v>1</v>
      </c>
    </row>
    <row r="796" spans="2:6" x14ac:dyDescent="0.25">
      <c r="B796">
        <f t="shared" ca="1" si="31"/>
        <v>1</v>
      </c>
      <c r="C796">
        <f t="shared" ca="1" si="32"/>
        <v>2</v>
      </c>
      <c r="D79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796" t="b">
        <f t="shared" ca="1" si="30"/>
        <v>1</v>
      </c>
      <c r="F796">
        <f ca="1">IF(tblMontyHallMC[[#This Row],[Initial door choice]] + tblMontyHallMC[[#This Row],[Door host opens]] = 3, 3, MAX(tblMontyHallMC[[#This Row],[Initial door choice]], tblMontyHallMC[[#This Row],[Door host opens]]) - MIN(tblMontyHallMC[[#This Row],[Initial door choice]], tblMontyHallMC[[#This Row],[Door host opens]]))</f>
        <v>1</v>
      </c>
    </row>
    <row r="797" spans="2:6" x14ac:dyDescent="0.25">
      <c r="B797">
        <f t="shared" ca="1" si="31"/>
        <v>3</v>
      </c>
      <c r="C797">
        <f t="shared" ca="1" si="32"/>
        <v>1</v>
      </c>
      <c r="D79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797" t="b">
        <f t="shared" ca="1" si="30"/>
        <v>1</v>
      </c>
      <c r="F797">
        <f ca="1">IF(tblMontyHallMC[[#This Row],[Initial door choice]] + tblMontyHallMC[[#This Row],[Door host opens]] = 3, 3, MAX(tblMontyHallMC[[#This Row],[Initial door choice]], tblMontyHallMC[[#This Row],[Door host opens]]) - MIN(tblMontyHallMC[[#This Row],[Initial door choice]], tblMontyHallMC[[#This Row],[Door host opens]]))</f>
        <v>3</v>
      </c>
    </row>
    <row r="798" spans="2:6" x14ac:dyDescent="0.25">
      <c r="B798">
        <f t="shared" ca="1" si="31"/>
        <v>2</v>
      </c>
      <c r="C798">
        <f t="shared" ca="1" si="32"/>
        <v>1</v>
      </c>
      <c r="D79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798" t="b">
        <f t="shared" ca="1" si="30"/>
        <v>1</v>
      </c>
      <c r="F798">
        <f ca="1">IF(tblMontyHallMC[[#This Row],[Initial door choice]] + tblMontyHallMC[[#This Row],[Door host opens]] = 3, 3, MAX(tblMontyHallMC[[#This Row],[Initial door choice]], tblMontyHallMC[[#This Row],[Door host opens]]) - MIN(tblMontyHallMC[[#This Row],[Initial door choice]], tblMontyHallMC[[#This Row],[Door host opens]]))</f>
        <v>2</v>
      </c>
    </row>
    <row r="799" spans="2:6" x14ac:dyDescent="0.25">
      <c r="B799">
        <f t="shared" ca="1" si="31"/>
        <v>3</v>
      </c>
      <c r="C799">
        <f t="shared" ca="1" si="32"/>
        <v>2</v>
      </c>
      <c r="D79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799" t="b">
        <f t="shared" ca="1" si="30"/>
        <v>0</v>
      </c>
      <c r="F799">
        <f ca="1">IF(tblMontyHallMC[[#This Row],[Initial door choice]] + tblMontyHallMC[[#This Row],[Door host opens]] = 3, 3, MAX(tblMontyHallMC[[#This Row],[Initial door choice]], tblMontyHallMC[[#This Row],[Door host opens]]) - MIN(tblMontyHallMC[[#This Row],[Initial door choice]], tblMontyHallMC[[#This Row],[Door host opens]]))</f>
        <v>3</v>
      </c>
    </row>
    <row r="800" spans="2:6" x14ac:dyDescent="0.25">
      <c r="B800">
        <f t="shared" ca="1" si="31"/>
        <v>1</v>
      </c>
      <c r="C800">
        <f t="shared" ca="1" si="32"/>
        <v>1</v>
      </c>
      <c r="D80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800" t="b">
        <f t="shared" ca="1" si="30"/>
        <v>1</v>
      </c>
      <c r="F800">
        <f ca="1">IF(tblMontyHallMC[[#This Row],[Initial door choice]] + tblMontyHallMC[[#This Row],[Door host opens]] = 3, 3, MAX(tblMontyHallMC[[#This Row],[Initial door choice]], tblMontyHallMC[[#This Row],[Door host opens]]) - MIN(tblMontyHallMC[[#This Row],[Initial door choice]], tblMontyHallMC[[#This Row],[Door host opens]]))</f>
        <v>2</v>
      </c>
    </row>
    <row r="801" spans="2:6" x14ac:dyDescent="0.25">
      <c r="B801">
        <f t="shared" ca="1" si="31"/>
        <v>3</v>
      </c>
      <c r="C801">
        <f t="shared" ca="1" si="32"/>
        <v>2</v>
      </c>
      <c r="D80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801" t="b">
        <f t="shared" ca="1" si="30"/>
        <v>1</v>
      </c>
      <c r="F801">
        <f ca="1">IF(tblMontyHallMC[[#This Row],[Initial door choice]] + tblMontyHallMC[[#This Row],[Door host opens]] = 3, 3, MAX(tblMontyHallMC[[#This Row],[Initial door choice]], tblMontyHallMC[[#This Row],[Door host opens]]) - MIN(tblMontyHallMC[[#This Row],[Initial door choice]], tblMontyHallMC[[#This Row],[Door host opens]]))</f>
        <v>3</v>
      </c>
    </row>
    <row r="802" spans="2:6" x14ac:dyDescent="0.25">
      <c r="B802">
        <f t="shared" ca="1" si="31"/>
        <v>2</v>
      </c>
      <c r="C802">
        <f t="shared" ca="1" si="32"/>
        <v>1</v>
      </c>
      <c r="D80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802" t="b">
        <f t="shared" ca="1" si="30"/>
        <v>1</v>
      </c>
      <c r="F802">
        <f ca="1">IF(tblMontyHallMC[[#This Row],[Initial door choice]] + tblMontyHallMC[[#This Row],[Door host opens]] = 3, 3, MAX(tblMontyHallMC[[#This Row],[Initial door choice]], tblMontyHallMC[[#This Row],[Door host opens]]) - MIN(tblMontyHallMC[[#This Row],[Initial door choice]], tblMontyHallMC[[#This Row],[Door host opens]]))</f>
        <v>2</v>
      </c>
    </row>
    <row r="803" spans="2:6" x14ac:dyDescent="0.25">
      <c r="B803">
        <f t="shared" ca="1" si="31"/>
        <v>2</v>
      </c>
      <c r="C803">
        <f t="shared" ca="1" si="32"/>
        <v>1</v>
      </c>
      <c r="D80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803" t="b">
        <f t="shared" ca="1" si="30"/>
        <v>1</v>
      </c>
      <c r="F803">
        <f ca="1">IF(tblMontyHallMC[[#This Row],[Initial door choice]] + tblMontyHallMC[[#This Row],[Door host opens]] = 3, 3, MAX(tblMontyHallMC[[#This Row],[Initial door choice]], tblMontyHallMC[[#This Row],[Door host opens]]) - MIN(tblMontyHallMC[[#This Row],[Initial door choice]], tblMontyHallMC[[#This Row],[Door host opens]]))</f>
        <v>2</v>
      </c>
    </row>
    <row r="804" spans="2:6" x14ac:dyDescent="0.25">
      <c r="B804">
        <f t="shared" ca="1" si="31"/>
        <v>2</v>
      </c>
      <c r="C804">
        <f t="shared" ca="1" si="32"/>
        <v>2</v>
      </c>
      <c r="D80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804" t="b">
        <f t="shared" ca="1" si="30"/>
        <v>0</v>
      </c>
      <c r="F804">
        <f ca="1">IF(tblMontyHallMC[[#This Row],[Initial door choice]] + tblMontyHallMC[[#This Row],[Door host opens]] = 3, 3, MAX(tblMontyHallMC[[#This Row],[Initial door choice]], tblMontyHallMC[[#This Row],[Door host opens]]) - MIN(tblMontyHallMC[[#This Row],[Initial door choice]], tblMontyHallMC[[#This Row],[Door host opens]]))</f>
        <v>3</v>
      </c>
    </row>
    <row r="805" spans="2:6" x14ac:dyDescent="0.25">
      <c r="B805">
        <f t="shared" ca="1" si="31"/>
        <v>3</v>
      </c>
      <c r="C805">
        <f t="shared" ca="1" si="32"/>
        <v>3</v>
      </c>
      <c r="D80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805" t="b">
        <f t="shared" ca="1" si="30"/>
        <v>1</v>
      </c>
      <c r="F805">
        <f ca="1">IF(tblMontyHallMC[[#This Row],[Initial door choice]] + tblMontyHallMC[[#This Row],[Door host opens]] = 3, 3, MAX(tblMontyHallMC[[#This Row],[Initial door choice]], tblMontyHallMC[[#This Row],[Door host opens]]) - MIN(tblMontyHallMC[[#This Row],[Initial door choice]], tblMontyHallMC[[#This Row],[Door host opens]]))</f>
        <v>1</v>
      </c>
    </row>
    <row r="806" spans="2:6" x14ac:dyDescent="0.25">
      <c r="B806">
        <f t="shared" ca="1" si="31"/>
        <v>1</v>
      </c>
      <c r="C806">
        <f t="shared" ca="1" si="32"/>
        <v>2</v>
      </c>
      <c r="D80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806" t="b">
        <f t="shared" ca="1" si="30"/>
        <v>0</v>
      </c>
      <c r="F806">
        <f ca="1">IF(tblMontyHallMC[[#This Row],[Initial door choice]] + tblMontyHallMC[[#This Row],[Door host opens]] = 3, 3, MAX(tblMontyHallMC[[#This Row],[Initial door choice]], tblMontyHallMC[[#This Row],[Door host opens]]) - MIN(tblMontyHallMC[[#This Row],[Initial door choice]], tblMontyHallMC[[#This Row],[Door host opens]]))</f>
        <v>1</v>
      </c>
    </row>
    <row r="807" spans="2:6" x14ac:dyDescent="0.25">
      <c r="B807">
        <f t="shared" ca="1" si="31"/>
        <v>2</v>
      </c>
      <c r="C807">
        <f t="shared" ca="1" si="32"/>
        <v>3</v>
      </c>
      <c r="D80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807" t="b">
        <f t="shared" ca="1" si="30"/>
        <v>0</v>
      </c>
      <c r="F807">
        <f ca="1">IF(tblMontyHallMC[[#This Row],[Initial door choice]] + tblMontyHallMC[[#This Row],[Door host opens]] = 3, 3, MAX(tblMontyHallMC[[#This Row],[Initial door choice]], tblMontyHallMC[[#This Row],[Door host opens]]) - MIN(tblMontyHallMC[[#This Row],[Initial door choice]], tblMontyHallMC[[#This Row],[Door host opens]]))</f>
        <v>2</v>
      </c>
    </row>
    <row r="808" spans="2:6" x14ac:dyDescent="0.25">
      <c r="B808">
        <f t="shared" ca="1" si="31"/>
        <v>2</v>
      </c>
      <c r="C808">
        <f t="shared" ca="1" si="32"/>
        <v>3</v>
      </c>
      <c r="D80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808" t="b">
        <f t="shared" ca="1" si="30"/>
        <v>0</v>
      </c>
      <c r="F808">
        <f ca="1">IF(tblMontyHallMC[[#This Row],[Initial door choice]] + tblMontyHallMC[[#This Row],[Door host opens]] = 3, 3, MAX(tblMontyHallMC[[#This Row],[Initial door choice]], tblMontyHallMC[[#This Row],[Door host opens]]) - MIN(tblMontyHallMC[[#This Row],[Initial door choice]], tblMontyHallMC[[#This Row],[Door host opens]]))</f>
        <v>2</v>
      </c>
    </row>
    <row r="809" spans="2:6" x14ac:dyDescent="0.25">
      <c r="B809">
        <f t="shared" ca="1" si="31"/>
        <v>1</v>
      </c>
      <c r="C809">
        <f t="shared" ca="1" si="32"/>
        <v>2</v>
      </c>
      <c r="D80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809" t="b">
        <f t="shared" ca="1" si="30"/>
        <v>0</v>
      </c>
      <c r="F809">
        <f ca="1">IF(tblMontyHallMC[[#This Row],[Initial door choice]] + tblMontyHallMC[[#This Row],[Door host opens]] = 3, 3, MAX(tblMontyHallMC[[#This Row],[Initial door choice]], tblMontyHallMC[[#This Row],[Door host opens]]) - MIN(tblMontyHallMC[[#This Row],[Initial door choice]], tblMontyHallMC[[#This Row],[Door host opens]]))</f>
        <v>1</v>
      </c>
    </row>
    <row r="810" spans="2:6" x14ac:dyDescent="0.25">
      <c r="B810">
        <f t="shared" ca="1" si="31"/>
        <v>1</v>
      </c>
      <c r="C810">
        <f t="shared" ca="1" si="32"/>
        <v>3</v>
      </c>
      <c r="D81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810" t="b">
        <f t="shared" ca="1" si="30"/>
        <v>1</v>
      </c>
      <c r="F810">
        <f ca="1">IF(tblMontyHallMC[[#This Row],[Initial door choice]] + tblMontyHallMC[[#This Row],[Door host opens]] = 3, 3, MAX(tblMontyHallMC[[#This Row],[Initial door choice]], tblMontyHallMC[[#This Row],[Door host opens]]) - MIN(tblMontyHallMC[[#This Row],[Initial door choice]], tblMontyHallMC[[#This Row],[Door host opens]]))</f>
        <v>1</v>
      </c>
    </row>
    <row r="811" spans="2:6" x14ac:dyDescent="0.25">
      <c r="B811">
        <f t="shared" ca="1" si="31"/>
        <v>2</v>
      </c>
      <c r="C811">
        <f t="shared" ca="1" si="32"/>
        <v>1</v>
      </c>
      <c r="D81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811" t="b">
        <f t="shared" ca="1" si="30"/>
        <v>0</v>
      </c>
      <c r="F811">
        <f ca="1">IF(tblMontyHallMC[[#This Row],[Initial door choice]] + tblMontyHallMC[[#This Row],[Door host opens]] = 3, 3, MAX(tblMontyHallMC[[#This Row],[Initial door choice]], tblMontyHallMC[[#This Row],[Door host opens]]) - MIN(tblMontyHallMC[[#This Row],[Initial door choice]], tblMontyHallMC[[#This Row],[Door host opens]]))</f>
        <v>2</v>
      </c>
    </row>
    <row r="812" spans="2:6" x14ac:dyDescent="0.25">
      <c r="B812">
        <f t="shared" ca="1" si="31"/>
        <v>3</v>
      </c>
      <c r="C812">
        <f t="shared" ca="1" si="32"/>
        <v>1</v>
      </c>
      <c r="D81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812" t="b">
        <f t="shared" ca="1" si="30"/>
        <v>0</v>
      </c>
      <c r="F812">
        <f ca="1">IF(tblMontyHallMC[[#This Row],[Initial door choice]] + tblMontyHallMC[[#This Row],[Door host opens]] = 3, 3, MAX(tblMontyHallMC[[#This Row],[Initial door choice]], tblMontyHallMC[[#This Row],[Door host opens]]) - MIN(tblMontyHallMC[[#This Row],[Initial door choice]], tblMontyHallMC[[#This Row],[Door host opens]]))</f>
        <v>3</v>
      </c>
    </row>
    <row r="813" spans="2:6" x14ac:dyDescent="0.25">
      <c r="B813">
        <f t="shared" ca="1" si="31"/>
        <v>1</v>
      </c>
      <c r="C813">
        <f t="shared" ca="1" si="32"/>
        <v>1</v>
      </c>
      <c r="D81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813" t="b">
        <f t="shared" ca="1" si="30"/>
        <v>0</v>
      </c>
      <c r="F813">
        <f ca="1">IF(tblMontyHallMC[[#This Row],[Initial door choice]] + tblMontyHallMC[[#This Row],[Door host opens]] = 3, 3, MAX(tblMontyHallMC[[#This Row],[Initial door choice]], tblMontyHallMC[[#This Row],[Door host opens]]) - MIN(tblMontyHallMC[[#This Row],[Initial door choice]], tblMontyHallMC[[#This Row],[Door host opens]]))</f>
        <v>3</v>
      </c>
    </row>
    <row r="814" spans="2:6" x14ac:dyDescent="0.25">
      <c r="B814">
        <f t="shared" ca="1" si="31"/>
        <v>3</v>
      </c>
      <c r="C814">
        <f t="shared" ca="1" si="32"/>
        <v>3</v>
      </c>
      <c r="D81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814" t="b">
        <f t="shared" ca="1" si="30"/>
        <v>1</v>
      </c>
      <c r="F814">
        <f ca="1">IF(tblMontyHallMC[[#This Row],[Initial door choice]] + tblMontyHallMC[[#This Row],[Door host opens]] = 3, 3, MAX(tblMontyHallMC[[#This Row],[Initial door choice]], tblMontyHallMC[[#This Row],[Door host opens]]) - MIN(tblMontyHallMC[[#This Row],[Initial door choice]], tblMontyHallMC[[#This Row],[Door host opens]]))</f>
        <v>1</v>
      </c>
    </row>
    <row r="815" spans="2:6" x14ac:dyDescent="0.25">
      <c r="B815">
        <f t="shared" ca="1" si="31"/>
        <v>3</v>
      </c>
      <c r="C815">
        <f t="shared" ca="1" si="32"/>
        <v>1</v>
      </c>
      <c r="D81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815" t="b">
        <f t="shared" ca="1" si="30"/>
        <v>1</v>
      </c>
      <c r="F815">
        <f ca="1">IF(tblMontyHallMC[[#This Row],[Initial door choice]] + tblMontyHallMC[[#This Row],[Door host opens]] = 3, 3, MAX(tblMontyHallMC[[#This Row],[Initial door choice]], tblMontyHallMC[[#This Row],[Door host opens]]) - MIN(tblMontyHallMC[[#This Row],[Initial door choice]], tblMontyHallMC[[#This Row],[Door host opens]]))</f>
        <v>3</v>
      </c>
    </row>
    <row r="816" spans="2:6" x14ac:dyDescent="0.25">
      <c r="B816">
        <f t="shared" ca="1" si="31"/>
        <v>2</v>
      </c>
      <c r="C816">
        <f t="shared" ca="1" si="32"/>
        <v>3</v>
      </c>
      <c r="D81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816" t="b">
        <f t="shared" ca="1" si="30"/>
        <v>0</v>
      </c>
      <c r="F816">
        <f ca="1">IF(tblMontyHallMC[[#This Row],[Initial door choice]] + tblMontyHallMC[[#This Row],[Door host opens]] = 3, 3, MAX(tblMontyHallMC[[#This Row],[Initial door choice]], tblMontyHallMC[[#This Row],[Door host opens]]) - MIN(tblMontyHallMC[[#This Row],[Initial door choice]], tblMontyHallMC[[#This Row],[Door host opens]]))</f>
        <v>2</v>
      </c>
    </row>
    <row r="817" spans="2:6" x14ac:dyDescent="0.25">
      <c r="B817">
        <f t="shared" ca="1" si="31"/>
        <v>3</v>
      </c>
      <c r="C817">
        <f t="shared" ca="1" si="32"/>
        <v>2</v>
      </c>
      <c r="D81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817" t="b">
        <f t="shared" ref="E817:E880" ca="1" si="33">IF(switchStrategyStr = "Switch",
    TRUE,
    IF(switchStrategyStr = "Coin flip",
        RAND() &gt;= 0.5,
        FALSE
    )
)</f>
        <v>0</v>
      </c>
      <c r="F817">
        <f ca="1">IF(tblMontyHallMC[[#This Row],[Initial door choice]] + tblMontyHallMC[[#This Row],[Door host opens]] = 3, 3, MAX(tblMontyHallMC[[#This Row],[Initial door choice]], tblMontyHallMC[[#This Row],[Door host opens]]) - MIN(tblMontyHallMC[[#This Row],[Initial door choice]], tblMontyHallMC[[#This Row],[Door host opens]]))</f>
        <v>3</v>
      </c>
    </row>
    <row r="818" spans="2:6" x14ac:dyDescent="0.25">
      <c r="B818">
        <f t="shared" ref="B818:B881" ca="1" si="34">RANDBETWEEN(1, 3)</f>
        <v>3</v>
      </c>
      <c r="C818">
        <f t="shared" ref="C818:C881" ca="1" si="35">RANDBETWEEN(1, 3)</f>
        <v>3</v>
      </c>
      <c r="D81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818" t="b">
        <f t="shared" ca="1" si="33"/>
        <v>1</v>
      </c>
      <c r="F818">
        <f ca="1">IF(tblMontyHallMC[[#This Row],[Initial door choice]] + tblMontyHallMC[[#This Row],[Door host opens]] = 3, 3, MAX(tblMontyHallMC[[#This Row],[Initial door choice]], tblMontyHallMC[[#This Row],[Door host opens]]) - MIN(tblMontyHallMC[[#This Row],[Initial door choice]], tblMontyHallMC[[#This Row],[Door host opens]]))</f>
        <v>1</v>
      </c>
    </row>
    <row r="819" spans="2:6" x14ac:dyDescent="0.25">
      <c r="B819">
        <f t="shared" ca="1" si="34"/>
        <v>1</v>
      </c>
      <c r="C819">
        <f t="shared" ca="1" si="35"/>
        <v>1</v>
      </c>
      <c r="D81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819" t="b">
        <f t="shared" ca="1" si="33"/>
        <v>0</v>
      </c>
      <c r="F819">
        <f ca="1">IF(tblMontyHallMC[[#This Row],[Initial door choice]] + tblMontyHallMC[[#This Row],[Door host opens]] = 3, 3, MAX(tblMontyHallMC[[#This Row],[Initial door choice]], tblMontyHallMC[[#This Row],[Door host opens]]) - MIN(tblMontyHallMC[[#This Row],[Initial door choice]], tblMontyHallMC[[#This Row],[Door host opens]]))</f>
        <v>2</v>
      </c>
    </row>
    <row r="820" spans="2:6" x14ac:dyDescent="0.25">
      <c r="B820">
        <f t="shared" ca="1" si="34"/>
        <v>2</v>
      </c>
      <c r="C820">
        <f t="shared" ca="1" si="35"/>
        <v>1</v>
      </c>
      <c r="D82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820" t="b">
        <f t="shared" ca="1" si="33"/>
        <v>1</v>
      </c>
      <c r="F820">
        <f ca="1">IF(tblMontyHallMC[[#This Row],[Initial door choice]] + tblMontyHallMC[[#This Row],[Door host opens]] = 3, 3, MAX(tblMontyHallMC[[#This Row],[Initial door choice]], tblMontyHallMC[[#This Row],[Door host opens]]) - MIN(tblMontyHallMC[[#This Row],[Initial door choice]], tblMontyHallMC[[#This Row],[Door host opens]]))</f>
        <v>2</v>
      </c>
    </row>
    <row r="821" spans="2:6" x14ac:dyDescent="0.25">
      <c r="B821">
        <f t="shared" ca="1" si="34"/>
        <v>2</v>
      </c>
      <c r="C821">
        <f t="shared" ca="1" si="35"/>
        <v>1</v>
      </c>
      <c r="D82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821" t="b">
        <f t="shared" ca="1" si="33"/>
        <v>1</v>
      </c>
      <c r="F821">
        <f ca="1">IF(tblMontyHallMC[[#This Row],[Initial door choice]] + tblMontyHallMC[[#This Row],[Door host opens]] = 3, 3, MAX(tblMontyHallMC[[#This Row],[Initial door choice]], tblMontyHallMC[[#This Row],[Door host opens]]) - MIN(tblMontyHallMC[[#This Row],[Initial door choice]], tblMontyHallMC[[#This Row],[Door host opens]]))</f>
        <v>2</v>
      </c>
    </row>
    <row r="822" spans="2:6" x14ac:dyDescent="0.25">
      <c r="B822">
        <f t="shared" ca="1" si="34"/>
        <v>1</v>
      </c>
      <c r="C822">
        <f t="shared" ca="1" si="35"/>
        <v>2</v>
      </c>
      <c r="D82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822" t="b">
        <f t="shared" ca="1" si="33"/>
        <v>1</v>
      </c>
      <c r="F822">
        <f ca="1">IF(tblMontyHallMC[[#This Row],[Initial door choice]] + tblMontyHallMC[[#This Row],[Door host opens]] = 3, 3, MAX(tblMontyHallMC[[#This Row],[Initial door choice]], tblMontyHallMC[[#This Row],[Door host opens]]) - MIN(tblMontyHallMC[[#This Row],[Initial door choice]], tblMontyHallMC[[#This Row],[Door host opens]]))</f>
        <v>1</v>
      </c>
    </row>
    <row r="823" spans="2:6" x14ac:dyDescent="0.25">
      <c r="B823">
        <f t="shared" ca="1" si="34"/>
        <v>3</v>
      </c>
      <c r="C823">
        <f t="shared" ca="1" si="35"/>
        <v>2</v>
      </c>
      <c r="D82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823" t="b">
        <f t="shared" ca="1" si="33"/>
        <v>1</v>
      </c>
      <c r="F823">
        <f ca="1">IF(tblMontyHallMC[[#This Row],[Initial door choice]] + tblMontyHallMC[[#This Row],[Door host opens]] = 3, 3, MAX(tblMontyHallMC[[#This Row],[Initial door choice]], tblMontyHallMC[[#This Row],[Door host opens]]) - MIN(tblMontyHallMC[[#This Row],[Initial door choice]], tblMontyHallMC[[#This Row],[Door host opens]]))</f>
        <v>3</v>
      </c>
    </row>
    <row r="824" spans="2:6" x14ac:dyDescent="0.25">
      <c r="B824">
        <f t="shared" ca="1" si="34"/>
        <v>1</v>
      </c>
      <c r="C824">
        <f t="shared" ca="1" si="35"/>
        <v>2</v>
      </c>
      <c r="D82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824" t="b">
        <f t="shared" ca="1" si="33"/>
        <v>0</v>
      </c>
      <c r="F824">
        <f ca="1">IF(tblMontyHallMC[[#This Row],[Initial door choice]] + tblMontyHallMC[[#This Row],[Door host opens]] = 3, 3, MAX(tblMontyHallMC[[#This Row],[Initial door choice]], tblMontyHallMC[[#This Row],[Door host opens]]) - MIN(tblMontyHallMC[[#This Row],[Initial door choice]], tblMontyHallMC[[#This Row],[Door host opens]]))</f>
        <v>1</v>
      </c>
    </row>
    <row r="825" spans="2:6" x14ac:dyDescent="0.25">
      <c r="B825">
        <f t="shared" ca="1" si="34"/>
        <v>3</v>
      </c>
      <c r="C825">
        <f t="shared" ca="1" si="35"/>
        <v>3</v>
      </c>
      <c r="D82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825" t="b">
        <f t="shared" ca="1" si="33"/>
        <v>0</v>
      </c>
      <c r="F825">
        <f ca="1">IF(tblMontyHallMC[[#This Row],[Initial door choice]] + tblMontyHallMC[[#This Row],[Door host opens]] = 3, 3, MAX(tblMontyHallMC[[#This Row],[Initial door choice]], tblMontyHallMC[[#This Row],[Door host opens]]) - MIN(tblMontyHallMC[[#This Row],[Initial door choice]], tblMontyHallMC[[#This Row],[Door host opens]]))</f>
        <v>2</v>
      </c>
    </row>
    <row r="826" spans="2:6" x14ac:dyDescent="0.25">
      <c r="B826">
        <f t="shared" ca="1" si="34"/>
        <v>1</v>
      </c>
      <c r="C826">
        <f t="shared" ca="1" si="35"/>
        <v>3</v>
      </c>
      <c r="D82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826" t="b">
        <f t="shared" ca="1" si="33"/>
        <v>1</v>
      </c>
      <c r="F826">
        <f ca="1">IF(tblMontyHallMC[[#This Row],[Initial door choice]] + tblMontyHallMC[[#This Row],[Door host opens]] = 3, 3, MAX(tblMontyHallMC[[#This Row],[Initial door choice]], tblMontyHallMC[[#This Row],[Door host opens]]) - MIN(tblMontyHallMC[[#This Row],[Initial door choice]], tblMontyHallMC[[#This Row],[Door host opens]]))</f>
        <v>1</v>
      </c>
    </row>
    <row r="827" spans="2:6" x14ac:dyDescent="0.25">
      <c r="B827">
        <f t="shared" ca="1" si="34"/>
        <v>1</v>
      </c>
      <c r="C827">
        <f t="shared" ca="1" si="35"/>
        <v>2</v>
      </c>
      <c r="D82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827" t="b">
        <f t="shared" ca="1" si="33"/>
        <v>0</v>
      </c>
      <c r="F827">
        <f ca="1">IF(tblMontyHallMC[[#This Row],[Initial door choice]] + tblMontyHallMC[[#This Row],[Door host opens]] = 3, 3, MAX(tblMontyHallMC[[#This Row],[Initial door choice]], tblMontyHallMC[[#This Row],[Door host opens]]) - MIN(tblMontyHallMC[[#This Row],[Initial door choice]], tblMontyHallMC[[#This Row],[Door host opens]]))</f>
        <v>1</v>
      </c>
    </row>
    <row r="828" spans="2:6" x14ac:dyDescent="0.25">
      <c r="B828">
        <f t="shared" ca="1" si="34"/>
        <v>1</v>
      </c>
      <c r="C828">
        <f t="shared" ca="1" si="35"/>
        <v>2</v>
      </c>
      <c r="D82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828" t="b">
        <f t="shared" ca="1" si="33"/>
        <v>1</v>
      </c>
      <c r="F828">
        <f ca="1">IF(tblMontyHallMC[[#This Row],[Initial door choice]] + tblMontyHallMC[[#This Row],[Door host opens]] = 3, 3, MAX(tblMontyHallMC[[#This Row],[Initial door choice]], tblMontyHallMC[[#This Row],[Door host opens]]) - MIN(tblMontyHallMC[[#This Row],[Initial door choice]], tblMontyHallMC[[#This Row],[Door host opens]]))</f>
        <v>1</v>
      </c>
    </row>
    <row r="829" spans="2:6" x14ac:dyDescent="0.25">
      <c r="B829">
        <f t="shared" ca="1" si="34"/>
        <v>3</v>
      </c>
      <c r="C829">
        <f t="shared" ca="1" si="35"/>
        <v>3</v>
      </c>
      <c r="D82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829" t="b">
        <f t="shared" ca="1" si="33"/>
        <v>1</v>
      </c>
      <c r="F829">
        <f ca="1">IF(tblMontyHallMC[[#This Row],[Initial door choice]] + tblMontyHallMC[[#This Row],[Door host opens]] = 3, 3, MAX(tblMontyHallMC[[#This Row],[Initial door choice]], tblMontyHallMC[[#This Row],[Door host opens]]) - MIN(tblMontyHallMC[[#This Row],[Initial door choice]], tblMontyHallMC[[#This Row],[Door host opens]]))</f>
        <v>2</v>
      </c>
    </row>
    <row r="830" spans="2:6" x14ac:dyDescent="0.25">
      <c r="B830">
        <f t="shared" ca="1" si="34"/>
        <v>2</v>
      </c>
      <c r="C830">
        <f t="shared" ca="1" si="35"/>
        <v>3</v>
      </c>
      <c r="D83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830" t="b">
        <f t="shared" ca="1" si="33"/>
        <v>0</v>
      </c>
      <c r="F830">
        <f ca="1">IF(tblMontyHallMC[[#This Row],[Initial door choice]] + tblMontyHallMC[[#This Row],[Door host opens]] = 3, 3, MAX(tblMontyHallMC[[#This Row],[Initial door choice]], tblMontyHallMC[[#This Row],[Door host opens]]) - MIN(tblMontyHallMC[[#This Row],[Initial door choice]], tblMontyHallMC[[#This Row],[Door host opens]]))</f>
        <v>2</v>
      </c>
    </row>
    <row r="831" spans="2:6" x14ac:dyDescent="0.25">
      <c r="B831">
        <f t="shared" ca="1" si="34"/>
        <v>2</v>
      </c>
      <c r="C831">
        <f t="shared" ca="1" si="35"/>
        <v>2</v>
      </c>
      <c r="D83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831" t="b">
        <f t="shared" ca="1" si="33"/>
        <v>0</v>
      </c>
      <c r="F831">
        <f ca="1">IF(tblMontyHallMC[[#This Row],[Initial door choice]] + tblMontyHallMC[[#This Row],[Door host opens]] = 3, 3, MAX(tblMontyHallMC[[#This Row],[Initial door choice]], tblMontyHallMC[[#This Row],[Door host opens]]) - MIN(tblMontyHallMC[[#This Row],[Initial door choice]], tblMontyHallMC[[#This Row],[Door host opens]]))</f>
        <v>1</v>
      </c>
    </row>
    <row r="832" spans="2:6" x14ac:dyDescent="0.25">
      <c r="B832">
        <f t="shared" ca="1" si="34"/>
        <v>1</v>
      </c>
      <c r="C832">
        <f t="shared" ca="1" si="35"/>
        <v>1</v>
      </c>
      <c r="D83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832" t="b">
        <f t="shared" ca="1" si="33"/>
        <v>1</v>
      </c>
      <c r="F832">
        <f ca="1">IF(tblMontyHallMC[[#This Row],[Initial door choice]] + tblMontyHallMC[[#This Row],[Door host opens]] = 3, 3, MAX(tblMontyHallMC[[#This Row],[Initial door choice]], tblMontyHallMC[[#This Row],[Door host opens]]) - MIN(tblMontyHallMC[[#This Row],[Initial door choice]], tblMontyHallMC[[#This Row],[Door host opens]]))</f>
        <v>3</v>
      </c>
    </row>
    <row r="833" spans="2:6" x14ac:dyDescent="0.25">
      <c r="B833">
        <f t="shared" ca="1" si="34"/>
        <v>2</v>
      </c>
      <c r="C833">
        <f t="shared" ca="1" si="35"/>
        <v>1</v>
      </c>
      <c r="D83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833" t="b">
        <f t="shared" ca="1" si="33"/>
        <v>1</v>
      </c>
      <c r="F833">
        <f ca="1">IF(tblMontyHallMC[[#This Row],[Initial door choice]] + tblMontyHallMC[[#This Row],[Door host opens]] = 3, 3, MAX(tblMontyHallMC[[#This Row],[Initial door choice]], tblMontyHallMC[[#This Row],[Door host opens]]) - MIN(tblMontyHallMC[[#This Row],[Initial door choice]], tblMontyHallMC[[#This Row],[Door host opens]]))</f>
        <v>2</v>
      </c>
    </row>
    <row r="834" spans="2:6" x14ac:dyDescent="0.25">
      <c r="B834">
        <f t="shared" ca="1" si="34"/>
        <v>3</v>
      </c>
      <c r="C834">
        <f t="shared" ca="1" si="35"/>
        <v>1</v>
      </c>
      <c r="D83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834" t="b">
        <f t="shared" ca="1" si="33"/>
        <v>0</v>
      </c>
      <c r="F834">
        <f ca="1">IF(tblMontyHallMC[[#This Row],[Initial door choice]] + tblMontyHallMC[[#This Row],[Door host opens]] = 3, 3, MAX(tblMontyHallMC[[#This Row],[Initial door choice]], tblMontyHallMC[[#This Row],[Door host opens]]) - MIN(tblMontyHallMC[[#This Row],[Initial door choice]], tblMontyHallMC[[#This Row],[Door host opens]]))</f>
        <v>3</v>
      </c>
    </row>
    <row r="835" spans="2:6" x14ac:dyDescent="0.25">
      <c r="B835">
        <f t="shared" ca="1" si="34"/>
        <v>2</v>
      </c>
      <c r="C835">
        <f t="shared" ca="1" si="35"/>
        <v>1</v>
      </c>
      <c r="D83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835" t="b">
        <f t="shared" ca="1" si="33"/>
        <v>1</v>
      </c>
      <c r="F835">
        <f ca="1">IF(tblMontyHallMC[[#This Row],[Initial door choice]] + tblMontyHallMC[[#This Row],[Door host opens]] = 3, 3, MAX(tblMontyHallMC[[#This Row],[Initial door choice]], tblMontyHallMC[[#This Row],[Door host opens]]) - MIN(tblMontyHallMC[[#This Row],[Initial door choice]], tblMontyHallMC[[#This Row],[Door host opens]]))</f>
        <v>2</v>
      </c>
    </row>
    <row r="836" spans="2:6" x14ac:dyDescent="0.25">
      <c r="B836">
        <f t="shared" ca="1" si="34"/>
        <v>2</v>
      </c>
      <c r="C836">
        <f t="shared" ca="1" si="35"/>
        <v>2</v>
      </c>
      <c r="D83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836" t="b">
        <f t="shared" ca="1" si="33"/>
        <v>1</v>
      </c>
      <c r="F836">
        <f ca="1">IF(tblMontyHallMC[[#This Row],[Initial door choice]] + tblMontyHallMC[[#This Row],[Door host opens]] = 3, 3, MAX(tblMontyHallMC[[#This Row],[Initial door choice]], tblMontyHallMC[[#This Row],[Door host opens]]) - MIN(tblMontyHallMC[[#This Row],[Initial door choice]], tblMontyHallMC[[#This Row],[Door host opens]]))</f>
        <v>3</v>
      </c>
    </row>
    <row r="837" spans="2:6" x14ac:dyDescent="0.25">
      <c r="B837">
        <f t="shared" ca="1" si="34"/>
        <v>3</v>
      </c>
      <c r="C837">
        <f t="shared" ca="1" si="35"/>
        <v>2</v>
      </c>
      <c r="D83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837" t="b">
        <f t="shared" ca="1" si="33"/>
        <v>0</v>
      </c>
      <c r="F837">
        <f ca="1">IF(tblMontyHallMC[[#This Row],[Initial door choice]] + tblMontyHallMC[[#This Row],[Door host opens]] = 3, 3, MAX(tblMontyHallMC[[#This Row],[Initial door choice]], tblMontyHallMC[[#This Row],[Door host opens]]) - MIN(tblMontyHallMC[[#This Row],[Initial door choice]], tblMontyHallMC[[#This Row],[Door host opens]]))</f>
        <v>3</v>
      </c>
    </row>
    <row r="838" spans="2:6" x14ac:dyDescent="0.25">
      <c r="B838">
        <f t="shared" ca="1" si="34"/>
        <v>1</v>
      </c>
      <c r="C838">
        <f t="shared" ca="1" si="35"/>
        <v>3</v>
      </c>
      <c r="D83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838" t="b">
        <f t="shared" ca="1" si="33"/>
        <v>1</v>
      </c>
      <c r="F838">
        <f ca="1">IF(tblMontyHallMC[[#This Row],[Initial door choice]] + tblMontyHallMC[[#This Row],[Door host opens]] = 3, 3, MAX(tblMontyHallMC[[#This Row],[Initial door choice]], tblMontyHallMC[[#This Row],[Door host opens]]) - MIN(tblMontyHallMC[[#This Row],[Initial door choice]], tblMontyHallMC[[#This Row],[Door host opens]]))</f>
        <v>1</v>
      </c>
    </row>
    <row r="839" spans="2:6" x14ac:dyDescent="0.25">
      <c r="B839">
        <f t="shared" ca="1" si="34"/>
        <v>1</v>
      </c>
      <c r="C839">
        <f t="shared" ca="1" si="35"/>
        <v>2</v>
      </c>
      <c r="D83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839" t="b">
        <f t="shared" ca="1" si="33"/>
        <v>0</v>
      </c>
      <c r="F839">
        <f ca="1">IF(tblMontyHallMC[[#This Row],[Initial door choice]] + tblMontyHallMC[[#This Row],[Door host opens]] = 3, 3, MAX(tblMontyHallMC[[#This Row],[Initial door choice]], tblMontyHallMC[[#This Row],[Door host opens]]) - MIN(tblMontyHallMC[[#This Row],[Initial door choice]], tblMontyHallMC[[#This Row],[Door host opens]]))</f>
        <v>1</v>
      </c>
    </row>
    <row r="840" spans="2:6" x14ac:dyDescent="0.25">
      <c r="B840">
        <f t="shared" ca="1" si="34"/>
        <v>1</v>
      </c>
      <c r="C840">
        <f t="shared" ca="1" si="35"/>
        <v>2</v>
      </c>
      <c r="D84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840" t="b">
        <f t="shared" ca="1" si="33"/>
        <v>0</v>
      </c>
      <c r="F840">
        <f ca="1">IF(tblMontyHallMC[[#This Row],[Initial door choice]] + tblMontyHallMC[[#This Row],[Door host opens]] = 3, 3, MAX(tblMontyHallMC[[#This Row],[Initial door choice]], tblMontyHallMC[[#This Row],[Door host opens]]) - MIN(tblMontyHallMC[[#This Row],[Initial door choice]], tblMontyHallMC[[#This Row],[Door host opens]]))</f>
        <v>1</v>
      </c>
    </row>
    <row r="841" spans="2:6" x14ac:dyDescent="0.25">
      <c r="B841">
        <f t="shared" ca="1" si="34"/>
        <v>2</v>
      </c>
      <c r="C841">
        <f t="shared" ca="1" si="35"/>
        <v>2</v>
      </c>
      <c r="D84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841" t="b">
        <f t="shared" ca="1" si="33"/>
        <v>0</v>
      </c>
      <c r="F841">
        <f ca="1">IF(tblMontyHallMC[[#This Row],[Initial door choice]] + tblMontyHallMC[[#This Row],[Door host opens]] = 3, 3, MAX(tblMontyHallMC[[#This Row],[Initial door choice]], tblMontyHallMC[[#This Row],[Door host opens]]) - MIN(tblMontyHallMC[[#This Row],[Initial door choice]], tblMontyHallMC[[#This Row],[Door host opens]]))</f>
        <v>1</v>
      </c>
    </row>
    <row r="842" spans="2:6" x14ac:dyDescent="0.25">
      <c r="B842">
        <f t="shared" ca="1" si="34"/>
        <v>1</v>
      </c>
      <c r="C842">
        <f t="shared" ca="1" si="35"/>
        <v>3</v>
      </c>
      <c r="D84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842" t="b">
        <f t="shared" ca="1" si="33"/>
        <v>0</v>
      </c>
      <c r="F842">
        <f ca="1">IF(tblMontyHallMC[[#This Row],[Initial door choice]] + tblMontyHallMC[[#This Row],[Door host opens]] = 3, 3, MAX(tblMontyHallMC[[#This Row],[Initial door choice]], tblMontyHallMC[[#This Row],[Door host opens]]) - MIN(tblMontyHallMC[[#This Row],[Initial door choice]], tblMontyHallMC[[#This Row],[Door host opens]]))</f>
        <v>1</v>
      </c>
    </row>
    <row r="843" spans="2:6" x14ac:dyDescent="0.25">
      <c r="B843">
        <f t="shared" ca="1" si="34"/>
        <v>3</v>
      </c>
      <c r="C843">
        <f t="shared" ca="1" si="35"/>
        <v>3</v>
      </c>
      <c r="D84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843" t="b">
        <f t="shared" ca="1" si="33"/>
        <v>1</v>
      </c>
      <c r="F843">
        <f ca="1">IF(tblMontyHallMC[[#This Row],[Initial door choice]] + tblMontyHallMC[[#This Row],[Door host opens]] = 3, 3, MAX(tblMontyHallMC[[#This Row],[Initial door choice]], tblMontyHallMC[[#This Row],[Door host opens]]) - MIN(tblMontyHallMC[[#This Row],[Initial door choice]], tblMontyHallMC[[#This Row],[Door host opens]]))</f>
        <v>1</v>
      </c>
    </row>
    <row r="844" spans="2:6" x14ac:dyDescent="0.25">
      <c r="B844">
        <f t="shared" ca="1" si="34"/>
        <v>3</v>
      </c>
      <c r="C844">
        <f t="shared" ca="1" si="35"/>
        <v>1</v>
      </c>
      <c r="D84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844" t="b">
        <f t="shared" ca="1" si="33"/>
        <v>1</v>
      </c>
      <c r="F844">
        <f ca="1">IF(tblMontyHallMC[[#This Row],[Initial door choice]] + tblMontyHallMC[[#This Row],[Door host opens]] = 3, 3, MAX(tblMontyHallMC[[#This Row],[Initial door choice]], tblMontyHallMC[[#This Row],[Door host opens]]) - MIN(tblMontyHallMC[[#This Row],[Initial door choice]], tblMontyHallMC[[#This Row],[Door host opens]]))</f>
        <v>3</v>
      </c>
    </row>
    <row r="845" spans="2:6" x14ac:dyDescent="0.25">
      <c r="B845">
        <f t="shared" ca="1" si="34"/>
        <v>1</v>
      </c>
      <c r="C845">
        <f t="shared" ca="1" si="35"/>
        <v>1</v>
      </c>
      <c r="D84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845" t="b">
        <f t="shared" ca="1" si="33"/>
        <v>1</v>
      </c>
      <c r="F845">
        <f ca="1">IF(tblMontyHallMC[[#This Row],[Initial door choice]] + tblMontyHallMC[[#This Row],[Door host opens]] = 3, 3, MAX(tblMontyHallMC[[#This Row],[Initial door choice]], tblMontyHallMC[[#This Row],[Door host opens]]) - MIN(tblMontyHallMC[[#This Row],[Initial door choice]], tblMontyHallMC[[#This Row],[Door host opens]]))</f>
        <v>2</v>
      </c>
    </row>
    <row r="846" spans="2:6" x14ac:dyDescent="0.25">
      <c r="B846">
        <f t="shared" ca="1" si="34"/>
        <v>2</v>
      </c>
      <c r="C846">
        <f t="shared" ca="1" si="35"/>
        <v>1</v>
      </c>
      <c r="D84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846" t="b">
        <f t="shared" ca="1" si="33"/>
        <v>1</v>
      </c>
      <c r="F846">
        <f ca="1">IF(tblMontyHallMC[[#This Row],[Initial door choice]] + tblMontyHallMC[[#This Row],[Door host opens]] = 3, 3, MAX(tblMontyHallMC[[#This Row],[Initial door choice]], tblMontyHallMC[[#This Row],[Door host opens]]) - MIN(tblMontyHallMC[[#This Row],[Initial door choice]], tblMontyHallMC[[#This Row],[Door host opens]]))</f>
        <v>2</v>
      </c>
    </row>
    <row r="847" spans="2:6" x14ac:dyDescent="0.25">
      <c r="B847">
        <f t="shared" ca="1" si="34"/>
        <v>1</v>
      </c>
      <c r="C847">
        <f t="shared" ca="1" si="35"/>
        <v>1</v>
      </c>
      <c r="D84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847" t="b">
        <f t="shared" ca="1" si="33"/>
        <v>1</v>
      </c>
      <c r="F847">
        <f ca="1">IF(tblMontyHallMC[[#This Row],[Initial door choice]] + tblMontyHallMC[[#This Row],[Door host opens]] = 3, 3, MAX(tblMontyHallMC[[#This Row],[Initial door choice]], tblMontyHallMC[[#This Row],[Door host opens]]) - MIN(tblMontyHallMC[[#This Row],[Initial door choice]], tblMontyHallMC[[#This Row],[Door host opens]]))</f>
        <v>2</v>
      </c>
    </row>
    <row r="848" spans="2:6" x14ac:dyDescent="0.25">
      <c r="B848">
        <f t="shared" ca="1" si="34"/>
        <v>1</v>
      </c>
      <c r="C848">
        <f t="shared" ca="1" si="35"/>
        <v>3</v>
      </c>
      <c r="D84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848" t="b">
        <f t="shared" ca="1" si="33"/>
        <v>1</v>
      </c>
      <c r="F848">
        <f ca="1">IF(tblMontyHallMC[[#This Row],[Initial door choice]] + tblMontyHallMC[[#This Row],[Door host opens]] = 3, 3, MAX(tblMontyHallMC[[#This Row],[Initial door choice]], tblMontyHallMC[[#This Row],[Door host opens]]) - MIN(tblMontyHallMC[[#This Row],[Initial door choice]], tblMontyHallMC[[#This Row],[Door host opens]]))</f>
        <v>1</v>
      </c>
    </row>
    <row r="849" spans="2:6" x14ac:dyDescent="0.25">
      <c r="B849">
        <f t="shared" ca="1" si="34"/>
        <v>3</v>
      </c>
      <c r="C849">
        <f t="shared" ca="1" si="35"/>
        <v>2</v>
      </c>
      <c r="D84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849" t="b">
        <f t="shared" ca="1" si="33"/>
        <v>1</v>
      </c>
      <c r="F849">
        <f ca="1">IF(tblMontyHallMC[[#This Row],[Initial door choice]] + tblMontyHallMC[[#This Row],[Door host opens]] = 3, 3, MAX(tblMontyHallMC[[#This Row],[Initial door choice]], tblMontyHallMC[[#This Row],[Door host opens]]) - MIN(tblMontyHallMC[[#This Row],[Initial door choice]], tblMontyHallMC[[#This Row],[Door host opens]]))</f>
        <v>3</v>
      </c>
    </row>
    <row r="850" spans="2:6" x14ac:dyDescent="0.25">
      <c r="B850">
        <f t="shared" ca="1" si="34"/>
        <v>1</v>
      </c>
      <c r="C850">
        <f t="shared" ca="1" si="35"/>
        <v>2</v>
      </c>
      <c r="D85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850" t="b">
        <f t="shared" ca="1" si="33"/>
        <v>1</v>
      </c>
      <c r="F850">
        <f ca="1">IF(tblMontyHallMC[[#This Row],[Initial door choice]] + tblMontyHallMC[[#This Row],[Door host opens]] = 3, 3, MAX(tblMontyHallMC[[#This Row],[Initial door choice]], tblMontyHallMC[[#This Row],[Door host opens]]) - MIN(tblMontyHallMC[[#This Row],[Initial door choice]], tblMontyHallMC[[#This Row],[Door host opens]]))</f>
        <v>1</v>
      </c>
    </row>
    <row r="851" spans="2:6" x14ac:dyDescent="0.25">
      <c r="B851">
        <f t="shared" ca="1" si="34"/>
        <v>3</v>
      </c>
      <c r="C851">
        <f t="shared" ca="1" si="35"/>
        <v>3</v>
      </c>
      <c r="D85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851" t="b">
        <f t="shared" ca="1" si="33"/>
        <v>0</v>
      </c>
      <c r="F851">
        <f ca="1">IF(tblMontyHallMC[[#This Row],[Initial door choice]] + tblMontyHallMC[[#This Row],[Door host opens]] = 3, 3, MAX(tblMontyHallMC[[#This Row],[Initial door choice]], tblMontyHallMC[[#This Row],[Door host opens]]) - MIN(tblMontyHallMC[[#This Row],[Initial door choice]], tblMontyHallMC[[#This Row],[Door host opens]]))</f>
        <v>2</v>
      </c>
    </row>
    <row r="852" spans="2:6" x14ac:dyDescent="0.25">
      <c r="B852">
        <f t="shared" ca="1" si="34"/>
        <v>3</v>
      </c>
      <c r="C852">
        <f t="shared" ca="1" si="35"/>
        <v>3</v>
      </c>
      <c r="D85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852" t="b">
        <f t="shared" ca="1" si="33"/>
        <v>0</v>
      </c>
      <c r="F852">
        <f ca="1">IF(tblMontyHallMC[[#This Row],[Initial door choice]] + tblMontyHallMC[[#This Row],[Door host opens]] = 3, 3, MAX(tblMontyHallMC[[#This Row],[Initial door choice]], tblMontyHallMC[[#This Row],[Door host opens]]) - MIN(tblMontyHallMC[[#This Row],[Initial door choice]], tblMontyHallMC[[#This Row],[Door host opens]]))</f>
        <v>2</v>
      </c>
    </row>
    <row r="853" spans="2:6" x14ac:dyDescent="0.25">
      <c r="B853">
        <f t="shared" ca="1" si="34"/>
        <v>2</v>
      </c>
      <c r="C853">
        <f t="shared" ca="1" si="35"/>
        <v>1</v>
      </c>
      <c r="D85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853" t="b">
        <f t="shared" ca="1" si="33"/>
        <v>1</v>
      </c>
      <c r="F853">
        <f ca="1">IF(tblMontyHallMC[[#This Row],[Initial door choice]] + tblMontyHallMC[[#This Row],[Door host opens]] = 3, 3, MAX(tblMontyHallMC[[#This Row],[Initial door choice]], tblMontyHallMC[[#This Row],[Door host opens]]) - MIN(tblMontyHallMC[[#This Row],[Initial door choice]], tblMontyHallMC[[#This Row],[Door host opens]]))</f>
        <v>2</v>
      </c>
    </row>
    <row r="854" spans="2:6" x14ac:dyDescent="0.25">
      <c r="B854">
        <f t="shared" ca="1" si="34"/>
        <v>1</v>
      </c>
      <c r="C854">
        <f t="shared" ca="1" si="35"/>
        <v>3</v>
      </c>
      <c r="D85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854" t="b">
        <f t="shared" ca="1" si="33"/>
        <v>1</v>
      </c>
      <c r="F854">
        <f ca="1">IF(tblMontyHallMC[[#This Row],[Initial door choice]] + tblMontyHallMC[[#This Row],[Door host opens]] = 3, 3, MAX(tblMontyHallMC[[#This Row],[Initial door choice]], tblMontyHallMC[[#This Row],[Door host opens]]) - MIN(tblMontyHallMC[[#This Row],[Initial door choice]], tblMontyHallMC[[#This Row],[Door host opens]]))</f>
        <v>1</v>
      </c>
    </row>
    <row r="855" spans="2:6" x14ac:dyDescent="0.25">
      <c r="B855">
        <f t="shared" ca="1" si="34"/>
        <v>1</v>
      </c>
      <c r="C855">
        <f t="shared" ca="1" si="35"/>
        <v>3</v>
      </c>
      <c r="D85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855" t="b">
        <f t="shared" ca="1" si="33"/>
        <v>0</v>
      </c>
      <c r="F855">
        <f ca="1">IF(tblMontyHallMC[[#This Row],[Initial door choice]] + tblMontyHallMC[[#This Row],[Door host opens]] = 3, 3, MAX(tblMontyHallMC[[#This Row],[Initial door choice]], tblMontyHallMC[[#This Row],[Door host opens]]) - MIN(tblMontyHallMC[[#This Row],[Initial door choice]], tblMontyHallMC[[#This Row],[Door host opens]]))</f>
        <v>1</v>
      </c>
    </row>
    <row r="856" spans="2:6" x14ac:dyDescent="0.25">
      <c r="B856">
        <f t="shared" ca="1" si="34"/>
        <v>1</v>
      </c>
      <c r="C856">
        <f t="shared" ca="1" si="35"/>
        <v>1</v>
      </c>
      <c r="D85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856" t="b">
        <f t="shared" ca="1" si="33"/>
        <v>1</v>
      </c>
      <c r="F856">
        <f ca="1">IF(tblMontyHallMC[[#This Row],[Initial door choice]] + tblMontyHallMC[[#This Row],[Door host opens]] = 3, 3, MAX(tblMontyHallMC[[#This Row],[Initial door choice]], tblMontyHallMC[[#This Row],[Door host opens]]) - MIN(tblMontyHallMC[[#This Row],[Initial door choice]], tblMontyHallMC[[#This Row],[Door host opens]]))</f>
        <v>3</v>
      </c>
    </row>
    <row r="857" spans="2:6" x14ac:dyDescent="0.25">
      <c r="B857">
        <f t="shared" ca="1" si="34"/>
        <v>1</v>
      </c>
      <c r="C857">
        <f t="shared" ca="1" si="35"/>
        <v>2</v>
      </c>
      <c r="D85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857" t="b">
        <f t="shared" ca="1" si="33"/>
        <v>1</v>
      </c>
      <c r="F857">
        <f ca="1">IF(tblMontyHallMC[[#This Row],[Initial door choice]] + tblMontyHallMC[[#This Row],[Door host opens]] = 3, 3, MAX(tblMontyHallMC[[#This Row],[Initial door choice]], tblMontyHallMC[[#This Row],[Door host opens]]) - MIN(tblMontyHallMC[[#This Row],[Initial door choice]], tblMontyHallMC[[#This Row],[Door host opens]]))</f>
        <v>1</v>
      </c>
    </row>
    <row r="858" spans="2:6" x14ac:dyDescent="0.25">
      <c r="B858">
        <f t="shared" ca="1" si="34"/>
        <v>3</v>
      </c>
      <c r="C858">
        <f t="shared" ca="1" si="35"/>
        <v>2</v>
      </c>
      <c r="D85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858" t="b">
        <f t="shared" ca="1" si="33"/>
        <v>1</v>
      </c>
      <c r="F858">
        <f ca="1">IF(tblMontyHallMC[[#This Row],[Initial door choice]] + tblMontyHallMC[[#This Row],[Door host opens]] = 3, 3, MAX(tblMontyHallMC[[#This Row],[Initial door choice]], tblMontyHallMC[[#This Row],[Door host opens]]) - MIN(tblMontyHallMC[[#This Row],[Initial door choice]], tblMontyHallMC[[#This Row],[Door host opens]]))</f>
        <v>3</v>
      </c>
    </row>
    <row r="859" spans="2:6" x14ac:dyDescent="0.25">
      <c r="B859">
        <f t="shared" ca="1" si="34"/>
        <v>2</v>
      </c>
      <c r="C859">
        <f t="shared" ca="1" si="35"/>
        <v>1</v>
      </c>
      <c r="D85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859" t="b">
        <f t="shared" ca="1" si="33"/>
        <v>1</v>
      </c>
      <c r="F859">
        <f ca="1">IF(tblMontyHallMC[[#This Row],[Initial door choice]] + tblMontyHallMC[[#This Row],[Door host opens]] = 3, 3, MAX(tblMontyHallMC[[#This Row],[Initial door choice]], tblMontyHallMC[[#This Row],[Door host opens]]) - MIN(tblMontyHallMC[[#This Row],[Initial door choice]], tblMontyHallMC[[#This Row],[Door host opens]]))</f>
        <v>2</v>
      </c>
    </row>
    <row r="860" spans="2:6" x14ac:dyDescent="0.25">
      <c r="B860">
        <f t="shared" ca="1" si="34"/>
        <v>2</v>
      </c>
      <c r="C860">
        <f t="shared" ca="1" si="35"/>
        <v>3</v>
      </c>
      <c r="D86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860" t="b">
        <f t="shared" ca="1" si="33"/>
        <v>1</v>
      </c>
      <c r="F860">
        <f ca="1">IF(tblMontyHallMC[[#This Row],[Initial door choice]] + tblMontyHallMC[[#This Row],[Door host opens]] = 3, 3, MAX(tblMontyHallMC[[#This Row],[Initial door choice]], tblMontyHallMC[[#This Row],[Door host opens]]) - MIN(tblMontyHallMC[[#This Row],[Initial door choice]], tblMontyHallMC[[#This Row],[Door host opens]]))</f>
        <v>2</v>
      </c>
    </row>
    <row r="861" spans="2:6" x14ac:dyDescent="0.25">
      <c r="B861">
        <f t="shared" ca="1" si="34"/>
        <v>3</v>
      </c>
      <c r="C861">
        <f t="shared" ca="1" si="35"/>
        <v>1</v>
      </c>
      <c r="D86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861" t="b">
        <f t="shared" ca="1" si="33"/>
        <v>1</v>
      </c>
      <c r="F861">
        <f ca="1">IF(tblMontyHallMC[[#This Row],[Initial door choice]] + tblMontyHallMC[[#This Row],[Door host opens]] = 3, 3, MAX(tblMontyHallMC[[#This Row],[Initial door choice]], tblMontyHallMC[[#This Row],[Door host opens]]) - MIN(tblMontyHallMC[[#This Row],[Initial door choice]], tblMontyHallMC[[#This Row],[Door host opens]]))</f>
        <v>3</v>
      </c>
    </row>
    <row r="862" spans="2:6" x14ac:dyDescent="0.25">
      <c r="B862">
        <f t="shared" ca="1" si="34"/>
        <v>3</v>
      </c>
      <c r="C862">
        <f t="shared" ca="1" si="35"/>
        <v>1</v>
      </c>
      <c r="D86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862" t="b">
        <f t="shared" ca="1" si="33"/>
        <v>1</v>
      </c>
      <c r="F862">
        <f ca="1">IF(tblMontyHallMC[[#This Row],[Initial door choice]] + tblMontyHallMC[[#This Row],[Door host opens]] = 3, 3, MAX(tblMontyHallMC[[#This Row],[Initial door choice]], tblMontyHallMC[[#This Row],[Door host opens]]) - MIN(tblMontyHallMC[[#This Row],[Initial door choice]], tblMontyHallMC[[#This Row],[Door host opens]]))</f>
        <v>3</v>
      </c>
    </row>
    <row r="863" spans="2:6" x14ac:dyDescent="0.25">
      <c r="B863">
        <f t="shared" ca="1" si="34"/>
        <v>3</v>
      </c>
      <c r="C863">
        <f t="shared" ca="1" si="35"/>
        <v>2</v>
      </c>
      <c r="D86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863" t="b">
        <f t="shared" ca="1" si="33"/>
        <v>0</v>
      </c>
      <c r="F863">
        <f ca="1">IF(tblMontyHallMC[[#This Row],[Initial door choice]] + tblMontyHallMC[[#This Row],[Door host opens]] = 3, 3, MAX(tblMontyHallMC[[#This Row],[Initial door choice]], tblMontyHallMC[[#This Row],[Door host opens]]) - MIN(tblMontyHallMC[[#This Row],[Initial door choice]], tblMontyHallMC[[#This Row],[Door host opens]]))</f>
        <v>3</v>
      </c>
    </row>
    <row r="864" spans="2:6" x14ac:dyDescent="0.25">
      <c r="B864">
        <f t="shared" ca="1" si="34"/>
        <v>3</v>
      </c>
      <c r="C864">
        <f t="shared" ca="1" si="35"/>
        <v>2</v>
      </c>
      <c r="D86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864" t="b">
        <f t="shared" ca="1" si="33"/>
        <v>1</v>
      </c>
      <c r="F864">
        <f ca="1">IF(tblMontyHallMC[[#This Row],[Initial door choice]] + tblMontyHallMC[[#This Row],[Door host opens]] = 3, 3, MAX(tblMontyHallMC[[#This Row],[Initial door choice]], tblMontyHallMC[[#This Row],[Door host opens]]) - MIN(tblMontyHallMC[[#This Row],[Initial door choice]], tblMontyHallMC[[#This Row],[Door host opens]]))</f>
        <v>3</v>
      </c>
    </row>
    <row r="865" spans="2:6" x14ac:dyDescent="0.25">
      <c r="B865">
        <f t="shared" ca="1" si="34"/>
        <v>3</v>
      </c>
      <c r="C865">
        <f t="shared" ca="1" si="35"/>
        <v>1</v>
      </c>
      <c r="D86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865" t="b">
        <f t="shared" ca="1" si="33"/>
        <v>0</v>
      </c>
      <c r="F865">
        <f ca="1">IF(tblMontyHallMC[[#This Row],[Initial door choice]] + tblMontyHallMC[[#This Row],[Door host opens]] = 3, 3, MAX(tblMontyHallMC[[#This Row],[Initial door choice]], tblMontyHallMC[[#This Row],[Door host opens]]) - MIN(tblMontyHallMC[[#This Row],[Initial door choice]], tblMontyHallMC[[#This Row],[Door host opens]]))</f>
        <v>3</v>
      </c>
    </row>
    <row r="866" spans="2:6" x14ac:dyDescent="0.25">
      <c r="B866">
        <f t="shared" ca="1" si="34"/>
        <v>3</v>
      </c>
      <c r="C866">
        <f t="shared" ca="1" si="35"/>
        <v>2</v>
      </c>
      <c r="D86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866" t="b">
        <f t="shared" ca="1" si="33"/>
        <v>0</v>
      </c>
      <c r="F866">
        <f ca="1">IF(tblMontyHallMC[[#This Row],[Initial door choice]] + tblMontyHallMC[[#This Row],[Door host opens]] = 3, 3, MAX(tblMontyHallMC[[#This Row],[Initial door choice]], tblMontyHallMC[[#This Row],[Door host opens]]) - MIN(tblMontyHallMC[[#This Row],[Initial door choice]], tblMontyHallMC[[#This Row],[Door host opens]]))</f>
        <v>3</v>
      </c>
    </row>
    <row r="867" spans="2:6" x14ac:dyDescent="0.25">
      <c r="B867">
        <f t="shared" ca="1" si="34"/>
        <v>2</v>
      </c>
      <c r="C867">
        <f t="shared" ca="1" si="35"/>
        <v>2</v>
      </c>
      <c r="D86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867" t="b">
        <f t="shared" ca="1" si="33"/>
        <v>0</v>
      </c>
      <c r="F867">
        <f ca="1">IF(tblMontyHallMC[[#This Row],[Initial door choice]] + tblMontyHallMC[[#This Row],[Door host opens]] = 3, 3, MAX(tblMontyHallMC[[#This Row],[Initial door choice]], tblMontyHallMC[[#This Row],[Door host opens]]) - MIN(tblMontyHallMC[[#This Row],[Initial door choice]], tblMontyHallMC[[#This Row],[Door host opens]]))</f>
        <v>1</v>
      </c>
    </row>
    <row r="868" spans="2:6" x14ac:dyDescent="0.25">
      <c r="B868">
        <f t="shared" ca="1" si="34"/>
        <v>1</v>
      </c>
      <c r="C868">
        <f t="shared" ca="1" si="35"/>
        <v>2</v>
      </c>
      <c r="D86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868" t="b">
        <f t="shared" ca="1" si="33"/>
        <v>1</v>
      </c>
      <c r="F868">
        <f ca="1">IF(tblMontyHallMC[[#This Row],[Initial door choice]] + tblMontyHallMC[[#This Row],[Door host opens]] = 3, 3, MAX(tblMontyHallMC[[#This Row],[Initial door choice]], tblMontyHallMC[[#This Row],[Door host opens]]) - MIN(tblMontyHallMC[[#This Row],[Initial door choice]], tblMontyHallMC[[#This Row],[Door host opens]]))</f>
        <v>1</v>
      </c>
    </row>
    <row r="869" spans="2:6" x14ac:dyDescent="0.25">
      <c r="B869">
        <f t="shared" ca="1" si="34"/>
        <v>2</v>
      </c>
      <c r="C869">
        <f t="shared" ca="1" si="35"/>
        <v>3</v>
      </c>
      <c r="D86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869" t="b">
        <f t="shared" ca="1" si="33"/>
        <v>1</v>
      </c>
      <c r="F869">
        <f ca="1">IF(tblMontyHallMC[[#This Row],[Initial door choice]] + tblMontyHallMC[[#This Row],[Door host opens]] = 3, 3, MAX(tblMontyHallMC[[#This Row],[Initial door choice]], tblMontyHallMC[[#This Row],[Door host opens]]) - MIN(tblMontyHallMC[[#This Row],[Initial door choice]], tblMontyHallMC[[#This Row],[Door host opens]]))</f>
        <v>2</v>
      </c>
    </row>
    <row r="870" spans="2:6" x14ac:dyDescent="0.25">
      <c r="B870">
        <f t="shared" ca="1" si="34"/>
        <v>3</v>
      </c>
      <c r="C870">
        <f t="shared" ca="1" si="35"/>
        <v>3</v>
      </c>
      <c r="D87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870" t="b">
        <f t="shared" ca="1" si="33"/>
        <v>0</v>
      </c>
      <c r="F870">
        <f ca="1">IF(tblMontyHallMC[[#This Row],[Initial door choice]] + tblMontyHallMC[[#This Row],[Door host opens]] = 3, 3, MAX(tblMontyHallMC[[#This Row],[Initial door choice]], tblMontyHallMC[[#This Row],[Door host opens]]) - MIN(tblMontyHallMC[[#This Row],[Initial door choice]], tblMontyHallMC[[#This Row],[Door host opens]]))</f>
        <v>2</v>
      </c>
    </row>
    <row r="871" spans="2:6" x14ac:dyDescent="0.25">
      <c r="B871">
        <f t="shared" ca="1" si="34"/>
        <v>3</v>
      </c>
      <c r="C871">
        <f t="shared" ca="1" si="35"/>
        <v>1</v>
      </c>
      <c r="D87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871" t="b">
        <f t="shared" ca="1" si="33"/>
        <v>1</v>
      </c>
      <c r="F871">
        <f ca="1">IF(tblMontyHallMC[[#This Row],[Initial door choice]] + tblMontyHallMC[[#This Row],[Door host opens]] = 3, 3, MAX(tblMontyHallMC[[#This Row],[Initial door choice]], tblMontyHallMC[[#This Row],[Door host opens]]) - MIN(tblMontyHallMC[[#This Row],[Initial door choice]], tblMontyHallMC[[#This Row],[Door host opens]]))</f>
        <v>3</v>
      </c>
    </row>
    <row r="872" spans="2:6" x14ac:dyDescent="0.25">
      <c r="B872">
        <f t="shared" ca="1" si="34"/>
        <v>3</v>
      </c>
      <c r="C872">
        <f t="shared" ca="1" si="35"/>
        <v>2</v>
      </c>
      <c r="D87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872" t="b">
        <f t="shared" ca="1" si="33"/>
        <v>1</v>
      </c>
      <c r="F872">
        <f ca="1">IF(tblMontyHallMC[[#This Row],[Initial door choice]] + tblMontyHallMC[[#This Row],[Door host opens]] = 3, 3, MAX(tblMontyHallMC[[#This Row],[Initial door choice]], tblMontyHallMC[[#This Row],[Door host opens]]) - MIN(tblMontyHallMC[[#This Row],[Initial door choice]], tblMontyHallMC[[#This Row],[Door host opens]]))</f>
        <v>3</v>
      </c>
    </row>
    <row r="873" spans="2:6" x14ac:dyDescent="0.25">
      <c r="B873">
        <f t="shared" ca="1" si="34"/>
        <v>1</v>
      </c>
      <c r="C873">
        <f t="shared" ca="1" si="35"/>
        <v>1</v>
      </c>
      <c r="D87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873" t="b">
        <f t="shared" ca="1" si="33"/>
        <v>1</v>
      </c>
      <c r="F873">
        <f ca="1">IF(tblMontyHallMC[[#This Row],[Initial door choice]] + tblMontyHallMC[[#This Row],[Door host opens]] = 3, 3, MAX(tblMontyHallMC[[#This Row],[Initial door choice]], tblMontyHallMC[[#This Row],[Door host opens]]) - MIN(tblMontyHallMC[[#This Row],[Initial door choice]], tblMontyHallMC[[#This Row],[Door host opens]]))</f>
        <v>2</v>
      </c>
    </row>
    <row r="874" spans="2:6" x14ac:dyDescent="0.25">
      <c r="B874">
        <f t="shared" ca="1" si="34"/>
        <v>1</v>
      </c>
      <c r="C874">
        <f t="shared" ca="1" si="35"/>
        <v>1</v>
      </c>
      <c r="D87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874" t="b">
        <f t="shared" ca="1" si="33"/>
        <v>0</v>
      </c>
      <c r="F874">
        <f ca="1">IF(tblMontyHallMC[[#This Row],[Initial door choice]] + tblMontyHallMC[[#This Row],[Door host opens]] = 3, 3, MAX(tblMontyHallMC[[#This Row],[Initial door choice]], tblMontyHallMC[[#This Row],[Door host opens]]) - MIN(tblMontyHallMC[[#This Row],[Initial door choice]], tblMontyHallMC[[#This Row],[Door host opens]]))</f>
        <v>3</v>
      </c>
    </row>
    <row r="875" spans="2:6" x14ac:dyDescent="0.25">
      <c r="B875">
        <f t="shared" ca="1" si="34"/>
        <v>1</v>
      </c>
      <c r="C875">
        <f t="shared" ca="1" si="35"/>
        <v>2</v>
      </c>
      <c r="D87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875" t="b">
        <f t="shared" ca="1" si="33"/>
        <v>1</v>
      </c>
      <c r="F875">
        <f ca="1">IF(tblMontyHallMC[[#This Row],[Initial door choice]] + tblMontyHallMC[[#This Row],[Door host opens]] = 3, 3, MAX(tblMontyHallMC[[#This Row],[Initial door choice]], tblMontyHallMC[[#This Row],[Door host opens]]) - MIN(tblMontyHallMC[[#This Row],[Initial door choice]], tblMontyHallMC[[#This Row],[Door host opens]]))</f>
        <v>1</v>
      </c>
    </row>
    <row r="876" spans="2:6" x14ac:dyDescent="0.25">
      <c r="B876">
        <f t="shared" ca="1" si="34"/>
        <v>2</v>
      </c>
      <c r="C876">
        <f t="shared" ca="1" si="35"/>
        <v>2</v>
      </c>
      <c r="D87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876" t="b">
        <f t="shared" ca="1" si="33"/>
        <v>1</v>
      </c>
      <c r="F876">
        <f ca="1">IF(tblMontyHallMC[[#This Row],[Initial door choice]] + tblMontyHallMC[[#This Row],[Door host opens]] = 3, 3, MAX(tblMontyHallMC[[#This Row],[Initial door choice]], tblMontyHallMC[[#This Row],[Door host opens]]) - MIN(tblMontyHallMC[[#This Row],[Initial door choice]], tblMontyHallMC[[#This Row],[Door host opens]]))</f>
        <v>1</v>
      </c>
    </row>
    <row r="877" spans="2:6" x14ac:dyDescent="0.25">
      <c r="B877">
        <f t="shared" ca="1" si="34"/>
        <v>2</v>
      </c>
      <c r="C877">
        <f t="shared" ca="1" si="35"/>
        <v>3</v>
      </c>
      <c r="D87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877" t="b">
        <f t="shared" ca="1" si="33"/>
        <v>1</v>
      </c>
      <c r="F877">
        <f ca="1">IF(tblMontyHallMC[[#This Row],[Initial door choice]] + tblMontyHallMC[[#This Row],[Door host opens]] = 3, 3, MAX(tblMontyHallMC[[#This Row],[Initial door choice]], tblMontyHallMC[[#This Row],[Door host opens]]) - MIN(tblMontyHallMC[[#This Row],[Initial door choice]], tblMontyHallMC[[#This Row],[Door host opens]]))</f>
        <v>2</v>
      </c>
    </row>
    <row r="878" spans="2:6" x14ac:dyDescent="0.25">
      <c r="B878">
        <f t="shared" ca="1" si="34"/>
        <v>1</v>
      </c>
      <c r="C878">
        <f t="shared" ca="1" si="35"/>
        <v>1</v>
      </c>
      <c r="D87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878" t="b">
        <f t="shared" ca="1" si="33"/>
        <v>0</v>
      </c>
      <c r="F878">
        <f ca="1">IF(tblMontyHallMC[[#This Row],[Initial door choice]] + tblMontyHallMC[[#This Row],[Door host opens]] = 3, 3, MAX(tblMontyHallMC[[#This Row],[Initial door choice]], tblMontyHallMC[[#This Row],[Door host opens]]) - MIN(tblMontyHallMC[[#This Row],[Initial door choice]], tblMontyHallMC[[#This Row],[Door host opens]]))</f>
        <v>3</v>
      </c>
    </row>
    <row r="879" spans="2:6" x14ac:dyDescent="0.25">
      <c r="B879">
        <f t="shared" ca="1" si="34"/>
        <v>2</v>
      </c>
      <c r="C879">
        <f t="shared" ca="1" si="35"/>
        <v>3</v>
      </c>
      <c r="D87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879" t="b">
        <f t="shared" ca="1" si="33"/>
        <v>1</v>
      </c>
      <c r="F879">
        <f ca="1">IF(tblMontyHallMC[[#This Row],[Initial door choice]] + tblMontyHallMC[[#This Row],[Door host opens]] = 3, 3, MAX(tblMontyHallMC[[#This Row],[Initial door choice]], tblMontyHallMC[[#This Row],[Door host opens]]) - MIN(tblMontyHallMC[[#This Row],[Initial door choice]], tblMontyHallMC[[#This Row],[Door host opens]]))</f>
        <v>2</v>
      </c>
    </row>
    <row r="880" spans="2:6" x14ac:dyDescent="0.25">
      <c r="B880">
        <f t="shared" ca="1" si="34"/>
        <v>2</v>
      </c>
      <c r="C880">
        <f t="shared" ca="1" si="35"/>
        <v>1</v>
      </c>
      <c r="D88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880" t="b">
        <f t="shared" ca="1" si="33"/>
        <v>1</v>
      </c>
      <c r="F880">
        <f ca="1">IF(tblMontyHallMC[[#This Row],[Initial door choice]] + tblMontyHallMC[[#This Row],[Door host opens]] = 3, 3, MAX(tblMontyHallMC[[#This Row],[Initial door choice]], tblMontyHallMC[[#This Row],[Door host opens]]) - MIN(tblMontyHallMC[[#This Row],[Initial door choice]], tblMontyHallMC[[#This Row],[Door host opens]]))</f>
        <v>2</v>
      </c>
    </row>
    <row r="881" spans="2:6" x14ac:dyDescent="0.25">
      <c r="B881">
        <f t="shared" ca="1" si="34"/>
        <v>3</v>
      </c>
      <c r="C881">
        <f t="shared" ca="1" si="35"/>
        <v>3</v>
      </c>
      <c r="D88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881" t="b">
        <f t="shared" ref="E881:E944" ca="1" si="36">IF(switchStrategyStr = "Switch",
    TRUE,
    IF(switchStrategyStr = "Coin flip",
        RAND() &gt;= 0.5,
        FALSE
    )
)</f>
        <v>1</v>
      </c>
      <c r="F881">
        <f ca="1">IF(tblMontyHallMC[[#This Row],[Initial door choice]] + tblMontyHallMC[[#This Row],[Door host opens]] = 3, 3, MAX(tblMontyHallMC[[#This Row],[Initial door choice]], tblMontyHallMC[[#This Row],[Door host opens]]) - MIN(tblMontyHallMC[[#This Row],[Initial door choice]], tblMontyHallMC[[#This Row],[Door host opens]]))</f>
        <v>2</v>
      </c>
    </row>
    <row r="882" spans="2:6" x14ac:dyDescent="0.25">
      <c r="B882">
        <f t="shared" ref="B882:B945" ca="1" si="37">RANDBETWEEN(1, 3)</f>
        <v>2</v>
      </c>
      <c r="C882">
        <f t="shared" ref="C882:C945" ca="1" si="38">RANDBETWEEN(1, 3)</f>
        <v>1</v>
      </c>
      <c r="D88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882" t="b">
        <f t="shared" ca="1" si="36"/>
        <v>0</v>
      </c>
      <c r="F882">
        <f ca="1">IF(tblMontyHallMC[[#This Row],[Initial door choice]] + tblMontyHallMC[[#This Row],[Door host opens]] = 3, 3, MAX(tblMontyHallMC[[#This Row],[Initial door choice]], tblMontyHallMC[[#This Row],[Door host opens]]) - MIN(tblMontyHallMC[[#This Row],[Initial door choice]], tblMontyHallMC[[#This Row],[Door host opens]]))</f>
        <v>2</v>
      </c>
    </row>
    <row r="883" spans="2:6" x14ac:dyDescent="0.25">
      <c r="B883">
        <f t="shared" ca="1" si="37"/>
        <v>1</v>
      </c>
      <c r="C883">
        <f t="shared" ca="1" si="38"/>
        <v>2</v>
      </c>
      <c r="D88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883" t="b">
        <f t="shared" ca="1" si="36"/>
        <v>0</v>
      </c>
      <c r="F883">
        <f ca="1">IF(tblMontyHallMC[[#This Row],[Initial door choice]] + tblMontyHallMC[[#This Row],[Door host opens]] = 3, 3, MAX(tblMontyHallMC[[#This Row],[Initial door choice]], tblMontyHallMC[[#This Row],[Door host opens]]) - MIN(tblMontyHallMC[[#This Row],[Initial door choice]], tblMontyHallMC[[#This Row],[Door host opens]]))</f>
        <v>1</v>
      </c>
    </row>
    <row r="884" spans="2:6" x14ac:dyDescent="0.25">
      <c r="B884">
        <f t="shared" ca="1" si="37"/>
        <v>3</v>
      </c>
      <c r="C884">
        <f t="shared" ca="1" si="38"/>
        <v>3</v>
      </c>
      <c r="D88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884" t="b">
        <f t="shared" ca="1" si="36"/>
        <v>1</v>
      </c>
      <c r="F884">
        <f ca="1">IF(tblMontyHallMC[[#This Row],[Initial door choice]] + tblMontyHallMC[[#This Row],[Door host opens]] = 3, 3, MAX(tblMontyHallMC[[#This Row],[Initial door choice]], tblMontyHallMC[[#This Row],[Door host opens]]) - MIN(tblMontyHallMC[[#This Row],[Initial door choice]], tblMontyHallMC[[#This Row],[Door host opens]]))</f>
        <v>1</v>
      </c>
    </row>
    <row r="885" spans="2:6" x14ac:dyDescent="0.25">
      <c r="B885">
        <f t="shared" ca="1" si="37"/>
        <v>1</v>
      </c>
      <c r="C885">
        <f t="shared" ca="1" si="38"/>
        <v>3</v>
      </c>
      <c r="D88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885" t="b">
        <f t="shared" ca="1" si="36"/>
        <v>0</v>
      </c>
      <c r="F885">
        <f ca="1">IF(tblMontyHallMC[[#This Row],[Initial door choice]] + tblMontyHallMC[[#This Row],[Door host opens]] = 3, 3, MAX(tblMontyHallMC[[#This Row],[Initial door choice]], tblMontyHallMC[[#This Row],[Door host opens]]) - MIN(tblMontyHallMC[[#This Row],[Initial door choice]], tblMontyHallMC[[#This Row],[Door host opens]]))</f>
        <v>1</v>
      </c>
    </row>
    <row r="886" spans="2:6" x14ac:dyDescent="0.25">
      <c r="B886">
        <f t="shared" ca="1" si="37"/>
        <v>3</v>
      </c>
      <c r="C886">
        <f t="shared" ca="1" si="38"/>
        <v>2</v>
      </c>
      <c r="D88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886" t="b">
        <f t="shared" ca="1" si="36"/>
        <v>1</v>
      </c>
      <c r="F886">
        <f ca="1">IF(tblMontyHallMC[[#This Row],[Initial door choice]] + tblMontyHallMC[[#This Row],[Door host opens]] = 3, 3, MAX(tblMontyHallMC[[#This Row],[Initial door choice]], tblMontyHallMC[[#This Row],[Door host opens]]) - MIN(tblMontyHallMC[[#This Row],[Initial door choice]], tblMontyHallMC[[#This Row],[Door host opens]]))</f>
        <v>3</v>
      </c>
    </row>
    <row r="887" spans="2:6" x14ac:dyDescent="0.25">
      <c r="B887">
        <f t="shared" ca="1" si="37"/>
        <v>3</v>
      </c>
      <c r="C887">
        <f t="shared" ca="1" si="38"/>
        <v>2</v>
      </c>
      <c r="D88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887" t="b">
        <f t="shared" ca="1" si="36"/>
        <v>0</v>
      </c>
      <c r="F887">
        <f ca="1">IF(tblMontyHallMC[[#This Row],[Initial door choice]] + tblMontyHallMC[[#This Row],[Door host opens]] = 3, 3, MAX(tblMontyHallMC[[#This Row],[Initial door choice]], tblMontyHallMC[[#This Row],[Door host opens]]) - MIN(tblMontyHallMC[[#This Row],[Initial door choice]], tblMontyHallMC[[#This Row],[Door host opens]]))</f>
        <v>3</v>
      </c>
    </row>
    <row r="888" spans="2:6" x14ac:dyDescent="0.25">
      <c r="B888">
        <f t="shared" ca="1" si="37"/>
        <v>3</v>
      </c>
      <c r="C888">
        <f t="shared" ca="1" si="38"/>
        <v>2</v>
      </c>
      <c r="D88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888" t="b">
        <f t="shared" ca="1" si="36"/>
        <v>0</v>
      </c>
      <c r="F888">
        <f ca="1">IF(tblMontyHallMC[[#This Row],[Initial door choice]] + tblMontyHallMC[[#This Row],[Door host opens]] = 3, 3, MAX(tblMontyHallMC[[#This Row],[Initial door choice]], tblMontyHallMC[[#This Row],[Door host opens]]) - MIN(tblMontyHallMC[[#This Row],[Initial door choice]], tblMontyHallMC[[#This Row],[Door host opens]]))</f>
        <v>3</v>
      </c>
    </row>
    <row r="889" spans="2:6" x14ac:dyDescent="0.25">
      <c r="B889">
        <f t="shared" ca="1" si="37"/>
        <v>3</v>
      </c>
      <c r="C889">
        <f t="shared" ca="1" si="38"/>
        <v>1</v>
      </c>
      <c r="D88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889" t="b">
        <f t="shared" ca="1" si="36"/>
        <v>1</v>
      </c>
      <c r="F889">
        <f ca="1">IF(tblMontyHallMC[[#This Row],[Initial door choice]] + tblMontyHallMC[[#This Row],[Door host opens]] = 3, 3, MAX(tblMontyHallMC[[#This Row],[Initial door choice]], tblMontyHallMC[[#This Row],[Door host opens]]) - MIN(tblMontyHallMC[[#This Row],[Initial door choice]], tblMontyHallMC[[#This Row],[Door host opens]]))</f>
        <v>3</v>
      </c>
    </row>
    <row r="890" spans="2:6" x14ac:dyDescent="0.25">
      <c r="B890">
        <f t="shared" ca="1" si="37"/>
        <v>1</v>
      </c>
      <c r="C890">
        <f t="shared" ca="1" si="38"/>
        <v>1</v>
      </c>
      <c r="D89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890" t="b">
        <f t="shared" ca="1" si="36"/>
        <v>1</v>
      </c>
      <c r="F890">
        <f ca="1">IF(tblMontyHallMC[[#This Row],[Initial door choice]] + tblMontyHallMC[[#This Row],[Door host opens]] = 3, 3, MAX(tblMontyHallMC[[#This Row],[Initial door choice]], tblMontyHallMC[[#This Row],[Door host opens]]) - MIN(tblMontyHallMC[[#This Row],[Initial door choice]], tblMontyHallMC[[#This Row],[Door host opens]]))</f>
        <v>2</v>
      </c>
    </row>
    <row r="891" spans="2:6" x14ac:dyDescent="0.25">
      <c r="B891">
        <f t="shared" ca="1" si="37"/>
        <v>3</v>
      </c>
      <c r="C891">
        <f t="shared" ca="1" si="38"/>
        <v>3</v>
      </c>
      <c r="D89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891" t="b">
        <f t="shared" ca="1" si="36"/>
        <v>1</v>
      </c>
      <c r="F891">
        <f ca="1">IF(tblMontyHallMC[[#This Row],[Initial door choice]] + tblMontyHallMC[[#This Row],[Door host opens]] = 3, 3, MAX(tblMontyHallMC[[#This Row],[Initial door choice]], tblMontyHallMC[[#This Row],[Door host opens]]) - MIN(tblMontyHallMC[[#This Row],[Initial door choice]], tblMontyHallMC[[#This Row],[Door host opens]]))</f>
        <v>2</v>
      </c>
    </row>
    <row r="892" spans="2:6" x14ac:dyDescent="0.25">
      <c r="B892">
        <f t="shared" ca="1" si="37"/>
        <v>3</v>
      </c>
      <c r="C892">
        <f t="shared" ca="1" si="38"/>
        <v>3</v>
      </c>
      <c r="D89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892" t="b">
        <f t="shared" ca="1" si="36"/>
        <v>1</v>
      </c>
      <c r="F892">
        <f ca="1">IF(tblMontyHallMC[[#This Row],[Initial door choice]] + tblMontyHallMC[[#This Row],[Door host opens]] = 3, 3, MAX(tblMontyHallMC[[#This Row],[Initial door choice]], tblMontyHallMC[[#This Row],[Door host opens]]) - MIN(tblMontyHallMC[[#This Row],[Initial door choice]], tblMontyHallMC[[#This Row],[Door host opens]]))</f>
        <v>1</v>
      </c>
    </row>
    <row r="893" spans="2:6" x14ac:dyDescent="0.25">
      <c r="B893">
        <f t="shared" ca="1" si="37"/>
        <v>3</v>
      </c>
      <c r="C893">
        <f t="shared" ca="1" si="38"/>
        <v>2</v>
      </c>
      <c r="D89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893" t="b">
        <f t="shared" ca="1" si="36"/>
        <v>1</v>
      </c>
      <c r="F893">
        <f ca="1">IF(tblMontyHallMC[[#This Row],[Initial door choice]] + tblMontyHallMC[[#This Row],[Door host opens]] = 3, 3, MAX(tblMontyHallMC[[#This Row],[Initial door choice]], tblMontyHallMC[[#This Row],[Door host opens]]) - MIN(tblMontyHallMC[[#This Row],[Initial door choice]], tblMontyHallMC[[#This Row],[Door host opens]]))</f>
        <v>3</v>
      </c>
    </row>
    <row r="894" spans="2:6" x14ac:dyDescent="0.25">
      <c r="B894">
        <f t="shared" ca="1" si="37"/>
        <v>3</v>
      </c>
      <c r="C894">
        <f t="shared" ca="1" si="38"/>
        <v>3</v>
      </c>
      <c r="D89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894" t="b">
        <f t="shared" ca="1" si="36"/>
        <v>0</v>
      </c>
      <c r="F894">
        <f ca="1">IF(tblMontyHallMC[[#This Row],[Initial door choice]] + tblMontyHallMC[[#This Row],[Door host opens]] = 3, 3, MAX(tblMontyHallMC[[#This Row],[Initial door choice]], tblMontyHallMC[[#This Row],[Door host opens]]) - MIN(tblMontyHallMC[[#This Row],[Initial door choice]], tblMontyHallMC[[#This Row],[Door host opens]]))</f>
        <v>2</v>
      </c>
    </row>
    <row r="895" spans="2:6" x14ac:dyDescent="0.25">
      <c r="B895">
        <f t="shared" ca="1" si="37"/>
        <v>1</v>
      </c>
      <c r="C895">
        <f t="shared" ca="1" si="38"/>
        <v>1</v>
      </c>
      <c r="D89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895" t="b">
        <f t="shared" ca="1" si="36"/>
        <v>0</v>
      </c>
      <c r="F895">
        <f ca="1">IF(tblMontyHallMC[[#This Row],[Initial door choice]] + tblMontyHallMC[[#This Row],[Door host opens]] = 3, 3, MAX(tblMontyHallMC[[#This Row],[Initial door choice]], tblMontyHallMC[[#This Row],[Door host opens]]) - MIN(tblMontyHallMC[[#This Row],[Initial door choice]], tblMontyHallMC[[#This Row],[Door host opens]]))</f>
        <v>3</v>
      </c>
    </row>
    <row r="896" spans="2:6" x14ac:dyDescent="0.25">
      <c r="B896">
        <f t="shared" ca="1" si="37"/>
        <v>2</v>
      </c>
      <c r="C896">
        <f t="shared" ca="1" si="38"/>
        <v>1</v>
      </c>
      <c r="D89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896" t="b">
        <f t="shared" ca="1" si="36"/>
        <v>0</v>
      </c>
      <c r="F896">
        <f ca="1">IF(tblMontyHallMC[[#This Row],[Initial door choice]] + tblMontyHallMC[[#This Row],[Door host opens]] = 3, 3, MAX(tblMontyHallMC[[#This Row],[Initial door choice]], tblMontyHallMC[[#This Row],[Door host opens]]) - MIN(tblMontyHallMC[[#This Row],[Initial door choice]], tblMontyHallMC[[#This Row],[Door host opens]]))</f>
        <v>2</v>
      </c>
    </row>
    <row r="897" spans="2:6" x14ac:dyDescent="0.25">
      <c r="B897">
        <f t="shared" ca="1" si="37"/>
        <v>1</v>
      </c>
      <c r="C897">
        <f t="shared" ca="1" si="38"/>
        <v>2</v>
      </c>
      <c r="D89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897" t="b">
        <f t="shared" ca="1" si="36"/>
        <v>1</v>
      </c>
      <c r="F897">
        <f ca="1">IF(tblMontyHallMC[[#This Row],[Initial door choice]] + tblMontyHallMC[[#This Row],[Door host opens]] = 3, 3, MAX(tblMontyHallMC[[#This Row],[Initial door choice]], tblMontyHallMC[[#This Row],[Door host opens]]) - MIN(tblMontyHallMC[[#This Row],[Initial door choice]], tblMontyHallMC[[#This Row],[Door host opens]]))</f>
        <v>1</v>
      </c>
    </row>
    <row r="898" spans="2:6" x14ac:dyDescent="0.25">
      <c r="B898">
        <f t="shared" ca="1" si="37"/>
        <v>1</v>
      </c>
      <c r="C898">
        <f t="shared" ca="1" si="38"/>
        <v>1</v>
      </c>
      <c r="D89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898" t="b">
        <f t="shared" ca="1" si="36"/>
        <v>1</v>
      </c>
      <c r="F898">
        <f ca="1">IF(tblMontyHallMC[[#This Row],[Initial door choice]] + tblMontyHallMC[[#This Row],[Door host opens]] = 3, 3, MAX(tblMontyHallMC[[#This Row],[Initial door choice]], tblMontyHallMC[[#This Row],[Door host opens]]) - MIN(tblMontyHallMC[[#This Row],[Initial door choice]], tblMontyHallMC[[#This Row],[Door host opens]]))</f>
        <v>3</v>
      </c>
    </row>
    <row r="899" spans="2:6" x14ac:dyDescent="0.25">
      <c r="B899">
        <f t="shared" ca="1" si="37"/>
        <v>1</v>
      </c>
      <c r="C899">
        <f t="shared" ca="1" si="38"/>
        <v>3</v>
      </c>
      <c r="D89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899" t="b">
        <f t="shared" ca="1" si="36"/>
        <v>1</v>
      </c>
      <c r="F899">
        <f ca="1">IF(tblMontyHallMC[[#This Row],[Initial door choice]] + tblMontyHallMC[[#This Row],[Door host opens]] = 3, 3, MAX(tblMontyHallMC[[#This Row],[Initial door choice]], tblMontyHallMC[[#This Row],[Door host opens]]) - MIN(tblMontyHallMC[[#This Row],[Initial door choice]], tblMontyHallMC[[#This Row],[Door host opens]]))</f>
        <v>1</v>
      </c>
    </row>
    <row r="900" spans="2:6" x14ac:dyDescent="0.25">
      <c r="B900">
        <f t="shared" ca="1" si="37"/>
        <v>3</v>
      </c>
      <c r="C900">
        <f t="shared" ca="1" si="38"/>
        <v>3</v>
      </c>
      <c r="D90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900" t="b">
        <f t="shared" ca="1" si="36"/>
        <v>1</v>
      </c>
      <c r="F900">
        <f ca="1">IF(tblMontyHallMC[[#This Row],[Initial door choice]] + tblMontyHallMC[[#This Row],[Door host opens]] = 3, 3, MAX(tblMontyHallMC[[#This Row],[Initial door choice]], tblMontyHallMC[[#This Row],[Door host opens]]) - MIN(tblMontyHallMC[[#This Row],[Initial door choice]], tblMontyHallMC[[#This Row],[Door host opens]]))</f>
        <v>1</v>
      </c>
    </row>
    <row r="901" spans="2:6" x14ac:dyDescent="0.25">
      <c r="B901">
        <f t="shared" ca="1" si="37"/>
        <v>1</v>
      </c>
      <c r="C901">
        <f t="shared" ca="1" si="38"/>
        <v>2</v>
      </c>
      <c r="D90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901" t="b">
        <f t="shared" ca="1" si="36"/>
        <v>1</v>
      </c>
      <c r="F901">
        <f ca="1">IF(tblMontyHallMC[[#This Row],[Initial door choice]] + tblMontyHallMC[[#This Row],[Door host opens]] = 3, 3, MAX(tblMontyHallMC[[#This Row],[Initial door choice]], tblMontyHallMC[[#This Row],[Door host opens]]) - MIN(tblMontyHallMC[[#This Row],[Initial door choice]], tblMontyHallMC[[#This Row],[Door host opens]]))</f>
        <v>1</v>
      </c>
    </row>
    <row r="902" spans="2:6" x14ac:dyDescent="0.25">
      <c r="B902">
        <f t="shared" ca="1" si="37"/>
        <v>2</v>
      </c>
      <c r="C902">
        <f t="shared" ca="1" si="38"/>
        <v>1</v>
      </c>
      <c r="D90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902" t="b">
        <f t="shared" ca="1" si="36"/>
        <v>0</v>
      </c>
      <c r="F902">
        <f ca="1">IF(tblMontyHallMC[[#This Row],[Initial door choice]] + tblMontyHallMC[[#This Row],[Door host opens]] = 3, 3, MAX(tblMontyHallMC[[#This Row],[Initial door choice]], tblMontyHallMC[[#This Row],[Door host opens]]) - MIN(tblMontyHallMC[[#This Row],[Initial door choice]], tblMontyHallMC[[#This Row],[Door host opens]]))</f>
        <v>2</v>
      </c>
    </row>
    <row r="903" spans="2:6" x14ac:dyDescent="0.25">
      <c r="B903">
        <f t="shared" ca="1" si="37"/>
        <v>2</v>
      </c>
      <c r="C903">
        <f t="shared" ca="1" si="38"/>
        <v>1</v>
      </c>
      <c r="D90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903" t="b">
        <f t="shared" ca="1" si="36"/>
        <v>0</v>
      </c>
      <c r="F903">
        <f ca="1">IF(tblMontyHallMC[[#This Row],[Initial door choice]] + tblMontyHallMC[[#This Row],[Door host opens]] = 3, 3, MAX(tblMontyHallMC[[#This Row],[Initial door choice]], tblMontyHallMC[[#This Row],[Door host opens]]) - MIN(tblMontyHallMC[[#This Row],[Initial door choice]], tblMontyHallMC[[#This Row],[Door host opens]]))</f>
        <v>2</v>
      </c>
    </row>
    <row r="904" spans="2:6" x14ac:dyDescent="0.25">
      <c r="B904">
        <f t="shared" ca="1" si="37"/>
        <v>2</v>
      </c>
      <c r="C904">
        <f t="shared" ca="1" si="38"/>
        <v>3</v>
      </c>
      <c r="D90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904" t="b">
        <f t="shared" ca="1" si="36"/>
        <v>0</v>
      </c>
      <c r="F904">
        <f ca="1">IF(tblMontyHallMC[[#This Row],[Initial door choice]] + tblMontyHallMC[[#This Row],[Door host opens]] = 3, 3, MAX(tblMontyHallMC[[#This Row],[Initial door choice]], tblMontyHallMC[[#This Row],[Door host opens]]) - MIN(tblMontyHallMC[[#This Row],[Initial door choice]], tblMontyHallMC[[#This Row],[Door host opens]]))</f>
        <v>2</v>
      </c>
    </row>
    <row r="905" spans="2:6" x14ac:dyDescent="0.25">
      <c r="B905">
        <f t="shared" ca="1" si="37"/>
        <v>3</v>
      </c>
      <c r="C905">
        <f t="shared" ca="1" si="38"/>
        <v>1</v>
      </c>
      <c r="D90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905" t="b">
        <f t="shared" ca="1" si="36"/>
        <v>1</v>
      </c>
      <c r="F905">
        <f ca="1">IF(tblMontyHallMC[[#This Row],[Initial door choice]] + tblMontyHallMC[[#This Row],[Door host opens]] = 3, 3, MAX(tblMontyHallMC[[#This Row],[Initial door choice]], tblMontyHallMC[[#This Row],[Door host opens]]) - MIN(tblMontyHallMC[[#This Row],[Initial door choice]], tblMontyHallMC[[#This Row],[Door host opens]]))</f>
        <v>3</v>
      </c>
    </row>
    <row r="906" spans="2:6" x14ac:dyDescent="0.25">
      <c r="B906">
        <f t="shared" ca="1" si="37"/>
        <v>3</v>
      </c>
      <c r="C906">
        <f t="shared" ca="1" si="38"/>
        <v>1</v>
      </c>
      <c r="D90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906" t="b">
        <f t="shared" ca="1" si="36"/>
        <v>1</v>
      </c>
      <c r="F906">
        <f ca="1">IF(tblMontyHallMC[[#This Row],[Initial door choice]] + tblMontyHallMC[[#This Row],[Door host opens]] = 3, 3, MAX(tblMontyHallMC[[#This Row],[Initial door choice]], tblMontyHallMC[[#This Row],[Door host opens]]) - MIN(tblMontyHallMC[[#This Row],[Initial door choice]], tblMontyHallMC[[#This Row],[Door host opens]]))</f>
        <v>3</v>
      </c>
    </row>
    <row r="907" spans="2:6" x14ac:dyDescent="0.25">
      <c r="B907">
        <f t="shared" ca="1" si="37"/>
        <v>1</v>
      </c>
      <c r="C907">
        <f t="shared" ca="1" si="38"/>
        <v>1</v>
      </c>
      <c r="D90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907" t="b">
        <f t="shared" ca="1" si="36"/>
        <v>1</v>
      </c>
      <c r="F907">
        <f ca="1">IF(tblMontyHallMC[[#This Row],[Initial door choice]] + tblMontyHallMC[[#This Row],[Door host opens]] = 3, 3, MAX(tblMontyHallMC[[#This Row],[Initial door choice]], tblMontyHallMC[[#This Row],[Door host opens]]) - MIN(tblMontyHallMC[[#This Row],[Initial door choice]], tblMontyHallMC[[#This Row],[Door host opens]]))</f>
        <v>2</v>
      </c>
    </row>
    <row r="908" spans="2:6" x14ac:dyDescent="0.25">
      <c r="B908">
        <f t="shared" ca="1" si="37"/>
        <v>2</v>
      </c>
      <c r="C908">
        <f t="shared" ca="1" si="38"/>
        <v>2</v>
      </c>
      <c r="D90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908" t="b">
        <f t="shared" ca="1" si="36"/>
        <v>1</v>
      </c>
      <c r="F908">
        <f ca="1">IF(tblMontyHallMC[[#This Row],[Initial door choice]] + tblMontyHallMC[[#This Row],[Door host opens]] = 3, 3, MAX(tblMontyHallMC[[#This Row],[Initial door choice]], tblMontyHallMC[[#This Row],[Door host opens]]) - MIN(tblMontyHallMC[[#This Row],[Initial door choice]], tblMontyHallMC[[#This Row],[Door host opens]]))</f>
        <v>1</v>
      </c>
    </row>
    <row r="909" spans="2:6" x14ac:dyDescent="0.25">
      <c r="B909">
        <f t="shared" ca="1" si="37"/>
        <v>2</v>
      </c>
      <c r="C909">
        <f t="shared" ca="1" si="38"/>
        <v>3</v>
      </c>
      <c r="D90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909" t="b">
        <f t="shared" ca="1" si="36"/>
        <v>1</v>
      </c>
      <c r="F909">
        <f ca="1">IF(tblMontyHallMC[[#This Row],[Initial door choice]] + tblMontyHallMC[[#This Row],[Door host opens]] = 3, 3, MAX(tblMontyHallMC[[#This Row],[Initial door choice]], tblMontyHallMC[[#This Row],[Door host opens]]) - MIN(tblMontyHallMC[[#This Row],[Initial door choice]], tblMontyHallMC[[#This Row],[Door host opens]]))</f>
        <v>2</v>
      </c>
    </row>
    <row r="910" spans="2:6" x14ac:dyDescent="0.25">
      <c r="B910">
        <f t="shared" ca="1" si="37"/>
        <v>3</v>
      </c>
      <c r="C910">
        <f t="shared" ca="1" si="38"/>
        <v>3</v>
      </c>
      <c r="D91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910" t="b">
        <f t="shared" ca="1" si="36"/>
        <v>1</v>
      </c>
      <c r="F910">
        <f ca="1">IF(tblMontyHallMC[[#This Row],[Initial door choice]] + tblMontyHallMC[[#This Row],[Door host opens]] = 3, 3, MAX(tblMontyHallMC[[#This Row],[Initial door choice]], tblMontyHallMC[[#This Row],[Door host opens]]) - MIN(tblMontyHallMC[[#This Row],[Initial door choice]], tblMontyHallMC[[#This Row],[Door host opens]]))</f>
        <v>1</v>
      </c>
    </row>
    <row r="911" spans="2:6" x14ac:dyDescent="0.25">
      <c r="B911">
        <f t="shared" ca="1" si="37"/>
        <v>2</v>
      </c>
      <c r="C911">
        <f t="shared" ca="1" si="38"/>
        <v>2</v>
      </c>
      <c r="D91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911" t="b">
        <f t="shared" ca="1" si="36"/>
        <v>0</v>
      </c>
      <c r="F911">
        <f ca="1">IF(tblMontyHallMC[[#This Row],[Initial door choice]] + tblMontyHallMC[[#This Row],[Door host opens]] = 3, 3, MAX(tblMontyHallMC[[#This Row],[Initial door choice]], tblMontyHallMC[[#This Row],[Door host opens]]) - MIN(tblMontyHallMC[[#This Row],[Initial door choice]], tblMontyHallMC[[#This Row],[Door host opens]]))</f>
        <v>1</v>
      </c>
    </row>
    <row r="912" spans="2:6" x14ac:dyDescent="0.25">
      <c r="B912">
        <f t="shared" ca="1" si="37"/>
        <v>3</v>
      </c>
      <c r="C912">
        <f t="shared" ca="1" si="38"/>
        <v>2</v>
      </c>
      <c r="D91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912" t="b">
        <f t="shared" ca="1" si="36"/>
        <v>0</v>
      </c>
      <c r="F912">
        <f ca="1">IF(tblMontyHallMC[[#This Row],[Initial door choice]] + tblMontyHallMC[[#This Row],[Door host opens]] = 3, 3, MAX(tblMontyHallMC[[#This Row],[Initial door choice]], tblMontyHallMC[[#This Row],[Door host opens]]) - MIN(tblMontyHallMC[[#This Row],[Initial door choice]], tblMontyHallMC[[#This Row],[Door host opens]]))</f>
        <v>3</v>
      </c>
    </row>
    <row r="913" spans="2:6" x14ac:dyDescent="0.25">
      <c r="B913">
        <f t="shared" ca="1" si="37"/>
        <v>2</v>
      </c>
      <c r="C913">
        <f t="shared" ca="1" si="38"/>
        <v>1</v>
      </c>
      <c r="D91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913" t="b">
        <f t="shared" ca="1" si="36"/>
        <v>1</v>
      </c>
      <c r="F913">
        <f ca="1">IF(tblMontyHallMC[[#This Row],[Initial door choice]] + tblMontyHallMC[[#This Row],[Door host opens]] = 3, 3, MAX(tblMontyHallMC[[#This Row],[Initial door choice]], tblMontyHallMC[[#This Row],[Door host opens]]) - MIN(tblMontyHallMC[[#This Row],[Initial door choice]], tblMontyHallMC[[#This Row],[Door host opens]]))</f>
        <v>2</v>
      </c>
    </row>
    <row r="914" spans="2:6" x14ac:dyDescent="0.25">
      <c r="B914">
        <f t="shared" ca="1" si="37"/>
        <v>1</v>
      </c>
      <c r="C914">
        <f t="shared" ca="1" si="38"/>
        <v>3</v>
      </c>
      <c r="D91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914" t="b">
        <f t="shared" ca="1" si="36"/>
        <v>0</v>
      </c>
      <c r="F914">
        <f ca="1">IF(tblMontyHallMC[[#This Row],[Initial door choice]] + tblMontyHallMC[[#This Row],[Door host opens]] = 3, 3, MAX(tblMontyHallMC[[#This Row],[Initial door choice]], tblMontyHallMC[[#This Row],[Door host opens]]) - MIN(tblMontyHallMC[[#This Row],[Initial door choice]], tblMontyHallMC[[#This Row],[Door host opens]]))</f>
        <v>1</v>
      </c>
    </row>
    <row r="915" spans="2:6" x14ac:dyDescent="0.25">
      <c r="B915">
        <f t="shared" ca="1" si="37"/>
        <v>2</v>
      </c>
      <c r="C915">
        <f t="shared" ca="1" si="38"/>
        <v>2</v>
      </c>
      <c r="D91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915" t="b">
        <f t="shared" ca="1" si="36"/>
        <v>0</v>
      </c>
      <c r="F915">
        <f ca="1">IF(tblMontyHallMC[[#This Row],[Initial door choice]] + tblMontyHallMC[[#This Row],[Door host opens]] = 3, 3, MAX(tblMontyHallMC[[#This Row],[Initial door choice]], tblMontyHallMC[[#This Row],[Door host opens]]) - MIN(tblMontyHallMC[[#This Row],[Initial door choice]], tblMontyHallMC[[#This Row],[Door host opens]]))</f>
        <v>3</v>
      </c>
    </row>
    <row r="916" spans="2:6" x14ac:dyDescent="0.25">
      <c r="B916">
        <f t="shared" ca="1" si="37"/>
        <v>1</v>
      </c>
      <c r="C916">
        <f t="shared" ca="1" si="38"/>
        <v>1</v>
      </c>
      <c r="D91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916" t="b">
        <f t="shared" ca="1" si="36"/>
        <v>0</v>
      </c>
      <c r="F916">
        <f ca="1">IF(tblMontyHallMC[[#This Row],[Initial door choice]] + tblMontyHallMC[[#This Row],[Door host opens]] = 3, 3, MAX(tblMontyHallMC[[#This Row],[Initial door choice]], tblMontyHallMC[[#This Row],[Door host opens]]) - MIN(tblMontyHallMC[[#This Row],[Initial door choice]], tblMontyHallMC[[#This Row],[Door host opens]]))</f>
        <v>3</v>
      </c>
    </row>
    <row r="917" spans="2:6" x14ac:dyDescent="0.25">
      <c r="B917">
        <f t="shared" ca="1" si="37"/>
        <v>1</v>
      </c>
      <c r="C917">
        <f t="shared" ca="1" si="38"/>
        <v>1</v>
      </c>
      <c r="D91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917" t="b">
        <f t="shared" ca="1" si="36"/>
        <v>0</v>
      </c>
      <c r="F917">
        <f ca="1">IF(tblMontyHallMC[[#This Row],[Initial door choice]] + tblMontyHallMC[[#This Row],[Door host opens]] = 3, 3, MAX(tblMontyHallMC[[#This Row],[Initial door choice]], tblMontyHallMC[[#This Row],[Door host opens]]) - MIN(tblMontyHallMC[[#This Row],[Initial door choice]], tblMontyHallMC[[#This Row],[Door host opens]]))</f>
        <v>3</v>
      </c>
    </row>
    <row r="918" spans="2:6" x14ac:dyDescent="0.25">
      <c r="B918">
        <f t="shared" ca="1" si="37"/>
        <v>3</v>
      </c>
      <c r="C918">
        <f t="shared" ca="1" si="38"/>
        <v>2</v>
      </c>
      <c r="D91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918" t="b">
        <f t="shared" ca="1" si="36"/>
        <v>0</v>
      </c>
      <c r="F918">
        <f ca="1">IF(tblMontyHallMC[[#This Row],[Initial door choice]] + tblMontyHallMC[[#This Row],[Door host opens]] = 3, 3, MAX(tblMontyHallMC[[#This Row],[Initial door choice]], tblMontyHallMC[[#This Row],[Door host opens]]) - MIN(tblMontyHallMC[[#This Row],[Initial door choice]], tblMontyHallMC[[#This Row],[Door host opens]]))</f>
        <v>3</v>
      </c>
    </row>
    <row r="919" spans="2:6" x14ac:dyDescent="0.25">
      <c r="B919">
        <f t="shared" ca="1" si="37"/>
        <v>2</v>
      </c>
      <c r="C919">
        <f t="shared" ca="1" si="38"/>
        <v>2</v>
      </c>
      <c r="D91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919" t="b">
        <f t="shared" ca="1" si="36"/>
        <v>0</v>
      </c>
      <c r="F919">
        <f ca="1">IF(tblMontyHallMC[[#This Row],[Initial door choice]] + tblMontyHallMC[[#This Row],[Door host opens]] = 3, 3, MAX(tblMontyHallMC[[#This Row],[Initial door choice]], tblMontyHallMC[[#This Row],[Door host opens]]) - MIN(tblMontyHallMC[[#This Row],[Initial door choice]], tblMontyHallMC[[#This Row],[Door host opens]]))</f>
        <v>3</v>
      </c>
    </row>
    <row r="920" spans="2:6" x14ac:dyDescent="0.25">
      <c r="B920">
        <f t="shared" ca="1" si="37"/>
        <v>3</v>
      </c>
      <c r="C920">
        <f t="shared" ca="1" si="38"/>
        <v>2</v>
      </c>
      <c r="D92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920" t="b">
        <f t="shared" ca="1" si="36"/>
        <v>0</v>
      </c>
      <c r="F920">
        <f ca="1">IF(tblMontyHallMC[[#This Row],[Initial door choice]] + tblMontyHallMC[[#This Row],[Door host opens]] = 3, 3, MAX(tblMontyHallMC[[#This Row],[Initial door choice]], tblMontyHallMC[[#This Row],[Door host opens]]) - MIN(tblMontyHallMC[[#This Row],[Initial door choice]], tblMontyHallMC[[#This Row],[Door host opens]]))</f>
        <v>3</v>
      </c>
    </row>
    <row r="921" spans="2:6" x14ac:dyDescent="0.25">
      <c r="B921">
        <f t="shared" ca="1" si="37"/>
        <v>3</v>
      </c>
      <c r="C921">
        <f t="shared" ca="1" si="38"/>
        <v>2</v>
      </c>
      <c r="D92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921" t="b">
        <f t="shared" ca="1" si="36"/>
        <v>0</v>
      </c>
      <c r="F921">
        <f ca="1">IF(tblMontyHallMC[[#This Row],[Initial door choice]] + tblMontyHallMC[[#This Row],[Door host opens]] = 3, 3, MAX(tblMontyHallMC[[#This Row],[Initial door choice]], tblMontyHallMC[[#This Row],[Door host opens]]) - MIN(tblMontyHallMC[[#This Row],[Initial door choice]], tblMontyHallMC[[#This Row],[Door host opens]]))</f>
        <v>3</v>
      </c>
    </row>
    <row r="922" spans="2:6" x14ac:dyDescent="0.25">
      <c r="B922">
        <f t="shared" ca="1" si="37"/>
        <v>1</v>
      </c>
      <c r="C922">
        <f t="shared" ca="1" si="38"/>
        <v>2</v>
      </c>
      <c r="D92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922" t="b">
        <f t="shared" ca="1" si="36"/>
        <v>1</v>
      </c>
      <c r="F922">
        <f ca="1">IF(tblMontyHallMC[[#This Row],[Initial door choice]] + tblMontyHallMC[[#This Row],[Door host opens]] = 3, 3, MAX(tblMontyHallMC[[#This Row],[Initial door choice]], tblMontyHallMC[[#This Row],[Door host opens]]) - MIN(tblMontyHallMC[[#This Row],[Initial door choice]], tblMontyHallMC[[#This Row],[Door host opens]]))</f>
        <v>1</v>
      </c>
    </row>
    <row r="923" spans="2:6" x14ac:dyDescent="0.25">
      <c r="B923">
        <f t="shared" ca="1" si="37"/>
        <v>1</v>
      </c>
      <c r="C923">
        <f t="shared" ca="1" si="38"/>
        <v>1</v>
      </c>
      <c r="D92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923" t="b">
        <f t="shared" ca="1" si="36"/>
        <v>0</v>
      </c>
      <c r="F923">
        <f ca="1">IF(tblMontyHallMC[[#This Row],[Initial door choice]] + tblMontyHallMC[[#This Row],[Door host opens]] = 3, 3, MAX(tblMontyHallMC[[#This Row],[Initial door choice]], tblMontyHallMC[[#This Row],[Door host opens]]) - MIN(tblMontyHallMC[[#This Row],[Initial door choice]], tblMontyHallMC[[#This Row],[Door host opens]]))</f>
        <v>2</v>
      </c>
    </row>
    <row r="924" spans="2:6" x14ac:dyDescent="0.25">
      <c r="B924">
        <f t="shared" ca="1" si="37"/>
        <v>2</v>
      </c>
      <c r="C924">
        <f t="shared" ca="1" si="38"/>
        <v>1</v>
      </c>
      <c r="D92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924" t="b">
        <f t="shared" ca="1" si="36"/>
        <v>1</v>
      </c>
      <c r="F924">
        <f ca="1">IF(tblMontyHallMC[[#This Row],[Initial door choice]] + tblMontyHallMC[[#This Row],[Door host opens]] = 3, 3, MAX(tblMontyHallMC[[#This Row],[Initial door choice]], tblMontyHallMC[[#This Row],[Door host opens]]) - MIN(tblMontyHallMC[[#This Row],[Initial door choice]], tblMontyHallMC[[#This Row],[Door host opens]]))</f>
        <v>2</v>
      </c>
    </row>
    <row r="925" spans="2:6" x14ac:dyDescent="0.25">
      <c r="B925">
        <f t="shared" ca="1" si="37"/>
        <v>2</v>
      </c>
      <c r="C925">
        <f t="shared" ca="1" si="38"/>
        <v>1</v>
      </c>
      <c r="D92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925" t="b">
        <f t="shared" ca="1" si="36"/>
        <v>0</v>
      </c>
      <c r="F925">
        <f ca="1">IF(tblMontyHallMC[[#This Row],[Initial door choice]] + tblMontyHallMC[[#This Row],[Door host opens]] = 3, 3, MAX(tblMontyHallMC[[#This Row],[Initial door choice]], tblMontyHallMC[[#This Row],[Door host opens]]) - MIN(tblMontyHallMC[[#This Row],[Initial door choice]], tblMontyHallMC[[#This Row],[Door host opens]]))</f>
        <v>2</v>
      </c>
    </row>
    <row r="926" spans="2:6" x14ac:dyDescent="0.25">
      <c r="B926">
        <f t="shared" ca="1" si="37"/>
        <v>1</v>
      </c>
      <c r="C926">
        <f t="shared" ca="1" si="38"/>
        <v>2</v>
      </c>
      <c r="D92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926" t="b">
        <f t="shared" ca="1" si="36"/>
        <v>0</v>
      </c>
      <c r="F926">
        <f ca="1">IF(tblMontyHallMC[[#This Row],[Initial door choice]] + tblMontyHallMC[[#This Row],[Door host opens]] = 3, 3, MAX(tblMontyHallMC[[#This Row],[Initial door choice]], tblMontyHallMC[[#This Row],[Door host opens]]) - MIN(tblMontyHallMC[[#This Row],[Initial door choice]], tblMontyHallMC[[#This Row],[Door host opens]]))</f>
        <v>1</v>
      </c>
    </row>
    <row r="927" spans="2:6" x14ac:dyDescent="0.25">
      <c r="B927">
        <f t="shared" ca="1" si="37"/>
        <v>1</v>
      </c>
      <c r="C927">
        <f t="shared" ca="1" si="38"/>
        <v>2</v>
      </c>
      <c r="D92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927" t="b">
        <f t="shared" ca="1" si="36"/>
        <v>0</v>
      </c>
      <c r="F927">
        <f ca="1">IF(tblMontyHallMC[[#This Row],[Initial door choice]] + tblMontyHallMC[[#This Row],[Door host opens]] = 3, 3, MAX(tblMontyHallMC[[#This Row],[Initial door choice]], tblMontyHallMC[[#This Row],[Door host opens]]) - MIN(tblMontyHallMC[[#This Row],[Initial door choice]], tblMontyHallMC[[#This Row],[Door host opens]]))</f>
        <v>1</v>
      </c>
    </row>
    <row r="928" spans="2:6" x14ac:dyDescent="0.25">
      <c r="B928">
        <f t="shared" ca="1" si="37"/>
        <v>1</v>
      </c>
      <c r="C928">
        <f t="shared" ca="1" si="38"/>
        <v>3</v>
      </c>
      <c r="D92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928" t="b">
        <f t="shared" ca="1" si="36"/>
        <v>1</v>
      </c>
      <c r="F928">
        <f ca="1">IF(tblMontyHallMC[[#This Row],[Initial door choice]] + tblMontyHallMC[[#This Row],[Door host opens]] = 3, 3, MAX(tblMontyHallMC[[#This Row],[Initial door choice]], tblMontyHallMC[[#This Row],[Door host opens]]) - MIN(tblMontyHallMC[[#This Row],[Initial door choice]], tblMontyHallMC[[#This Row],[Door host opens]]))</f>
        <v>1</v>
      </c>
    </row>
    <row r="929" spans="2:6" x14ac:dyDescent="0.25">
      <c r="B929">
        <f t="shared" ca="1" si="37"/>
        <v>3</v>
      </c>
      <c r="C929">
        <f t="shared" ca="1" si="38"/>
        <v>3</v>
      </c>
      <c r="D92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929" t="b">
        <f t="shared" ca="1" si="36"/>
        <v>0</v>
      </c>
      <c r="F929">
        <f ca="1">IF(tblMontyHallMC[[#This Row],[Initial door choice]] + tblMontyHallMC[[#This Row],[Door host opens]] = 3, 3, MAX(tblMontyHallMC[[#This Row],[Initial door choice]], tblMontyHallMC[[#This Row],[Door host opens]]) - MIN(tblMontyHallMC[[#This Row],[Initial door choice]], tblMontyHallMC[[#This Row],[Door host opens]]))</f>
        <v>1</v>
      </c>
    </row>
    <row r="930" spans="2:6" x14ac:dyDescent="0.25">
      <c r="B930">
        <f t="shared" ca="1" si="37"/>
        <v>3</v>
      </c>
      <c r="C930">
        <f t="shared" ca="1" si="38"/>
        <v>1</v>
      </c>
      <c r="D93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930" t="b">
        <f t="shared" ca="1" si="36"/>
        <v>1</v>
      </c>
      <c r="F930">
        <f ca="1">IF(tblMontyHallMC[[#This Row],[Initial door choice]] + tblMontyHallMC[[#This Row],[Door host opens]] = 3, 3, MAX(tblMontyHallMC[[#This Row],[Initial door choice]], tblMontyHallMC[[#This Row],[Door host opens]]) - MIN(tblMontyHallMC[[#This Row],[Initial door choice]], tblMontyHallMC[[#This Row],[Door host opens]]))</f>
        <v>3</v>
      </c>
    </row>
    <row r="931" spans="2:6" x14ac:dyDescent="0.25">
      <c r="B931">
        <f t="shared" ca="1" si="37"/>
        <v>2</v>
      </c>
      <c r="C931">
        <f t="shared" ca="1" si="38"/>
        <v>2</v>
      </c>
      <c r="D93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931" t="b">
        <f t="shared" ca="1" si="36"/>
        <v>1</v>
      </c>
      <c r="F931">
        <f ca="1">IF(tblMontyHallMC[[#This Row],[Initial door choice]] + tblMontyHallMC[[#This Row],[Door host opens]] = 3, 3, MAX(tblMontyHallMC[[#This Row],[Initial door choice]], tblMontyHallMC[[#This Row],[Door host opens]]) - MIN(tblMontyHallMC[[#This Row],[Initial door choice]], tblMontyHallMC[[#This Row],[Door host opens]]))</f>
        <v>1</v>
      </c>
    </row>
    <row r="932" spans="2:6" x14ac:dyDescent="0.25">
      <c r="B932">
        <f t="shared" ca="1" si="37"/>
        <v>1</v>
      </c>
      <c r="C932">
        <f t="shared" ca="1" si="38"/>
        <v>1</v>
      </c>
      <c r="D93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932" t="b">
        <f t="shared" ca="1" si="36"/>
        <v>0</v>
      </c>
      <c r="F932">
        <f ca="1">IF(tblMontyHallMC[[#This Row],[Initial door choice]] + tblMontyHallMC[[#This Row],[Door host opens]] = 3, 3, MAX(tblMontyHallMC[[#This Row],[Initial door choice]], tblMontyHallMC[[#This Row],[Door host opens]]) - MIN(tblMontyHallMC[[#This Row],[Initial door choice]], tblMontyHallMC[[#This Row],[Door host opens]]))</f>
        <v>3</v>
      </c>
    </row>
    <row r="933" spans="2:6" x14ac:dyDescent="0.25">
      <c r="B933">
        <f t="shared" ca="1" si="37"/>
        <v>1</v>
      </c>
      <c r="C933">
        <f t="shared" ca="1" si="38"/>
        <v>1</v>
      </c>
      <c r="D93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933" t="b">
        <f t="shared" ca="1" si="36"/>
        <v>1</v>
      </c>
      <c r="F933">
        <f ca="1">IF(tblMontyHallMC[[#This Row],[Initial door choice]] + tblMontyHallMC[[#This Row],[Door host opens]] = 3, 3, MAX(tblMontyHallMC[[#This Row],[Initial door choice]], tblMontyHallMC[[#This Row],[Door host opens]]) - MIN(tblMontyHallMC[[#This Row],[Initial door choice]], tblMontyHallMC[[#This Row],[Door host opens]]))</f>
        <v>3</v>
      </c>
    </row>
    <row r="934" spans="2:6" x14ac:dyDescent="0.25">
      <c r="B934">
        <f t="shared" ca="1" si="37"/>
        <v>2</v>
      </c>
      <c r="C934">
        <f t="shared" ca="1" si="38"/>
        <v>2</v>
      </c>
      <c r="D93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934" t="b">
        <f t="shared" ca="1" si="36"/>
        <v>0</v>
      </c>
      <c r="F934">
        <f ca="1">IF(tblMontyHallMC[[#This Row],[Initial door choice]] + tblMontyHallMC[[#This Row],[Door host opens]] = 3, 3, MAX(tblMontyHallMC[[#This Row],[Initial door choice]], tblMontyHallMC[[#This Row],[Door host opens]]) - MIN(tblMontyHallMC[[#This Row],[Initial door choice]], tblMontyHallMC[[#This Row],[Door host opens]]))</f>
        <v>1</v>
      </c>
    </row>
    <row r="935" spans="2:6" x14ac:dyDescent="0.25">
      <c r="B935">
        <f t="shared" ca="1" si="37"/>
        <v>1</v>
      </c>
      <c r="C935">
        <f t="shared" ca="1" si="38"/>
        <v>2</v>
      </c>
      <c r="D93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935" t="b">
        <f t="shared" ca="1" si="36"/>
        <v>0</v>
      </c>
      <c r="F935">
        <f ca="1">IF(tblMontyHallMC[[#This Row],[Initial door choice]] + tblMontyHallMC[[#This Row],[Door host opens]] = 3, 3, MAX(tblMontyHallMC[[#This Row],[Initial door choice]], tblMontyHallMC[[#This Row],[Door host opens]]) - MIN(tblMontyHallMC[[#This Row],[Initial door choice]], tblMontyHallMC[[#This Row],[Door host opens]]))</f>
        <v>1</v>
      </c>
    </row>
    <row r="936" spans="2:6" x14ac:dyDescent="0.25">
      <c r="B936">
        <f t="shared" ca="1" si="37"/>
        <v>3</v>
      </c>
      <c r="C936">
        <f t="shared" ca="1" si="38"/>
        <v>3</v>
      </c>
      <c r="D93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936" t="b">
        <f t="shared" ca="1" si="36"/>
        <v>1</v>
      </c>
      <c r="F936">
        <f ca="1">IF(tblMontyHallMC[[#This Row],[Initial door choice]] + tblMontyHallMC[[#This Row],[Door host opens]] = 3, 3, MAX(tblMontyHallMC[[#This Row],[Initial door choice]], tblMontyHallMC[[#This Row],[Door host opens]]) - MIN(tblMontyHallMC[[#This Row],[Initial door choice]], tblMontyHallMC[[#This Row],[Door host opens]]))</f>
        <v>2</v>
      </c>
    </row>
    <row r="937" spans="2:6" x14ac:dyDescent="0.25">
      <c r="B937">
        <f t="shared" ca="1" si="37"/>
        <v>2</v>
      </c>
      <c r="C937">
        <f t="shared" ca="1" si="38"/>
        <v>1</v>
      </c>
      <c r="D93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937" t="b">
        <f t="shared" ca="1" si="36"/>
        <v>0</v>
      </c>
      <c r="F937">
        <f ca="1">IF(tblMontyHallMC[[#This Row],[Initial door choice]] + tblMontyHallMC[[#This Row],[Door host opens]] = 3, 3, MAX(tblMontyHallMC[[#This Row],[Initial door choice]], tblMontyHallMC[[#This Row],[Door host opens]]) - MIN(tblMontyHallMC[[#This Row],[Initial door choice]], tblMontyHallMC[[#This Row],[Door host opens]]))</f>
        <v>2</v>
      </c>
    </row>
    <row r="938" spans="2:6" x14ac:dyDescent="0.25">
      <c r="B938">
        <f t="shared" ca="1" si="37"/>
        <v>3</v>
      </c>
      <c r="C938">
        <f t="shared" ca="1" si="38"/>
        <v>1</v>
      </c>
      <c r="D93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938" t="b">
        <f t="shared" ca="1" si="36"/>
        <v>0</v>
      </c>
      <c r="F938">
        <f ca="1">IF(tblMontyHallMC[[#This Row],[Initial door choice]] + tblMontyHallMC[[#This Row],[Door host opens]] = 3, 3, MAX(tblMontyHallMC[[#This Row],[Initial door choice]], tblMontyHallMC[[#This Row],[Door host opens]]) - MIN(tblMontyHallMC[[#This Row],[Initial door choice]], tblMontyHallMC[[#This Row],[Door host opens]]))</f>
        <v>3</v>
      </c>
    </row>
    <row r="939" spans="2:6" x14ac:dyDescent="0.25">
      <c r="B939">
        <f t="shared" ca="1" si="37"/>
        <v>1</v>
      </c>
      <c r="C939">
        <f t="shared" ca="1" si="38"/>
        <v>1</v>
      </c>
      <c r="D93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939" t="b">
        <f t="shared" ca="1" si="36"/>
        <v>1</v>
      </c>
      <c r="F939">
        <f ca="1">IF(tblMontyHallMC[[#This Row],[Initial door choice]] + tblMontyHallMC[[#This Row],[Door host opens]] = 3, 3, MAX(tblMontyHallMC[[#This Row],[Initial door choice]], tblMontyHallMC[[#This Row],[Door host opens]]) - MIN(tblMontyHallMC[[#This Row],[Initial door choice]], tblMontyHallMC[[#This Row],[Door host opens]]))</f>
        <v>3</v>
      </c>
    </row>
    <row r="940" spans="2:6" x14ac:dyDescent="0.25">
      <c r="B940">
        <f t="shared" ca="1" si="37"/>
        <v>3</v>
      </c>
      <c r="C940">
        <f t="shared" ca="1" si="38"/>
        <v>2</v>
      </c>
      <c r="D94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940" t="b">
        <f t="shared" ca="1" si="36"/>
        <v>1</v>
      </c>
      <c r="F940">
        <f ca="1">IF(tblMontyHallMC[[#This Row],[Initial door choice]] + tblMontyHallMC[[#This Row],[Door host opens]] = 3, 3, MAX(tblMontyHallMC[[#This Row],[Initial door choice]], tblMontyHallMC[[#This Row],[Door host opens]]) - MIN(tblMontyHallMC[[#This Row],[Initial door choice]], tblMontyHallMC[[#This Row],[Door host opens]]))</f>
        <v>3</v>
      </c>
    </row>
    <row r="941" spans="2:6" x14ac:dyDescent="0.25">
      <c r="B941">
        <f t="shared" ca="1" si="37"/>
        <v>3</v>
      </c>
      <c r="C941">
        <f t="shared" ca="1" si="38"/>
        <v>2</v>
      </c>
      <c r="D94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941" t="b">
        <f t="shared" ca="1" si="36"/>
        <v>1</v>
      </c>
      <c r="F941">
        <f ca="1">IF(tblMontyHallMC[[#This Row],[Initial door choice]] + tblMontyHallMC[[#This Row],[Door host opens]] = 3, 3, MAX(tblMontyHallMC[[#This Row],[Initial door choice]], tblMontyHallMC[[#This Row],[Door host opens]]) - MIN(tblMontyHallMC[[#This Row],[Initial door choice]], tblMontyHallMC[[#This Row],[Door host opens]]))</f>
        <v>3</v>
      </c>
    </row>
    <row r="942" spans="2:6" x14ac:dyDescent="0.25">
      <c r="B942">
        <f t="shared" ca="1" si="37"/>
        <v>2</v>
      </c>
      <c r="C942">
        <f t="shared" ca="1" si="38"/>
        <v>2</v>
      </c>
      <c r="D94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942" t="b">
        <f t="shared" ca="1" si="36"/>
        <v>0</v>
      </c>
      <c r="F942">
        <f ca="1">IF(tblMontyHallMC[[#This Row],[Initial door choice]] + tblMontyHallMC[[#This Row],[Door host opens]] = 3, 3, MAX(tblMontyHallMC[[#This Row],[Initial door choice]], tblMontyHallMC[[#This Row],[Door host opens]]) - MIN(tblMontyHallMC[[#This Row],[Initial door choice]], tblMontyHallMC[[#This Row],[Door host opens]]))</f>
        <v>3</v>
      </c>
    </row>
    <row r="943" spans="2:6" x14ac:dyDescent="0.25">
      <c r="B943">
        <f t="shared" ca="1" si="37"/>
        <v>1</v>
      </c>
      <c r="C943">
        <f t="shared" ca="1" si="38"/>
        <v>2</v>
      </c>
      <c r="D94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943" t="b">
        <f t="shared" ca="1" si="36"/>
        <v>1</v>
      </c>
      <c r="F943">
        <f ca="1">IF(tblMontyHallMC[[#This Row],[Initial door choice]] + tblMontyHallMC[[#This Row],[Door host opens]] = 3, 3, MAX(tblMontyHallMC[[#This Row],[Initial door choice]], tblMontyHallMC[[#This Row],[Door host opens]]) - MIN(tblMontyHallMC[[#This Row],[Initial door choice]], tblMontyHallMC[[#This Row],[Door host opens]]))</f>
        <v>1</v>
      </c>
    </row>
    <row r="944" spans="2:6" x14ac:dyDescent="0.25">
      <c r="B944">
        <f t="shared" ca="1" si="37"/>
        <v>3</v>
      </c>
      <c r="C944">
        <f t="shared" ca="1" si="38"/>
        <v>3</v>
      </c>
      <c r="D94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944" t="b">
        <f t="shared" ca="1" si="36"/>
        <v>1</v>
      </c>
      <c r="F944">
        <f ca="1">IF(tblMontyHallMC[[#This Row],[Initial door choice]] + tblMontyHallMC[[#This Row],[Door host opens]] = 3, 3, MAX(tblMontyHallMC[[#This Row],[Initial door choice]], tblMontyHallMC[[#This Row],[Door host opens]]) - MIN(tblMontyHallMC[[#This Row],[Initial door choice]], tblMontyHallMC[[#This Row],[Door host opens]]))</f>
        <v>2</v>
      </c>
    </row>
    <row r="945" spans="2:6" x14ac:dyDescent="0.25">
      <c r="B945">
        <f t="shared" ca="1" si="37"/>
        <v>1</v>
      </c>
      <c r="C945">
        <f t="shared" ca="1" si="38"/>
        <v>2</v>
      </c>
      <c r="D94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945" t="b">
        <f t="shared" ref="E945:E1008" ca="1" si="39">IF(switchStrategyStr = "Switch",
    TRUE,
    IF(switchStrategyStr = "Coin flip",
        RAND() &gt;= 0.5,
        FALSE
    )
)</f>
        <v>0</v>
      </c>
      <c r="F945">
        <f ca="1">IF(tblMontyHallMC[[#This Row],[Initial door choice]] + tblMontyHallMC[[#This Row],[Door host opens]] = 3, 3, MAX(tblMontyHallMC[[#This Row],[Initial door choice]], tblMontyHallMC[[#This Row],[Door host opens]]) - MIN(tblMontyHallMC[[#This Row],[Initial door choice]], tblMontyHallMC[[#This Row],[Door host opens]]))</f>
        <v>1</v>
      </c>
    </row>
    <row r="946" spans="2:6" x14ac:dyDescent="0.25">
      <c r="B946">
        <f t="shared" ref="B946:B1009" ca="1" si="40">RANDBETWEEN(1, 3)</f>
        <v>3</v>
      </c>
      <c r="C946">
        <f t="shared" ref="C946:C1009" ca="1" si="41">RANDBETWEEN(1, 3)</f>
        <v>3</v>
      </c>
      <c r="D94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946" t="b">
        <f t="shared" ca="1" si="39"/>
        <v>0</v>
      </c>
      <c r="F946">
        <f ca="1">IF(tblMontyHallMC[[#This Row],[Initial door choice]] + tblMontyHallMC[[#This Row],[Door host opens]] = 3, 3, MAX(tblMontyHallMC[[#This Row],[Initial door choice]], tblMontyHallMC[[#This Row],[Door host opens]]) - MIN(tblMontyHallMC[[#This Row],[Initial door choice]], tblMontyHallMC[[#This Row],[Door host opens]]))</f>
        <v>1</v>
      </c>
    </row>
    <row r="947" spans="2:6" x14ac:dyDescent="0.25">
      <c r="B947">
        <f t="shared" ca="1" si="40"/>
        <v>1</v>
      </c>
      <c r="C947">
        <f t="shared" ca="1" si="41"/>
        <v>2</v>
      </c>
      <c r="D94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947" t="b">
        <f t="shared" ca="1" si="39"/>
        <v>1</v>
      </c>
      <c r="F947">
        <f ca="1">IF(tblMontyHallMC[[#This Row],[Initial door choice]] + tblMontyHallMC[[#This Row],[Door host opens]] = 3, 3, MAX(tblMontyHallMC[[#This Row],[Initial door choice]], tblMontyHallMC[[#This Row],[Door host opens]]) - MIN(tblMontyHallMC[[#This Row],[Initial door choice]], tblMontyHallMC[[#This Row],[Door host opens]]))</f>
        <v>1</v>
      </c>
    </row>
    <row r="948" spans="2:6" x14ac:dyDescent="0.25">
      <c r="B948">
        <f t="shared" ca="1" si="40"/>
        <v>3</v>
      </c>
      <c r="C948">
        <f t="shared" ca="1" si="41"/>
        <v>3</v>
      </c>
      <c r="D94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948" t="b">
        <f t="shared" ca="1" si="39"/>
        <v>0</v>
      </c>
      <c r="F948">
        <f ca="1">IF(tblMontyHallMC[[#This Row],[Initial door choice]] + tblMontyHallMC[[#This Row],[Door host opens]] = 3, 3, MAX(tblMontyHallMC[[#This Row],[Initial door choice]], tblMontyHallMC[[#This Row],[Door host opens]]) - MIN(tblMontyHallMC[[#This Row],[Initial door choice]], tblMontyHallMC[[#This Row],[Door host opens]]))</f>
        <v>1</v>
      </c>
    </row>
    <row r="949" spans="2:6" x14ac:dyDescent="0.25">
      <c r="B949">
        <f t="shared" ca="1" si="40"/>
        <v>3</v>
      </c>
      <c r="C949">
        <f t="shared" ca="1" si="41"/>
        <v>1</v>
      </c>
      <c r="D94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949" t="b">
        <f t="shared" ca="1" si="39"/>
        <v>0</v>
      </c>
      <c r="F949">
        <f ca="1">IF(tblMontyHallMC[[#This Row],[Initial door choice]] + tblMontyHallMC[[#This Row],[Door host opens]] = 3, 3, MAX(tblMontyHallMC[[#This Row],[Initial door choice]], tblMontyHallMC[[#This Row],[Door host opens]]) - MIN(tblMontyHallMC[[#This Row],[Initial door choice]], tblMontyHallMC[[#This Row],[Door host opens]]))</f>
        <v>3</v>
      </c>
    </row>
    <row r="950" spans="2:6" x14ac:dyDescent="0.25">
      <c r="B950">
        <f t="shared" ca="1" si="40"/>
        <v>3</v>
      </c>
      <c r="C950">
        <f t="shared" ca="1" si="41"/>
        <v>3</v>
      </c>
      <c r="D95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950" t="b">
        <f t="shared" ca="1" si="39"/>
        <v>0</v>
      </c>
      <c r="F950">
        <f ca="1">IF(tblMontyHallMC[[#This Row],[Initial door choice]] + tblMontyHallMC[[#This Row],[Door host opens]] = 3, 3, MAX(tblMontyHallMC[[#This Row],[Initial door choice]], tblMontyHallMC[[#This Row],[Door host opens]]) - MIN(tblMontyHallMC[[#This Row],[Initial door choice]], tblMontyHallMC[[#This Row],[Door host opens]]))</f>
        <v>2</v>
      </c>
    </row>
    <row r="951" spans="2:6" x14ac:dyDescent="0.25">
      <c r="B951">
        <f t="shared" ca="1" si="40"/>
        <v>2</v>
      </c>
      <c r="C951">
        <f t="shared" ca="1" si="41"/>
        <v>2</v>
      </c>
      <c r="D95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951" t="b">
        <f t="shared" ca="1" si="39"/>
        <v>0</v>
      </c>
      <c r="F951">
        <f ca="1">IF(tblMontyHallMC[[#This Row],[Initial door choice]] + tblMontyHallMC[[#This Row],[Door host opens]] = 3, 3, MAX(tblMontyHallMC[[#This Row],[Initial door choice]], tblMontyHallMC[[#This Row],[Door host opens]]) - MIN(tblMontyHallMC[[#This Row],[Initial door choice]], tblMontyHallMC[[#This Row],[Door host opens]]))</f>
        <v>1</v>
      </c>
    </row>
    <row r="952" spans="2:6" x14ac:dyDescent="0.25">
      <c r="B952">
        <f t="shared" ca="1" si="40"/>
        <v>1</v>
      </c>
      <c r="C952">
        <f t="shared" ca="1" si="41"/>
        <v>3</v>
      </c>
      <c r="D95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952" t="b">
        <f t="shared" ca="1" si="39"/>
        <v>1</v>
      </c>
      <c r="F952">
        <f ca="1">IF(tblMontyHallMC[[#This Row],[Initial door choice]] + tblMontyHallMC[[#This Row],[Door host opens]] = 3, 3, MAX(tblMontyHallMC[[#This Row],[Initial door choice]], tblMontyHallMC[[#This Row],[Door host opens]]) - MIN(tblMontyHallMC[[#This Row],[Initial door choice]], tblMontyHallMC[[#This Row],[Door host opens]]))</f>
        <v>1</v>
      </c>
    </row>
    <row r="953" spans="2:6" x14ac:dyDescent="0.25">
      <c r="B953">
        <f t="shared" ca="1" si="40"/>
        <v>2</v>
      </c>
      <c r="C953">
        <f t="shared" ca="1" si="41"/>
        <v>2</v>
      </c>
      <c r="D95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953" t="b">
        <f t="shared" ca="1" si="39"/>
        <v>0</v>
      </c>
      <c r="F953">
        <f ca="1">IF(tblMontyHallMC[[#This Row],[Initial door choice]] + tblMontyHallMC[[#This Row],[Door host opens]] = 3, 3, MAX(tblMontyHallMC[[#This Row],[Initial door choice]], tblMontyHallMC[[#This Row],[Door host opens]]) - MIN(tblMontyHallMC[[#This Row],[Initial door choice]], tblMontyHallMC[[#This Row],[Door host opens]]))</f>
        <v>3</v>
      </c>
    </row>
    <row r="954" spans="2:6" x14ac:dyDescent="0.25">
      <c r="B954">
        <f t="shared" ca="1" si="40"/>
        <v>1</v>
      </c>
      <c r="C954">
        <f t="shared" ca="1" si="41"/>
        <v>1</v>
      </c>
      <c r="D95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954" t="b">
        <f t="shared" ca="1" si="39"/>
        <v>0</v>
      </c>
      <c r="F954">
        <f ca="1">IF(tblMontyHallMC[[#This Row],[Initial door choice]] + tblMontyHallMC[[#This Row],[Door host opens]] = 3, 3, MAX(tblMontyHallMC[[#This Row],[Initial door choice]], tblMontyHallMC[[#This Row],[Door host opens]]) - MIN(tblMontyHallMC[[#This Row],[Initial door choice]], tblMontyHallMC[[#This Row],[Door host opens]]))</f>
        <v>2</v>
      </c>
    </row>
    <row r="955" spans="2:6" x14ac:dyDescent="0.25">
      <c r="B955">
        <f t="shared" ca="1" si="40"/>
        <v>3</v>
      </c>
      <c r="C955">
        <f t="shared" ca="1" si="41"/>
        <v>3</v>
      </c>
      <c r="D95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955" t="b">
        <f t="shared" ca="1" si="39"/>
        <v>0</v>
      </c>
      <c r="F955">
        <f ca="1">IF(tblMontyHallMC[[#This Row],[Initial door choice]] + tblMontyHallMC[[#This Row],[Door host opens]] = 3, 3, MAX(tblMontyHallMC[[#This Row],[Initial door choice]], tblMontyHallMC[[#This Row],[Door host opens]]) - MIN(tblMontyHallMC[[#This Row],[Initial door choice]], tblMontyHallMC[[#This Row],[Door host opens]]))</f>
        <v>1</v>
      </c>
    </row>
    <row r="956" spans="2:6" x14ac:dyDescent="0.25">
      <c r="B956">
        <f t="shared" ca="1" si="40"/>
        <v>2</v>
      </c>
      <c r="C956">
        <f t="shared" ca="1" si="41"/>
        <v>2</v>
      </c>
      <c r="D95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956" t="b">
        <f t="shared" ca="1" si="39"/>
        <v>0</v>
      </c>
      <c r="F956">
        <f ca="1">IF(tblMontyHallMC[[#This Row],[Initial door choice]] + tblMontyHallMC[[#This Row],[Door host opens]] = 3, 3, MAX(tblMontyHallMC[[#This Row],[Initial door choice]], tblMontyHallMC[[#This Row],[Door host opens]]) - MIN(tblMontyHallMC[[#This Row],[Initial door choice]], tblMontyHallMC[[#This Row],[Door host opens]]))</f>
        <v>1</v>
      </c>
    </row>
    <row r="957" spans="2:6" x14ac:dyDescent="0.25">
      <c r="B957">
        <f t="shared" ca="1" si="40"/>
        <v>2</v>
      </c>
      <c r="C957">
        <f t="shared" ca="1" si="41"/>
        <v>2</v>
      </c>
      <c r="D95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957" t="b">
        <f t="shared" ca="1" si="39"/>
        <v>0</v>
      </c>
      <c r="F957">
        <f ca="1">IF(tblMontyHallMC[[#This Row],[Initial door choice]] + tblMontyHallMC[[#This Row],[Door host opens]] = 3, 3, MAX(tblMontyHallMC[[#This Row],[Initial door choice]], tblMontyHallMC[[#This Row],[Door host opens]]) - MIN(tblMontyHallMC[[#This Row],[Initial door choice]], tblMontyHallMC[[#This Row],[Door host opens]]))</f>
        <v>3</v>
      </c>
    </row>
    <row r="958" spans="2:6" x14ac:dyDescent="0.25">
      <c r="B958">
        <f t="shared" ca="1" si="40"/>
        <v>1</v>
      </c>
      <c r="C958">
        <f t="shared" ca="1" si="41"/>
        <v>3</v>
      </c>
      <c r="D95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958" t="b">
        <f t="shared" ca="1" si="39"/>
        <v>1</v>
      </c>
      <c r="F958">
        <f ca="1">IF(tblMontyHallMC[[#This Row],[Initial door choice]] + tblMontyHallMC[[#This Row],[Door host opens]] = 3, 3, MAX(tblMontyHallMC[[#This Row],[Initial door choice]], tblMontyHallMC[[#This Row],[Door host opens]]) - MIN(tblMontyHallMC[[#This Row],[Initial door choice]], tblMontyHallMC[[#This Row],[Door host opens]]))</f>
        <v>1</v>
      </c>
    </row>
    <row r="959" spans="2:6" x14ac:dyDescent="0.25">
      <c r="B959">
        <f t="shared" ca="1" si="40"/>
        <v>3</v>
      </c>
      <c r="C959">
        <f t="shared" ca="1" si="41"/>
        <v>1</v>
      </c>
      <c r="D95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959" t="b">
        <f t="shared" ca="1" si="39"/>
        <v>0</v>
      </c>
      <c r="F959">
        <f ca="1">IF(tblMontyHallMC[[#This Row],[Initial door choice]] + tblMontyHallMC[[#This Row],[Door host opens]] = 3, 3, MAX(tblMontyHallMC[[#This Row],[Initial door choice]], tblMontyHallMC[[#This Row],[Door host opens]]) - MIN(tblMontyHallMC[[#This Row],[Initial door choice]], tblMontyHallMC[[#This Row],[Door host opens]]))</f>
        <v>3</v>
      </c>
    </row>
    <row r="960" spans="2:6" x14ac:dyDescent="0.25">
      <c r="B960">
        <f t="shared" ca="1" si="40"/>
        <v>3</v>
      </c>
      <c r="C960">
        <f t="shared" ca="1" si="41"/>
        <v>2</v>
      </c>
      <c r="D96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960" t="b">
        <f t="shared" ca="1" si="39"/>
        <v>0</v>
      </c>
      <c r="F960">
        <f ca="1">IF(tblMontyHallMC[[#This Row],[Initial door choice]] + tblMontyHallMC[[#This Row],[Door host opens]] = 3, 3, MAX(tblMontyHallMC[[#This Row],[Initial door choice]], tblMontyHallMC[[#This Row],[Door host opens]]) - MIN(tblMontyHallMC[[#This Row],[Initial door choice]], tblMontyHallMC[[#This Row],[Door host opens]]))</f>
        <v>3</v>
      </c>
    </row>
    <row r="961" spans="2:6" x14ac:dyDescent="0.25">
      <c r="B961">
        <f t="shared" ca="1" si="40"/>
        <v>2</v>
      </c>
      <c r="C961">
        <f t="shared" ca="1" si="41"/>
        <v>2</v>
      </c>
      <c r="D96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961" t="b">
        <f t="shared" ca="1" si="39"/>
        <v>1</v>
      </c>
      <c r="F961">
        <f ca="1">IF(tblMontyHallMC[[#This Row],[Initial door choice]] + tblMontyHallMC[[#This Row],[Door host opens]] = 3, 3, MAX(tblMontyHallMC[[#This Row],[Initial door choice]], tblMontyHallMC[[#This Row],[Door host opens]]) - MIN(tblMontyHallMC[[#This Row],[Initial door choice]], tblMontyHallMC[[#This Row],[Door host opens]]))</f>
        <v>1</v>
      </c>
    </row>
    <row r="962" spans="2:6" x14ac:dyDescent="0.25">
      <c r="B962">
        <f t="shared" ca="1" si="40"/>
        <v>1</v>
      </c>
      <c r="C962">
        <f t="shared" ca="1" si="41"/>
        <v>1</v>
      </c>
      <c r="D96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962" t="b">
        <f t="shared" ca="1" si="39"/>
        <v>1</v>
      </c>
      <c r="F962">
        <f ca="1">IF(tblMontyHallMC[[#This Row],[Initial door choice]] + tblMontyHallMC[[#This Row],[Door host opens]] = 3, 3, MAX(tblMontyHallMC[[#This Row],[Initial door choice]], tblMontyHallMC[[#This Row],[Door host opens]]) - MIN(tblMontyHallMC[[#This Row],[Initial door choice]], tblMontyHallMC[[#This Row],[Door host opens]]))</f>
        <v>2</v>
      </c>
    </row>
    <row r="963" spans="2:6" x14ac:dyDescent="0.25">
      <c r="B963">
        <f t="shared" ca="1" si="40"/>
        <v>2</v>
      </c>
      <c r="C963">
        <f t="shared" ca="1" si="41"/>
        <v>3</v>
      </c>
      <c r="D96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963" t="b">
        <f t="shared" ca="1" si="39"/>
        <v>0</v>
      </c>
      <c r="F963">
        <f ca="1">IF(tblMontyHallMC[[#This Row],[Initial door choice]] + tblMontyHallMC[[#This Row],[Door host opens]] = 3, 3, MAX(tblMontyHallMC[[#This Row],[Initial door choice]], tblMontyHallMC[[#This Row],[Door host opens]]) - MIN(tblMontyHallMC[[#This Row],[Initial door choice]], tblMontyHallMC[[#This Row],[Door host opens]]))</f>
        <v>2</v>
      </c>
    </row>
    <row r="964" spans="2:6" x14ac:dyDescent="0.25">
      <c r="B964">
        <f t="shared" ca="1" si="40"/>
        <v>2</v>
      </c>
      <c r="C964">
        <f t="shared" ca="1" si="41"/>
        <v>1</v>
      </c>
      <c r="D96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964" t="b">
        <f t="shared" ca="1" si="39"/>
        <v>1</v>
      </c>
      <c r="F964">
        <f ca="1">IF(tblMontyHallMC[[#This Row],[Initial door choice]] + tblMontyHallMC[[#This Row],[Door host opens]] = 3, 3, MAX(tblMontyHallMC[[#This Row],[Initial door choice]], tblMontyHallMC[[#This Row],[Door host opens]]) - MIN(tblMontyHallMC[[#This Row],[Initial door choice]], tblMontyHallMC[[#This Row],[Door host opens]]))</f>
        <v>2</v>
      </c>
    </row>
    <row r="965" spans="2:6" x14ac:dyDescent="0.25">
      <c r="B965">
        <f t="shared" ca="1" si="40"/>
        <v>1</v>
      </c>
      <c r="C965">
        <f t="shared" ca="1" si="41"/>
        <v>1</v>
      </c>
      <c r="D96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965" t="b">
        <f t="shared" ca="1" si="39"/>
        <v>1</v>
      </c>
      <c r="F965">
        <f ca="1">IF(tblMontyHallMC[[#This Row],[Initial door choice]] + tblMontyHallMC[[#This Row],[Door host opens]] = 3, 3, MAX(tblMontyHallMC[[#This Row],[Initial door choice]], tblMontyHallMC[[#This Row],[Door host opens]]) - MIN(tblMontyHallMC[[#This Row],[Initial door choice]], tblMontyHallMC[[#This Row],[Door host opens]]))</f>
        <v>3</v>
      </c>
    </row>
    <row r="966" spans="2:6" x14ac:dyDescent="0.25">
      <c r="B966">
        <f t="shared" ca="1" si="40"/>
        <v>3</v>
      </c>
      <c r="C966">
        <f t="shared" ca="1" si="41"/>
        <v>3</v>
      </c>
      <c r="D96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966" t="b">
        <f t="shared" ca="1" si="39"/>
        <v>1</v>
      </c>
      <c r="F966">
        <f ca="1">IF(tblMontyHallMC[[#This Row],[Initial door choice]] + tblMontyHallMC[[#This Row],[Door host opens]] = 3, 3, MAX(tblMontyHallMC[[#This Row],[Initial door choice]], tblMontyHallMC[[#This Row],[Door host opens]]) - MIN(tblMontyHallMC[[#This Row],[Initial door choice]], tblMontyHallMC[[#This Row],[Door host opens]]))</f>
        <v>1</v>
      </c>
    </row>
    <row r="967" spans="2:6" x14ac:dyDescent="0.25">
      <c r="B967">
        <f t="shared" ca="1" si="40"/>
        <v>3</v>
      </c>
      <c r="C967">
        <f t="shared" ca="1" si="41"/>
        <v>2</v>
      </c>
      <c r="D96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967" t="b">
        <f t="shared" ca="1" si="39"/>
        <v>0</v>
      </c>
      <c r="F967">
        <f ca="1">IF(tblMontyHallMC[[#This Row],[Initial door choice]] + tblMontyHallMC[[#This Row],[Door host opens]] = 3, 3, MAX(tblMontyHallMC[[#This Row],[Initial door choice]], tblMontyHallMC[[#This Row],[Door host opens]]) - MIN(tblMontyHallMC[[#This Row],[Initial door choice]], tblMontyHallMC[[#This Row],[Door host opens]]))</f>
        <v>3</v>
      </c>
    </row>
    <row r="968" spans="2:6" x14ac:dyDescent="0.25">
      <c r="B968">
        <f t="shared" ca="1" si="40"/>
        <v>1</v>
      </c>
      <c r="C968">
        <f t="shared" ca="1" si="41"/>
        <v>3</v>
      </c>
      <c r="D96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968" t="b">
        <f t="shared" ca="1" si="39"/>
        <v>0</v>
      </c>
      <c r="F968">
        <f ca="1">IF(tblMontyHallMC[[#This Row],[Initial door choice]] + tblMontyHallMC[[#This Row],[Door host opens]] = 3, 3, MAX(tblMontyHallMC[[#This Row],[Initial door choice]], tblMontyHallMC[[#This Row],[Door host opens]]) - MIN(tblMontyHallMC[[#This Row],[Initial door choice]], tblMontyHallMC[[#This Row],[Door host opens]]))</f>
        <v>1</v>
      </c>
    </row>
    <row r="969" spans="2:6" x14ac:dyDescent="0.25">
      <c r="B969">
        <f t="shared" ca="1" si="40"/>
        <v>2</v>
      </c>
      <c r="C969">
        <f t="shared" ca="1" si="41"/>
        <v>2</v>
      </c>
      <c r="D96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969" t="b">
        <f t="shared" ca="1" si="39"/>
        <v>0</v>
      </c>
      <c r="F969">
        <f ca="1">IF(tblMontyHallMC[[#This Row],[Initial door choice]] + tblMontyHallMC[[#This Row],[Door host opens]] = 3, 3, MAX(tblMontyHallMC[[#This Row],[Initial door choice]], tblMontyHallMC[[#This Row],[Door host opens]]) - MIN(tblMontyHallMC[[#This Row],[Initial door choice]], tblMontyHallMC[[#This Row],[Door host opens]]))</f>
        <v>1</v>
      </c>
    </row>
    <row r="970" spans="2:6" x14ac:dyDescent="0.25">
      <c r="B970">
        <f t="shared" ca="1" si="40"/>
        <v>1</v>
      </c>
      <c r="C970">
        <f t="shared" ca="1" si="41"/>
        <v>3</v>
      </c>
      <c r="D97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970" t="b">
        <f t="shared" ca="1" si="39"/>
        <v>0</v>
      </c>
      <c r="F970">
        <f ca="1">IF(tblMontyHallMC[[#This Row],[Initial door choice]] + tblMontyHallMC[[#This Row],[Door host opens]] = 3, 3, MAX(tblMontyHallMC[[#This Row],[Initial door choice]], tblMontyHallMC[[#This Row],[Door host opens]]) - MIN(tblMontyHallMC[[#This Row],[Initial door choice]], tblMontyHallMC[[#This Row],[Door host opens]]))</f>
        <v>1</v>
      </c>
    </row>
    <row r="971" spans="2:6" x14ac:dyDescent="0.25">
      <c r="B971">
        <f t="shared" ca="1" si="40"/>
        <v>1</v>
      </c>
      <c r="C971">
        <f t="shared" ca="1" si="41"/>
        <v>1</v>
      </c>
      <c r="D97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971" t="b">
        <f t="shared" ca="1" si="39"/>
        <v>0</v>
      </c>
      <c r="F971">
        <f ca="1">IF(tblMontyHallMC[[#This Row],[Initial door choice]] + tblMontyHallMC[[#This Row],[Door host opens]] = 3, 3, MAX(tblMontyHallMC[[#This Row],[Initial door choice]], tblMontyHallMC[[#This Row],[Door host opens]]) - MIN(tblMontyHallMC[[#This Row],[Initial door choice]], tblMontyHallMC[[#This Row],[Door host opens]]))</f>
        <v>3</v>
      </c>
    </row>
    <row r="972" spans="2:6" x14ac:dyDescent="0.25">
      <c r="B972">
        <f t="shared" ca="1" si="40"/>
        <v>2</v>
      </c>
      <c r="C972">
        <f t="shared" ca="1" si="41"/>
        <v>3</v>
      </c>
      <c r="D97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972" t="b">
        <f t="shared" ca="1" si="39"/>
        <v>0</v>
      </c>
      <c r="F972">
        <f ca="1">IF(tblMontyHallMC[[#This Row],[Initial door choice]] + tblMontyHallMC[[#This Row],[Door host opens]] = 3, 3, MAX(tblMontyHallMC[[#This Row],[Initial door choice]], tblMontyHallMC[[#This Row],[Door host opens]]) - MIN(tblMontyHallMC[[#This Row],[Initial door choice]], tblMontyHallMC[[#This Row],[Door host opens]]))</f>
        <v>2</v>
      </c>
    </row>
    <row r="973" spans="2:6" x14ac:dyDescent="0.25">
      <c r="B973">
        <f t="shared" ca="1" si="40"/>
        <v>1</v>
      </c>
      <c r="C973">
        <f t="shared" ca="1" si="41"/>
        <v>2</v>
      </c>
      <c r="D97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973" t="b">
        <f t="shared" ca="1" si="39"/>
        <v>0</v>
      </c>
      <c r="F973">
        <f ca="1">IF(tblMontyHallMC[[#This Row],[Initial door choice]] + tblMontyHallMC[[#This Row],[Door host opens]] = 3, 3, MAX(tblMontyHallMC[[#This Row],[Initial door choice]], tblMontyHallMC[[#This Row],[Door host opens]]) - MIN(tblMontyHallMC[[#This Row],[Initial door choice]], tblMontyHallMC[[#This Row],[Door host opens]]))</f>
        <v>1</v>
      </c>
    </row>
    <row r="974" spans="2:6" x14ac:dyDescent="0.25">
      <c r="B974">
        <f t="shared" ca="1" si="40"/>
        <v>1</v>
      </c>
      <c r="C974">
        <f t="shared" ca="1" si="41"/>
        <v>2</v>
      </c>
      <c r="D97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974" t="b">
        <f t="shared" ca="1" si="39"/>
        <v>1</v>
      </c>
      <c r="F974">
        <f ca="1">IF(tblMontyHallMC[[#This Row],[Initial door choice]] + tblMontyHallMC[[#This Row],[Door host opens]] = 3, 3, MAX(tblMontyHallMC[[#This Row],[Initial door choice]], tblMontyHallMC[[#This Row],[Door host opens]]) - MIN(tblMontyHallMC[[#This Row],[Initial door choice]], tblMontyHallMC[[#This Row],[Door host opens]]))</f>
        <v>1</v>
      </c>
    </row>
    <row r="975" spans="2:6" x14ac:dyDescent="0.25">
      <c r="B975">
        <f t="shared" ca="1" si="40"/>
        <v>3</v>
      </c>
      <c r="C975">
        <f t="shared" ca="1" si="41"/>
        <v>1</v>
      </c>
      <c r="D97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975" t="b">
        <f t="shared" ca="1" si="39"/>
        <v>1</v>
      </c>
      <c r="F975">
        <f ca="1">IF(tblMontyHallMC[[#This Row],[Initial door choice]] + tblMontyHallMC[[#This Row],[Door host opens]] = 3, 3, MAX(tblMontyHallMC[[#This Row],[Initial door choice]], tblMontyHallMC[[#This Row],[Door host opens]]) - MIN(tblMontyHallMC[[#This Row],[Initial door choice]], tblMontyHallMC[[#This Row],[Door host opens]]))</f>
        <v>3</v>
      </c>
    </row>
    <row r="976" spans="2:6" x14ac:dyDescent="0.25">
      <c r="B976">
        <f t="shared" ca="1" si="40"/>
        <v>1</v>
      </c>
      <c r="C976">
        <f t="shared" ca="1" si="41"/>
        <v>3</v>
      </c>
      <c r="D97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976" t="b">
        <f t="shared" ca="1" si="39"/>
        <v>1</v>
      </c>
      <c r="F976">
        <f ca="1">IF(tblMontyHallMC[[#This Row],[Initial door choice]] + tblMontyHallMC[[#This Row],[Door host opens]] = 3, 3, MAX(tblMontyHallMC[[#This Row],[Initial door choice]], tblMontyHallMC[[#This Row],[Door host opens]]) - MIN(tblMontyHallMC[[#This Row],[Initial door choice]], tblMontyHallMC[[#This Row],[Door host opens]]))</f>
        <v>1</v>
      </c>
    </row>
    <row r="977" spans="2:6" x14ac:dyDescent="0.25">
      <c r="B977">
        <f t="shared" ca="1" si="40"/>
        <v>1</v>
      </c>
      <c r="C977">
        <f t="shared" ca="1" si="41"/>
        <v>1</v>
      </c>
      <c r="D97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977" t="b">
        <f t="shared" ca="1" si="39"/>
        <v>1</v>
      </c>
      <c r="F977">
        <f ca="1">IF(tblMontyHallMC[[#This Row],[Initial door choice]] + tblMontyHallMC[[#This Row],[Door host opens]] = 3, 3, MAX(tblMontyHallMC[[#This Row],[Initial door choice]], tblMontyHallMC[[#This Row],[Door host opens]]) - MIN(tblMontyHallMC[[#This Row],[Initial door choice]], tblMontyHallMC[[#This Row],[Door host opens]]))</f>
        <v>3</v>
      </c>
    </row>
    <row r="978" spans="2:6" x14ac:dyDescent="0.25">
      <c r="B978">
        <f t="shared" ca="1" si="40"/>
        <v>2</v>
      </c>
      <c r="C978">
        <f t="shared" ca="1" si="41"/>
        <v>3</v>
      </c>
      <c r="D97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978" t="b">
        <f t="shared" ca="1" si="39"/>
        <v>0</v>
      </c>
      <c r="F978">
        <f ca="1">IF(tblMontyHallMC[[#This Row],[Initial door choice]] + tblMontyHallMC[[#This Row],[Door host opens]] = 3, 3, MAX(tblMontyHallMC[[#This Row],[Initial door choice]], tblMontyHallMC[[#This Row],[Door host opens]]) - MIN(tblMontyHallMC[[#This Row],[Initial door choice]], tblMontyHallMC[[#This Row],[Door host opens]]))</f>
        <v>2</v>
      </c>
    </row>
    <row r="979" spans="2:6" x14ac:dyDescent="0.25">
      <c r="B979">
        <f t="shared" ca="1" si="40"/>
        <v>3</v>
      </c>
      <c r="C979">
        <f t="shared" ca="1" si="41"/>
        <v>2</v>
      </c>
      <c r="D97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979" t="b">
        <f t="shared" ca="1" si="39"/>
        <v>1</v>
      </c>
      <c r="F979">
        <f ca="1">IF(tblMontyHallMC[[#This Row],[Initial door choice]] + tblMontyHallMC[[#This Row],[Door host opens]] = 3, 3, MAX(tblMontyHallMC[[#This Row],[Initial door choice]], tblMontyHallMC[[#This Row],[Door host opens]]) - MIN(tblMontyHallMC[[#This Row],[Initial door choice]], tblMontyHallMC[[#This Row],[Door host opens]]))</f>
        <v>3</v>
      </c>
    </row>
    <row r="980" spans="2:6" x14ac:dyDescent="0.25">
      <c r="B980">
        <f t="shared" ca="1" si="40"/>
        <v>1</v>
      </c>
      <c r="C980">
        <f t="shared" ca="1" si="41"/>
        <v>2</v>
      </c>
      <c r="D98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980" t="b">
        <f t="shared" ca="1" si="39"/>
        <v>1</v>
      </c>
      <c r="F980">
        <f ca="1">IF(tblMontyHallMC[[#This Row],[Initial door choice]] + tblMontyHallMC[[#This Row],[Door host opens]] = 3, 3, MAX(tblMontyHallMC[[#This Row],[Initial door choice]], tblMontyHallMC[[#This Row],[Door host opens]]) - MIN(tblMontyHallMC[[#This Row],[Initial door choice]], tblMontyHallMC[[#This Row],[Door host opens]]))</f>
        <v>1</v>
      </c>
    </row>
    <row r="981" spans="2:6" x14ac:dyDescent="0.25">
      <c r="B981">
        <f t="shared" ca="1" si="40"/>
        <v>1</v>
      </c>
      <c r="C981">
        <f t="shared" ca="1" si="41"/>
        <v>2</v>
      </c>
      <c r="D98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981" t="b">
        <f t="shared" ca="1" si="39"/>
        <v>0</v>
      </c>
      <c r="F981">
        <f ca="1">IF(tblMontyHallMC[[#This Row],[Initial door choice]] + tblMontyHallMC[[#This Row],[Door host opens]] = 3, 3, MAX(tblMontyHallMC[[#This Row],[Initial door choice]], tblMontyHallMC[[#This Row],[Door host opens]]) - MIN(tblMontyHallMC[[#This Row],[Initial door choice]], tblMontyHallMC[[#This Row],[Door host opens]]))</f>
        <v>1</v>
      </c>
    </row>
    <row r="982" spans="2:6" x14ac:dyDescent="0.25">
      <c r="B982">
        <f t="shared" ca="1" si="40"/>
        <v>3</v>
      </c>
      <c r="C982">
        <f t="shared" ca="1" si="41"/>
        <v>2</v>
      </c>
      <c r="D98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982" t="b">
        <f t="shared" ca="1" si="39"/>
        <v>1</v>
      </c>
      <c r="F982">
        <f ca="1">IF(tblMontyHallMC[[#This Row],[Initial door choice]] + tblMontyHallMC[[#This Row],[Door host opens]] = 3, 3, MAX(tblMontyHallMC[[#This Row],[Initial door choice]], tblMontyHallMC[[#This Row],[Door host opens]]) - MIN(tblMontyHallMC[[#This Row],[Initial door choice]], tblMontyHallMC[[#This Row],[Door host opens]]))</f>
        <v>3</v>
      </c>
    </row>
    <row r="983" spans="2:6" x14ac:dyDescent="0.25">
      <c r="B983">
        <f t="shared" ca="1" si="40"/>
        <v>2</v>
      </c>
      <c r="C983">
        <f t="shared" ca="1" si="41"/>
        <v>1</v>
      </c>
      <c r="D98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983" t="b">
        <f t="shared" ca="1" si="39"/>
        <v>1</v>
      </c>
      <c r="F983">
        <f ca="1">IF(tblMontyHallMC[[#This Row],[Initial door choice]] + tblMontyHallMC[[#This Row],[Door host opens]] = 3, 3, MAX(tblMontyHallMC[[#This Row],[Initial door choice]], tblMontyHallMC[[#This Row],[Door host opens]]) - MIN(tblMontyHallMC[[#This Row],[Initial door choice]], tblMontyHallMC[[#This Row],[Door host opens]]))</f>
        <v>2</v>
      </c>
    </row>
    <row r="984" spans="2:6" x14ac:dyDescent="0.25">
      <c r="B984">
        <f t="shared" ca="1" si="40"/>
        <v>1</v>
      </c>
      <c r="C984">
        <f t="shared" ca="1" si="41"/>
        <v>1</v>
      </c>
      <c r="D98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984" t="b">
        <f t="shared" ca="1" si="39"/>
        <v>1</v>
      </c>
      <c r="F984">
        <f ca="1">IF(tblMontyHallMC[[#This Row],[Initial door choice]] + tblMontyHallMC[[#This Row],[Door host opens]] = 3, 3, MAX(tblMontyHallMC[[#This Row],[Initial door choice]], tblMontyHallMC[[#This Row],[Door host opens]]) - MIN(tblMontyHallMC[[#This Row],[Initial door choice]], tblMontyHallMC[[#This Row],[Door host opens]]))</f>
        <v>3</v>
      </c>
    </row>
    <row r="985" spans="2:6" x14ac:dyDescent="0.25">
      <c r="B985">
        <f t="shared" ca="1" si="40"/>
        <v>2</v>
      </c>
      <c r="C985">
        <f t="shared" ca="1" si="41"/>
        <v>1</v>
      </c>
      <c r="D98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985" t="b">
        <f t="shared" ca="1" si="39"/>
        <v>0</v>
      </c>
      <c r="F985">
        <f ca="1">IF(tblMontyHallMC[[#This Row],[Initial door choice]] + tblMontyHallMC[[#This Row],[Door host opens]] = 3, 3, MAX(tblMontyHallMC[[#This Row],[Initial door choice]], tblMontyHallMC[[#This Row],[Door host opens]]) - MIN(tblMontyHallMC[[#This Row],[Initial door choice]], tblMontyHallMC[[#This Row],[Door host opens]]))</f>
        <v>2</v>
      </c>
    </row>
    <row r="986" spans="2:6" x14ac:dyDescent="0.25">
      <c r="B986">
        <f t="shared" ca="1" si="40"/>
        <v>2</v>
      </c>
      <c r="C986">
        <f t="shared" ca="1" si="41"/>
        <v>2</v>
      </c>
      <c r="D98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986" t="b">
        <f t="shared" ca="1" si="39"/>
        <v>0</v>
      </c>
      <c r="F986">
        <f ca="1">IF(tblMontyHallMC[[#This Row],[Initial door choice]] + tblMontyHallMC[[#This Row],[Door host opens]] = 3, 3, MAX(tblMontyHallMC[[#This Row],[Initial door choice]], tblMontyHallMC[[#This Row],[Door host opens]]) - MIN(tblMontyHallMC[[#This Row],[Initial door choice]], tblMontyHallMC[[#This Row],[Door host opens]]))</f>
        <v>1</v>
      </c>
    </row>
    <row r="987" spans="2:6" x14ac:dyDescent="0.25">
      <c r="B987">
        <f t="shared" ca="1" si="40"/>
        <v>3</v>
      </c>
      <c r="C987">
        <f t="shared" ca="1" si="41"/>
        <v>3</v>
      </c>
      <c r="D98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987" t="b">
        <f t="shared" ca="1" si="39"/>
        <v>1</v>
      </c>
      <c r="F987">
        <f ca="1">IF(tblMontyHallMC[[#This Row],[Initial door choice]] + tblMontyHallMC[[#This Row],[Door host opens]] = 3, 3, MAX(tblMontyHallMC[[#This Row],[Initial door choice]], tblMontyHallMC[[#This Row],[Door host opens]]) - MIN(tblMontyHallMC[[#This Row],[Initial door choice]], tblMontyHallMC[[#This Row],[Door host opens]]))</f>
        <v>2</v>
      </c>
    </row>
    <row r="988" spans="2:6" x14ac:dyDescent="0.25">
      <c r="B988">
        <f t="shared" ca="1" si="40"/>
        <v>1</v>
      </c>
      <c r="C988">
        <f t="shared" ca="1" si="41"/>
        <v>3</v>
      </c>
      <c r="D98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988" t="b">
        <f t="shared" ca="1" si="39"/>
        <v>0</v>
      </c>
      <c r="F988">
        <f ca="1">IF(tblMontyHallMC[[#This Row],[Initial door choice]] + tblMontyHallMC[[#This Row],[Door host opens]] = 3, 3, MAX(tblMontyHallMC[[#This Row],[Initial door choice]], tblMontyHallMC[[#This Row],[Door host opens]]) - MIN(tblMontyHallMC[[#This Row],[Initial door choice]], tblMontyHallMC[[#This Row],[Door host opens]]))</f>
        <v>1</v>
      </c>
    </row>
    <row r="989" spans="2:6" x14ac:dyDescent="0.25">
      <c r="B989">
        <f t="shared" ca="1" si="40"/>
        <v>1</v>
      </c>
      <c r="C989">
        <f t="shared" ca="1" si="41"/>
        <v>3</v>
      </c>
      <c r="D98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989" t="b">
        <f t="shared" ca="1" si="39"/>
        <v>0</v>
      </c>
      <c r="F989">
        <f ca="1">IF(tblMontyHallMC[[#This Row],[Initial door choice]] + tblMontyHallMC[[#This Row],[Door host opens]] = 3, 3, MAX(tblMontyHallMC[[#This Row],[Initial door choice]], tblMontyHallMC[[#This Row],[Door host opens]]) - MIN(tblMontyHallMC[[#This Row],[Initial door choice]], tblMontyHallMC[[#This Row],[Door host opens]]))</f>
        <v>1</v>
      </c>
    </row>
    <row r="990" spans="2:6" x14ac:dyDescent="0.25">
      <c r="B990">
        <f t="shared" ca="1" si="40"/>
        <v>1</v>
      </c>
      <c r="C990">
        <f t="shared" ca="1" si="41"/>
        <v>3</v>
      </c>
      <c r="D99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990" t="b">
        <f t="shared" ca="1" si="39"/>
        <v>0</v>
      </c>
      <c r="F990">
        <f ca="1">IF(tblMontyHallMC[[#This Row],[Initial door choice]] + tblMontyHallMC[[#This Row],[Door host opens]] = 3, 3, MAX(tblMontyHallMC[[#This Row],[Initial door choice]], tblMontyHallMC[[#This Row],[Door host opens]]) - MIN(tblMontyHallMC[[#This Row],[Initial door choice]], tblMontyHallMC[[#This Row],[Door host opens]]))</f>
        <v>1</v>
      </c>
    </row>
    <row r="991" spans="2:6" x14ac:dyDescent="0.25">
      <c r="B991">
        <f t="shared" ca="1" si="40"/>
        <v>3</v>
      </c>
      <c r="C991">
        <f t="shared" ca="1" si="41"/>
        <v>3</v>
      </c>
      <c r="D99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991" t="b">
        <f t="shared" ca="1" si="39"/>
        <v>0</v>
      </c>
      <c r="F991">
        <f ca="1">IF(tblMontyHallMC[[#This Row],[Initial door choice]] + tblMontyHallMC[[#This Row],[Door host opens]] = 3, 3, MAX(tblMontyHallMC[[#This Row],[Initial door choice]], tblMontyHallMC[[#This Row],[Door host opens]]) - MIN(tblMontyHallMC[[#This Row],[Initial door choice]], tblMontyHallMC[[#This Row],[Door host opens]]))</f>
        <v>1</v>
      </c>
    </row>
    <row r="992" spans="2:6" x14ac:dyDescent="0.25">
      <c r="B992">
        <f t="shared" ca="1" si="40"/>
        <v>3</v>
      </c>
      <c r="C992">
        <f t="shared" ca="1" si="41"/>
        <v>2</v>
      </c>
      <c r="D99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992" t="b">
        <f t="shared" ca="1" si="39"/>
        <v>1</v>
      </c>
      <c r="F992">
        <f ca="1">IF(tblMontyHallMC[[#This Row],[Initial door choice]] + tblMontyHallMC[[#This Row],[Door host opens]] = 3, 3, MAX(tblMontyHallMC[[#This Row],[Initial door choice]], tblMontyHallMC[[#This Row],[Door host opens]]) - MIN(tblMontyHallMC[[#This Row],[Initial door choice]], tblMontyHallMC[[#This Row],[Door host opens]]))</f>
        <v>3</v>
      </c>
    </row>
    <row r="993" spans="2:6" x14ac:dyDescent="0.25">
      <c r="B993">
        <f t="shared" ca="1" si="40"/>
        <v>3</v>
      </c>
      <c r="C993">
        <f t="shared" ca="1" si="41"/>
        <v>2</v>
      </c>
      <c r="D99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993" t="b">
        <f t="shared" ca="1" si="39"/>
        <v>0</v>
      </c>
      <c r="F993">
        <f ca="1">IF(tblMontyHallMC[[#This Row],[Initial door choice]] + tblMontyHallMC[[#This Row],[Door host opens]] = 3, 3, MAX(tblMontyHallMC[[#This Row],[Initial door choice]], tblMontyHallMC[[#This Row],[Door host opens]]) - MIN(tblMontyHallMC[[#This Row],[Initial door choice]], tblMontyHallMC[[#This Row],[Door host opens]]))</f>
        <v>3</v>
      </c>
    </row>
    <row r="994" spans="2:6" x14ac:dyDescent="0.25">
      <c r="B994">
        <f t="shared" ca="1" si="40"/>
        <v>3</v>
      </c>
      <c r="C994">
        <f t="shared" ca="1" si="41"/>
        <v>2</v>
      </c>
      <c r="D99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994" t="b">
        <f t="shared" ca="1" si="39"/>
        <v>0</v>
      </c>
      <c r="F994">
        <f ca="1">IF(tblMontyHallMC[[#This Row],[Initial door choice]] + tblMontyHallMC[[#This Row],[Door host opens]] = 3, 3, MAX(tblMontyHallMC[[#This Row],[Initial door choice]], tblMontyHallMC[[#This Row],[Door host opens]]) - MIN(tblMontyHallMC[[#This Row],[Initial door choice]], tblMontyHallMC[[#This Row],[Door host opens]]))</f>
        <v>3</v>
      </c>
    </row>
    <row r="995" spans="2:6" x14ac:dyDescent="0.25">
      <c r="B995">
        <f t="shared" ca="1" si="40"/>
        <v>3</v>
      </c>
      <c r="C995">
        <f t="shared" ca="1" si="41"/>
        <v>3</v>
      </c>
      <c r="D99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995" t="b">
        <f t="shared" ca="1" si="39"/>
        <v>0</v>
      </c>
      <c r="F995">
        <f ca="1">IF(tblMontyHallMC[[#This Row],[Initial door choice]] + tblMontyHallMC[[#This Row],[Door host opens]] = 3, 3, MAX(tblMontyHallMC[[#This Row],[Initial door choice]], tblMontyHallMC[[#This Row],[Door host opens]]) - MIN(tblMontyHallMC[[#This Row],[Initial door choice]], tblMontyHallMC[[#This Row],[Door host opens]]))</f>
        <v>2</v>
      </c>
    </row>
    <row r="996" spans="2:6" x14ac:dyDescent="0.25">
      <c r="B996">
        <f t="shared" ca="1" si="40"/>
        <v>1</v>
      </c>
      <c r="C996">
        <f t="shared" ca="1" si="41"/>
        <v>1</v>
      </c>
      <c r="D99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996" t="b">
        <f t="shared" ca="1" si="39"/>
        <v>1</v>
      </c>
      <c r="F996">
        <f ca="1">IF(tblMontyHallMC[[#This Row],[Initial door choice]] + tblMontyHallMC[[#This Row],[Door host opens]] = 3, 3, MAX(tblMontyHallMC[[#This Row],[Initial door choice]], tblMontyHallMC[[#This Row],[Door host opens]]) - MIN(tblMontyHallMC[[#This Row],[Initial door choice]], tblMontyHallMC[[#This Row],[Door host opens]]))</f>
        <v>3</v>
      </c>
    </row>
    <row r="997" spans="2:6" x14ac:dyDescent="0.25">
      <c r="B997">
        <f t="shared" ca="1" si="40"/>
        <v>1</v>
      </c>
      <c r="C997">
        <f t="shared" ca="1" si="41"/>
        <v>1</v>
      </c>
      <c r="D99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997" t="b">
        <f t="shared" ca="1" si="39"/>
        <v>1</v>
      </c>
      <c r="F997">
        <f ca="1">IF(tblMontyHallMC[[#This Row],[Initial door choice]] + tblMontyHallMC[[#This Row],[Door host opens]] = 3, 3, MAX(tblMontyHallMC[[#This Row],[Initial door choice]], tblMontyHallMC[[#This Row],[Door host opens]]) - MIN(tblMontyHallMC[[#This Row],[Initial door choice]], tblMontyHallMC[[#This Row],[Door host opens]]))</f>
        <v>3</v>
      </c>
    </row>
    <row r="998" spans="2:6" x14ac:dyDescent="0.25">
      <c r="B998">
        <f t="shared" ca="1" si="40"/>
        <v>2</v>
      </c>
      <c r="C998">
        <f t="shared" ca="1" si="41"/>
        <v>1</v>
      </c>
      <c r="D99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998" t="b">
        <f t="shared" ca="1" si="39"/>
        <v>1</v>
      </c>
      <c r="F998">
        <f ca="1">IF(tblMontyHallMC[[#This Row],[Initial door choice]] + tblMontyHallMC[[#This Row],[Door host opens]] = 3, 3, MAX(tblMontyHallMC[[#This Row],[Initial door choice]], tblMontyHallMC[[#This Row],[Door host opens]]) - MIN(tblMontyHallMC[[#This Row],[Initial door choice]], tblMontyHallMC[[#This Row],[Door host opens]]))</f>
        <v>2</v>
      </c>
    </row>
    <row r="999" spans="2:6" x14ac:dyDescent="0.25">
      <c r="B999">
        <f t="shared" ca="1" si="40"/>
        <v>3</v>
      </c>
      <c r="C999">
        <f t="shared" ca="1" si="41"/>
        <v>2</v>
      </c>
      <c r="D99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999" t="b">
        <f t="shared" ca="1" si="39"/>
        <v>1</v>
      </c>
      <c r="F999">
        <f ca="1">IF(tblMontyHallMC[[#This Row],[Initial door choice]] + tblMontyHallMC[[#This Row],[Door host opens]] = 3, 3, MAX(tblMontyHallMC[[#This Row],[Initial door choice]], tblMontyHallMC[[#This Row],[Door host opens]]) - MIN(tblMontyHallMC[[#This Row],[Initial door choice]], tblMontyHallMC[[#This Row],[Door host opens]]))</f>
        <v>3</v>
      </c>
    </row>
    <row r="1000" spans="2:6" x14ac:dyDescent="0.25">
      <c r="B1000">
        <f t="shared" ca="1" si="40"/>
        <v>3</v>
      </c>
      <c r="C1000">
        <f t="shared" ca="1" si="41"/>
        <v>2</v>
      </c>
      <c r="D100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000" t="b">
        <f t="shared" ca="1" si="39"/>
        <v>0</v>
      </c>
      <c r="F1000">
        <f ca="1">IF(tblMontyHallMC[[#This Row],[Initial door choice]] + tblMontyHallMC[[#This Row],[Door host opens]] = 3, 3, MAX(tblMontyHallMC[[#This Row],[Initial door choice]], tblMontyHallMC[[#This Row],[Door host opens]]) - MIN(tblMontyHallMC[[#This Row],[Initial door choice]], tblMontyHallMC[[#This Row],[Door host opens]]))</f>
        <v>3</v>
      </c>
    </row>
    <row r="1001" spans="2:6" x14ac:dyDescent="0.25">
      <c r="B1001">
        <f t="shared" ca="1" si="40"/>
        <v>3</v>
      </c>
      <c r="C1001">
        <f t="shared" ca="1" si="41"/>
        <v>3</v>
      </c>
      <c r="D100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001" t="b">
        <f t="shared" ca="1" si="39"/>
        <v>1</v>
      </c>
      <c r="F1001">
        <f ca="1">IF(tblMontyHallMC[[#This Row],[Initial door choice]] + tblMontyHallMC[[#This Row],[Door host opens]] = 3, 3, MAX(tblMontyHallMC[[#This Row],[Initial door choice]], tblMontyHallMC[[#This Row],[Door host opens]]) - MIN(tblMontyHallMC[[#This Row],[Initial door choice]], tblMontyHallMC[[#This Row],[Door host opens]]))</f>
        <v>2</v>
      </c>
    </row>
    <row r="1002" spans="2:6" x14ac:dyDescent="0.25">
      <c r="B1002">
        <f t="shared" ca="1" si="40"/>
        <v>1</v>
      </c>
      <c r="C1002">
        <f t="shared" ca="1" si="41"/>
        <v>2</v>
      </c>
      <c r="D100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1002" t="b">
        <f t="shared" ca="1" si="39"/>
        <v>1</v>
      </c>
      <c r="F1002">
        <f ca="1">IF(tblMontyHallMC[[#This Row],[Initial door choice]] + tblMontyHallMC[[#This Row],[Door host opens]] = 3, 3, MAX(tblMontyHallMC[[#This Row],[Initial door choice]], tblMontyHallMC[[#This Row],[Door host opens]]) - MIN(tblMontyHallMC[[#This Row],[Initial door choice]], tblMontyHallMC[[#This Row],[Door host opens]]))</f>
        <v>1</v>
      </c>
    </row>
    <row r="1003" spans="2:6" x14ac:dyDescent="0.25">
      <c r="B1003">
        <f t="shared" ca="1" si="40"/>
        <v>3</v>
      </c>
      <c r="C1003">
        <f t="shared" ca="1" si="41"/>
        <v>2</v>
      </c>
      <c r="D100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003" t="b">
        <f t="shared" ca="1" si="39"/>
        <v>0</v>
      </c>
      <c r="F1003">
        <f ca="1">IF(tblMontyHallMC[[#This Row],[Initial door choice]] + tblMontyHallMC[[#This Row],[Door host opens]] = 3, 3, MAX(tblMontyHallMC[[#This Row],[Initial door choice]], tblMontyHallMC[[#This Row],[Door host opens]]) - MIN(tblMontyHallMC[[#This Row],[Initial door choice]], tblMontyHallMC[[#This Row],[Door host opens]]))</f>
        <v>3</v>
      </c>
    </row>
    <row r="1004" spans="2:6" x14ac:dyDescent="0.25">
      <c r="B1004">
        <f t="shared" ca="1" si="40"/>
        <v>3</v>
      </c>
      <c r="C1004">
        <f t="shared" ca="1" si="41"/>
        <v>2</v>
      </c>
      <c r="D100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004" t="b">
        <f t="shared" ca="1" si="39"/>
        <v>0</v>
      </c>
      <c r="F1004">
        <f ca="1">IF(tblMontyHallMC[[#This Row],[Initial door choice]] + tblMontyHallMC[[#This Row],[Door host opens]] = 3, 3, MAX(tblMontyHallMC[[#This Row],[Initial door choice]], tblMontyHallMC[[#This Row],[Door host opens]]) - MIN(tblMontyHallMC[[#This Row],[Initial door choice]], tblMontyHallMC[[#This Row],[Door host opens]]))</f>
        <v>3</v>
      </c>
    </row>
    <row r="1005" spans="2:6" x14ac:dyDescent="0.25">
      <c r="B1005">
        <f t="shared" ca="1" si="40"/>
        <v>3</v>
      </c>
      <c r="C1005">
        <f t="shared" ca="1" si="41"/>
        <v>1</v>
      </c>
      <c r="D100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1005" t="b">
        <f t="shared" ca="1" si="39"/>
        <v>0</v>
      </c>
      <c r="F1005">
        <f ca="1">IF(tblMontyHallMC[[#This Row],[Initial door choice]] + tblMontyHallMC[[#This Row],[Door host opens]] = 3, 3, MAX(tblMontyHallMC[[#This Row],[Initial door choice]], tblMontyHallMC[[#This Row],[Door host opens]]) - MIN(tblMontyHallMC[[#This Row],[Initial door choice]], tblMontyHallMC[[#This Row],[Door host opens]]))</f>
        <v>3</v>
      </c>
    </row>
    <row r="1006" spans="2:6" x14ac:dyDescent="0.25">
      <c r="B1006">
        <f t="shared" ca="1" si="40"/>
        <v>2</v>
      </c>
      <c r="C1006">
        <f t="shared" ca="1" si="41"/>
        <v>3</v>
      </c>
      <c r="D100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006" t="b">
        <f t="shared" ca="1" si="39"/>
        <v>0</v>
      </c>
      <c r="F1006">
        <f ca="1">IF(tblMontyHallMC[[#This Row],[Initial door choice]] + tblMontyHallMC[[#This Row],[Door host opens]] = 3, 3, MAX(tblMontyHallMC[[#This Row],[Initial door choice]], tblMontyHallMC[[#This Row],[Door host opens]]) - MIN(tblMontyHallMC[[#This Row],[Initial door choice]], tblMontyHallMC[[#This Row],[Door host opens]]))</f>
        <v>2</v>
      </c>
    </row>
    <row r="1007" spans="2:6" x14ac:dyDescent="0.25">
      <c r="B1007">
        <f t="shared" ca="1" si="40"/>
        <v>3</v>
      </c>
      <c r="C1007">
        <f t="shared" ca="1" si="41"/>
        <v>3</v>
      </c>
      <c r="D100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007" t="b">
        <f t="shared" ca="1" si="39"/>
        <v>1</v>
      </c>
      <c r="F1007">
        <f ca="1">IF(tblMontyHallMC[[#This Row],[Initial door choice]] + tblMontyHallMC[[#This Row],[Door host opens]] = 3, 3, MAX(tblMontyHallMC[[#This Row],[Initial door choice]], tblMontyHallMC[[#This Row],[Door host opens]]) - MIN(tblMontyHallMC[[#This Row],[Initial door choice]], tblMontyHallMC[[#This Row],[Door host opens]]))</f>
        <v>2</v>
      </c>
    </row>
    <row r="1008" spans="2:6" x14ac:dyDescent="0.25">
      <c r="B1008">
        <f t="shared" ca="1" si="40"/>
        <v>3</v>
      </c>
      <c r="C1008">
        <f t="shared" ca="1" si="41"/>
        <v>2</v>
      </c>
      <c r="D100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008" t="b">
        <f t="shared" ca="1" si="39"/>
        <v>0</v>
      </c>
      <c r="F1008">
        <f ca="1">IF(tblMontyHallMC[[#This Row],[Initial door choice]] + tblMontyHallMC[[#This Row],[Door host opens]] = 3, 3, MAX(tblMontyHallMC[[#This Row],[Initial door choice]], tblMontyHallMC[[#This Row],[Door host opens]]) - MIN(tblMontyHallMC[[#This Row],[Initial door choice]], tblMontyHallMC[[#This Row],[Door host opens]]))</f>
        <v>3</v>
      </c>
    </row>
    <row r="1009" spans="2:6" x14ac:dyDescent="0.25">
      <c r="B1009">
        <f t="shared" ca="1" si="40"/>
        <v>1</v>
      </c>
      <c r="C1009">
        <f t="shared" ca="1" si="41"/>
        <v>1</v>
      </c>
      <c r="D100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1009" t="b">
        <f t="shared" ref="E1009:E1072" ca="1" si="42">IF(switchStrategyStr = "Switch",
    TRUE,
    IF(switchStrategyStr = "Coin flip",
        RAND() &gt;= 0.5,
        FALSE
    )
)</f>
        <v>1</v>
      </c>
      <c r="F1009">
        <f ca="1">IF(tblMontyHallMC[[#This Row],[Initial door choice]] + tblMontyHallMC[[#This Row],[Door host opens]] = 3, 3, MAX(tblMontyHallMC[[#This Row],[Initial door choice]], tblMontyHallMC[[#This Row],[Door host opens]]) - MIN(tblMontyHallMC[[#This Row],[Initial door choice]], tblMontyHallMC[[#This Row],[Door host opens]]))</f>
        <v>3</v>
      </c>
    </row>
    <row r="1010" spans="2:6" x14ac:dyDescent="0.25">
      <c r="B1010">
        <f t="shared" ref="B1010:B1073" ca="1" si="43">RANDBETWEEN(1, 3)</f>
        <v>2</v>
      </c>
      <c r="C1010">
        <f t="shared" ref="C1010:C1073" ca="1" si="44">RANDBETWEEN(1, 3)</f>
        <v>2</v>
      </c>
      <c r="D101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010" t="b">
        <f t="shared" ca="1" si="42"/>
        <v>0</v>
      </c>
      <c r="F1010">
        <f ca="1">IF(tblMontyHallMC[[#This Row],[Initial door choice]] + tblMontyHallMC[[#This Row],[Door host opens]] = 3, 3, MAX(tblMontyHallMC[[#This Row],[Initial door choice]], tblMontyHallMC[[#This Row],[Door host opens]]) - MIN(tblMontyHallMC[[#This Row],[Initial door choice]], tblMontyHallMC[[#This Row],[Door host opens]]))</f>
        <v>3</v>
      </c>
    </row>
    <row r="1011" spans="2:6" x14ac:dyDescent="0.25">
      <c r="B1011">
        <f t="shared" ca="1" si="43"/>
        <v>2</v>
      </c>
      <c r="C1011">
        <f t="shared" ca="1" si="44"/>
        <v>2</v>
      </c>
      <c r="D101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011" t="b">
        <f t="shared" ca="1" si="42"/>
        <v>1</v>
      </c>
      <c r="F1011">
        <f ca="1">IF(tblMontyHallMC[[#This Row],[Initial door choice]] + tblMontyHallMC[[#This Row],[Door host opens]] = 3, 3, MAX(tblMontyHallMC[[#This Row],[Initial door choice]], tblMontyHallMC[[#This Row],[Door host opens]]) - MIN(tblMontyHallMC[[#This Row],[Initial door choice]], tblMontyHallMC[[#This Row],[Door host opens]]))</f>
        <v>3</v>
      </c>
    </row>
    <row r="1012" spans="2:6" x14ac:dyDescent="0.25">
      <c r="B1012">
        <f t="shared" ca="1" si="43"/>
        <v>1</v>
      </c>
      <c r="C1012">
        <f t="shared" ca="1" si="44"/>
        <v>1</v>
      </c>
      <c r="D101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1012" t="b">
        <f t="shared" ca="1" si="42"/>
        <v>0</v>
      </c>
      <c r="F1012">
        <f ca="1">IF(tblMontyHallMC[[#This Row],[Initial door choice]] + tblMontyHallMC[[#This Row],[Door host opens]] = 3, 3, MAX(tblMontyHallMC[[#This Row],[Initial door choice]], tblMontyHallMC[[#This Row],[Door host opens]]) - MIN(tblMontyHallMC[[#This Row],[Initial door choice]], tblMontyHallMC[[#This Row],[Door host opens]]))</f>
        <v>3</v>
      </c>
    </row>
    <row r="1013" spans="2:6" x14ac:dyDescent="0.25">
      <c r="B1013">
        <f t="shared" ca="1" si="43"/>
        <v>3</v>
      </c>
      <c r="C1013">
        <f t="shared" ca="1" si="44"/>
        <v>1</v>
      </c>
      <c r="D101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1013" t="b">
        <f t="shared" ca="1" si="42"/>
        <v>1</v>
      </c>
      <c r="F1013">
        <f ca="1">IF(tblMontyHallMC[[#This Row],[Initial door choice]] + tblMontyHallMC[[#This Row],[Door host opens]] = 3, 3, MAX(tblMontyHallMC[[#This Row],[Initial door choice]], tblMontyHallMC[[#This Row],[Door host opens]]) - MIN(tblMontyHallMC[[#This Row],[Initial door choice]], tblMontyHallMC[[#This Row],[Door host opens]]))</f>
        <v>3</v>
      </c>
    </row>
    <row r="1014" spans="2:6" x14ac:dyDescent="0.25">
      <c r="B1014">
        <f t="shared" ca="1" si="43"/>
        <v>3</v>
      </c>
      <c r="C1014">
        <f t="shared" ca="1" si="44"/>
        <v>3</v>
      </c>
      <c r="D101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1014" t="b">
        <f t="shared" ca="1" si="42"/>
        <v>0</v>
      </c>
      <c r="F1014">
        <f ca="1">IF(tblMontyHallMC[[#This Row],[Initial door choice]] + tblMontyHallMC[[#This Row],[Door host opens]] = 3, 3, MAX(tblMontyHallMC[[#This Row],[Initial door choice]], tblMontyHallMC[[#This Row],[Door host opens]]) - MIN(tblMontyHallMC[[#This Row],[Initial door choice]], tblMontyHallMC[[#This Row],[Door host opens]]))</f>
        <v>1</v>
      </c>
    </row>
    <row r="1015" spans="2:6" x14ac:dyDescent="0.25">
      <c r="B1015">
        <f t="shared" ca="1" si="43"/>
        <v>3</v>
      </c>
      <c r="C1015">
        <f t="shared" ca="1" si="44"/>
        <v>3</v>
      </c>
      <c r="D101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1015" t="b">
        <f t="shared" ca="1" si="42"/>
        <v>0</v>
      </c>
      <c r="F1015">
        <f ca="1">IF(tblMontyHallMC[[#This Row],[Initial door choice]] + tblMontyHallMC[[#This Row],[Door host opens]] = 3, 3, MAX(tblMontyHallMC[[#This Row],[Initial door choice]], tblMontyHallMC[[#This Row],[Door host opens]]) - MIN(tblMontyHallMC[[#This Row],[Initial door choice]], tblMontyHallMC[[#This Row],[Door host opens]]))</f>
        <v>1</v>
      </c>
    </row>
    <row r="1016" spans="2:6" x14ac:dyDescent="0.25">
      <c r="B1016">
        <f t="shared" ca="1" si="43"/>
        <v>3</v>
      </c>
      <c r="C1016">
        <f t="shared" ca="1" si="44"/>
        <v>3</v>
      </c>
      <c r="D101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1016" t="b">
        <f t="shared" ca="1" si="42"/>
        <v>0</v>
      </c>
      <c r="F1016">
        <f ca="1">IF(tblMontyHallMC[[#This Row],[Initial door choice]] + tblMontyHallMC[[#This Row],[Door host opens]] = 3, 3, MAX(tblMontyHallMC[[#This Row],[Initial door choice]], tblMontyHallMC[[#This Row],[Door host opens]]) - MIN(tblMontyHallMC[[#This Row],[Initial door choice]], tblMontyHallMC[[#This Row],[Door host opens]]))</f>
        <v>1</v>
      </c>
    </row>
    <row r="1017" spans="2:6" x14ac:dyDescent="0.25">
      <c r="B1017">
        <f t="shared" ca="1" si="43"/>
        <v>2</v>
      </c>
      <c r="C1017">
        <f t="shared" ca="1" si="44"/>
        <v>1</v>
      </c>
      <c r="D101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1017" t="b">
        <f t="shared" ca="1" si="42"/>
        <v>1</v>
      </c>
      <c r="F1017">
        <f ca="1">IF(tblMontyHallMC[[#This Row],[Initial door choice]] + tblMontyHallMC[[#This Row],[Door host opens]] = 3, 3, MAX(tblMontyHallMC[[#This Row],[Initial door choice]], tblMontyHallMC[[#This Row],[Door host opens]]) - MIN(tblMontyHallMC[[#This Row],[Initial door choice]], tblMontyHallMC[[#This Row],[Door host opens]]))</f>
        <v>2</v>
      </c>
    </row>
    <row r="1018" spans="2:6" x14ac:dyDescent="0.25">
      <c r="B1018">
        <f t="shared" ca="1" si="43"/>
        <v>3</v>
      </c>
      <c r="C1018">
        <f t="shared" ca="1" si="44"/>
        <v>3</v>
      </c>
      <c r="D101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1018" t="b">
        <f t="shared" ca="1" si="42"/>
        <v>0</v>
      </c>
      <c r="F1018">
        <f ca="1">IF(tblMontyHallMC[[#This Row],[Initial door choice]] + tblMontyHallMC[[#This Row],[Door host opens]] = 3, 3, MAX(tblMontyHallMC[[#This Row],[Initial door choice]], tblMontyHallMC[[#This Row],[Door host opens]]) - MIN(tblMontyHallMC[[#This Row],[Initial door choice]], tblMontyHallMC[[#This Row],[Door host opens]]))</f>
        <v>1</v>
      </c>
    </row>
    <row r="1019" spans="2:6" x14ac:dyDescent="0.25">
      <c r="B1019">
        <f t="shared" ca="1" si="43"/>
        <v>3</v>
      </c>
      <c r="C1019">
        <f t="shared" ca="1" si="44"/>
        <v>2</v>
      </c>
      <c r="D101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019" t="b">
        <f t="shared" ca="1" si="42"/>
        <v>1</v>
      </c>
      <c r="F1019">
        <f ca="1">IF(tblMontyHallMC[[#This Row],[Initial door choice]] + tblMontyHallMC[[#This Row],[Door host opens]] = 3, 3, MAX(tblMontyHallMC[[#This Row],[Initial door choice]], tblMontyHallMC[[#This Row],[Door host opens]]) - MIN(tblMontyHallMC[[#This Row],[Initial door choice]], tblMontyHallMC[[#This Row],[Door host opens]]))</f>
        <v>3</v>
      </c>
    </row>
    <row r="1020" spans="2:6" x14ac:dyDescent="0.25">
      <c r="B1020">
        <f t="shared" ca="1" si="43"/>
        <v>2</v>
      </c>
      <c r="C1020">
        <f t="shared" ca="1" si="44"/>
        <v>3</v>
      </c>
      <c r="D102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020" t="b">
        <f t="shared" ca="1" si="42"/>
        <v>1</v>
      </c>
      <c r="F1020">
        <f ca="1">IF(tblMontyHallMC[[#This Row],[Initial door choice]] + tblMontyHallMC[[#This Row],[Door host opens]] = 3, 3, MAX(tblMontyHallMC[[#This Row],[Initial door choice]], tblMontyHallMC[[#This Row],[Door host opens]]) - MIN(tblMontyHallMC[[#This Row],[Initial door choice]], tblMontyHallMC[[#This Row],[Door host opens]]))</f>
        <v>2</v>
      </c>
    </row>
    <row r="1021" spans="2:6" x14ac:dyDescent="0.25">
      <c r="B1021">
        <f t="shared" ca="1" si="43"/>
        <v>2</v>
      </c>
      <c r="C1021">
        <f t="shared" ca="1" si="44"/>
        <v>1</v>
      </c>
      <c r="D102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1021" t="b">
        <f t="shared" ca="1" si="42"/>
        <v>0</v>
      </c>
      <c r="F1021">
        <f ca="1">IF(tblMontyHallMC[[#This Row],[Initial door choice]] + tblMontyHallMC[[#This Row],[Door host opens]] = 3, 3, MAX(tblMontyHallMC[[#This Row],[Initial door choice]], tblMontyHallMC[[#This Row],[Door host opens]]) - MIN(tblMontyHallMC[[#This Row],[Initial door choice]], tblMontyHallMC[[#This Row],[Door host opens]]))</f>
        <v>2</v>
      </c>
    </row>
    <row r="1022" spans="2:6" x14ac:dyDescent="0.25">
      <c r="B1022">
        <f t="shared" ca="1" si="43"/>
        <v>1</v>
      </c>
      <c r="C1022">
        <f t="shared" ca="1" si="44"/>
        <v>3</v>
      </c>
      <c r="D102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1022" t="b">
        <f t="shared" ca="1" si="42"/>
        <v>1</v>
      </c>
      <c r="F1022">
        <f ca="1">IF(tblMontyHallMC[[#This Row],[Initial door choice]] + tblMontyHallMC[[#This Row],[Door host opens]] = 3, 3, MAX(tblMontyHallMC[[#This Row],[Initial door choice]], tblMontyHallMC[[#This Row],[Door host opens]]) - MIN(tblMontyHallMC[[#This Row],[Initial door choice]], tblMontyHallMC[[#This Row],[Door host opens]]))</f>
        <v>1</v>
      </c>
    </row>
    <row r="1023" spans="2:6" x14ac:dyDescent="0.25">
      <c r="B1023">
        <f t="shared" ca="1" si="43"/>
        <v>1</v>
      </c>
      <c r="C1023">
        <f t="shared" ca="1" si="44"/>
        <v>3</v>
      </c>
      <c r="D102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1023" t="b">
        <f t="shared" ca="1" si="42"/>
        <v>1</v>
      </c>
      <c r="F1023">
        <f ca="1">IF(tblMontyHallMC[[#This Row],[Initial door choice]] + tblMontyHallMC[[#This Row],[Door host opens]] = 3, 3, MAX(tblMontyHallMC[[#This Row],[Initial door choice]], tblMontyHallMC[[#This Row],[Door host opens]]) - MIN(tblMontyHallMC[[#This Row],[Initial door choice]], tblMontyHallMC[[#This Row],[Door host opens]]))</f>
        <v>1</v>
      </c>
    </row>
    <row r="1024" spans="2:6" x14ac:dyDescent="0.25">
      <c r="B1024">
        <f t="shared" ca="1" si="43"/>
        <v>2</v>
      </c>
      <c r="C1024">
        <f t="shared" ca="1" si="44"/>
        <v>2</v>
      </c>
      <c r="D102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1024" t="b">
        <f t="shared" ca="1" si="42"/>
        <v>1</v>
      </c>
      <c r="F1024">
        <f ca="1">IF(tblMontyHallMC[[#This Row],[Initial door choice]] + tblMontyHallMC[[#This Row],[Door host opens]] = 3, 3, MAX(tblMontyHallMC[[#This Row],[Initial door choice]], tblMontyHallMC[[#This Row],[Door host opens]]) - MIN(tblMontyHallMC[[#This Row],[Initial door choice]], tblMontyHallMC[[#This Row],[Door host opens]]))</f>
        <v>1</v>
      </c>
    </row>
    <row r="1025" spans="2:6" x14ac:dyDescent="0.25">
      <c r="B1025">
        <f t="shared" ca="1" si="43"/>
        <v>2</v>
      </c>
      <c r="C1025">
        <f t="shared" ca="1" si="44"/>
        <v>1</v>
      </c>
      <c r="D102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1025" t="b">
        <f t="shared" ca="1" si="42"/>
        <v>0</v>
      </c>
      <c r="F1025">
        <f ca="1">IF(tblMontyHallMC[[#This Row],[Initial door choice]] + tblMontyHallMC[[#This Row],[Door host opens]] = 3, 3, MAX(tblMontyHallMC[[#This Row],[Initial door choice]], tblMontyHallMC[[#This Row],[Door host opens]]) - MIN(tblMontyHallMC[[#This Row],[Initial door choice]], tblMontyHallMC[[#This Row],[Door host opens]]))</f>
        <v>2</v>
      </c>
    </row>
    <row r="1026" spans="2:6" x14ac:dyDescent="0.25">
      <c r="B1026">
        <f t="shared" ca="1" si="43"/>
        <v>2</v>
      </c>
      <c r="C1026">
        <f t="shared" ca="1" si="44"/>
        <v>2</v>
      </c>
      <c r="D102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1026" t="b">
        <f t="shared" ca="1" si="42"/>
        <v>1</v>
      </c>
      <c r="F1026">
        <f ca="1">IF(tblMontyHallMC[[#This Row],[Initial door choice]] + tblMontyHallMC[[#This Row],[Door host opens]] = 3, 3, MAX(tblMontyHallMC[[#This Row],[Initial door choice]], tblMontyHallMC[[#This Row],[Door host opens]]) - MIN(tblMontyHallMC[[#This Row],[Initial door choice]], tblMontyHallMC[[#This Row],[Door host opens]]))</f>
        <v>1</v>
      </c>
    </row>
    <row r="1027" spans="2:6" x14ac:dyDescent="0.25">
      <c r="B1027">
        <f t="shared" ca="1" si="43"/>
        <v>1</v>
      </c>
      <c r="C1027">
        <f t="shared" ca="1" si="44"/>
        <v>1</v>
      </c>
      <c r="D102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1027" t="b">
        <f t="shared" ca="1" si="42"/>
        <v>0</v>
      </c>
      <c r="F1027">
        <f ca="1">IF(tblMontyHallMC[[#This Row],[Initial door choice]] + tblMontyHallMC[[#This Row],[Door host opens]] = 3, 3, MAX(tblMontyHallMC[[#This Row],[Initial door choice]], tblMontyHallMC[[#This Row],[Door host opens]]) - MIN(tblMontyHallMC[[#This Row],[Initial door choice]], tblMontyHallMC[[#This Row],[Door host opens]]))</f>
        <v>2</v>
      </c>
    </row>
    <row r="1028" spans="2:6" x14ac:dyDescent="0.25">
      <c r="B1028">
        <f t="shared" ca="1" si="43"/>
        <v>3</v>
      </c>
      <c r="C1028">
        <f t="shared" ca="1" si="44"/>
        <v>2</v>
      </c>
      <c r="D102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028" t="b">
        <f t="shared" ca="1" si="42"/>
        <v>1</v>
      </c>
      <c r="F1028">
        <f ca="1">IF(tblMontyHallMC[[#This Row],[Initial door choice]] + tblMontyHallMC[[#This Row],[Door host opens]] = 3, 3, MAX(tblMontyHallMC[[#This Row],[Initial door choice]], tblMontyHallMC[[#This Row],[Door host opens]]) - MIN(tblMontyHallMC[[#This Row],[Initial door choice]], tblMontyHallMC[[#This Row],[Door host opens]]))</f>
        <v>3</v>
      </c>
    </row>
    <row r="1029" spans="2:6" x14ac:dyDescent="0.25">
      <c r="B1029">
        <f t="shared" ca="1" si="43"/>
        <v>3</v>
      </c>
      <c r="C1029">
        <f t="shared" ca="1" si="44"/>
        <v>1</v>
      </c>
      <c r="D102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1029" t="b">
        <f t="shared" ca="1" si="42"/>
        <v>1</v>
      </c>
      <c r="F1029">
        <f ca="1">IF(tblMontyHallMC[[#This Row],[Initial door choice]] + tblMontyHallMC[[#This Row],[Door host opens]] = 3, 3, MAX(tblMontyHallMC[[#This Row],[Initial door choice]], tblMontyHallMC[[#This Row],[Door host opens]]) - MIN(tblMontyHallMC[[#This Row],[Initial door choice]], tblMontyHallMC[[#This Row],[Door host opens]]))</f>
        <v>3</v>
      </c>
    </row>
    <row r="1030" spans="2:6" x14ac:dyDescent="0.25">
      <c r="B1030">
        <f t="shared" ca="1" si="43"/>
        <v>2</v>
      </c>
      <c r="C1030">
        <f t="shared" ca="1" si="44"/>
        <v>2</v>
      </c>
      <c r="D103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030" t="b">
        <f t="shared" ca="1" si="42"/>
        <v>0</v>
      </c>
      <c r="F1030">
        <f ca="1">IF(tblMontyHallMC[[#This Row],[Initial door choice]] + tblMontyHallMC[[#This Row],[Door host opens]] = 3, 3, MAX(tblMontyHallMC[[#This Row],[Initial door choice]], tblMontyHallMC[[#This Row],[Door host opens]]) - MIN(tblMontyHallMC[[#This Row],[Initial door choice]], tblMontyHallMC[[#This Row],[Door host opens]]))</f>
        <v>3</v>
      </c>
    </row>
    <row r="1031" spans="2:6" x14ac:dyDescent="0.25">
      <c r="B1031">
        <f t="shared" ca="1" si="43"/>
        <v>2</v>
      </c>
      <c r="C1031">
        <f t="shared" ca="1" si="44"/>
        <v>3</v>
      </c>
      <c r="D103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031" t="b">
        <f t="shared" ca="1" si="42"/>
        <v>1</v>
      </c>
      <c r="F1031">
        <f ca="1">IF(tblMontyHallMC[[#This Row],[Initial door choice]] + tblMontyHallMC[[#This Row],[Door host opens]] = 3, 3, MAX(tblMontyHallMC[[#This Row],[Initial door choice]], tblMontyHallMC[[#This Row],[Door host opens]]) - MIN(tblMontyHallMC[[#This Row],[Initial door choice]], tblMontyHallMC[[#This Row],[Door host opens]]))</f>
        <v>2</v>
      </c>
    </row>
    <row r="1032" spans="2:6" x14ac:dyDescent="0.25">
      <c r="B1032">
        <f t="shared" ca="1" si="43"/>
        <v>3</v>
      </c>
      <c r="C1032">
        <f t="shared" ca="1" si="44"/>
        <v>1</v>
      </c>
      <c r="D103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1032" t="b">
        <f t="shared" ca="1" si="42"/>
        <v>0</v>
      </c>
      <c r="F1032">
        <f ca="1">IF(tblMontyHallMC[[#This Row],[Initial door choice]] + tblMontyHallMC[[#This Row],[Door host opens]] = 3, 3, MAX(tblMontyHallMC[[#This Row],[Initial door choice]], tblMontyHallMC[[#This Row],[Door host opens]]) - MIN(tblMontyHallMC[[#This Row],[Initial door choice]], tblMontyHallMC[[#This Row],[Door host opens]]))</f>
        <v>3</v>
      </c>
    </row>
    <row r="1033" spans="2:6" x14ac:dyDescent="0.25">
      <c r="B1033">
        <f t="shared" ca="1" si="43"/>
        <v>1</v>
      </c>
      <c r="C1033">
        <f t="shared" ca="1" si="44"/>
        <v>2</v>
      </c>
      <c r="D103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1033" t="b">
        <f t="shared" ca="1" si="42"/>
        <v>0</v>
      </c>
      <c r="F1033">
        <f ca="1">IF(tblMontyHallMC[[#This Row],[Initial door choice]] + tblMontyHallMC[[#This Row],[Door host opens]] = 3, 3, MAX(tblMontyHallMC[[#This Row],[Initial door choice]], tblMontyHallMC[[#This Row],[Door host opens]]) - MIN(tblMontyHallMC[[#This Row],[Initial door choice]], tblMontyHallMC[[#This Row],[Door host opens]]))</f>
        <v>1</v>
      </c>
    </row>
    <row r="1034" spans="2:6" x14ac:dyDescent="0.25">
      <c r="B1034">
        <f t="shared" ca="1" si="43"/>
        <v>3</v>
      </c>
      <c r="C1034">
        <f t="shared" ca="1" si="44"/>
        <v>2</v>
      </c>
      <c r="D103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034" t="b">
        <f t="shared" ca="1" si="42"/>
        <v>1</v>
      </c>
      <c r="F1034">
        <f ca="1">IF(tblMontyHallMC[[#This Row],[Initial door choice]] + tblMontyHallMC[[#This Row],[Door host opens]] = 3, 3, MAX(tblMontyHallMC[[#This Row],[Initial door choice]], tblMontyHallMC[[#This Row],[Door host opens]]) - MIN(tblMontyHallMC[[#This Row],[Initial door choice]], tblMontyHallMC[[#This Row],[Door host opens]]))</f>
        <v>3</v>
      </c>
    </row>
    <row r="1035" spans="2:6" x14ac:dyDescent="0.25">
      <c r="B1035">
        <f t="shared" ca="1" si="43"/>
        <v>1</v>
      </c>
      <c r="C1035">
        <f t="shared" ca="1" si="44"/>
        <v>2</v>
      </c>
      <c r="D103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1035" t="b">
        <f t="shared" ca="1" si="42"/>
        <v>0</v>
      </c>
      <c r="F1035">
        <f ca="1">IF(tblMontyHallMC[[#This Row],[Initial door choice]] + tblMontyHallMC[[#This Row],[Door host opens]] = 3, 3, MAX(tblMontyHallMC[[#This Row],[Initial door choice]], tblMontyHallMC[[#This Row],[Door host opens]]) - MIN(tblMontyHallMC[[#This Row],[Initial door choice]], tblMontyHallMC[[#This Row],[Door host opens]]))</f>
        <v>1</v>
      </c>
    </row>
    <row r="1036" spans="2:6" x14ac:dyDescent="0.25">
      <c r="B1036">
        <f t="shared" ca="1" si="43"/>
        <v>1</v>
      </c>
      <c r="C1036">
        <f t="shared" ca="1" si="44"/>
        <v>2</v>
      </c>
      <c r="D103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1036" t="b">
        <f t="shared" ca="1" si="42"/>
        <v>1</v>
      </c>
      <c r="F1036">
        <f ca="1">IF(tblMontyHallMC[[#This Row],[Initial door choice]] + tblMontyHallMC[[#This Row],[Door host opens]] = 3, 3, MAX(tblMontyHallMC[[#This Row],[Initial door choice]], tblMontyHallMC[[#This Row],[Door host opens]]) - MIN(tblMontyHallMC[[#This Row],[Initial door choice]], tblMontyHallMC[[#This Row],[Door host opens]]))</f>
        <v>1</v>
      </c>
    </row>
    <row r="1037" spans="2:6" x14ac:dyDescent="0.25">
      <c r="B1037">
        <f t="shared" ca="1" si="43"/>
        <v>1</v>
      </c>
      <c r="C1037">
        <f t="shared" ca="1" si="44"/>
        <v>1</v>
      </c>
      <c r="D103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1037" t="b">
        <f t="shared" ca="1" si="42"/>
        <v>1</v>
      </c>
      <c r="F1037">
        <f ca="1">IF(tblMontyHallMC[[#This Row],[Initial door choice]] + tblMontyHallMC[[#This Row],[Door host opens]] = 3, 3, MAX(tblMontyHallMC[[#This Row],[Initial door choice]], tblMontyHallMC[[#This Row],[Door host opens]]) - MIN(tblMontyHallMC[[#This Row],[Initial door choice]], tblMontyHallMC[[#This Row],[Door host opens]]))</f>
        <v>3</v>
      </c>
    </row>
    <row r="1038" spans="2:6" x14ac:dyDescent="0.25">
      <c r="B1038">
        <f t="shared" ca="1" si="43"/>
        <v>2</v>
      </c>
      <c r="C1038">
        <f t="shared" ca="1" si="44"/>
        <v>1</v>
      </c>
      <c r="D103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1038" t="b">
        <f t="shared" ca="1" si="42"/>
        <v>1</v>
      </c>
      <c r="F1038">
        <f ca="1">IF(tblMontyHallMC[[#This Row],[Initial door choice]] + tblMontyHallMC[[#This Row],[Door host opens]] = 3, 3, MAX(tblMontyHallMC[[#This Row],[Initial door choice]], tblMontyHallMC[[#This Row],[Door host opens]]) - MIN(tblMontyHallMC[[#This Row],[Initial door choice]], tblMontyHallMC[[#This Row],[Door host opens]]))</f>
        <v>2</v>
      </c>
    </row>
    <row r="1039" spans="2:6" x14ac:dyDescent="0.25">
      <c r="B1039">
        <f t="shared" ca="1" si="43"/>
        <v>2</v>
      </c>
      <c r="C1039">
        <f t="shared" ca="1" si="44"/>
        <v>2</v>
      </c>
      <c r="D103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1039" t="b">
        <f t="shared" ca="1" si="42"/>
        <v>1</v>
      </c>
      <c r="F1039">
        <f ca="1">IF(tblMontyHallMC[[#This Row],[Initial door choice]] + tblMontyHallMC[[#This Row],[Door host opens]] = 3, 3, MAX(tblMontyHallMC[[#This Row],[Initial door choice]], tblMontyHallMC[[#This Row],[Door host opens]]) - MIN(tblMontyHallMC[[#This Row],[Initial door choice]], tblMontyHallMC[[#This Row],[Door host opens]]))</f>
        <v>1</v>
      </c>
    </row>
    <row r="1040" spans="2:6" x14ac:dyDescent="0.25">
      <c r="B1040">
        <f t="shared" ca="1" si="43"/>
        <v>2</v>
      </c>
      <c r="C1040">
        <f t="shared" ca="1" si="44"/>
        <v>3</v>
      </c>
      <c r="D104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040" t="b">
        <f t="shared" ca="1" si="42"/>
        <v>0</v>
      </c>
      <c r="F1040">
        <f ca="1">IF(tblMontyHallMC[[#This Row],[Initial door choice]] + tblMontyHallMC[[#This Row],[Door host opens]] = 3, 3, MAX(tblMontyHallMC[[#This Row],[Initial door choice]], tblMontyHallMC[[#This Row],[Door host opens]]) - MIN(tblMontyHallMC[[#This Row],[Initial door choice]], tblMontyHallMC[[#This Row],[Door host opens]]))</f>
        <v>2</v>
      </c>
    </row>
    <row r="1041" spans="2:6" x14ac:dyDescent="0.25">
      <c r="B1041">
        <f t="shared" ca="1" si="43"/>
        <v>2</v>
      </c>
      <c r="C1041">
        <f t="shared" ca="1" si="44"/>
        <v>2</v>
      </c>
      <c r="D104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1041" t="b">
        <f t="shared" ca="1" si="42"/>
        <v>1</v>
      </c>
      <c r="F1041">
        <f ca="1">IF(tblMontyHallMC[[#This Row],[Initial door choice]] + tblMontyHallMC[[#This Row],[Door host opens]] = 3, 3, MAX(tblMontyHallMC[[#This Row],[Initial door choice]], tblMontyHallMC[[#This Row],[Door host opens]]) - MIN(tblMontyHallMC[[#This Row],[Initial door choice]], tblMontyHallMC[[#This Row],[Door host opens]]))</f>
        <v>1</v>
      </c>
    </row>
    <row r="1042" spans="2:6" x14ac:dyDescent="0.25">
      <c r="B1042">
        <f t="shared" ca="1" si="43"/>
        <v>1</v>
      </c>
      <c r="C1042">
        <f t="shared" ca="1" si="44"/>
        <v>1</v>
      </c>
      <c r="D104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1042" t="b">
        <f t="shared" ca="1" si="42"/>
        <v>0</v>
      </c>
      <c r="F1042">
        <f ca="1">IF(tblMontyHallMC[[#This Row],[Initial door choice]] + tblMontyHallMC[[#This Row],[Door host opens]] = 3, 3, MAX(tblMontyHallMC[[#This Row],[Initial door choice]], tblMontyHallMC[[#This Row],[Door host opens]]) - MIN(tblMontyHallMC[[#This Row],[Initial door choice]], tblMontyHallMC[[#This Row],[Door host opens]]))</f>
        <v>2</v>
      </c>
    </row>
    <row r="1043" spans="2:6" x14ac:dyDescent="0.25">
      <c r="B1043">
        <f t="shared" ca="1" si="43"/>
        <v>3</v>
      </c>
      <c r="C1043">
        <f t="shared" ca="1" si="44"/>
        <v>2</v>
      </c>
      <c r="D104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043" t="b">
        <f t="shared" ca="1" si="42"/>
        <v>1</v>
      </c>
      <c r="F1043">
        <f ca="1">IF(tblMontyHallMC[[#This Row],[Initial door choice]] + tblMontyHallMC[[#This Row],[Door host opens]] = 3, 3, MAX(tblMontyHallMC[[#This Row],[Initial door choice]], tblMontyHallMC[[#This Row],[Door host opens]]) - MIN(tblMontyHallMC[[#This Row],[Initial door choice]], tblMontyHallMC[[#This Row],[Door host opens]]))</f>
        <v>3</v>
      </c>
    </row>
    <row r="1044" spans="2:6" x14ac:dyDescent="0.25">
      <c r="B1044">
        <f t="shared" ca="1" si="43"/>
        <v>2</v>
      </c>
      <c r="C1044">
        <f t="shared" ca="1" si="44"/>
        <v>3</v>
      </c>
      <c r="D104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044" t="b">
        <f t="shared" ca="1" si="42"/>
        <v>0</v>
      </c>
      <c r="F1044">
        <f ca="1">IF(tblMontyHallMC[[#This Row],[Initial door choice]] + tblMontyHallMC[[#This Row],[Door host opens]] = 3, 3, MAX(tblMontyHallMC[[#This Row],[Initial door choice]], tblMontyHallMC[[#This Row],[Door host opens]]) - MIN(tblMontyHallMC[[#This Row],[Initial door choice]], tblMontyHallMC[[#This Row],[Door host opens]]))</f>
        <v>2</v>
      </c>
    </row>
    <row r="1045" spans="2:6" x14ac:dyDescent="0.25">
      <c r="B1045">
        <f t="shared" ca="1" si="43"/>
        <v>3</v>
      </c>
      <c r="C1045">
        <f t="shared" ca="1" si="44"/>
        <v>1</v>
      </c>
      <c r="D104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1045" t="b">
        <f t="shared" ca="1" si="42"/>
        <v>0</v>
      </c>
      <c r="F1045">
        <f ca="1">IF(tblMontyHallMC[[#This Row],[Initial door choice]] + tblMontyHallMC[[#This Row],[Door host opens]] = 3, 3, MAX(tblMontyHallMC[[#This Row],[Initial door choice]], tblMontyHallMC[[#This Row],[Door host opens]]) - MIN(tblMontyHallMC[[#This Row],[Initial door choice]], tblMontyHallMC[[#This Row],[Door host opens]]))</f>
        <v>3</v>
      </c>
    </row>
    <row r="1046" spans="2:6" x14ac:dyDescent="0.25">
      <c r="B1046">
        <f t="shared" ca="1" si="43"/>
        <v>2</v>
      </c>
      <c r="C1046">
        <f t="shared" ca="1" si="44"/>
        <v>3</v>
      </c>
      <c r="D104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046" t="b">
        <f t="shared" ca="1" si="42"/>
        <v>1</v>
      </c>
      <c r="F1046">
        <f ca="1">IF(tblMontyHallMC[[#This Row],[Initial door choice]] + tblMontyHallMC[[#This Row],[Door host opens]] = 3, 3, MAX(tblMontyHallMC[[#This Row],[Initial door choice]], tblMontyHallMC[[#This Row],[Door host opens]]) - MIN(tblMontyHallMC[[#This Row],[Initial door choice]], tblMontyHallMC[[#This Row],[Door host opens]]))</f>
        <v>2</v>
      </c>
    </row>
    <row r="1047" spans="2:6" x14ac:dyDescent="0.25">
      <c r="B1047">
        <f t="shared" ca="1" si="43"/>
        <v>1</v>
      </c>
      <c r="C1047">
        <f t="shared" ca="1" si="44"/>
        <v>1</v>
      </c>
      <c r="D104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1047" t="b">
        <f t="shared" ca="1" si="42"/>
        <v>1</v>
      </c>
      <c r="F1047">
        <f ca="1">IF(tblMontyHallMC[[#This Row],[Initial door choice]] + tblMontyHallMC[[#This Row],[Door host opens]] = 3, 3, MAX(tblMontyHallMC[[#This Row],[Initial door choice]], tblMontyHallMC[[#This Row],[Door host opens]]) - MIN(tblMontyHallMC[[#This Row],[Initial door choice]], tblMontyHallMC[[#This Row],[Door host opens]]))</f>
        <v>3</v>
      </c>
    </row>
    <row r="1048" spans="2:6" x14ac:dyDescent="0.25">
      <c r="B1048">
        <f t="shared" ca="1" si="43"/>
        <v>1</v>
      </c>
      <c r="C1048">
        <f t="shared" ca="1" si="44"/>
        <v>3</v>
      </c>
      <c r="D104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1048" t="b">
        <f t="shared" ca="1" si="42"/>
        <v>0</v>
      </c>
      <c r="F1048">
        <f ca="1">IF(tblMontyHallMC[[#This Row],[Initial door choice]] + tblMontyHallMC[[#This Row],[Door host opens]] = 3, 3, MAX(tblMontyHallMC[[#This Row],[Initial door choice]], tblMontyHallMC[[#This Row],[Door host opens]]) - MIN(tblMontyHallMC[[#This Row],[Initial door choice]], tblMontyHallMC[[#This Row],[Door host opens]]))</f>
        <v>1</v>
      </c>
    </row>
    <row r="1049" spans="2:6" x14ac:dyDescent="0.25">
      <c r="B1049">
        <f t="shared" ca="1" si="43"/>
        <v>3</v>
      </c>
      <c r="C1049">
        <f t="shared" ca="1" si="44"/>
        <v>3</v>
      </c>
      <c r="D104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049" t="b">
        <f t="shared" ca="1" si="42"/>
        <v>0</v>
      </c>
      <c r="F1049">
        <f ca="1">IF(tblMontyHallMC[[#This Row],[Initial door choice]] + tblMontyHallMC[[#This Row],[Door host opens]] = 3, 3, MAX(tblMontyHallMC[[#This Row],[Initial door choice]], tblMontyHallMC[[#This Row],[Door host opens]]) - MIN(tblMontyHallMC[[#This Row],[Initial door choice]], tblMontyHallMC[[#This Row],[Door host opens]]))</f>
        <v>2</v>
      </c>
    </row>
    <row r="1050" spans="2:6" x14ac:dyDescent="0.25">
      <c r="B1050">
        <f t="shared" ca="1" si="43"/>
        <v>2</v>
      </c>
      <c r="C1050">
        <f t="shared" ca="1" si="44"/>
        <v>3</v>
      </c>
      <c r="D105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050" t="b">
        <f t="shared" ca="1" si="42"/>
        <v>1</v>
      </c>
      <c r="F1050">
        <f ca="1">IF(tblMontyHallMC[[#This Row],[Initial door choice]] + tblMontyHallMC[[#This Row],[Door host opens]] = 3, 3, MAX(tblMontyHallMC[[#This Row],[Initial door choice]], tblMontyHallMC[[#This Row],[Door host opens]]) - MIN(tblMontyHallMC[[#This Row],[Initial door choice]], tblMontyHallMC[[#This Row],[Door host opens]]))</f>
        <v>2</v>
      </c>
    </row>
    <row r="1051" spans="2:6" x14ac:dyDescent="0.25">
      <c r="B1051">
        <f t="shared" ca="1" si="43"/>
        <v>2</v>
      </c>
      <c r="C1051">
        <f t="shared" ca="1" si="44"/>
        <v>1</v>
      </c>
      <c r="D105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1051" t="b">
        <f t="shared" ca="1" si="42"/>
        <v>1</v>
      </c>
      <c r="F1051">
        <f ca="1">IF(tblMontyHallMC[[#This Row],[Initial door choice]] + tblMontyHallMC[[#This Row],[Door host opens]] = 3, 3, MAX(tblMontyHallMC[[#This Row],[Initial door choice]], tblMontyHallMC[[#This Row],[Door host opens]]) - MIN(tblMontyHallMC[[#This Row],[Initial door choice]], tblMontyHallMC[[#This Row],[Door host opens]]))</f>
        <v>2</v>
      </c>
    </row>
    <row r="1052" spans="2:6" x14ac:dyDescent="0.25">
      <c r="B1052">
        <f t="shared" ca="1" si="43"/>
        <v>1</v>
      </c>
      <c r="C1052">
        <f t="shared" ca="1" si="44"/>
        <v>3</v>
      </c>
      <c r="D105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1052" t="b">
        <f t="shared" ca="1" si="42"/>
        <v>1</v>
      </c>
      <c r="F1052">
        <f ca="1">IF(tblMontyHallMC[[#This Row],[Initial door choice]] + tblMontyHallMC[[#This Row],[Door host opens]] = 3, 3, MAX(tblMontyHallMC[[#This Row],[Initial door choice]], tblMontyHallMC[[#This Row],[Door host opens]]) - MIN(tblMontyHallMC[[#This Row],[Initial door choice]], tblMontyHallMC[[#This Row],[Door host opens]]))</f>
        <v>1</v>
      </c>
    </row>
    <row r="1053" spans="2:6" x14ac:dyDescent="0.25">
      <c r="B1053">
        <f t="shared" ca="1" si="43"/>
        <v>3</v>
      </c>
      <c r="C1053">
        <f t="shared" ca="1" si="44"/>
        <v>1</v>
      </c>
      <c r="D105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1053" t="b">
        <f t="shared" ca="1" si="42"/>
        <v>0</v>
      </c>
      <c r="F1053">
        <f ca="1">IF(tblMontyHallMC[[#This Row],[Initial door choice]] + tblMontyHallMC[[#This Row],[Door host opens]] = 3, 3, MAX(tblMontyHallMC[[#This Row],[Initial door choice]], tblMontyHallMC[[#This Row],[Door host opens]]) - MIN(tblMontyHallMC[[#This Row],[Initial door choice]], tblMontyHallMC[[#This Row],[Door host opens]]))</f>
        <v>3</v>
      </c>
    </row>
    <row r="1054" spans="2:6" x14ac:dyDescent="0.25">
      <c r="B1054">
        <f t="shared" ca="1" si="43"/>
        <v>3</v>
      </c>
      <c r="C1054">
        <f t="shared" ca="1" si="44"/>
        <v>2</v>
      </c>
      <c r="D105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054" t="b">
        <f t="shared" ca="1" si="42"/>
        <v>0</v>
      </c>
      <c r="F1054">
        <f ca="1">IF(tblMontyHallMC[[#This Row],[Initial door choice]] + tblMontyHallMC[[#This Row],[Door host opens]] = 3, 3, MAX(tblMontyHallMC[[#This Row],[Initial door choice]], tblMontyHallMC[[#This Row],[Door host opens]]) - MIN(tblMontyHallMC[[#This Row],[Initial door choice]], tblMontyHallMC[[#This Row],[Door host opens]]))</f>
        <v>3</v>
      </c>
    </row>
    <row r="1055" spans="2:6" x14ac:dyDescent="0.25">
      <c r="B1055">
        <f t="shared" ca="1" si="43"/>
        <v>1</v>
      </c>
      <c r="C1055">
        <f t="shared" ca="1" si="44"/>
        <v>2</v>
      </c>
      <c r="D105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1055" t="b">
        <f t="shared" ca="1" si="42"/>
        <v>1</v>
      </c>
      <c r="F1055">
        <f ca="1">IF(tblMontyHallMC[[#This Row],[Initial door choice]] + tblMontyHallMC[[#This Row],[Door host opens]] = 3, 3, MAX(tblMontyHallMC[[#This Row],[Initial door choice]], tblMontyHallMC[[#This Row],[Door host opens]]) - MIN(tblMontyHallMC[[#This Row],[Initial door choice]], tblMontyHallMC[[#This Row],[Door host opens]]))</f>
        <v>1</v>
      </c>
    </row>
    <row r="1056" spans="2:6" x14ac:dyDescent="0.25">
      <c r="B1056">
        <f t="shared" ca="1" si="43"/>
        <v>2</v>
      </c>
      <c r="C1056">
        <f t="shared" ca="1" si="44"/>
        <v>2</v>
      </c>
      <c r="D105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1056" t="b">
        <f t="shared" ca="1" si="42"/>
        <v>0</v>
      </c>
      <c r="F1056">
        <f ca="1">IF(tblMontyHallMC[[#This Row],[Initial door choice]] + tblMontyHallMC[[#This Row],[Door host opens]] = 3, 3, MAX(tblMontyHallMC[[#This Row],[Initial door choice]], tblMontyHallMC[[#This Row],[Door host opens]]) - MIN(tblMontyHallMC[[#This Row],[Initial door choice]], tblMontyHallMC[[#This Row],[Door host opens]]))</f>
        <v>1</v>
      </c>
    </row>
    <row r="1057" spans="2:6" x14ac:dyDescent="0.25">
      <c r="B1057">
        <f t="shared" ca="1" si="43"/>
        <v>3</v>
      </c>
      <c r="C1057">
        <f t="shared" ca="1" si="44"/>
        <v>3</v>
      </c>
      <c r="D105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057" t="b">
        <f t="shared" ca="1" si="42"/>
        <v>0</v>
      </c>
      <c r="F1057">
        <f ca="1">IF(tblMontyHallMC[[#This Row],[Initial door choice]] + tblMontyHallMC[[#This Row],[Door host opens]] = 3, 3, MAX(tblMontyHallMC[[#This Row],[Initial door choice]], tblMontyHallMC[[#This Row],[Door host opens]]) - MIN(tblMontyHallMC[[#This Row],[Initial door choice]], tblMontyHallMC[[#This Row],[Door host opens]]))</f>
        <v>2</v>
      </c>
    </row>
    <row r="1058" spans="2:6" x14ac:dyDescent="0.25">
      <c r="B1058">
        <f t="shared" ca="1" si="43"/>
        <v>3</v>
      </c>
      <c r="C1058">
        <f t="shared" ca="1" si="44"/>
        <v>3</v>
      </c>
      <c r="D105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058" t="b">
        <f t="shared" ca="1" si="42"/>
        <v>1</v>
      </c>
      <c r="F1058">
        <f ca="1">IF(tblMontyHallMC[[#This Row],[Initial door choice]] + tblMontyHallMC[[#This Row],[Door host opens]] = 3, 3, MAX(tblMontyHallMC[[#This Row],[Initial door choice]], tblMontyHallMC[[#This Row],[Door host opens]]) - MIN(tblMontyHallMC[[#This Row],[Initial door choice]], tblMontyHallMC[[#This Row],[Door host opens]]))</f>
        <v>2</v>
      </c>
    </row>
    <row r="1059" spans="2:6" x14ac:dyDescent="0.25">
      <c r="B1059">
        <f t="shared" ca="1" si="43"/>
        <v>1</v>
      </c>
      <c r="C1059">
        <f t="shared" ca="1" si="44"/>
        <v>2</v>
      </c>
      <c r="D105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1059" t="b">
        <f t="shared" ca="1" si="42"/>
        <v>0</v>
      </c>
      <c r="F1059">
        <f ca="1">IF(tblMontyHallMC[[#This Row],[Initial door choice]] + tblMontyHallMC[[#This Row],[Door host opens]] = 3, 3, MAX(tblMontyHallMC[[#This Row],[Initial door choice]], tblMontyHallMC[[#This Row],[Door host opens]]) - MIN(tblMontyHallMC[[#This Row],[Initial door choice]], tblMontyHallMC[[#This Row],[Door host opens]]))</f>
        <v>1</v>
      </c>
    </row>
    <row r="1060" spans="2:6" x14ac:dyDescent="0.25">
      <c r="B1060">
        <f t="shared" ca="1" si="43"/>
        <v>1</v>
      </c>
      <c r="C1060">
        <f t="shared" ca="1" si="44"/>
        <v>1</v>
      </c>
      <c r="D106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1060" t="b">
        <f t="shared" ca="1" si="42"/>
        <v>0</v>
      </c>
      <c r="F1060">
        <f ca="1">IF(tblMontyHallMC[[#This Row],[Initial door choice]] + tblMontyHallMC[[#This Row],[Door host opens]] = 3, 3, MAX(tblMontyHallMC[[#This Row],[Initial door choice]], tblMontyHallMC[[#This Row],[Door host opens]]) - MIN(tblMontyHallMC[[#This Row],[Initial door choice]], tblMontyHallMC[[#This Row],[Door host opens]]))</f>
        <v>3</v>
      </c>
    </row>
    <row r="1061" spans="2:6" x14ac:dyDescent="0.25">
      <c r="B1061">
        <f t="shared" ca="1" si="43"/>
        <v>1</v>
      </c>
      <c r="C1061">
        <f t="shared" ca="1" si="44"/>
        <v>1</v>
      </c>
      <c r="D106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1061" t="b">
        <f t="shared" ca="1" si="42"/>
        <v>1</v>
      </c>
      <c r="F1061">
        <f ca="1">IF(tblMontyHallMC[[#This Row],[Initial door choice]] + tblMontyHallMC[[#This Row],[Door host opens]] = 3, 3, MAX(tblMontyHallMC[[#This Row],[Initial door choice]], tblMontyHallMC[[#This Row],[Door host opens]]) - MIN(tblMontyHallMC[[#This Row],[Initial door choice]], tblMontyHallMC[[#This Row],[Door host opens]]))</f>
        <v>3</v>
      </c>
    </row>
    <row r="1062" spans="2:6" x14ac:dyDescent="0.25">
      <c r="B1062">
        <f t="shared" ca="1" si="43"/>
        <v>2</v>
      </c>
      <c r="C1062">
        <f t="shared" ca="1" si="44"/>
        <v>3</v>
      </c>
      <c r="D106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062" t="b">
        <f t="shared" ca="1" si="42"/>
        <v>0</v>
      </c>
      <c r="F1062">
        <f ca="1">IF(tblMontyHallMC[[#This Row],[Initial door choice]] + tblMontyHallMC[[#This Row],[Door host opens]] = 3, 3, MAX(tblMontyHallMC[[#This Row],[Initial door choice]], tblMontyHallMC[[#This Row],[Door host opens]]) - MIN(tblMontyHallMC[[#This Row],[Initial door choice]], tblMontyHallMC[[#This Row],[Door host opens]]))</f>
        <v>2</v>
      </c>
    </row>
    <row r="1063" spans="2:6" x14ac:dyDescent="0.25">
      <c r="B1063">
        <f t="shared" ca="1" si="43"/>
        <v>3</v>
      </c>
      <c r="C1063">
        <f t="shared" ca="1" si="44"/>
        <v>2</v>
      </c>
      <c r="D106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063" t="b">
        <f t="shared" ca="1" si="42"/>
        <v>0</v>
      </c>
      <c r="F1063">
        <f ca="1">IF(tblMontyHallMC[[#This Row],[Initial door choice]] + tblMontyHallMC[[#This Row],[Door host opens]] = 3, 3, MAX(tblMontyHallMC[[#This Row],[Initial door choice]], tblMontyHallMC[[#This Row],[Door host opens]]) - MIN(tblMontyHallMC[[#This Row],[Initial door choice]], tblMontyHallMC[[#This Row],[Door host opens]]))</f>
        <v>3</v>
      </c>
    </row>
    <row r="1064" spans="2:6" x14ac:dyDescent="0.25">
      <c r="B1064">
        <f t="shared" ca="1" si="43"/>
        <v>3</v>
      </c>
      <c r="C1064">
        <f t="shared" ca="1" si="44"/>
        <v>1</v>
      </c>
      <c r="D106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1064" t="b">
        <f t="shared" ca="1" si="42"/>
        <v>0</v>
      </c>
      <c r="F1064">
        <f ca="1">IF(tblMontyHallMC[[#This Row],[Initial door choice]] + tblMontyHallMC[[#This Row],[Door host opens]] = 3, 3, MAX(tblMontyHallMC[[#This Row],[Initial door choice]], tblMontyHallMC[[#This Row],[Door host opens]]) - MIN(tblMontyHallMC[[#This Row],[Initial door choice]], tblMontyHallMC[[#This Row],[Door host opens]]))</f>
        <v>3</v>
      </c>
    </row>
    <row r="1065" spans="2:6" x14ac:dyDescent="0.25">
      <c r="B1065">
        <f t="shared" ca="1" si="43"/>
        <v>1</v>
      </c>
      <c r="C1065">
        <f t="shared" ca="1" si="44"/>
        <v>1</v>
      </c>
      <c r="D106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1065" t="b">
        <f t="shared" ca="1" si="42"/>
        <v>0</v>
      </c>
      <c r="F1065">
        <f ca="1">IF(tblMontyHallMC[[#This Row],[Initial door choice]] + tblMontyHallMC[[#This Row],[Door host opens]] = 3, 3, MAX(tblMontyHallMC[[#This Row],[Initial door choice]], tblMontyHallMC[[#This Row],[Door host opens]]) - MIN(tblMontyHallMC[[#This Row],[Initial door choice]], tblMontyHallMC[[#This Row],[Door host opens]]))</f>
        <v>2</v>
      </c>
    </row>
    <row r="1066" spans="2:6" x14ac:dyDescent="0.25">
      <c r="B1066">
        <f t="shared" ca="1" si="43"/>
        <v>1</v>
      </c>
      <c r="C1066">
        <f t="shared" ca="1" si="44"/>
        <v>2</v>
      </c>
      <c r="D106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1066" t="b">
        <f t="shared" ca="1" si="42"/>
        <v>1</v>
      </c>
      <c r="F1066">
        <f ca="1">IF(tblMontyHallMC[[#This Row],[Initial door choice]] + tblMontyHallMC[[#This Row],[Door host opens]] = 3, 3, MAX(tblMontyHallMC[[#This Row],[Initial door choice]], tblMontyHallMC[[#This Row],[Door host opens]]) - MIN(tblMontyHallMC[[#This Row],[Initial door choice]], tblMontyHallMC[[#This Row],[Door host opens]]))</f>
        <v>1</v>
      </c>
    </row>
    <row r="1067" spans="2:6" x14ac:dyDescent="0.25">
      <c r="B1067">
        <f t="shared" ca="1" si="43"/>
        <v>3</v>
      </c>
      <c r="C1067">
        <f t="shared" ca="1" si="44"/>
        <v>2</v>
      </c>
      <c r="D106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067" t="b">
        <f t="shared" ca="1" si="42"/>
        <v>0</v>
      </c>
      <c r="F1067">
        <f ca="1">IF(tblMontyHallMC[[#This Row],[Initial door choice]] + tblMontyHallMC[[#This Row],[Door host opens]] = 3, 3, MAX(tblMontyHallMC[[#This Row],[Initial door choice]], tblMontyHallMC[[#This Row],[Door host opens]]) - MIN(tblMontyHallMC[[#This Row],[Initial door choice]], tblMontyHallMC[[#This Row],[Door host opens]]))</f>
        <v>3</v>
      </c>
    </row>
    <row r="1068" spans="2:6" x14ac:dyDescent="0.25">
      <c r="B1068">
        <f t="shared" ca="1" si="43"/>
        <v>3</v>
      </c>
      <c r="C1068">
        <f t="shared" ca="1" si="44"/>
        <v>2</v>
      </c>
      <c r="D106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068" t="b">
        <f t="shared" ca="1" si="42"/>
        <v>0</v>
      </c>
      <c r="F1068">
        <f ca="1">IF(tblMontyHallMC[[#This Row],[Initial door choice]] + tblMontyHallMC[[#This Row],[Door host opens]] = 3, 3, MAX(tblMontyHallMC[[#This Row],[Initial door choice]], tblMontyHallMC[[#This Row],[Door host opens]]) - MIN(tblMontyHallMC[[#This Row],[Initial door choice]], tblMontyHallMC[[#This Row],[Door host opens]]))</f>
        <v>3</v>
      </c>
    </row>
    <row r="1069" spans="2:6" x14ac:dyDescent="0.25">
      <c r="B1069">
        <f t="shared" ca="1" si="43"/>
        <v>2</v>
      </c>
      <c r="C1069">
        <f t="shared" ca="1" si="44"/>
        <v>3</v>
      </c>
      <c r="D106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069" t="b">
        <f t="shared" ca="1" si="42"/>
        <v>0</v>
      </c>
      <c r="F1069">
        <f ca="1">IF(tblMontyHallMC[[#This Row],[Initial door choice]] + tblMontyHallMC[[#This Row],[Door host opens]] = 3, 3, MAX(tblMontyHallMC[[#This Row],[Initial door choice]], tblMontyHallMC[[#This Row],[Door host opens]]) - MIN(tblMontyHallMC[[#This Row],[Initial door choice]], tblMontyHallMC[[#This Row],[Door host opens]]))</f>
        <v>2</v>
      </c>
    </row>
    <row r="1070" spans="2:6" x14ac:dyDescent="0.25">
      <c r="B1070">
        <f t="shared" ca="1" si="43"/>
        <v>3</v>
      </c>
      <c r="C1070">
        <f t="shared" ca="1" si="44"/>
        <v>1</v>
      </c>
      <c r="D107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1070" t="b">
        <f t="shared" ca="1" si="42"/>
        <v>0</v>
      </c>
      <c r="F1070">
        <f ca="1">IF(tblMontyHallMC[[#This Row],[Initial door choice]] + tblMontyHallMC[[#This Row],[Door host opens]] = 3, 3, MAX(tblMontyHallMC[[#This Row],[Initial door choice]], tblMontyHallMC[[#This Row],[Door host opens]]) - MIN(tblMontyHallMC[[#This Row],[Initial door choice]], tblMontyHallMC[[#This Row],[Door host opens]]))</f>
        <v>3</v>
      </c>
    </row>
    <row r="1071" spans="2:6" x14ac:dyDescent="0.25">
      <c r="B1071">
        <f t="shared" ca="1" si="43"/>
        <v>3</v>
      </c>
      <c r="C1071">
        <f t="shared" ca="1" si="44"/>
        <v>3</v>
      </c>
      <c r="D107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071" t="b">
        <f t="shared" ca="1" si="42"/>
        <v>0</v>
      </c>
      <c r="F1071">
        <f ca="1">IF(tblMontyHallMC[[#This Row],[Initial door choice]] + tblMontyHallMC[[#This Row],[Door host opens]] = 3, 3, MAX(tblMontyHallMC[[#This Row],[Initial door choice]], tblMontyHallMC[[#This Row],[Door host opens]]) - MIN(tblMontyHallMC[[#This Row],[Initial door choice]], tblMontyHallMC[[#This Row],[Door host opens]]))</f>
        <v>2</v>
      </c>
    </row>
    <row r="1072" spans="2:6" x14ac:dyDescent="0.25">
      <c r="B1072">
        <f t="shared" ca="1" si="43"/>
        <v>1</v>
      </c>
      <c r="C1072">
        <f t="shared" ca="1" si="44"/>
        <v>3</v>
      </c>
      <c r="D107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1072" t="b">
        <f t="shared" ca="1" si="42"/>
        <v>1</v>
      </c>
      <c r="F1072">
        <f ca="1">IF(tblMontyHallMC[[#This Row],[Initial door choice]] + tblMontyHallMC[[#This Row],[Door host opens]] = 3, 3, MAX(tblMontyHallMC[[#This Row],[Initial door choice]], tblMontyHallMC[[#This Row],[Door host opens]]) - MIN(tblMontyHallMC[[#This Row],[Initial door choice]], tblMontyHallMC[[#This Row],[Door host opens]]))</f>
        <v>1</v>
      </c>
    </row>
    <row r="1073" spans="2:6" x14ac:dyDescent="0.25">
      <c r="B1073">
        <f t="shared" ca="1" si="43"/>
        <v>1</v>
      </c>
      <c r="C1073">
        <f t="shared" ca="1" si="44"/>
        <v>3</v>
      </c>
      <c r="D107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1073" t="b">
        <f t="shared" ref="E1073:E1112" ca="1" si="45">IF(switchStrategyStr = "Switch",
    TRUE,
    IF(switchStrategyStr = "Coin flip",
        RAND() &gt;= 0.5,
        FALSE
    )
)</f>
        <v>1</v>
      </c>
      <c r="F1073">
        <f ca="1">IF(tblMontyHallMC[[#This Row],[Initial door choice]] + tblMontyHallMC[[#This Row],[Door host opens]] = 3, 3, MAX(tblMontyHallMC[[#This Row],[Initial door choice]], tblMontyHallMC[[#This Row],[Door host opens]]) - MIN(tblMontyHallMC[[#This Row],[Initial door choice]], tblMontyHallMC[[#This Row],[Door host opens]]))</f>
        <v>1</v>
      </c>
    </row>
    <row r="1074" spans="2:6" x14ac:dyDescent="0.25">
      <c r="B1074">
        <f t="shared" ref="B1074:B1104" ca="1" si="46">RANDBETWEEN(1, 3)</f>
        <v>2</v>
      </c>
      <c r="C1074">
        <f t="shared" ref="C1074:C1104" ca="1" si="47">RANDBETWEEN(1, 3)</f>
        <v>1</v>
      </c>
      <c r="D107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1074" t="b">
        <f t="shared" ca="1" si="45"/>
        <v>1</v>
      </c>
      <c r="F1074">
        <f ca="1">IF(tblMontyHallMC[[#This Row],[Initial door choice]] + tblMontyHallMC[[#This Row],[Door host opens]] = 3, 3, MAX(tblMontyHallMC[[#This Row],[Initial door choice]], tblMontyHallMC[[#This Row],[Door host opens]]) - MIN(tblMontyHallMC[[#This Row],[Initial door choice]], tblMontyHallMC[[#This Row],[Door host opens]]))</f>
        <v>2</v>
      </c>
    </row>
    <row r="1075" spans="2:6" x14ac:dyDescent="0.25">
      <c r="B1075">
        <f t="shared" ca="1" si="46"/>
        <v>3</v>
      </c>
      <c r="C1075">
        <f t="shared" ca="1" si="47"/>
        <v>1</v>
      </c>
      <c r="D107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1075" t="b">
        <f t="shared" ca="1" si="45"/>
        <v>0</v>
      </c>
      <c r="F1075">
        <f ca="1">IF(tblMontyHallMC[[#This Row],[Initial door choice]] + tblMontyHallMC[[#This Row],[Door host opens]] = 3, 3, MAX(tblMontyHallMC[[#This Row],[Initial door choice]], tblMontyHallMC[[#This Row],[Door host opens]]) - MIN(tblMontyHallMC[[#This Row],[Initial door choice]], tblMontyHallMC[[#This Row],[Door host opens]]))</f>
        <v>3</v>
      </c>
    </row>
    <row r="1076" spans="2:6" x14ac:dyDescent="0.25">
      <c r="B1076">
        <f t="shared" ca="1" si="46"/>
        <v>1</v>
      </c>
      <c r="C1076">
        <f t="shared" ca="1" si="47"/>
        <v>1</v>
      </c>
      <c r="D107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1076" t="b">
        <f t="shared" ca="1" si="45"/>
        <v>0</v>
      </c>
      <c r="F1076">
        <f ca="1">IF(tblMontyHallMC[[#This Row],[Initial door choice]] + tblMontyHallMC[[#This Row],[Door host opens]] = 3, 3, MAX(tblMontyHallMC[[#This Row],[Initial door choice]], tblMontyHallMC[[#This Row],[Door host opens]]) - MIN(tblMontyHallMC[[#This Row],[Initial door choice]], tblMontyHallMC[[#This Row],[Door host opens]]))</f>
        <v>2</v>
      </c>
    </row>
    <row r="1077" spans="2:6" x14ac:dyDescent="0.25">
      <c r="B1077">
        <f t="shared" ca="1" si="46"/>
        <v>3</v>
      </c>
      <c r="C1077">
        <f t="shared" ca="1" si="47"/>
        <v>1</v>
      </c>
      <c r="D107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1077" t="b">
        <f t="shared" ca="1" si="45"/>
        <v>1</v>
      </c>
      <c r="F1077">
        <f ca="1">IF(tblMontyHallMC[[#This Row],[Initial door choice]] + tblMontyHallMC[[#This Row],[Door host opens]] = 3, 3, MAX(tblMontyHallMC[[#This Row],[Initial door choice]], tblMontyHallMC[[#This Row],[Door host opens]]) - MIN(tblMontyHallMC[[#This Row],[Initial door choice]], tblMontyHallMC[[#This Row],[Door host opens]]))</f>
        <v>3</v>
      </c>
    </row>
    <row r="1078" spans="2:6" x14ac:dyDescent="0.25">
      <c r="B1078">
        <f t="shared" ca="1" si="46"/>
        <v>3</v>
      </c>
      <c r="C1078">
        <f t="shared" ca="1" si="47"/>
        <v>3</v>
      </c>
      <c r="D107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1078" t="b">
        <f t="shared" ca="1" si="45"/>
        <v>0</v>
      </c>
      <c r="F1078">
        <f ca="1">IF(tblMontyHallMC[[#This Row],[Initial door choice]] + tblMontyHallMC[[#This Row],[Door host opens]] = 3, 3, MAX(tblMontyHallMC[[#This Row],[Initial door choice]], tblMontyHallMC[[#This Row],[Door host opens]]) - MIN(tblMontyHallMC[[#This Row],[Initial door choice]], tblMontyHallMC[[#This Row],[Door host opens]]))</f>
        <v>1</v>
      </c>
    </row>
    <row r="1079" spans="2:6" x14ac:dyDescent="0.25">
      <c r="B1079">
        <f t="shared" ca="1" si="46"/>
        <v>3</v>
      </c>
      <c r="C1079">
        <f t="shared" ca="1" si="47"/>
        <v>3</v>
      </c>
      <c r="D107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1079" t="b">
        <f t="shared" ca="1" si="45"/>
        <v>0</v>
      </c>
      <c r="F1079">
        <f ca="1">IF(tblMontyHallMC[[#This Row],[Initial door choice]] + tblMontyHallMC[[#This Row],[Door host opens]] = 3, 3, MAX(tblMontyHallMC[[#This Row],[Initial door choice]], tblMontyHallMC[[#This Row],[Door host opens]]) - MIN(tblMontyHallMC[[#This Row],[Initial door choice]], tblMontyHallMC[[#This Row],[Door host opens]]))</f>
        <v>1</v>
      </c>
    </row>
    <row r="1080" spans="2:6" x14ac:dyDescent="0.25">
      <c r="B1080">
        <f t="shared" ca="1" si="46"/>
        <v>1</v>
      </c>
      <c r="C1080">
        <f t="shared" ca="1" si="47"/>
        <v>3</v>
      </c>
      <c r="D108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1080" t="b">
        <f t="shared" ca="1" si="45"/>
        <v>0</v>
      </c>
      <c r="F1080">
        <f ca="1">IF(tblMontyHallMC[[#This Row],[Initial door choice]] + tblMontyHallMC[[#This Row],[Door host opens]] = 3, 3, MAX(tblMontyHallMC[[#This Row],[Initial door choice]], tblMontyHallMC[[#This Row],[Door host opens]]) - MIN(tblMontyHallMC[[#This Row],[Initial door choice]], tblMontyHallMC[[#This Row],[Door host opens]]))</f>
        <v>1</v>
      </c>
    </row>
    <row r="1081" spans="2:6" x14ac:dyDescent="0.25">
      <c r="B1081">
        <f t="shared" ca="1" si="46"/>
        <v>1</v>
      </c>
      <c r="C1081">
        <f t="shared" ca="1" si="47"/>
        <v>1</v>
      </c>
      <c r="D108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1081" t="b">
        <f t="shared" ca="1" si="45"/>
        <v>1</v>
      </c>
      <c r="F1081">
        <f ca="1">IF(tblMontyHallMC[[#This Row],[Initial door choice]] + tblMontyHallMC[[#This Row],[Door host opens]] = 3, 3, MAX(tblMontyHallMC[[#This Row],[Initial door choice]], tblMontyHallMC[[#This Row],[Door host opens]]) - MIN(tblMontyHallMC[[#This Row],[Initial door choice]], tblMontyHallMC[[#This Row],[Door host opens]]))</f>
        <v>2</v>
      </c>
    </row>
    <row r="1082" spans="2:6" x14ac:dyDescent="0.25">
      <c r="B1082">
        <f t="shared" ca="1" si="46"/>
        <v>2</v>
      </c>
      <c r="C1082">
        <f t="shared" ca="1" si="47"/>
        <v>1</v>
      </c>
      <c r="D108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1082" t="b">
        <f t="shared" ca="1" si="45"/>
        <v>0</v>
      </c>
      <c r="F1082">
        <f ca="1">IF(tblMontyHallMC[[#This Row],[Initial door choice]] + tblMontyHallMC[[#This Row],[Door host opens]] = 3, 3, MAX(tblMontyHallMC[[#This Row],[Initial door choice]], tblMontyHallMC[[#This Row],[Door host opens]]) - MIN(tblMontyHallMC[[#This Row],[Initial door choice]], tblMontyHallMC[[#This Row],[Door host opens]]))</f>
        <v>2</v>
      </c>
    </row>
    <row r="1083" spans="2:6" x14ac:dyDescent="0.25">
      <c r="B1083">
        <f t="shared" ca="1" si="46"/>
        <v>1</v>
      </c>
      <c r="C1083">
        <f t="shared" ca="1" si="47"/>
        <v>2</v>
      </c>
      <c r="D108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1083" t="b">
        <f t="shared" ca="1" si="45"/>
        <v>1</v>
      </c>
      <c r="F1083">
        <f ca="1">IF(tblMontyHallMC[[#This Row],[Initial door choice]] + tblMontyHallMC[[#This Row],[Door host opens]] = 3, 3, MAX(tblMontyHallMC[[#This Row],[Initial door choice]], tblMontyHallMC[[#This Row],[Door host opens]]) - MIN(tblMontyHallMC[[#This Row],[Initial door choice]], tblMontyHallMC[[#This Row],[Door host opens]]))</f>
        <v>1</v>
      </c>
    </row>
    <row r="1084" spans="2:6" x14ac:dyDescent="0.25">
      <c r="B1084">
        <f t="shared" ca="1" si="46"/>
        <v>3</v>
      </c>
      <c r="C1084">
        <f t="shared" ca="1" si="47"/>
        <v>2</v>
      </c>
      <c r="D108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084" t="b">
        <f t="shared" ca="1" si="45"/>
        <v>0</v>
      </c>
      <c r="F1084">
        <f ca="1">IF(tblMontyHallMC[[#This Row],[Initial door choice]] + tblMontyHallMC[[#This Row],[Door host opens]] = 3, 3, MAX(tblMontyHallMC[[#This Row],[Initial door choice]], tblMontyHallMC[[#This Row],[Door host opens]]) - MIN(tblMontyHallMC[[#This Row],[Initial door choice]], tblMontyHallMC[[#This Row],[Door host opens]]))</f>
        <v>3</v>
      </c>
    </row>
    <row r="1085" spans="2:6" x14ac:dyDescent="0.25">
      <c r="B1085">
        <f t="shared" ca="1" si="46"/>
        <v>3</v>
      </c>
      <c r="C1085">
        <f t="shared" ca="1" si="47"/>
        <v>3</v>
      </c>
      <c r="D108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1085" t="b">
        <f t="shared" ca="1" si="45"/>
        <v>1</v>
      </c>
      <c r="F1085">
        <f ca="1">IF(tblMontyHallMC[[#This Row],[Initial door choice]] + tblMontyHallMC[[#This Row],[Door host opens]] = 3, 3, MAX(tblMontyHallMC[[#This Row],[Initial door choice]], tblMontyHallMC[[#This Row],[Door host opens]]) - MIN(tblMontyHallMC[[#This Row],[Initial door choice]], tblMontyHallMC[[#This Row],[Door host opens]]))</f>
        <v>1</v>
      </c>
    </row>
    <row r="1086" spans="2:6" x14ac:dyDescent="0.25">
      <c r="B1086">
        <f t="shared" ca="1" si="46"/>
        <v>3</v>
      </c>
      <c r="C1086">
        <f t="shared" ca="1" si="47"/>
        <v>2</v>
      </c>
      <c r="D108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086" t="b">
        <f t="shared" ca="1" si="45"/>
        <v>0</v>
      </c>
      <c r="F1086">
        <f ca="1">IF(tblMontyHallMC[[#This Row],[Initial door choice]] + tblMontyHallMC[[#This Row],[Door host opens]] = 3, 3, MAX(tblMontyHallMC[[#This Row],[Initial door choice]], tblMontyHallMC[[#This Row],[Door host opens]]) - MIN(tblMontyHallMC[[#This Row],[Initial door choice]], tblMontyHallMC[[#This Row],[Door host opens]]))</f>
        <v>3</v>
      </c>
    </row>
    <row r="1087" spans="2:6" x14ac:dyDescent="0.25">
      <c r="B1087">
        <f t="shared" ca="1" si="46"/>
        <v>2</v>
      </c>
      <c r="C1087">
        <f t="shared" ca="1" si="47"/>
        <v>2</v>
      </c>
      <c r="D108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1087" t="b">
        <f t="shared" ca="1" si="45"/>
        <v>1</v>
      </c>
      <c r="F1087">
        <f ca="1">IF(tblMontyHallMC[[#This Row],[Initial door choice]] + tblMontyHallMC[[#This Row],[Door host opens]] = 3, 3, MAX(tblMontyHallMC[[#This Row],[Initial door choice]], tblMontyHallMC[[#This Row],[Door host opens]]) - MIN(tblMontyHallMC[[#This Row],[Initial door choice]], tblMontyHallMC[[#This Row],[Door host opens]]))</f>
        <v>1</v>
      </c>
    </row>
    <row r="1088" spans="2:6" x14ac:dyDescent="0.25">
      <c r="B1088">
        <f t="shared" ca="1" si="46"/>
        <v>3</v>
      </c>
      <c r="C1088">
        <f t="shared" ca="1" si="47"/>
        <v>1</v>
      </c>
      <c r="D108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1088" t="b">
        <f t="shared" ca="1" si="45"/>
        <v>0</v>
      </c>
      <c r="F1088">
        <f ca="1">IF(tblMontyHallMC[[#This Row],[Initial door choice]] + tblMontyHallMC[[#This Row],[Door host opens]] = 3, 3, MAX(tblMontyHallMC[[#This Row],[Initial door choice]], tblMontyHallMC[[#This Row],[Door host opens]]) - MIN(tblMontyHallMC[[#This Row],[Initial door choice]], tblMontyHallMC[[#This Row],[Door host opens]]))</f>
        <v>3</v>
      </c>
    </row>
    <row r="1089" spans="2:6" x14ac:dyDescent="0.25">
      <c r="B1089">
        <f t="shared" ca="1" si="46"/>
        <v>3</v>
      </c>
      <c r="C1089">
        <f t="shared" ca="1" si="47"/>
        <v>2</v>
      </c>
      <c r="D108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089" t="b">
        <f t="shared" ca="1" si="45"/>
        <v>1</v>
      </c>
      <c r="F1089">
        <f ca="1">IF(tblMontyHallMC[[#This Row],[Initial door choice]] + tblMontyHallMC[[#This Row],[Door host opens]] = 3, 3, MAX(tblMontyHallMC[[#This Row],[Initial door choice]], tblMontyHallMC[[#This Row],[Door host opens]]) - MIN(tblMontyHallMC[[#This Row],[Initial door choice]], tblMontyHallMC[[#This Row],[Door host opens]]))</f>
        <v>3</v>
      </c>
    </row>
    <row r="1090" spans="2:6" x14ac:dyDescent="0.25">
      <c r="B1090">
        <f t="shared" ca="1" si="46"/>
        <v>1</v>
      </c>
      <c r="C1090">
        <f t="shared" ca="1" si="47"/>
        <v>2</v>
      </c>
      <c r="D109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1090" t="b">
        <f t="shared" ca="1" si="45"/>
        <v>1</v>
      </c>
      <c r="F1090">
        <f ca="1">IF(tblMontyHallMC[[#This Row],[Initial door choice]] + tblMontyHallMC[[#This Row],[Door host opens]] = 3, 3, MAX(tblMontyHallMC[[#This Row],[Initial door choice]], tblMontyHallMC[[#This Row],[Door host opens]]) - MIN(tblMontyHallMC[[#This Row],[Initial door choice]], tblMontyHallMC[[#This Row],[Door host opens]]))</f>
        <v>1</v>
      </c>
    </row>
    <row r="1091" spans="2:6" x14ac:dyDescent="0.25">
      <c r="B1091">
        <f t="shared" ca="1" si="46"/>
        <v>1</v>
      </c>
      <c r="C1091">
        <f t="shared" ca="1" si="47"/>
        <v>2</v>
      </c>
      <c r="D109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1091" t="b">
        <f t="shared" ca="1" si="45"/>
        <v>1</v>
      </c>
      <c r="F1091">
        <f ca="1">IF(tblMontyHallMC[[#This Row],[Initial door choice]] + tblMontyHallMC[[#This Row],[Door host opens]] = 3, 3, MAX(tblMontyHallMC[[#This Row],[Initial door choice]], tblMontyHallMC[[#This Row],[Door host opens]]) - MIN(tblMontyHallMC[[#This Row],[Initial door choice]], tblMontyHallMC[[#This Row],[Door host opens]]))</f>
        <v>1</v>
      </c>
    </row>
    <row r="1092" spans="2:6" x14ac:dyDescent="0.25">
      <c r="B1092">
        <f t="shared" ca="1" si="46"/>
        <v>2</v>
      </c>
      <c r="C1092">
        <f t="shared" ca="1" si="47"/>
        <v>2</v>
      </c>
      <c r="D109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1092" t="b">
        <f t="shared" ca="1" si="45"/>
        <v>0</v>
      </c>
      <c r="F1092">
        <f ca="1">IF(tblMontyHallMC[[#This Row],[Initial door choice]] + tblMontyHallMC[[#This Row],[Door host opens]] = 3, 3, MAX(tblMontyHallMC[[#This Row],[Initial door choice]], tblMontyHallMC[[#This Row],[Door host opens]]) - MIN(tblMontyHallMC[[#This Row],[Initial door choice]], tblMontyHallMC[[#This Row],[Door host opens]]))</f>
        <v>1</v>
      </c>
    </row>
    <row r="1093" spans="2:6" x14ac:dyDescent="0.25">
      <c r="B1093">
        <f t="shared" ca="1" si="46"/>
        <v>2</v>
      </c>
      <c r="C1093">
        <f t="shared" ca="1" si="47"/>
        <v>2</v>
      </c>
      <c r="D109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093" t="b">
        <f t="shared" ca="1" si="45"/>
        <v>0</v>
      </c>
      <c r="F1093">
        <f ca="1">IF(tblMontyHallMC[[#This Row],[Initial door choice]] + tblMontyHallMC[[#This Row],[Door host opens]] = 3, 3, MAX(tblMontyHallMC[[#This Row],[Initial door choice]], tblMontyHallMC[[#This Row],[Door host opens]]) - MIN(tblMontyHallMC[[#This Row],[Initial door choice]], tblMontyHallMC[[#This Row],[Door host opens]]))</f>
        <v>3</v>
      </c>
    </row>
    <row r="1094" spans="2:6" x14ac:dyDescent="0.25">
      <c r="B1094">
        <f t="shared" ca="1" si="46"/>
        <v>1</v>
      </c>
      <c r="C1094">
        <f t="shared" ca="1" si="47"/>
        <v>1</v>
      </c>
      <c r="D109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1094" t="b">
        <f t="shared" ca="1" si="45"/>
        <v>1</v>
      </c>
      <c r="F1094">
        <f ca="1">IF(tblMontyHallMC[[#This Row],[Initial door choice]] + tblMontyHallMC[[#This Row],[Door host opens]] = 3, 3, MAX(tblMontyHallMC[[#This Row],[Initial door choice]], tblMontyHallMC[[#This Row],[Door host opens]]) - MIN(tblMontyHallMC[[#This Row],[Initial door choice]], tblMontyHallMC[[#This Row],[Door host opens]]))</f>
        <v>2</v>
      </c>
    </row>
    <row r="1095" spans="2:6" x14ac:dyDescent="0.25">
      <c r="B1095">
        <f t="shared" ca="1" si="46"/>
        <v>3</v>
      </c>
      <c r="C1095">
        <f t="shared" ca="1" si="47"/>
        <v>2</v>
      </c>
      <c r="D109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095" t="b">
        <f t="shared" ca="1" si="45"/>
        <v>0</v>
      </c>
      <c r="F1095">
        <f ca="1">IF(tblMontyHallMC[[#This Row],[Initial door choice]] + tblMontyHallMC[[#This Row],[Door host opens]] = 3, 3, MAX(tblMontyHallMC[[#This Row],[Initial door choice]], tblMontyHallMC[[#This Row],[Door host opens]]) - MIN(tblMontyHallMC[[#This Row],[Initial door choice]], tblMontyHallMC[[#This Row],[Door host opens]]))</f>
        <v>3</v>
      </c>
    </row>
    <row r="1096" spans="2:6" x14ac:dyDescent="0.25">
      <c r="B1096">
        <f t="shared" ca="1" si="46"/>
        <v>1</v>
      </c>
      <c r="C1096">
        <f t="shared" ca="1" si="47"/>
        <v>3</v>
      </c>
      <c r="D109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1096" t="b">
        <f t="shared" ca="1" si="45"/>
        <v>1</v>
      </c>
      <c r="F1096">
        <f ca="1">IF(tblMontyHallMC[[#This Row],[Initial door choice]] + tblMontyHallMC[[#This Row],[Door host opens]] = 3, 3, MAX(tblMontyHallMC[[#This Row],[Initial door choice]], tblMontyHallMC[[#This Row],[Door host opens]]) - MIN(tblMontyHallMC[[#This Row],[Initial door choice]], tblMontyHallMC[[#This Row],[Door host opens]]))</f>
        <v>1</v>
      </c>
    </row>
    <row r="1097" spans="2:6" x14ac:dyDescent="0.25">
      <c r="B1097">
        <f t="shared" ca="1" si="46"/>
        <v>2</v>
      </c>
      <c r="C1097">
        <f t="shared" ca="1" si="47"/>
        <v>1</v>
      </c>
      <c r="D109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1097" t="b">
        <f t="shared" ca="1" si="45"/>
        <v>0</v>
      </c>
      <c r="F1097">
        <f ca="1">IF(tblMontyHallMC[[#This Row],[Initial door choice]] + tblMontyHallMC[[#This Row],[Door host opens]] = 3, 3, MAX(tblMontyHallMC[[#This Row],[Initial door choice]], tblMontyHallMC[[#This Row],[Door host opens]]) - MIN(tblMontyHallMC[[#This Row],[Initial door choice]], tblMontyHallMC[[#This Row],[Door host opens]]))</f>
        <v>2</v>
      </c>
    </row>
    <row r="1098" spans="2:6" x14ac:dyDescent="0.25">
      <c r="B1098">
        <f t="shared" ca="1" si="46"/>
        <v>3</v>
      </c>
      <c r="C1098">
        <f t="shared" ca="1" si="47"/>
        <v>3</v>
      </c>
      <c r="D109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098" t="b">
        <f t="shared" ca="1" si="45"/>
        <v>0</v>
      </c>
      <c r="F1098">
        <f ca="1">IF(tblMontyHallMC[[#This Row],[Initial door choice]] + tblMontyHallMC[[#This Row],[Door host opens]] = 3, 3, MAX(tblMontyHallMC[[#This Row],[Initial door choice]], tblMontyHallMC[[#This Row],[Door host opens]]) - MIN(tblMontyHallMC[[#This Row],[Initial door choice]], tblMontyHallMC[[#This Row],[Door host opens]]))</f>
        <v>2</v>
      </c>
    </row>
    <row r="1099" spans="2:6" x14ac:dyDescent="0.25">
      <c r="B1099">
        <f t="shared" ca="1" si="46"/>
        <v>3</v>
      </c>
      <c r="C1099">
        <f t="shared" ca="1" si="47"/>
        <v>3</v>
      </c>
      <c r="D109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099" t="b">
        <f t="shared" ca="1" si="45"/>
        <v>1</v>
      </c>
      <c r="F1099">
        <f ca="1">IF(tblMontyHallMC[[#This Row],[Initial door choice]] + tblMontyHallMC[[#This Row],[Door host opens]] = 3, 3, MAX(tblMontyHallMC[[#This Row],[Initial door choice]], tblMontyHallMC[[#This Row],[Door host opens]]) - MIN(tblMontyHallMC[[#This Row],[Initial door choice]], tblMontyHallMC[[#This Row],[Door host opens]]))</f>
        <v>2</v>
      </c>
    </row>
    <row r="1100" spans="2:6" x14ac:dyDescent="0.25">
      <c r="B1100">
        <f t="shared" ca="1" si="46"/>
        <v>2</v>
      </c>
      <c r="C1100">
        <f t="shared" ca="1" si="47"/>
        <v>2</v>
      </c>
      <c r="D110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100" t="b">
        <f t="shared" ca="1" si="45"/>
        <v>1</v>
      </c>
      <c r="F1100">
        <f ca="1">IF(tblMontyHallMC[[#This Row],[Initial door choice]] + tblMontyHallMC[[#This Row],[Door host opens]] = 3, 3, MAX(tblMontyHallMC[[#This Row],[Initial door choice]], tblMontyHallMC[[#This Row],[Door host opens]]) - MIN(tblMontyHallMC[[#This Row],[Initial door choice]], tblMontyHallMC[[#This Row],[Door host opens]]))</f>
        <v>3</v>
      </c>
    </row>
    <row r="1101" spans="2:6" x14ac:dyDescent="0.25">
      <c r="B1101">
        <f t="shared" ca="1" si="46"/>
        <v>3</v>
      </c>
      <c r="C1101">
        <f t="shared" ca="1" si="47"/>
        <v>1</v>
      </c>
      <c r="D110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1101" t="b">
        <f t="shared" ca="1" si="45"/>
        <v>0</v>
      </c>
      <c r="F1101">
        <f ca="1">IF(tblMontyHallMC[[#This Row],[Initial door choice]] + tblMontyHallMC[[#This Row],[Door host opens]] = 3, 3, MAX(tblMontyHallMC[[#This Row],[Initial door choice]], tblMontyHallMC[[#This Row],[Door host opens]]) - MIN(tblMontyHallMC[[#This Row],[Initial door choice]], tblMontyHallMC[[#This Row],[Door host opens]]))</f>
        <v>3</v>
      </c>
    </row>
    <row r="1102" spans="2:6" x14ac:dyDescent="0.25">
      <c r="B1102">
        <f t="shared" ca="1" si="46"/>
        <v>2</v>
      </c>
      <c r="C1102">
        <f t="shared" ca="1" si="47"/>
        <v>1</v>
      </c>
      <c r="D110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1102" t="b">
        <f t="shared" ca="1" si="45"/>
        <v>1</v>
      </c>
      <c r="F1102">
        <f ca="1">IF(tblMontyHallMC[[#This Row],[Initial door choice]] + tblMontyHallMC[[#This Row],[Door host opens]] = 3, 3, MAX(tblMontyHallMC[[#This Row],[Initial door choice]], tblMontyHallMC[[#This Row],[Door host opens]]) - MIN(tblMontyHallMC[[#This Row],[Initial door choice]], tblMontyHallMC[[#This Row],[Door host opens]]))</f>
        <v>2</v>
      </c>
    </row>
    <row r="1103" spans="2:6" x14ac:dyDescent="0.25">
      <c r="B1103">
        <f t="shared" ca="1" si="46"/>
        <v>3</v>
      </c>
      <c r="C1103">
        <f t="shared" ca="1" si="47"/>
        <v>1</v>
      </c>
      <c r="D1103">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1103" t="b">
        <f t="shared" ca="1" si="45"/>
        <v>1</v>
      </c>
      <c r="F1103">
        <f ca="1">IF(tblMontyHallMC[[#This Row],[Initial door choice]] + tblMontyHallMC[[#This Row],[Door host opens]] = 3, 3, MAX(tblMontyHallMC[[#This Row],[Initial door choice]], tblMontyHallMC[[#This Row],[Door host opens]]) - MIN(tblMontyHallMC[[#This Row],[Initial door choice]], tblMontyHallMC[[#This Row],[Door host opens]]))</f>
        <v>3</v>
      </c>
    </row>
    <row r="1104" spans="2:6" x14ac:dyDescent="0.25">
      <c r="B1104">
        <f t="shared" ca="1" si="46"/>
        <v>1</v>
      </c>
      <c r="C1104">
        <f t="shared" ca="1" si="47"/>
        <v>1</v>
      </c>
      <c r="D1104">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1104" t="b">
        <f t="shared" ca="1" si="45"/>
        <v>1</v>
      </c>
      <c r="F1104">
        <f ca="1">IF(tblMontyHallMC[[#This Row],[Initial door choice]] + tblMontyHallMC[[#This Row],[Door host opens]] = 3, 3, MAX(tblMontyHallMC[[#This Row],[Initial door choice]], tblMontyHallMC[[#This Row],[Door host opens]]) - MIN(tblMontyHallMC[[#This Row],[Initial door choice]], tblMontyHallMC[[#This Row],[Door host opens]]))</f>
        <v>2</v>
      </c>
    </row>
    <row r="1105" spans="2:6" x14ac:dyDescent="0.25">
      <c r="B1105">
        <f t="shared" ref="B1105:B1112" ca="1" si="48">RANDBETWEEN(1, 3)</f>
        <v>3</v>
      </c>
      <c r="C1105">
        <f t="shared" ref="C1105:C1112" ca="1" si="49">RANDBETWEEN(1, 3)</f>
        <v>2</v>
      </c>
      <c r="D1105">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105" t="b">
        <f t="shared" ca="1" si="45"/>
        <v>0</v>
      </c>
      <c r="F1105">
        <f ca="1">IF(tblMontyHallMC[[#This Row],[Initial door choice]] + tblMontyHallMC[[#This Row],[Door host opens]] = 3, 3, MAX(tblMontyHallMC[[#This Row],[Initial door choice]], tblMontyHallMC[[#This Row],[Door host opens]]) - MIN(tblMontyHallMC[[#This Row],[Initial door choice]], tblMontyHallMC[[#This Row],[Door host opens]]))</f>
        <v>3</v>
      </c>
    </row>
    <row r="1106" spans="2:6" x14ac:dyDescent="0.25">
      <c r="B1106">
        <f t="shared" ca="1" si="48"/>
        <v>3</v>
      </c>
      <c r="C1106">
        <f t="shared" ca="1" si="49"/>
        <v>2</v>
      </c>
      <c r="D1106">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106" t="b">
        <f t="shared" ca="1" si="45"/>
        <v>0</v>
      </c>
      <c r="F1106">
        <f ca="1">IF(tblMontyHallMC[[#This Row],[Initial door choice]] + tblMontyHallMC[[#This Row],[Door host opens]] = 3, 3, MAX(tblMontyHallMC[[#This Row],[Initial door choice]], tblMontyHallMC[[#This Row],[Door host opens]]) - MIN(tblMontyHallMC[[#This Row],[Initial door choice]], tblMontyHallMC[[#This Row],[Door host opens]]))</f>
        <v>3</v>
      </c>
    </row>
    <row r="1107" spans="2:6" x14ac:dyDescent="0.25">
      <c r="B1107">
        <f t="shared" ca="1" si="48"/>
        <v>1</v>
      </c>
      <c r="C1107">
        <f t="shared" ca="1" si="49"/>
        <v>1</v>
      </c>
      <c r="D1107">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1107" t="b">
        <f t="shared" ca="1" si="45"/>
        <v>0</v>
      </c>
      <c r="F1107">
        <f ca="1">IF(tblMontyHallMC[[#This Row],[Initial door choice]] + tblMontyHallMC[[#This Row],[Door host opens]] = 3, 3, MAX(tblMontyHallMC[[#This Row],[Initial door choice]], tblMontyHallMC[[#This Row],[Door host opens]]) - MIN(tblMontyHallMC[[#This Row],[Initial door choice]], tblMontyHallMC[[#This Row],[Door host opens]]))</f>
        <v>3</v>
      </c>
    </row>
    <row r="1108" spans="2:6" x14ac:dyDescent="0.25">
      <c r="B1108">
        <f t="shared" ca="1" si="48"/>
        <v>3</v>
      </c>
      <c r="C1108">
        <f t="shared" ca="1" si="49"/>
        <v>1</v>
      </c>
      <c r="D1108">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1108" t="b">
        <f t="shared" ca="1" si="45"/>
        <v>0</v>
      </c>
      <c r="F1108">
        <f ca="1">IF(tblMontyHallMC[[#This Row],[Initial door choice]] + tblMontyHallMC[[#This Row],[Door host opens]] = 3, 3, MAX(tblMontyHallMC[[#This Row],[Initial door choice]], tblMontyHallMC[[#This Row],[Door host opens]]) - MIN(tblMontyHallMC[[#This Row],[Initial door choice]], tblMontyHallMC[[#This Row],[Door host opens]]))</f>
        <v>3</v>
      </c>
    </row>
    <row r="1109" spans="2:6" x14ac:dyDescent="0.25">
      <c r="B1109">
        <f t="shared" ca="1" si="48"/>
        <v>3</v>
      </c>
      <c r="C1109">
        <f t="shared" ca="1" si="49"/>
        <v>2</v>
      </c>
      <c r="D1109">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109" t="b">
        <f t="shared" ca="1" si="45"/>
        <v>1</v>
      </c>
      <c r="F1109">
        <f ca="1">IF(tblMontyHallMC[[#This Row],[Initial door choice]] + tblMontyHallMC[[#This Row],[Door host opens]] = 3, 3, MAX(tblMontyHallMC[[#This Row],[Initial door choice]], tblMontyHallMC[[#This Row],[Door host opens]]) - MIN(tblMontyHallMC[[#This Row],[Initial door choice]], tblMontyHallMC[[#This Row],[Door host opens]]))</f>
        <v>3</v>
      </c>
    </row>
    <row r="1110" spans="2:6" x14ac:dyDescent="0.25">
      <c r="B1110">
        <f t="shared" ca="1" si="48"/>
        <v>3</v>
      </c>
      <c r="C1110">
        <f t="shared" ca="1" si="49"/>
        <v>1</v>
      </c>
      <c r="D1110">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2</v>
      </c>
      <c r="E1110" t="b">
        <f t="shared" ca="1" si="45"/>
        <v>0</v>
      </c>
      <c r="F1110">
        <f ca="1">IF(tblMontyHallMC[[#This Row],[Initial door choice]] + tblMontyHallMC[[#This Row],[Door host opens]] = 3, 3, MAX(tblMontyHallMC[[#This Row],[Initial door choice]], tblMontyHallMC[[#This Row],[Door host opens]]) - MIN(tblMontyHallMC[[#This Row],[Initial door choice]], tblMontyHallMC[[#This Row],[Door host opens]]))</f>
        <v>3</v>
      </c>
    </row>
    <row r="1111" spans="2:6" x14ac:dyDescent="0.25">
      <c r="B1111">
        <f t="shared" ca="1" si="48"/>
        <v>3</v>
      </c>
      <c r="C1111">
        <f t="shared" ca="1" si="49"/>
        <v>2</v>
      </c>
      <c r="D1111">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1</v>
      </c>
      <c r="E1111" t="b">
        <f t="shared" ca="1" si="45"/>
        <v>1</v>
      </c>
      <c r="F1111">
        <f ca="1">IF(tblMontyHallMC[[#This Row],[Initial door choice]] + tblMontyHallMC[[#This Row],[Door host opens]] = 3, 3, MAX(tblMontyHallMC[[#This Row],[Initial door choice]], tblMontyHallMC[[#This Row],[Door host opens]]) - MIN(tblMontyHallMC[[#This Row],[Initial door choice]], tblMontyHallMC[[#This Row],[Door host opens]]))</f>
        <v>3</v>
      </c>
    </row>
    <row r="1112" spans="2:6" x14ac:dyDescent="0.25">
      <c r="B1112">
        <f t="shared" ca="1" si="48"/>
        <v>1</v>
      </c>
      <c r="C1112">
        <f t="shared" ca="1" si="49"/>
        <v>1</v>
      </c>
      <c r="D1112">
        <f ca="1">IF(tblMontyHallMC[[#This Row],[Door with car]] &lt;&gt; tblMontyHallMC[[#This Row],[Initial door choice]],
    IF(tblMontyHallMC[[#This Row],[Door with car]] + tblMontyHallMC[[#This Row],[Initial door choice]] = 3, 3, MAX(tblMontyHallMC[[#This Row],[Door with car]], tblMontyHallMC[[#This Row],[Initial door choice]]) - MIN(tblMontyHallMC[[#This Row],[Door with car]], tblMontyHallMC[[#This Row],[Initial door choice]])),
    IF(tblMontyHallMC[[#This Row],[Door with car]] = 1,
        RANDBETWEEN(1, 2) + 1,
        IF(tblMontyHallMC[[#This Row],[Door with car]] = 2,
            RANDBETWEEN(1, 2) * 2 - 1,
            RANDBETWEEN(1, 2)
        )
    )
)</f>
        <v>3</v>
      </c>
      <c r="E1112" t="b">
        <f t="shared" ca="1" si="45"/>
        <v>0</v>
      </c>
      <c r="F1112">
        <f ca="1">IF(tblMontyHallMC[[#This Row],[Initial door choice]] + tblMontyHallMC[[#This Row],[Door host opens]] = 3, 3, MAX(tblMontyHallMC[[#This Row],[Initial door choice]], tblMontyHallMC[[#This Row],[Door host opens]]) - MIN(tblMontyHallMC[[#This Row],[Initial door choice]], tblMontyHallMC[[#This Row],[Door host opens]]))</f>
        <v>2</v>
      </c>
    </row>
  </sheetData>
  <mergeCells count="24">
    <mergeCell ref="B28:M28"/>
    <mergeCell ref="B29:M29"/>
    <mergeCell ref="B11:O11"/>
    <mergeCell ref="B30:M30"/>
    <mergeCell ref="B58:M58"/>
    <mergeCell ref="B59:M59"/>
    <mergeCell ref="B60:M60"/>
    <mergeCell ref="B33:M36"/>
    <mergeCell ref="B39:O39"/>
    <mergeCell ref="B80:M80"/>
    <mergeCell ref="B79:M79"/>
    <mergeCell ref="B76:M76"/>
    <mergeCell ref="B66:M66"/>
    <mergeCell ref="B69:M69"/>
    <mergeCell ref="B67:M67"/>
    <mergeCell ref="B68:M68"/>
    <mergeCell ref="B70:M70"/>
    <mergeCell ref="B77:M77"/>
    <mergeCell ref="B78:M78"/>
    <mergeCell ref="B94:M94"/>
    <mergeCell ref="B97:M97"/>
    <mergeCell ref="B98:M98"/>
    <mergeCell ref="B95:M95"/>
    <mergeCell ref="B96:M96"/>
  </mergeCells>
  <conditionalFormatting sqref="G113:H1112">
    <cfRule type="expression" dxfId="49" priority="1">
      <formula>MOD(ROW() - ROW(INDIRECT("tblMontyHallMC[#Headers]")), 2) = 1</formula>
    </cfRule>
  </conditionalFormatting>
  <dataValidations count="1">
    <dataValidation type="list" allowBlank="1" showInputMessage="1" showErrorMessage="1" sqref="D82" xr:uid="{21068565-8E1A-4229-9511-E7D10DF78FFA}">
      <formula1>"Switch,Don't switch,Coin flip"</formula1>
    </dataValidation>
  </dataValidations>
  <hyperlinks>
    <hyperlink ref="F26:H26" location="titleTables" display="Go to tables" xr:uid="{96B2E2AB-8A3D-4969-ADF8-A6A2F4DA838E}"/>
  </hyperlinks>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0DCEF-7225-4053-ADE6-9C964A69DA7B}">
  <sheetPr codeName="shtFormulaHelp"/>
  <dimension ref="A2:X79"/>
  <sheetViews>
    <sheetView showGridLines="0" zoomScaleNormal="100" workbookViewId="0"/>
  </sheetViews>
  <sheetFormatPr defaultColWidth="9.140625" defaultRowHeight="15" x14ac:dyDescent="0.25"/>
  <cols>
    <col min="1" max="1" width="9.140625" customWidth="1"/>
    <col min="2" max="2" width="33.140625" customWidth="1"/>
    <col min="3" max="3" width="10.28515625" customWidth="1"/>
    <col min="4" max="4" width="12.140625" customWidth="1"/>
  </cols>
  <sheetData>
    <row r="2" spans="1:24" x14ac:dyDescent="0.25">
      <c r="A2" s="8" t="str">
        <f>" "</f>
        <v xml:space="preserve"> </v>
      </c>
    </row>
    <row r="9" spans="1:24" ht="21" x14ac:dyDescent="0.35">
      <c r="B9" s="52" t="s">
        <v>37</v>
      </c>
      <c r="C9" s="52"/>
      <c r="D9" s="52"/>
      <c r="E9" s="52"/>
      <c r="F9" s="52"/>
      <c r="G9" s="52"/>
      <c r="H9" s="52"/>
      <c r="I9" s="52"/>
      <c r="J9" s="52"/>
      <c r="K9" s="52"/>
      <c r="L9" s="52"/>
      <c r="M9" s="52"/>
      <c r="N9" s="52"/>
      <c r="O9" s="52"/>
      <c r="P9" s="52"/>
      <c r="Q9" s="52"/>
      <c r="R9" s="52"/>
      <c r="S9" s="52"/>
      <c r="T9" s="52"/>
      <c r="U9" s="52"/>
      <c r="V9" s="52"/>
      <c r="W9" s="52"/>
      <c r="X9" s="52"/>
    </row>
    <row r="10" spans="1:24" ht="3" customHeight="1" x14ac:dyDescent="0.35">
      <c r="B10" s="53"/>
      <c r="C10" s="53"/>
      <c r="D10" s="53"/>
      <c r="E10" s="53"/>
      <c r="F10" s="53"/>
      <c r="G10" s="53"/>
      <c r="H10" s="53"/>
      <c r="I10" s="53"/>
      <c r="J10" s="53"/>
      <c r="K10" s="53"/>
      <c r="L10" s="53"/>
      <c r="M10" s="53"/>
      <c r="N10" s="53"/>
      <c r="O10" s="53"/>
      <c r="P10" s="53"/>
      <c r="Q10" s="53"/>
      <c r="R10" s="53"/>
      <c r="S10" s="53"/>
      <c r="T10" s="53"/>
      <c r="U10" s="53"/>
      <c r="V10" s="53"/>
      <c r="W10" s="53"/>
      <c r="X10" s="53"/>
    </row>
    <row r="11" spans="1:24" ht="6.95" customHeight="1" x14ac:dyDescent="0.25"/>
    <row r="12" spans="1:24" x14ac:dyDescent="0.25">
      <c r="B12" s="8" t="s">
        <v>38</v>
      </c>
    </row>
    <row r="13" spans="1:24" ht="6.95" customHeight="1" x14ac:dyDescent="0.25"/>
    <row r="14" spans="1:24" x14ac:dyDescent="0.25">
      <c r="B14" s="8" t="s">
        <v>39</v>
      </c>
    </row>
    <row r="33" spans="2:24" x14ac:dyDescent="0.25">
      <c r="B33" s="8" t="s">
        <v>40</v>
      </c>
    </row>
    <row r="37" spans="2:24" ht="21" x14ac:dyDescent="0.35">
      <c r="B37" s="70" t="s">
        <v>54</v>
      </c>
      <c r="C37" s="70"/>
      <c r="D37" s="70"/>
      <c r="E37" s="70"/>
      <c r="F37" s="70"/>
      <c r="G37" s="70"/>
      <c r="H37" s="70"/>
      <c r="I37" s="70"/>
      <c r="J37" s="70"/>
      <c r="K37" s="70"/>
      <c r="L37" s="70"/>
      <c r="M37" s="70"/>
      <c r="N37" s="70"/>
      <c r="O37" s="70"/>
      <c r="P37" s="70"/>
      <c r="Q37" s="70"/>
      <c r="R37" s="70"/>
      <c r="S37" s="70"/>
      <c r="T37" s="70"/>
      <c r="U37" s="70"/>
      <c r="V37" s="70"/>
      <c r="W37" s="70"/>
      <c r="X37" s="70"/>
    </row>
    <row r="38" spans="2:24" ht="3" customHeight="1" x14ac:dyDescent="0.35">
      <c r="B38" s="69"/>
      <c r="C38" s="69"/>
      <c r="D38" s="69"/>
      <c r="E38" s="69"/>
      <c r="F38" s="69"/>
      <c r="G38" s="69"/>
      <c r="H38" s="69"/>
      <c r="I38" s="69"/>
      <c r="J38" s="69"/>
      <c r="K38" s="69"/>
      <c r="L38" s="69"/>
      <c r="M38" s="69"/>
      <c r="N38" s="69"/>
      <c r="O38" s="69"/>
      <c r="P38" s="69"/>
      <c r="Q38" s="69"/>
      <c r="R38" s="69"/>
      <c r="S38" s="69"/>
      <c r="T38" s="69"/>
      <c r="U38" s="69"/>
      <c r="V38" s="69"/>
      <c r="W38" s="69"/>
      <c r="X38" s="69"/>
    </row>
    <row r="39" spans="2:24" ht="6.95" customHeight="1" x14ac:dyDescent="0.25"/>
    <row r="41" spans="2:24" x14ac:dyDescent="0.25">
      <c r="B41" s="8" t="s">
        <v>41</v>
      </c>
    </row>
    <row r="42" spans="2:24" ht="6.95" customHeight="1" thickBot="1" x14ac:dyDescent="0.3"/>
    <row r="43" spans="2:24" ht="15.75" thickBot="1" x14ac:dyDescent="0.3">
      <c r="B43" s="56" t="s">
        <v>42</v>
      </c>
      <c r="C43" s="57"/>
      <c r="D43" s="57"/>
      <c r="E43" s="57"/>
      <c r="F43" s="58"/>
      <c r="H43" s="8" t="str" cm="1">
        <f t="array" ref="H43">IF(ISERROR(IF(TRUE, 1)),
    fnDoesNotWorkStr,
    fnWorksStr
)</f>
        <v>✔️ This function is included in your version of Excel</v>
      </c>
    </row>
    <row r="44" spans="2:24" ht="6.95" customHeight="1" x14ac:dyDescent="0.25"/>
    <row r="45" spans="2:24" x14ac:dyDescent="0.25">
      <c r="B45" s="59" t="s">
        <v>43</v>
      </c>
      <c r="C45" s="60"/>
      <c r="D45" s="20" t="s">
        <v>44</v>
      </c>
    </row>
    <row r="46" spans="2:24" x14ac:dyDescent="0.25">
      <c r="B46" s="61" t="str">
        <f ca="1">_xlfn.FORMULATEXT(D46)</f>
        <v>=IF(TRUE, "A", "B")</v>
      </c>
      <c r="C46" s="62"/>
      <c r="D46" s="21" t="str">
        <f>IF(TRUE, "A", "B")</f>
        <v>A</v>
      </c>
    </row>
    <row r="47" spans="2:24" x14ac:dyDescent="0.25">
      <c r="B47" s="54" t="str">
        <f ca="1">_xlfn.FORMULATEXT(D47)</f>
        <v>=IF(FALSE, "A", "B")</v>
      </c>
      <c r="C47" s="55"/>
      <c r="D47" s="21" t="str">
        <f>IF(FALSE, "A", "B")</f>
        <v>B</v>
      </c>
    </row>
    <row r="48" spans="2:24" x14ac:dyDescent="0.25">
      <c r="B48" s="54" t="str">
        <f ca="1">_xlfn.FORMULATEXT(D48)</f>
        <v>=IF(1 / 2 = 0.5, "A", "B")</v>
      </c>
      <c r="C48" s="55"/>
      <c r="D48" s="21" t="str">
        <f>IF(1 / 2 = 0.5, "A", "B")</f>
        <v>A</v>
      </c>
    </row>
    <row r="49" spans="2:24" x14ac:dyDescent="0.25">
      <c r="B49" s="54" t="str">
        <f ca="1">_xlfn.FORMULATEXT(D49)</f>
        <v>=IF(1 / 3 = 0.5, "A", "B")</v>
      </c>
      <c r="C49" s="55"/>
      <c r="D49" s="21" t="str">
        <f>IF(1 / 3 = 0.5, "A", "B")</f>
        <v>B</v>
      </c>
    </row>
    <row r="50" spans="2:24" x14ac:dyDescent="0.25">
      <c r="B50" s="63" t="str">
        <f ca="1">_xlfn.FORMULATEXT(D50)</f>
        <v>=IF(LEFT("QA", 1) = "Q", 123, 456)</v>
      </c>
      <c r="C50" s="64"/>
      <c r="D50" s="22">
        <f>IF(LEFT("QA", 1) = "Q", 123, 456)</f>
        <v>123</v>
      </c>
    </row>
    <row r="54" spans="2:24" s="71" customFormat="1" ht="21" x14ac:dyDescent="0.35">
      <c r="B54" s="70" t="s">
        <v>55</v>
      </c>
      <c r="C54" s="70"/>
      <c r="D54" s="70"/>
      <c r="E54" s="70"/>
      <c r="F54" s="70"/>
      <c r="G54" s="70"/>
      <c r="H54" s="70"/>
      <c r="I54" s="70"/>
      <c r="J54" s="70"/>
      <c r="K54" s="70"/>
      <c r="L54" s="70"/>
      <c r="M54" s="70"/>
      <c r="N54" s="70"/>
      <c r="O54" s="70"/>
      <c r="P54" s="70"/>
      <c r="Q54" s="70"/>
      <c r="R54" s="70"/>
      <c r="S54" s="70"/>
      <c r="T54" s="70"/>
      <c r="U54" s="70"/>
      <c r="V54" s="70"/>
      <c r="W54" s="70"/>
      <c r="X54" s="70"/>
    </row>
    <row r="55" spans="2:24" s="71" customFormat="1" ht="3" customHeight="1" x14ac:dyDescent="0.35">
      <c r="B55" s="69"/>
      <c r="C55" s="69"/>
      <c r="D55" s="69"/>
      <c r="E55" s="69"/>
      <c r="F55" s="69"/>
      <c r="G55" s="69"/>
      <c r="H55" s="69"/>
      <c r="I55" s="69"/>
      <c r="J55" s="69"/>
      <c r="K55" s="69"/>
      <c r="L55" s="69"/>
      <c r="M55" s="69"/>
      <c r="N55" s="69"/>
      <c r="O55" s="69"/>
      <c r="P55" s="69"/>
      <c r="Q55" s="69"/>
      <c r="R55" s="69"/>
      <c r="S55" s="69"/>
      <c r="T55" s="69"/>
      <c r="U55" s="69"/>
      <c r="V55" s="69"/>
      <c r="W55" s="69"/>
      <c r="X55" s="69"/>
    </row>
    <row r="56" spans="2:24" s="71" customFormat="1" ht="6.95" customHeight="1" x14ac:dyDescent="0.25"/>
    <row r="57" spans="2:24" s="71" customFormat="1" x14ac:dyDescent="0.25"/>
    <row r="58" spans="2:24" s="71" customFormat="1" x14ac:dyDescent="0.25">
      <c r="B58" s="72" t="s">
        <v>56</v>
      </c>
    </row>
    <row r="59" spans="2:24" s="71" customFormat="1" x14ac:dyDescent="0.25">
      <c r="B59" s="71" t="s">
        <v>57</v>
      </c>
      <c r="C59" s="71" t="s">
        <v>58</v>
      </c>
      <c r="D59" s="71" t="s">
        <v>59</v>
      </c>
      <c r="E59" s="71" t="s">
        <v>60</v>
      </c>
      <c r="F59" s="71" t="s">
        <v>61</v>
      </c>
    </row>
    <row r="60" spans="2:24" s="71" customFormat="1" x14ac:dyDescent="0.25">
      <c r="B60" s="71" t="s">
        <v>62</v>
      </c>
      <c r="C60" s="71" t="b">
        <v>1</v>
      </c>
      <c r="D60" s="71">
        <v>1</v>
      </c>
      <c r="E60" s="71">
        <v>1</v>
      </c>
      <c r="F60" s="71">
        <v>4</v>
      </c>
    </row>
    <row r="61" spans="2:24" s="71" customFormat="1" x14ac:dyDescent="0.25">
      <c r="B61" s="71" t="s">
        <v>63</v>
      </c>
      <c r="C61" s="71" t="b">
        <v>1</v>
      </c>
      <c r="D61" s="71">
        <v>1</v>
      </c>
      <c r="F61" s="71">
        <v>2</v>
      </c>
    </row>
    <row r="62" spans="2:24" s="71" customFormat="1" x14ac:dyDescent="0.25">
      <c r="B62" s="71" t="s">
        <v>64</v>
      </c>
      <c r="C62" s="71" t="b">
        <v>0</v>
      </c>
      <c r="D62" s="71">
        <v>1</v>
      </c>
      <c r="E62" s="71">
        <v>1</v>
      </c>
      <c r="F62" s="71">
        <v>0</v>
      </c>
    </row>
    <row r="63" spans="2:24" s="71" customFormat="1" x14ac:dyDescent="0.25">
      <c r="B63" s="71" t="s">
        <v>65</v>
      </c>
      <c r="C63" s="71" t="b">
        <v>0</v>
      </c>
      <c r="D63" s="71">
        <v>0</v>
      </c>
      <c r="E63" s="71">
        <v>1</v>
      </c>
      <c r="F63" s="71">
        <v>0</v>
      </c>
    </row>
    <row r="64" spans="2:24" s="71" customFormat="1" x14ac:dyDescent="0.25">
      <c r="B64" s="71" t="s">
        <v>66</v>
      </c>
      <c r="C64" s="71" t="b">
        <v>1</v>
      </c>
      <c r="D64" s="71">
        <v>0</v>
      </c>
      <c r="E64" s="71">
        <v>0</v>
      </c>
      <c r="F64" s="71">
        <v>0</v>
      </c>
    </row>
    <row r="65" spans="2:8" s="71" customFormat="1" x14ac:dyDescent="0.25">
      <c r="B65" s="71" t="s">
        <v>67</v>
      </c>
      <c r="C65" s="71" t="b">
        <v>0</v>
      </c>
      <c r="D65" s="71">
        <v>0</v>
      </c>
      <c r="E65" s="71">
        <v>0</v>
      </c>
      <c r="F65" s="71">
        <v>4</v>
      </c>
    </row>
    <row r="66" spans="2:8" s="71" customFormat="1" x14ac:dyDescent="0.25"/>
    <row r="67" spans="2:8" s="71" customFormat="1" x14ac:dyDescent="0.25"/>
    <row r="68" spans="2:8" s="71" customFormat="1" x14ac:dyDescent="0.25">
      <c r="B68" s="73" t="s">
        <v>68</v>
      </c>
    </row>
    <row r="69" spans="2:8" s="71" customFormat="1" ht="6.95" customHeight="1" thickBot="1" x14ac:dyDescent="0.3"/>
    <row r="70" spans="2:8" s="71" customFormat="1" ht="15.75" thickBot="1" x14ac:dyDescent="0.3">
      <c r="B70" s="56" t="s">
        <v>69</v>
      </c>
      <c r="C70" s="57"/>
      <c r="D70" s="57"/>
      <c r="E70" s="57"/>
      <c r="F70" s="58"/>
      <c r="H70" s="73" t="str" cm="1">
        <f t="array" ref="H70">IF(ISERROR(COUNTIF(A1:A2, 1)),
    fnDoesNotWorkStr,
    fnWorksStr
)</f>
        <v>✔️ This function is included in your version of Excel</v>
      </c>
    </row>
    <row r="71" spans="2:8" s="71" customFormat="1" ht="6.95" customHeight="1" x14ac:dyDescent="0.25"/>
    <row r="72" spans="2:8" s="71" customFormat="1" x14ac:dyDescent="0.25">
      <c r="B72" s="59" t="s">
        <v>43</v>
      </c>
      <c r="C72" s="60"/>
      <c r="D72" s="74" t="s">
        <v>44</v>
      </c>
    </row>
    <row r="73" spans="2:8" s="71" customFormat="1" x14ac:dyDescent="0.25">
      <c r="B73" s="61" t="str">
        <f t="shared" ref="B73:B79" ca="1" si="0">_xlfn.FORMULATEXT(D73)</f>
        <v>=COUNTIF(tblExampleData[Tails], 0)</v>
      </c>
      <c r="C73" s="62"/>
      <c r="D73" s="75">
        <f>COUNTIF(tblExampleData[Tails], 0)</f>
        <v>2</v>
      </c>
    </row>
    <row r="74" spans="2:8" s="71" customFormat="1" x14ac:dyDescent="0.25">
      <c r="B74" s="54" t="str">
        <f t="shared" ca="1" si="0"/>
        <v>=COUNTIF(tblExampleData[Tails], 1)</v>
      </c>
      <c r="C74" s="55"/>
      <c r="D74" s="75">
        <f>COUNTIF(tblExampleData[Tails], 1)</f>
        <v>3</v>
      </c>
    </row>
    <row r="75" spans="2:8" s="71" customFormat="1" x14ac:dyDescent="0.25">
      <c r="B75" s="54" t="str">
        <f t="shared" ca="1" si="0"/>
        <v>=COUNTIF(tblExampleData[Tails], 2)</v>
      </c>
      <c r="C75" s="55"/>
      <c r="D75" s="75">
        <f>COUNTIF(tblExampleData[Tails], 2)</f>
        <v>0</v>
      </c>
    </row>
    <row r="76" spans="2:8" s="71" customFormat="1" x14ac:dyDescent="0.25">
      <c r="B76" s="54" t="str">
        <f t="shared" ca="1" si="0"/>
        <v>=COUNTIF(tblExampleData[Tails], "")</v>
      </c>
      <c r="C76" s="55"/>
      <c r="D76" s="75">
        <f>COUNTIF(tblExampleData[Tails], "")</f>
        <v>1</v>
      </c>
    </row>
    <row r="77" spans="2:8" s="71" customFormat="1" x14ac:dyDescent="0.25">
      <c r="B77" s="54" t="str">
        <f t="shared" ca="1" si="0"/>
        <v>=COUNTIF(tblExampleData[HasEyes], TRUE)</v>
      </c>
      <c r="C77" s="55"/>
      <c r="D77" s="75">
        <f>COUNTIF(tblExampleData[HasEyes], TRUE)</f>
        <v>3</v>
      </c>
    </row>
    <row r="78" spans="2:8" s="71" customFormat="1" x14ac:dyDescent="0.25">
      <c r="B78" s="54" t="str">
        <f t="shared" ca="1" si="0"/>
        <v>=COUNTIF(tblExampleData[Legs], "&lt; 4")</v>
      </c>
      <c r="C78" s="55"/>
      <c r="D78" s="75">
        <f>COUNTIF(tblExampleData[Legs], "&lt; 4")</f>
        <v>4</v>
      </c>
    </row>
    <row r="79" spans="2:8" s="71" customFormat="1" x14ac:dyDescent="0.25">
      <c r="B79" s="63" t="str">
        <f t="shared" ca="1" si="0"/>
        <v>=COUNTIF(tblExampleData[Legs], "&gt;= 2")</v>
      </c>
      <c r="C79" s="64"/>
      <c r="D79" s="76">
        <f>COUNTIF(tblExampleData[Legs], "&gt;= 2")</f>
        <v>3</v>
      </c>
    </row>
  </sheetData>
  <sheetProtection formatCells="0" formatColumns="0" formatRows="0" insertColumns="0" insertRows="0" deleteColumns="0" deleteRows="0" sort="0" autoFilter="0"/>
  <protectedRanges>
    <protectedRange sqref="A2:X53 A80:X80 B54:X55" name="UsedRange_25"/>
    <protectedRange sqref="A56:O79 A54:A55" name="UsedRange_27"/>
  </protectedRanges>
  <mergeCells count="18">
    <mergeCell ref="B75:C75"/>
    <mergeCell ref="B77:C77"/>
    <mergeCell ref="B79:C79"/>
    <mergeCell ref="B76:C76"/>
    <mergeCell ref="B78:C78"/>
    <mergeCell ref="B72:C72"/>
    <mergeCell ref="B73:C73"/>
    <mergeCell ref="B74:C74"/>
    <mergeCell ref="B70:F70"/>
    <mergeCell ref="B9:X9"/>
    <mergeCell ref="B10:X10"/>
    <mergeCell ref="B43:F43"/>
    <mergeCell ref="B45:C45"/>
    <mergeCell ref="B46:C46"/>
    <mergeCell ref="B47:C47"/>
    <mergeCell ref="B48:C48"/>
    <mergeCell ref="B49:C49"/>
    <mergeCell ref="B50:C50"/>
  </mergeCells>
  <conditionalFormatting sqref="A9:XFD10">
    <cfRule type="cellIs" dxfId="48" priority="33" operator="equal">
      <formula>infoStr</formula>
    </cfRule>
    <cfRule type="cellIs" dxfId="47" priority="34" operator="equal">
      <formula>helpPlaceholderStr</formula>
    </cfRule>
    <cfRule type="cellIs" dxfId="46" priority="35" operator="equal">
      <formula>incorrectStr</formula>
    </cfRule>
    <cfRule type="cellIs" dxfId="45" priority="36" operator="equal">
      <formula>correctStr</formula>
    </cfRule>
    <cfRule type="cellIs" dxfId="44" priority="37" operator="equal">
      <formula>infoStr</formula>
    </cfRule>
  </conditionalFormatting>
  <conditionalFormatting sqref="A37:XFD38">
    <cfRule type="cellIs" dxfId="43" priority="175" operator="equal">
      <formula>infoStr</formula>
    </cfRule>
    <cfRule type="cellIs" dxfId="42" priority="176" operator="equal">
      <formula>helpPlaceholderStr</formula>
    </cfRule>
    <cfRule type="cellIs" dxfId="41" priority="177" operator="equal">
      <formula>incorrectStr</formula>
    </cfRule>
    <cfRule type="cellIs" dxfId="40" priority="178" operator="equal">
      <formula>correctStr</formula>
    </cfRule>
    <cfRule type="cellIs" dxfId="39" priority="179" operator="equal">
      <formula>infoStr</formula>
    </cfRule>
  </conditionalFormatting>
  <conditionalFormatting sqref="A41:XFD42 A45:XFD46 A47:B50 D47:XFD50">
    <cfRule type="cellIs" dxfId="38" priority="102" operator="equal">
      <formula>infoStr</formula>
    </cfRule>
    <cfRule type="cellIs" dxfId="37" priority="103" operator="equal">
      <formula>helpPlaceholderStr</formula>
    </cfRule>
    <cfRule type="cellIs" dxfId="36" priority="104" operator="equal">
      <formula>incorrectStr</formula>
    </cfRule>
    <cfRule type="cellIs" dxfId="35" priority="105" operator="equal">
      <formula>correctStr</formula>
    </cfRule>
    <cfRule type="cellIs" dxfId="34" priority="106" operator="equal">
      <formula>infoStr</formula>
    </cfRule>
  </conditionalFormatting>
  <conditionalFormatting sqref="H43">
    <cfRule type="cellIs" dxfId="33" priority="100" operator="equal">
      <formula>fnDoesNotWorkStr</formula>
    </cfRule>
    <cfRule type="cellIs" dxfId="32" priority="101" operator="equal">
      <formula>fnWorksStr</formula>
    </cfRule>
  </conditionalFormatting>
  <conditionalFormatting sqref="A74:B79 D74:XFD79">
    <cfRule type="cellIs" dxfId="30" priority="28" operator="equal">
      <formula>infoStr</formula>
    </cfRule>
    <cfRule type="cellIs" dxfId="31" priority="29" operator="equal">
      <formula>helpPlaceholderStr</formula>
    </cfRule>
    <cfRule type="cellIs" dxfId="29" priority="30" operator="equal">
      <formula>incorrectStr</formula>
    </cfRule>
    <cfRule type="cellIs" dxfId="28" priority="31" operator="equal">
      <formula>correctStr</formula>
    </cfRule>
    <cfRule type="cellIs" dxfId="27" priority="32" operator="equal">
      <formula>infoStr</formula>
    </cfRule>
  </conditionalFormatting>
  <conditionalFormatting sqref="A54:A55 Y54:XFD55">
    <cfRule type="cellIs" dxfId="25" priority="23" operator="equal">
      <formula>infoStr</formula>
    </cfRule>
    <cfRule type="cellIs" dxfId="24" priority="24" operator="equal">
      <formula>helpPlaceholderStr</formula>
    </cfRule>
    <cfRule type="cellIs" dxfId="23" priority="25" operator="equal">
      <formula>incorrectStr</formula>
    </cfRule>
    <cfRule type="cellIs" dxfId="22" priority="26" operator="equal">
      <formula>correctStr</formula>
    </cfRule>
    <cfRule type="cellIs" dxfId="26" priority="27" operator="equal">
      <formula>infoStr</formula>
    </cfRule>
  </conditionalFormatting>
  <conditionalFormatting sqref="A68:XFD69 A72:XFD73">
    <cfRule type="cellIs" dxfId="17" priority="18" operator="equal">
      <formula>infoStr</formula>
    </cfRule>
    <cfRule type="cellIs" dxfId="18" priority="19" operator="equal">
      <formula>helpPlaceholderStr</formula>
    </cfRule>
    <cfRule type="cellIs" dxfId="19" priority="20" operator="equal">
      <formula>incorrectStr</formula>
    </cfRule>
    <cfRule type="cellIs" dxfId="20" priority="21" operator="equal">
      <formula>correctStr</formula>
    </cfRule>
    <cfRule type="cellIs" dxfId="21" priority="22" operator="equal">
      <formula>infoStr</formula>
    </cfRule>
  </conditionalFormatting>
  <conditionalFormatting sqref="B54:X55">
    <cfRule type="cellIs" dxfId="6" priority="3" operator="equal">
      <formula>infoStr</formula>
    </cfRule>
    <cfRule type="cellIs" dxfId="5" priority="4" operator="equal">
      <formula>helpPlaceholderStr</formula>
    </cfRule>
    <cfRule type="cellIs" dxfId="4" priority="5" operator="equal">
      <formula>incorrectStr</formula>
    </cfRule>
    <cfRule type="cellIs" dxfId="3" priority="6" operator="equal">
      <formula>correctStr</formula>
    </cfRule>
    <cfRule type="cellIs" dxfId="2" priority="7" operator="equal">
      <formula>infoStr</formula>
    </cfRule>
  </conditionalFormatting>
  <conditionalFormatting sqref="H70">
    <cfRule type="cellIs" dxfId="1" priority="1" operator="equal">
      <formula>fnDoesNotWorkStr</formula>
    </cfRule>
    <cfRule type="cellIs" dxfId="0" priority="2" operator="equal">
      <formula>fnWorksStr</formula>
    </cfRule>
  </conditionalFormatting>
  <pageMargins left="0.7" right="0.7" top="0.75" bottom="0.75" header="0.3" footer="0.3"/>
  <pageSetup paperSize="9"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Monty Hall</vt:lpstr>
      <vt:lpstr>Formula help</vt:lpstr>
      <vt:lpstr>shtFormulaHelpFormulaTestCell</vt:lpstr>
      <vt:lpstr>switchStrategyStr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Alvin</dc:creator>
  <cp:lastModifiedBy>Andrew Alvin</cp:lastModifiedBy>
  <dcterms:created xsi:type="dcterms:W3CDTF">2023-01-03T23:10:23Z</dcterms:created>
  <dcterms:modified xsi:type="dcterms:W3CDTF">2025-08-17T11:10:48Z</dcterms:modified>
</cp:coreProperties>
</file>