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B\Documents\Doing Business North America\Version 2\Spreadsheets\"/>
    </mc:Choice>
  </mc:AlternateContent>
  <xr:revisionPtr revIDLastSave="0" documentId="13_ncr:1_{D36F8695-7361-4B10-BA1B-6EC46162225A}" xr6:coauthVersionLast="45" xr6:coauthVersionMax="45" xr10:uidLastSave="{00000000-0000-0000-0000-000000000000}"/>
  <bookViews>
    <workbookView xWindow="-120" yWindow="-120" windowWidth="29040" windowHeight="15990" tabRatio="645" activeTab="2" xr2:uid="{AEB165AD-49AB-4880-A148-3A846736F268}"/>
  </bookViews>
  <sheets>
    <sheet name="Raw Data" sheetId="1" r:id="rId1"/>
    <sheet name="Ranks &amp; Scores" sheetId="4" r:id="rId2"/>
    <sheet name="Ranks &amp; Scores Sorted" sheetId="21" r:id="rId3"/>
    <sheet name="Starting a Business" sheetId="26" r:id="rId4"/>
    <sheet name="Employing Workers" sheetId="30" r:id="rId5"/>
    <sheet name="Getting Electricity" sheetId="8" r:id="rId6"/>
    <sheet name="Paying Taxes" sheetId="7" r:id="rId7"/>
    <sheet name="Land &amp; Space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9" i="30" l="1"/>
  <c r="AJ10" i="30"/>
  <c r="AP16" i="30"/>
  <c r="AL17" i="30"/>
  <c r="AI23" i="30"/>
  <c r="AH24" i="30"/>
  <c r="AL29" i="30"/>
  <c r="AK30" i="30"/>
  <c r="AM36" i="30"/>
  <c r="AH42" i="30"/>
  <c r="AP42" i="30"/>
  <c r="AM45" i="30"/>
  <c r="AH46" i="30"/>
  <c r="AP48" i="30"/>
  <c r="AI49" i="30"/>
  <c r="AH52" i="30"/>
  <c r="AL52" i="30"/>
  <c r="AI55" i="30"/>
  <c r="AM55" i="30"/>
  <c r="AK58" i="30"/>
  <c r="AN58" i="30"/>
  <c r="AL61" i="30"/>
  <c r="AP61" i="30"/>
  <c r="AI64" i="30"/>
  <c r="AL64" i="30"/>
  <c r="AM66" i="30"/>
  <c r="AO66" i="30"/>
  <c r="AP68" i="30"/>
  <c r="AJ69" i="30"/>
  <c r="AJ71" i="30"/>
  <c r="AM71" i="30"/>
  <c r="AN73" i="30"/>
  <c r="AP73" i="30"/>
  <c r="AI76" i="30"/>
  <c r="AL76" i="30"/>
  <c r="AL78" i="30"/>
  <c r="AO78" i="30"/>
  <c r="AP80" i="30"/>
  <c r="AI81" i="30"/>
  <c r="AJ83" i="30"/>
  <c r="AM83" i="30"/>
  <c r="AM85" i="30"/>
  <c r="AP85" i="30"/>
  <c r="AH88" i="30"/>
  <c r="AJ88" i="30"/>
  <c r="AK90" i="30"/>
  <c r="AN90" i="30"/>
  <c r="AN92" i="30"/>
  <c r="AH93" i="30"/>
  <c r="AI95" i="30"/>
  <c r="AK95" i="30"/>
  <c r="AL97" i="30"/>
  <c r="AO97" i="30"/>
  <c r="AP99" i="30"/>
  <c r="AJ100" i="30"/>
  <c r="AK102" i="30"/>
  <c r="AM102" i="30"/>
  <c r="AN104" i="30"/>
  <c r="AH105" i="30"/>
  <c r="AI107" i="30"/>
  <c r="AL107" i="30"/>
  <c r="AP108" i="30"/>
  <c r="AM109" i="30"/>
  <c r="AL110" i="30"/>
  <c r="AN110" i="30"/>
  <c r="AM111" i="30"/>
  <c r="AO111" i="30"/>
  <c r="AN112" i="30"/>
  <c r="AI113" i="30"/>
  <c r="AH114" i="30"/>
  <c r="AJ114" i="30"/>
  <c r="AI115" i="30"/>
  <c r="AK115" i="30"/>
  <c r="AJ116" i="30"/>
  <c r="AN116" i="30"/>
  <c r="AM117" i="30"/>
  <c r="AO117" i="30"/>
  <c r="AN118" i="30"/>
  <c r="AP118" i="30"/>
  <c r="AK120" i="30"/>
  <c r="AJ121" i="30"/>
  <c r="AL121" i="30"/>
  <c r="AK122" i="30"/>
  <c r="AM122" i="30"/>
  <c r="AL123" i="30"/>
  <c r="AP123" i="30"/>
  <c r="AH125" i="30"/>
  <c r="AP125" i="30"/>
  <c r="AI126" i="30"/>
  <c r="AH127" i="30"/>
  <c r="AL127" i="30"/>
  <c r="AK128" i="30"/>
  <c r="AM128" i="30"/>
  <c r="AH129" i="30"/>
  <c r="AI129" i="30"/>
  <c r="AM129" i="30"/>
  <c r="AN129" i="30"/>
  <c r="AI130" i="30"/>
  <c r="AK130" i="30"/>
  <c r="AP130" i="30"/>
  <c r="AK131" i="30"/>
  <c r="AL131" i="30"/>
  <c r="AP131" i="30"/>
  <c r="AO2" i="30"/>
  <c r="G136" i="30"/>
  <c r="G135" i="30"/>
  <c r="G134" i="30"/>
  <c r="G133" i="30"/>
  <c r="H136" i="30"/>
  <c r="H135" i="30"/>
  <c r="H134" i="30"/>
  <c r="H133" i="30"/>
  <c r="K136" i="30"/>
  <c r="K135" i="30"/>
  <c r="K134" i="30"/>
  <c r="K133" i="30"/>
  <c r="N136" i="30"/>
  <c r="N135" i="30"/>
  <c r="N134" i="30"/>
  <c r="N133" i="30"/>
  <c r="Q136" i="30"/>
  <c r="Q135" i="30"/>
  <c r="Q134" i="30"/>
  <c r="Q133" i="30"/>
  <c r="R136" i="30"/>
  <c r="R135" i="30"/>
  <c r="R134" i="30"/>
  <c r="R133" i="30"/>
  <c r="S136" i="30"/>
  <c r="S135" i="30"/>
  <c r="S134" i="30"/>
  <c r="S133" i="30"/>
  <c r="T136" i="30"/>
  <c r="T135" i="30"/>
  <c r="T134" i="30"/>
  <c r="T133" i="30"/>
  <c r="AL44" i="30" s="1"/>
  <c r="W136" i="30"/>
  <c r="W135" i="30"/>
  <c r="W134" i="30"/>
  <c r="W133" i="30"/>
  <c r="Z136" i="30"/>
  <c r="Z135" i="30"/>
  <c r="Z134" i="30"/>
  <c r="Z133" i="30"/>
  <c r="AN47" i="30" s="1"/>
  <c r="AF136" i="30"/>
  <c r="AF135" i="30"/>
  <c r="AF134" i="30"/>
  <c r="AF133" i="30"/>
  <c r="AL2" i="30"/>
  <c r="AC136" i="30"/>
  <c r="AC135" i="30"/>
  <c r="AC134" i="30"/>
  <c r="AC133" i="30"/>
  <c r="AO6" i="30" l="1"/>
  <c r="AO15" i="30"/>
  <c r="AO19" i="30"/>
  <c r="AO23" i="30"/>
  <c r="AO27" i="30"/>
  <c r="AO32" i="30"/>
  <c r="AO36" i="30"/>
  <c r="AO40" i="30"/>
  <c r="AO7" i="30"/>
  <c r="AO8" i="30"/>
  <c r="AO16" i="30"/>
  <c r="AO20" i="30"/>
  <c r="AO24" i="30"/>
  <c r="AO29" i="30"/>
  <c r="AO33" i="30"/>
  <c r="AO37" i="30"/>
  <c r="AO41" i="30"/>
  <c r="AO3" i="30"/>
  <c r="AO4" i="30"/>
  <c r="AO5" i="30"/>
  <c r="AO13" i="30"/>
  <c r="AO21" i="30"/>
  <c r="AO30" i="30"/>
  <c r="AO38" i="30"/>
  <c r="AO44" i="30"/>
  <c r="AO48" i="30"/>
  <c r="AO52" i="30"/>
  <c r="AO56" i="30"/>
  <c r="AO60" i="30"/>
  <c r="AO10" i="30"/>
  <c r="AO17" i="30"/>
  <c r="AO18" i="30"/>
  <c r="AO42" i="30"/>
  <c r="AO45" i="30"/>
  <c r="AO55" i="30"/>
  <c r="AO58" i="30"/>
  <c r="AO61" i="30"/>
  <c r="AO62" i="30"/>
  <c r="AO67" i="30"/>
  <c r="AO71" i="30"/>
  <c r="AO76" i="30"/>
  <c r="AO80" i="30"/>
  <c r="AO84" i="30"/>
  <c r="AO88" i="30"/>
  <c r="AO92" i="30"/>
  <c r="AO96" i="30"/>
  <c r="AO101" i="30"/>
  <c r="AO105" i="30"/>
  <c r="AO106" i="30"/>
  <c r="AO12" i="30"/>
  <c r="AO14" i="30"/>
  <c r="AO22" i="30"/>
  <c r="AO25" i="30"/>
  <c r="AO43" i="30"/>
  <c r="AO47" i="30"/>
  <c r="AO51" i="30"/>
  <c r="AO65" i="30"/>
  <c r="AO68" i="30"/>
  <c r="AO74" i="30"/>
  <c r="AO77" i="30"/>
  <c r="AO87" i="30"/>
  <c r="AO90" i="30"/>
  <c r="AO93" i="30"/>
  <c r="AO99" i="30"/>
  <c r="AO102" i="30"/>
  <c r="AO108" i="30"/>
  <c r="AO110" i="30"/>
  <c r="AO114" i="30"/>
  <c r="AO118" i="30"/>
  <c r="AO123" i="30"/>
  <c r="AO127" i="30"/>
  <c r="AO9" i="30"/>
  <c r="AO34" i="30"/>
  <c r="AO49" i="30"/>
  <c r="AO53" i="30"/>
  <c r="AO57" i="30"/>
  <c r="AO70" i="30"/>
  <c r="AO73" i="30"/>
  <c r="AO79" i="30"/>
  <c r="AO82" i="30"/>
  <c r="AO85" i="30"/>
  <c r="AO95" i="30"/>
  <c r="AO104" i="30"/>
  <c r="AO112" i="30"/>
  <c r="AO116" i="30"/>
  <c r="AO121" i="30"/>
  <c r="AO125" i="30"/>
  <c r="AO129" i="30"/>
  <c r="AO64" i="30"/>
  <c r="AO83" i="30"/>
  <c r="AO89" i="30"/>
  <c r="AO107" i="30"/>
  <c r="AO11" i="30"/>
  <c r="AO31" i="30"/>
  <c r="AO46" i="30"/>
  <c r="AO54" i="30"/>
  <c r="AO63" i="30"/>
  <c r="AO69" i="30"/>
  <c r="AO75" i="30"/>
  <c r="AO81" i="30"/>
  <c r="AO94" i="30"/>
  <c r="AO100" i="30"/>
  <c r="AO113" i="30"/>
  <c r="AO122" i="30"/>
  <c r="AO124" i="30"/>
  <c r="AO119" i="30"/>
  <c r="AO35" i="30"/>
  <c r="AP9" i="30"/>
  <c r="AP10" i="30"/>
  <c r="AP14" i="30"/>
  <c r="AP18" i="30"/>
  <c r="AP22" i="30"/>
  <c r="AP26" i="30"/>
  <c r="AP31" i="30"/>
  <c r="AP35" i="30"/>
  <c r="AP39" i="30"/>
  <c r="AP6" i="30"/>
  <c r="AP15" i="30"/>
  <c r="AP19" i="30"/>
  <c r="AP23" i="30"/>
  <c r="AP27" i="30"/>
  <c r="AP28" i="30"/>
  <c r="AP32" i="30"/>
  <c r="AP36" i="30"/>
  <c r="AP40" i="30"/>
  <c r="AP7" i="30"/>
  <c r="AP8" i="30"/>
  <c r="AP20" i="30"/>
  <c r="AP29" i="30"/>
  <c r="AP37" i="30"/>
  <c r="AP43" i="30"/>
  <c r="AP47" i="30"/>
  <c r="AP51" i="30"/>
  <c r="AP55" i="30"/>
  <c r="AP59" i="30"/>
  <c r="AP3" i="30"/>
  <c r="AP24" i="30"/>
  <c r="AP25" i="30"/>
  <c r="AP30" i="30"/>
  <c r="AP46" i="30"/>
  <c r="AP49" i="30"/>
  <c r="AP52" i="30"/>
  <c r="AP66" i="30"/>
  <c r="AP70" i="30"/>
  <c r="AP75" i="30"/>
  <c r="AP79" i="30"/>
  <c r="AP83" i="30"/>
  <c r="AP87" i="30"/>
  <c r="AP91" i="30"/>
  <c r="AP95" i="30"/>
  <c r="AP100" i="30"/>
  <c r="AP104" i="30"/>
  <c r="AP4" i="30"/>
  <c r="AP17" i="30"/>
  <c r="AP33" i="30"/>
  <c r="AP41" i="30"/>
  <c r="AP50" i="30"/>
  <c r="AP54" i="30"/>
  <c r="AP58" i="30"/>
  <c r="AP63" i="30"/>
  <c r="AP69" i="30"/>
  <c r="AP72" i="30"/>
  <c r="AP78" i="30"/>
  <c r="AP81" i="30"/>
  <c r="AP84" i="30"/>
  <c r="AP94" i="30"/>
  <c r="AP97" i="30"/>
  <c r="AP103" i="30"/>
  <c r="AP109" i="30"/>
  <c r="AP113" i="30"/>
  <c r="AP117" i="30"/>
  <c r="AP122" i="30"/>
  <c r="AP126" i="30"/>
  <c r="AP13" i="30"/>
  <c r="AP21" i="30"/>
  <c r="AP45" i="30"/>
  <c r="AP56" i="30"/>
  <c r="AP60" i="30"/>
  <c r="AP64" i="30"/>
  <c r="AP67" i="30"/>
  <c r="AP76" i="30"/>
  <c r="AP86" i="30"/>
  <c r="AP89" i="30"/>
  <c r="AP92" i="30"/>
  <c r="AP98" i="30"/>
  <c r="AP101" i="30"/>
  <c r="AP107" i="30"/>
  <c r="AP111" i="30"/>
  <c r="AP115" i="30"/>
  <c r="AP119" i="30"/>
  <c r="AP120" i="30"/>
  <c r="AP124" i="30"/>
  <c r="AP128" i="30"/>
  <c r="AP2" i="30"/>
  <c r="AP44" i="30"/>
  <c r="AP65" i="30"/>
  <c r="AP71" i="30"/>
  <c r="AP77" i="30"/>
  <c r="AP90" i="30"/>
  <c r="AP96" i="30"/>
  <c r="AP102" i="30"/>
  <c r="AP34" i="30"/>
  <c r="AP57" i="30"/>
  <c r="AP82" i="30"/>
  <c r="AP88" i="30"/>
  <c r="AP106" i="30"/>
  <c r="AP112" i="30"/>
  <c r="AP121" i="30"/>
  <c r="AM3" i="30"/>
  <c r="AM4" i="30"/>
  <c r="AM5" i="30"/>
  <c r="AM12" i="30"/>
  <c r="AM17" i="30"/>
  <c r="AM21" i="30"/>
  <c r="AM25" i="30"/>
  <c r="AM30" i="30"/>
  <c r="AM34" i="30"/>
  <c r="AM38" i="30"/>
  <c r="AM42" i="30"/>
  <c r="AM10" i="30"/>
  <c r="AM11" i="30"/>
  <c r="AM14" i="30"/>
  <c r="AM18" i="30"/>
  <c r="AM22" i="30"/>
  <c r="AM26" i="30"/>
  <c r="AM31" i="30"/>
  <c r="AM35" i="30"/>
  <c r="AM39" i="30"/>
  <c r="AM15" i="30"/>
  <c r="AM23" i="30"/>
  <c r="AM32" i="30"/>
  <c r="AM40" i="30"/>
  <c r="AM46" i="30"/>
  <c r="AM50" i="30"/>
  <c r="AM54" i="30"/>
  <c r="AM58" i="30"/>
  <c r="AM16" i="30"/>
  <c r="AM29" i="30"/>
  <c r="AM41" i="30"/>
  <c r="AM44" i="30"/>
  <c r="AM47" i="30"/>
  <c r="AM57" i="30"/>
  <c r="AM60" i="30"/>
  <c r="AM65" i="30"/>
  <c r="AM69" i="30"/>
  <c r="AM73" i="30"/>
  <c r="AM78" i="30"/>
  <c r="AM82" i="30"/>
  <c r="AM86" i="30"/>
  <c r="AM90" i="30"/>
  <c r="AM94" i="30"/>
  <c r="AM99" i="30"/>
  <c r="AM103" i="30"/>
  <c r="AM108" i="30"/>
  <c r="AM8" i="30"/>
  <c r="AM19" i="30"/>
  <c r="AM27" i="30"/>
  <c r="AM48" i="30"/>
  <c r="AM52" i="30"/>
  <c r="AM56" i="30"/>
  <c r="AM64" i="30"/>
  <c r="AM67" i="30"/>
  <c r="AM70" i="30"/>
  <c r="AM76" i="30"/>
  <c r="AM79" i="30"/>
  <c r="AM89" i="30"/>
  <c r="AM92" i="30"/>
  <c r="AM95" i="30"/>
  <c r="AM98" i="30"/>
  <c r="AM101" i="30"/>
  <c r="AM104" i="30"/>
  <c r="AM107" i="30"/>
  <c r="AM112" i="30"/>
  <c r="AM116" i="30"/>
  <c r="AM121" i="30"/>
  <c r="AM125" i="30"/>
  <c r="AM7" i="30"/>
  <c r="AM37" i="30"/>
  <c r="AM43" i="30"/>
  <c r="AM61" i="30"/>
  <c r="AM63" i="30"/>
  <c r="AM72" i="30"/>
  <c r="AM81" i="30"/>
  <c r="AM84" i="30"/>
  <c r="AM87" i="30"/>
  <c r="AM97" i="30"/>
  <c r="AM110" i="30"/>
  <c r="AM114" i="30"/>
  <c r="AM118" i="30"/>
  <c r="AM123" i="30"/>
  <c r="AM127" i="30"/>
  <c r="AM131" i="30"/>
  <c r="AM24" i="30"/>
  <c r="AM49" i="30"/>
  <c r="AM75" i="30"/>
  <c r="AM88" i="30"/>
  <c r="AM100" i="30"/>
  <c r="AM106" i="30"/>
  <c r="AM28" i="30"/>
  <c r="AM51" i="30"/>
  <c r="AM59" i="30"/>
  <c r="AM62" i="30"/>
  <c r="AM68" i="30"/>
  <c r="AM74" i="30"/>
  <c r="AM80" i="30"/>
  <c r="AM93" i="30"/>
  <c r="AM105" i="30"/>
  <c r="AM115" i="30"/>
  <c r="AM124" i="30"/>
  <c r="AK15" i="30"/>
  <c r="AK19" i="30"/>
  <c r="AK23" i="30"/>
  <c r="AK27" i="30"/>
  <c r="AK32" i="30"/>
  <c r="AK36" i="30"/>
  <c r="AK40" i="30"/>
  <c r="AK7" i="30"/>
  <c r="AK16" i="30"/>
  <c r="AK20" i="30"/>
  <c r="AK24" i="30"/>
  <c r="AK28" i="30"/>
  <c r="AK29" i="30"/>
  <c r="AK33" i="30"/>
  <c r="AK37" i="30"/>
  <c r="AK41" i="30"/>
  <c r="AK17" i="30"/>
  <c r="AK25" i="30"/>
  <c r="AK34" i="30"/>
  <c r="AK42" i="30"/>
  <c r="AK44" i="30"/>
  <c r="AK48" i="30"/>
  <c r="AK52" i="30"/>
  <c r="AK56" i="30"/>
  <c r="AK60" i="30"/>
  <c r="AK21" i="30"/>
  <c r="AK22" i="30"/>
  <c r="AK43" i="30"/>
  <c r="AK46" i="30"/>
  <c r="AK49" i="30"/>
  <c r="AK59" i="30"/>
  <c r="AK62" i="30"/>
  <c r="AK67" i="30"/>
  <c r="AK71" i="30"/>
  <c r="AK76" i="30"/>
  <c r="AK80" i="30"/>
  <c r="AK84" i="30"/>
  <c r="AK88" i="30"/>
  <c r="AK92" i="30"/>
  <c r="AK96" i="30"/>
  <c r="AK101" i="30"/>
  <c r="AK105" i="30"/>
  <c r="AK106" i="30"/>
  <c r="AK35" i="30"/>
  <c r="AK53" i="30"/>
  <c r="AK57" i="30"/>
  <c r="AK61" i="30"/>
  <c r="AK63" i="30"/>
  <c r="AK66" i="30"/>
  <c r="AK69" i="30"/>
  <c r="AK72" i="30"/>
  <c r="AK75" i="30"/>
  <c r="AK78" i="30"/>
  <c r="AK81" i="30"/>
  <c r="AK91" i="30"/>
  <c r="AK94" i="30"/>
  <c r="AK97" i="30"/>
  <c r="AK100" i="30"/>
  <c r="AK103" i="30"/>
  <c r="AK109" i="30"/>
  <c r="AK110" i="30"/>
  <c r="AK114" i="30"/>
  <c r="AK118" i="30"/>
  <c r="AK123" i="30"/>
  <c r="AK127" i="30"/>
  <c r="AK31" i="30"/>
  <c r="AK39" i="30"/>
  <c r="AK47" i="30"/>
  <c r="AK51" i="30"/>
  <c r="AK55" i="30"/>
  <c r="AK64" i="30"/>
  <c r="AK74" i="30"/>
  <c r="AK83" i="30"/>
  <c r="AK86" i="30"/>
  <c r="AK89" i="30"/>
  <c r="AK98" i="30"/>
  <c r="AK107" i="30"/>
  <c r="AK112" i="30"/>
  <c r="AK116" i="30"/>
  <c r="AK121" i="30"/>
  <c r="AK125" i="30"/>
  <c r="AK129" i="30"/>
  <c r="AK18" i="30"/>
  <c r="AK54" i="30"/>
  <c r="AK68" i="30"/>
  <c r="AK87" i="30"/>
  <c r="AK93" i="30"/>
  <c r="AK99" i="30"/>
  <c r="AK38" i="30"/>
  <c r="AK45" i="30"/>
  <c r="AK73" i="30"/>
  <c r="AK79" i="30"/>
  <c r="AK85" i="30"/>
  <c r="AK104" i="30"/>
  <c r="AK117" i="30"/>
  <c r="AK126" i="30"/>
  <c r="AJ2" i="30"/>
  <c r="AJ6" i="30"/>
  <c r="AJ7" i="30"/>
  <c r="AJ16" i="30"/>
  <c r="AJ20" i="30"/>
  <c r="AJ24" i="30"/>
  <c r="AJ28" i="30"/>
  <c r="AJ29" i="30"/>
  <c r="AJ33" i="30"/>
  <c r="AJ37" i="30"/>
  <c r="AJ41" i="30"/>
  <c r="AJ8" i="30"/>
  <c r="AJ9" i="30"/>
  <c r="AJ17" i="30"/>
  <c r="AJ21" i="30"/>
  <c r="AJ25" i="30"/>
  <c r="AJ30" i="30"/>
  <c r="AJ34" i="30"/>
  <c r="AJ38" i="30"/>
  <c r="AJ42" i="30"/>
  <c r="AJ12" i="30"/>
  <c r="AJ18" i="30"/>
  <c r="AJ26" i="30"/>
  <c r="AJ35" i="30"/>
  <c r="AJ45" i="30"/>
  <c r="AJ49" i="30"/>
  <c r="AJ53" i="30"/>
  <c r="AJ57" i="30"/>
  <c r="AJ61" i="30"/>
  <c r="AJ5" i="30"/>
  <c r="AJ14" i="30"/>
  <c r="AJ15" i="30"/>
  <c r="AJ27" i="30"/>
  <c r="AJ39" i="30"/>
  <c r="AJ40" i="30"/>
  <c r="AJ52" i="30"/>
  <c r="AJ55" i="30"/>
  <c r="AJ58" i="30"/>
  <c r="AJ63" i="30"/>
  <c r="AJ64" i="30"/>
  <c r="AJ68" i="30"/>
  <c r="AJ72" i="30"/>
  <c r="AJ77" i="30"/>
  <c r="AJ81" i="30"/>
  <c r="AJ85" i="30"/>
  <c r="AJ89" i="30"/>
  <c r="AJ93" i="30"/>
  <c r="AJ97" i="30"/>
  <c r="AJ98" i="30"/>
  <c r="AJ102" i="30"/>
  <c r="AJ107" i="30"/>
  <c r="AJ3" i="30"/>
  <c r="AJ32" i="30"/>
  <c r="AJ46" i="30"/>
  <c r="AJ50" i="30"/>
  <c r="AJ54" i="30"/>
  <c r="AJ65" i="30"/>
  <c r="AJ84" i="30"/>
  <c r="AJ87" i="30"/>
  <c r="AJ90" i="30"/>
  <c r="AJ99" i="30"/>
  <c r="AJ108" i="30"/>
  <c r="AJ111" i="30"/>
  <c r="AJ115" i="30"/>
  <c r="AJ119" i="30"/>
  <c r="AJ120" i="30"/>
  <c r="AJ124" i="30"/>
  <c r="AJ128" i="30"/>
  <c r="AJ4" i="30"/>
  <c r="AJ23" i="30"/>
  <c r="AJ36" i="30"/>
  <c r="AJ44" i="30"/>
  <c r="AJ48" i="30"/>
  <c r="AJ59" i="30"/>
  <c r="AJ67" i="30"/>
  <c r="AJ70" i="30"/>
  <c r="AJ73" i="30"/>
  <c r="AJ76" i="30"/>
  <c r="AJ79" i="30"/>
  <c r="AJ82" i="30"/>
  <c r="AJ92" i="30"/>
  <c r="AJ95" i="30"/>
  <c r="AJ101" i="30"/>
  <c r="AJ104" i="30"/>
  <c r="AJ113" i="30"/>
  <c r="AJ117" i="30"/>
  <c r="AJ122" i="30"/>
  <c r="AJ126" i="30"/>
  <c r="AJ130" i="30"/>
  <c r="AJ11" i="30"/>
  <c r="AJ31" i="30"/>
  <c r="AJ43" i="30"/>
  <c r="AJ51" i="30"/>
  <c r="AJ62" i="30"/>
  <c r="AJ74" i="30"/>
  <c r="AJ80" i="30"/>
  <c r="AJ86" i="30"/>
  <c r="AJ105" i="30"/>
  <c r="AJ19" i="30"/>
  <c r="AJ22" i="30"/>
  <c r="AJ56" i="30"/>
  <c r="AJ66" i="30"/>
  <c r="AJ78" i="30"/>
  <c r="AJ91" i="30"/>
  <c r="AJ103" i="30"/>
  <c r="AJ109" i="30"/>
  <c r="AJ110" i="30"/>
  <c r="AJ118" i="30"/>
  <c r="AJ127" i="30"/>
  <c r="AI2" i="30"/>
  <c r="AI8" i="30"/>
  <c r="AI9" i="30"/>
  <c r="AI17" i="30"/>
  <c r="AI21" i="30"/>
  <c r="AI25" i="30"/>
  <c r="AI30" i="30"/>
  <c r="AI34" i="30"/>
  <c r="AI38" i="30"/>
  <c r="AI42" i="30"/>
  <c r="AI3" i="30"/>
  <c r="AI4" i="30"/>
  <c r="AI5" i="30"/>
  <c r="AI12" i="30"/>
  <c r="AI14" i="30"/>
  <c r="AI18" i="30"/>
  <c r="AI22" i="30"/>
  <c r="AI26" i="30"/>
  <c r="AI31" i="30"/>
  <c r="AI35" i="30"/>
  <c r="AI39" i="30"/>
  <c r="AI10" i="30"/>
  <c r="AI11" i="30"/>
  <c r="AI19" i="30"/>
  <c r="AI27" i="30"/>
  <c r="AI36" i="30"/>
  <c r="AI46" i="30"/>
  <c r="AI50" i="30"/>
  <c r="AI54" i="30"/>
  <c r="AI58" i="30"/>
  <c r="AI20" i="30"/>
  <c r="AI32" i="30"/>
  <c r="AI33" i="30"/>
  <c r="AI45" i="30"/>
  <c r="AI48" i="30"/>
  <c r="AI51" i="30"/>
  <c r="AI61" i="30"/>
  <c r="AI65" i="30"/>
  <c r="AI69" i="30"/>
  <c r="AI73" i="30"/>
  <c r="AI78" i="30"/>
  <c r="AI82" i="30"/>
  <c r="AI86" i="30"/>
  <c r="AI90" i="30"/>
  <c r="AI94" i="30"/>
  <c r="AI99" i="30"/>
  <c r="AI103" i="30"/>
  <c r="AI108" i="30"/>
  <c r="AI7" i="30"/>
  <c r="AI16" i="30"/>
  <c r="AI24" i="30"/>
  <c r="AI29" i="30"/>
  <c r="AI37" i="30"/>
  <c r="AI40" i="30"/>
  <c r="AI43" i="30"/>
  <c r="AI47" i="30"/>
  <c r="AI62" i="30"/>
  <c r="AI68" i="30"/>
  <c r="AI71" i="30"/>
  <c r="AI74" i="30"/>
  <c r="AI77" i="30"/>
  <c r="AI80" i="30"/>
  <c r="AI83" i="30"/>
  <c r="AI93" i="30"/>
  <c r="AI96" i="30"/>
  <c r="AI102" i="30"/>
  <c r="AI105" i="30"/>
  <c r="AI112" i="30"/>
  <c r="AI116" i="30"/>
  <c r="AI121" i="30"/>
  <c r="AI125" i="30"/>
  <c r="AI28" i="30"/>
  <c r="AI52" i="30"/>
  <c r="AI56" i="30"/>
  <c r="AI60" i="30"/>
  <c r="AI66" i="30"/>
  <c r="AI75" i="30"/>
  <c r="AI85" i="30"/>
  <c r="AI88" i="30"/>
  <c r="AI91" i="30"/>
  <c r="AI100" i="30"/>
  <c r="AI106" i="30"/>
  <c r="AI109" i="30"/>
  <c r="AI110" i="30"/>
  <c r="AI114" i="30"/>
  <c r="AI118" i="30"/>
  <c r="AI123" i="30"/>
  <c r="AI127" i="30"/>
  <c r="AI131" i="30"/>
  <c r="AI15" i="30"/>
  <c r="AI59" i="30"/>
  <c r="AI67" i="30"/>
  <c r="AI79" i="30"/>
  <c r="AI92" i="30"/>
  <c r="AI98" i="30"/>
  <c r="AI104" i="30"/>
  <c r="AI41" i="30"/>
  <c r="AI53" i="30"/>
  <c r="AI72" i="30"/>
  <c r="AI84" i="30"/>
  <c r="AI97" i="30"/>
  <c r="AI111" i="30"/>
  <c r="AI119" i="30"/>
  <c r="AI120" i="30"/>
  <c r="AI128" i="30"/>
  <c r="AH2" i="30"/>
  <c r="AH3" i="30"/>
  <c r="AH4" i="30"/>
  <c r="AH5" i="30"/>
  <c r="AH12" i="30"/>
  <c r="AH14" i="30"/>
  <c r="AH18" i="30"/>
  <c r="AH22" i="30"/>
  <c r="AH26" i="30"/>
  <c r="AH31" i="30"/>
  <c r="AH35" i="30"/>
  <c r="AH39" i="30"/>
  <c r="AH10" i="30"/>
  <c r="AH11" i="30"/>
  <c r="AH15" i="30"/>
  <c r="AH19" i="30"/>
  <c r="AH23" i="30"/>
  <c r="AH27" i="30"/>
  <c r="AH32" i="30"/>
  <c r="AH36" i="30"/>
  <c r="AH40" i="30"/>
  <c r="AH7" i="30"/>
  <c r="AH20" i="30"/>
  <c r="AH28" i="30"/>
  <c r="AH29" i="30"/>
  <c r="AH37" i="30"/>
  <c r="AH43" i="30"/>
  <c r="AH47" i="30"/>
  <c r="AH51" i="30"/>
  <c r="AH55" i="30"/>
  <c r="AH59" i="30"/>
  <c r="AH8" i="30"/>
  <c r="AH38" i="30"/>
  <c r="AH44" i="30"/>
  <c r="AH54" i="30"/>
  <c r="AH57" i="30"/>
  <c r="AH60" i="30"/>
  <c r="AH66" i="30"/>
  <c r="AH70" i="30"/>
  <c r="AH74" i="30"/>
  <c r="AH75" i="30"/>
  <c r="AH79" i="30"/>
  <c r="AH83" i="30"/>
  <c r="AH87" i="30"/>
  <c r="AH91" i="30"/>
  <c r="AH95" i="30"/>
  <c r="AH100" i="30"/>
  <c r="AH104" i="30"/>
  <c r="AH109" i="30"/>
  <c r="AH21" i="30"/>
  <c r="AH58" i="30"/>
  <c r="AH67" i="30"/>
  <c r="AH76" i="30"/>
  <c r="AH86" i="30"/>
  <c r="AH89" i="30"/>
  <c r="AH92" i="30"/>
  <c r="AH101" i="30"/>
  <c r="AH107" i="30"/>
  <c r="AH113" i="30"/>
  <c r="AH117" i="30"/>
  <c r="AH122" i="30"/>
  <c r="AH126" i="30"/>
  <c r="AH6" i="30"/>
  <c r="AH17" i="30"/>
  <c r="AH25" i="30"/>
  <c r="AH30" i="30"/>
  <c r="AH33" i="30"/>
  <c r="AH41" i="30"/>
  <c r="AH45" i="30"/>
  <c r="AH49" i="30"/>
  <c r="AH53" i="30"/>
  <c r="AH63" i="30"/>
  <c r="AH69" i="30"/>
  <c r="AH72" i="30"/>
  <c r="AH78" i="30"/>
  <c r="AH81" i="30"/>
  <c r="AH84" i="30"/>
  <c r="AH94" i="30"/>
  <c r="AH97" i="30"/>
  <c r="AH103" i="30"/>
  <c r="AH111" i="30"/>
  <c r="AH115" i="30"/>
  <c r="AH119" i="30"/>
  <c r="AH124" i="30"/>
  <c r="AH128" i="30"/>
  <c r="AH34" i="30"/>
  <c r="AH48" i="30"/>
  <c r="AH56" i="30"/>
  <c r="AH73" i="30"/>
  <c r="AH85" i="30"/>
  <c r="AH16" i="30"/>
  <c r="AH50" i="30"/>
  <c r="AH61" i="30"/>
  <c r="AH65" i="30"/>
  <c r="AH71" i="30"/>
  <c r="AH77" i="30"/>
  <c r="AH90" i="30"/>
  <c r="AH96" i="30"/>
  <c r="AH102" i="30"/>
  <c r="AH108" i="30"/>
  <c r="AH112" i="30"/>
  <c r="AH121" i="30"/>
  <c r="AM2" i="30"/>
  <c r="AO131" i="30"/>
  <c r="AJ131" i="30"/>
  <c r="AM130" i="30"/>
  <c r="AH130" i="30"/>
  <c r="AL129" i="30"/>
  <c r="AO128" i="30"/>
  <c r="AP127" i="30"/>
  <c r="AO126" i="30"/>
  <c r="AN125" i="30"/>
  <c r="AK124" i="30"/>
  <c r="AJ123" i="30"/>
  <c r="AI122" i="30"/>
  <c r="AO120" i="30"/>
  <c r="AM119" i="30"/>
  <c r="AL118" i="30"/>
  <c r="AI117" i="30"/>
  <c r="AH116" i="30"/>
  <c r="AP114" i="30"/>
  <c r="AM113" i="30"/>
  <c r="AL112" i="30"/>
  <c r="AK111" i="30"/>
  <c r="AH110" i="30"/>
  <c r="AN108" i="30"/>
  <c r="AJ106" i="30"/>
  <c r="AO103" i="30"/>
  <c r="AL101" i="30"/>
  <c r="AH99" i="30"/>
  <c r="AM96" i="30"/>
  <c r="AJ94" i="30"/>
  <c r="AO91" i="30"/>
  <c r="AL89" i="30"/>
  <c r="AI87" i="30"/>
  <c r="AN84" i="30"/>
  <c r="AK82" i="30"/>
  <c r="AH80" i="30"/>
  <c r="AM77" i="30"/>
  <c r="AJ75" i="30"/>
  <c r="AO72" i="30"/>
  <c r="AK70" i="30"/>
  <c r="AH68" i="30"/>
  <c r="AN65" i="30"/>
  <c r="AI63" i="30"/>
  <c r="AJ60" i="30"/>
  <c r="AI57" i="30"/>
  <c r="AP53" i="30"/>
  <c r="AO50" i="30"/>
  <c r="AO39" i="30"/>
  <c r="AM33" i="30"/>
  <c r="AO26" i="30"/>
  <c r="AM20" i="30"/>
  <c r="AK14" i="30"/>
  <c r="AM6" i="30"/>
  <c r="AO130" i="30"/>
  <c r="AN7" i="30"/>
  <c r="AN8" i="30"/>
  <c r="AN16" i="30"/>
  <c r="AN20" i="30"/>
  <c r="AN24" i="30"/>
  <c r="AN28" i="30"/>
  <c r="AN29" i="30"/>
  <c r="AN33" i="30"/>
  <c r="AN37" i="30"/>
  <c r="AN41" i="30"/>
  <c r="AN3" i="30"/>
  <c r="AN4" i="30"/>
  <c r="AN5" i="30"/>
  <c r="AN12" i="30"/>
  <c r="AN13" i="30"/>
  <c r="AN17" i="30"/>
  <c r="AN21" i="30"/>
  <c r="AN25" i="30"/>
  <c r="AN30" i="30"/>
  <c r="AN34" i="30"/>
  <c r="AN38" i="30"/>
  <c r="AN42" i="30"/>
  <c r="AN14" i="30"/>
  <c r="AN22" i="30"/>
  <c r="AN31" i="30"/>
  <c r="AN39" i="30"/>
  <c r="AN45" i="30"/>
  <c r="AN49" i="30"/>
  <c r="AN53" i="30"/>
  <c r="AN57" i="30"/>
  <c r="AN61" i="30"/>
  <c r="AN6" i="30"/>
  <c r="AN23" i="30"/>
  <c r="AN35" i="30"/>
  <c r="AN36" i="30"/>
  <c r="AN48" i="30"/>
  <c r="AN51" i="30"/>
  <c r="AN54" i="30"/>
  <c r="AN63" i="30"/>
  <c r="AN64" i="30"/>
  <c r="AN68" i="30"/>
  <c r="AN72" i="30"/>
  <c r="AN77" i="30"/>
  <c r="AN81" i="30"/>
  <c r="AN85" i="30"/>
  <c r="AN89" i="30"/>
  <c r="AN93" i="30"/>
  <c r="AN97" i="30"/>
  <c r="AN98" i="30"/>
  <c r="AN102" i="30"/>
  <c r="AN107" i="30"/>
  <c r="AN10" i="30"/>
  <c r="AN44" i="30"/>
  <c r="AN55" i="30"/>
  <c r="AN59" i="30"/>
  <c r="AN62" i="30"/>
  <c r="AN71" i="30"/>
  <c r="AN80" i="30"/>
  <c r="AN83" i="30"/>
  <c r="AN86" i="30"/>
  <c r="AN96" i="30"/>
  <c r="AN105" i="30"/>
  <c r="AN111" i="30"/>
  <c r="AN115" i="30"/>
  <c r="AN119" i="30"/>
  <c r="AN120" i="30"/>
  <c r="AN124" i="30"/>
  <c r="AN11" i="30"/>
  <c r="AN15" i="30"/>
  <c r="AN18" i="30"/>
  <c r="AN26" i="30"/>
  <c r="AN46" i="30"/>
  <c r="AN50" i="30"/>
  <c r="AN66" i="30"/>
  <c r="AN69" i="30"/>
  <c r="AN75" i="30"/>
  <c r="AN78" i="30"/>
  <c r="AN88" i="30"/>
  <c r="AN91" i="30"/>
  <c r="AN94" i="30"/>
  <c r="AN100" i="30"/>
  <c r="AN103" i="30"/>
  <c r="AN106" i="30"/>
  <c r="AN109" i="30"/>
  <c r="AN113" i="30"/>
  <c r="AN117" i="30"/>
  <c r="AN122" i="30"/>
  <c r="AN126" i="30"/>
  <c r="AN130" i="30"/>
  <c r="AN27" i="30"/>
  <c r="AN40" i="30"/>
  <c r="AN52" i="30"/>
  <c r="AN60" i="30"/>
  <c r="AN70" i="30"/>
  <c r="AN76" i="30"/>
  <c r="AN82" i="30"/>
  <c r="AN95" i="30"/>
  <c r="AN101" i="30"/>
  <c r="AN43" i="30"/>
  <c r="AN87" i="30"/>
  <c r="AN99" i="30"/>
  <c r="AN114" i="30"/>
  <c r="AN123" i="30"/>
  <c r="AL10" i="30"/>
  <c r="AL11" i="30"/>
  <c r="AL13" i="30"/>
  <c r="AL14" i="30"/>
  <c r="AL18" i="30"/>
  <c r="AL22" i="30"/>
  <c r="AL26" i="30"/>
  <c r="AL31" i="30"/>
  <c r="AL35" i="30"/>
  <c r="AL39" i="30"/>
  <c r="AL6" i="30"/>
  <c r="AL15" i="30"/>
  <c r="AL19" i="30"/>
  <c r="AL23" i="30"/>
  <c r="AL27" i="30"/>
  <c r="AL32" i="30"/>
  <c r="AL36" i="30"/>
  <c r="AL40" i="30"/>
  <c r="AL16" i="30"/>
  <c r="AL24" i="30"/>
  <c r="AL33" i="30"/>
  <c r="AL41" i="30"/>
  <c r="AL43" i="30"/>
  <c r="AL47" i="30"/>
  <c r="AL51" i="30"/>
  <c r="AL55" i="30"/>
  <c r="AL59" i="30"/>
  <c r="AL9" i="30"/>
  <c r="AL12" i="30"/>
  <c r="AL28" i="30"/>
  <c r="AL34" i="30"/>
  <c r="AL50" i="30"/>
  <c r="AL53" i="30"/>
  <c r="AL56" i="30"/>
  <c r="AL66" i="30"/>
  <c r="AL70" i="30"/>
  <c r="AL74" i="30"/>
  <c r="AL75" i="30"/>
  <c r="AL79" i="30"/>
  <c r="AL83" i="30"/>
  <c r="AL87" i="30"/>
  <c r="AL91" i="30"/>
  <c r="AL95" i="30"/>
  <c r="AL100" i="30"/>
  <c r="AL104" i="30"/>
  <c r="AL109" i="30"/>
  <c r="AL30" i="30"/>
  <c r="AL38" i="30"/>
  <c r="AL45" i="30"/>
  <c r="AL49" i="30"/>
  <c r="AL60" i="30"/>
  <c r="AL73" i="30"/>
  <c r="AL82" i="30"/>
  <c r="AL85" i="30"/>
  <c r="AL88" i="30"/>
  <c r="AL106" i="30"/>
  <c r="AL113" i="30"/>
  <c r="AL117" i="30"/>
  <c r="AL122" i="30"/>
  <c r="AL126" i="30"/>
  <c r="AL20" i="30"/>
  <c r="AL42" i="30"/>
  <c r="AL54" i="30"/>
  <c r="AL58" i="30"/>
  <c r="AL62" i="30"/>
  <c r="AL65" i="30"/>
  <c r="AL68" i="30"/>
  <c r="AL71" i="30"/>
  <c r="AL77" i="30"/>
  <c r="AL80" i="30"/>
  <c r="AL90" i="30"/>
  <c r="AL93" i="30"/>
  <c r="AL96" i="30"/>
  <c r="AL99" i="30"/>
  <c r="AL102" i="30"/>
  <c r="AL105" i="30"/>
  <c r="AL108" i="30"/>
  <c r="AL111" i="30"/>
  <c r="AL115" i="30"/>
  <c r="AL119" i="30"/>
  <c r="AL120" i="30"/>
  <c r="AL124" i="30"/>
  <c r="AL128" i="30"/>
  <c r="AL3" i="30"/>
  <c r="AL7" i="30"/>
  <c r="AL21" i="30"/>
  <c r="AL37" i="30"/>
  <c r="AL46" i="30"/>
  <c r="AL57" i="30"/>
  <c r="AL63" i="30"/>
  <c r="AL69" i="30"/>
  <c r="AL81" i="30"/>
  <c r="AL94" i="30"/>
  <c r="AL4" i="30"/>
  <c r="AL8" i="30"/>
  <c r="AL25" i="30"/>
  <c r="AL48" i="30"/>
  <c r="AL67" i="30"/>
  <c r="AL86" i="30"/>
  <c r="AL92" i="30"/>
  <c r="AL98" i="30"/>
  <c r="AL116" i="30"/>
  <c r="AL125" i="30"/>
  <c r="AN2" i="30"/>
  <c r="AN131" i="30"/>
  <c r="AH131" i="30"/>
  <c r="AL130" i="30"/>
  <c r="AP129" i="30"/>
  <c r="AJ129" i="30"/>
  <c r="AN128" i="30"/>
  <c r="AN127" i="30"/>
  <c r="AM126" i="30"/>
  <c r="AJ125" i="30"/>
  <c r="AI124" i="30"/>
  <c r="AH123" i="30"/>
  <c r="AN121" i="30"/>
  <c r="AM120" i="30"/>
  <c r="AK119" i="30"/>
  <c r="AH118" i="30"/>
  <c r="AP116" i="30"/>
  <c r="AO115" i="30"/>
  <c r="AL114" i="30"/>
  <c r="AK113" i="30"/>
  <c r="AJ112" i="30"/>
  <c r="AP110" i="30"/>
  <c r="AO109" i="30"/>
  <c r="AK108" i="30"/>
  <c r="AP105" i="30"/>
  <c r="AL103" i="30"/>
  <c r="AI101" i="30"/>
  <c r="AO98" i="30"/>
  <c r="AJ96" i="30"/>
  <c r="AP93" i="30"/>
  <c r="AM91" i="30"/>
  <c r="AI89" i="30"/>
  <c r="AO86" i="30"/>
  <c r="AL84" i="30"/>
  <c r="AH82" i="30"/>
  <c r="AN79" i="30"/>
  <c r="AK77" i="30"/>
  <c r="AP74" i="30"/>
  <c r="AL72" i="30"/>
  <c r="AI70" i="30"/>
  <c r="AN67" i="30"/>
  <c r="AK65" i="30"/>
  <c r="AP62" i="30"/>
  <c r="AO59" i="30"/>
  <c r="AN56" i="30"/>
  <c r="AM53" i="30"/>
  <c r="AK50" i="30"/>
  <c r="AJ47" i="30"/>
  <c r="AI44" i="30"/>
  <c r="AP38" i="30"/>
  <c r="AN32" i="30"/>
  <c r="AK26" i="30"/>
  <c r="AN19" i="30"/>
  <c r="AH13" i="30"/>
  <c r="AL5" i="30"/>
  <c r="V131" i="7" l="1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V2" i="7"/>
  <c r="AC14" i="7" l="1"/>
  <c r="AC15" i="7"/>
  <c r="AC16" i="7"/>
  <c r="AC17" i="7"/>
  <c r="AC18" i="7"/>
  <c r="AC19" i="7"/>
  <c r="AC20" i="7"/>
  <c r="AC21" i="7"/>
  <c r="AC23" i="7"/>
  <c r="AC24" i="7"/>
  <c r="AC25" i="7"/>
  <c r="AC26" i="7"/>
  <c r="AC27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5" i="7"/>
  <c r="AC46" i="7"/>
  <c r="AC49" i="7"/>
  <c r="AC50" i="7"/>
  <c r="AC51" i="7"/>
  <c r="AC52" i="7"/>
  <c r="AC53" i="7"/>
  <c r="AC54" i="7"/>
  <c r="AC55" i="7"/>
  <c r="AC56" i="7"/>
  <c r="AC59" i="7"/>
  <c r="AC60" i="7"/>
  <c r="AC61" i="7"/>
  <c r="AC62" i="7"/>
  <c r="AC63" i="7"/>
  <c r="AC64" i="7"/>
  <c r="AC65" i="7"/>
  <c r="AC66" i="7"/>
  <c r="AC67" i="7"/>
  <c r="AC68" i="7"/>
  <c r="AC72" i="7"/>
  <c r="AC73" i="7"/>
  <c r="AC77" i="7"/>
  <c r="AC78" i="7"/>
  <c r="AC79" i="7"/>
  <c r="AC80" i="7"/>
  <c r="AC81" i="7"/>
  <c r="AC86" i="7"/>
  <c r="AC87" i="7"/>
  <c r="AC92" i="7"/>
  <c r="AC93" i="7"/>
  <c r="X14" i="7"/>
  <c r="X15" i="7"/>
  <c r="X16" i="7"/>
  <c r="X17" i="7"/>
  <c r="X18" i="7"/>
  <c r="X19" i="7"/>
  <c r="X20" i="7"/>
  <c r="X21" i="7"/>
  <c r="X23" i="7"/>
  <c r="X24" i="7"/>
  <c r="X25" i="7"/>
  <c r="X26" i="7"/>
  <c r="X27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5" i="7"/>
  <c r="X46" i="7"/>
  <c r="X49" i="7"/>
  <c r="X50" i="7"/>
  <c r="X51" i="7"/>
  <c r="X52" i="7"/>
  <c r="X53" i="7"/>
  <c r="X54" i="7"/>
  <c r="X55" i="7"/>
  <c r="X56" i="7"/>
  <c r="X59" i="7"/>
  <c r="X60" i="7"/>
  <c r="X61" i="7"/>
  <c r="X62" i="7"/>
  <c r="X63" i="7"/>
  <c r="X64" i="7"/>
  <c r="X65" i="7"/>
  <c r="X66" i="7"/>
  <c r="X67" i="7"/>
  <c r="X68" i="7"/>
  <c r="X72" i="7"/>
  <c r="X73" i="7"/>
  <c r="X77" i="7"/>
  <c r="X78" i="7"/>
  <c r="X79" i="7"/>
  <c r="X80" i="7"/>
  <c r="X81" i="7"/>
  <c r="X86" i="7"/>
  <c r="X87" i="7"/>
  <c r="X92" i="7"/>
  <c r="X93" i="7"/>
  <c r="X136" i="26" l="1"/>
  <c r="X135" i="26"/>
  <c r="X134" i="26"/>
  <c r="X133" i="26"/>
  <c r="M136" i="26"/>
  <c r="M135" i="26"/>
  <c r="M134" i="26"/>
  <c r="M133" i="26"/>
  <c r="K136" i="26"/>
  <c r="K135" i="26"/>
  <c r="K134" i="26"/>
  <c r="K133" i="26"/>
  <c r="J136" i="26"/>
  <c r="J135" i="26"/>
  <c r="J134" i="26"/>
  <c r="J133" i="26"/>
  <c r="H136" i="26"/>
  <c r="H135" i="26"/>
  <c r="H134" i="26"/>
  <c r="H133" i="26"/>
  <c r="G136" i="26"/>
  <c r="G135" i="26"/>
  <c r="G134" i="26"/>
  <c r="G133" i="26"/>
  <c r="AA6" i="26" l="1"/>
  <c r="AA8" i="26"/>
  <c r="AA14" i="26"/>
  <c r="AA18" i="26"/>
  <c r="AA22" i="26"/>
  <c r="AA26" i="26"/>
  <c r="AA30" i="26"/>
  <c r="AA34" i="26"/>
  <c r="AA38" i="26"/>
  <c r="AA42" i="26"/>
  <c r="AA46" i="26"/>
  <c r="AA50" i="26"/>
  <c r="AA54" i="26"/>
  <c r="AA58" i="26"/>
  <c r="AA62" i="26"/>
  <c r="AA66" i="26"/>
  <c r="AA70" i="26"/>
  <c r="AA9" i="26"/>
  <c r="AA15" i="26"/>
  <c r="AA19" i="26"/>
  <c r="AA23" i="26"/>
  <c r="AA27" i="26"/>
  <c r="AA31" i="26"/>
  <c r="AA35" i="26"/>
  <c r="AA39" i="26"/>
  <c r="AA43" i="26"/>
  <c r="AA47" i="26"/>
  <c r="AA51" i="26"/>
  <c r="AA55" i="26"/>
  <c r="AA59" i="26"/>
  <c r="AA63" i="26"/>
  <c r="AA67" i="26"/>
  <c r="AA20" i="26"/>
  <c r="AA28" i="26"/>
  <c r="AA36" i="26"/>
  <c r="AA44" i="26"/>
  <c r="AA52" i="26"/>
  <c r="AA60" i="26"/>
  <c r="AA68" i="26"/>
  <c r="AA77" i="26"/>
  <c r="AA81" i="26"/>
  <c r="AA85" i="26"/>
  <c r="AA89" i="26"/>
  <c r="AA93" i="26"/>
  <c r="AA95" i="26"/>
  <c r="AA97" i="26"/>
  <c r="AA100" i="26"/>
  <c r="AA103" i="26"/>
  <c r="AA106" i="26"/>
  <c r="AA112" i="26"/>
  <c r="AA17" i="26"/>
  <c r="AA25" i="26"/>
  <c r="AA33" i="26"/>
  <c r="AA41" i="26"/>
  <c r="AA49" i="26"/>
  <c r="AA57" i="26"/>
  <c r="AA65" i="26"/>
  <c r="AA71" i="26"/>
  <c r="AA72" i="26"/>
  <c r="AA73" i="26"/>
  <c r="AA78" i="26"/>
  <c r="AA82" i="26"/>
  <c r="AA86" i="26"/>
  <c r="AA90" i="26"/>
  <c r="AA94" i="26"/>
  <c r="AA99" i="26"/>
  <c r="AA102" i="26"/>
  <c r="AA111" i="26"/>
  <c r="AA115" i="26"/>
  <c r="AA118" i="26"/>
  <c r="AA16" i="26"/>
  <c r="AA32" i="26"/>
  <c r="AA48" i="26"/>
  <c r="AA64" i="26"/>
  <c r="AA74" i="26"/>
  <c r="AA79" i="26"/>
  <c r="AA87" i="26"/>
  <c r="AA96" i="26"/>
  <c r="AA105" i="26"/>
  <c r="AA119" i="26"/>
  <c r="AA124" i="26"/>
  <c r="AA126" i="26"/>
  <c r="AA128" i="26"/>
  <c r="AA91" i="26"/>
  <c r="AA98" i="26"/>
  <c r="AA107" i="26"/>
  <c r="AA127" i="26"/>
  <c r="AA37" i="26"/>
  <c r="AA69" i="26"/>
  <c r="AA80" i="26"/>
  <c r="AA104" i="26"/>
  <c r="AA123" i="26"/>
  <c r="AA29" i="26"/>
  <c r="AA45" i="26"/>
  <c r="AA61" i="26"/>
  <c r="AA76" i="26"/>
  <c r="AA84" i="26"/>
  <c r="AA92" i="26"/>
  <c r="AA110" i="26"/>
  <c r="AA113" i="26"/>
  <c r="AA117" i="26"/>
  <c r="AA120" i="26"/>
  <c r="AA130" i="26"/>
  <c r="AA24" i="26"/>
  <c r="AA40" i="26"/>
  <c r="AA56" i="26"/>
  <c r="AA83" i="26"/>
  <c r="AA114" i="26"/>
  <c r="AA125" i="26"/>
  <c r="AA21" i="26"/>
  <c r="AA53" i="26"/>
  <c r="AA75" i="26"/>
  <c r="AA88" i="26"/>
  <c r="AA101" i="26"/>
  <c r="AA121" i="26"/>
  <c r="AA129" i="26"/>
  <c r="AC16" i="26"/>
  <c r="AC20" i="26"/>
  <c r="AC24" i="26"/>
  <c r="AC28" i="26"/>
  <c r="AC32" i="26"/>
  <c r="AC36" i="26"/>
  <c r="AC40" i="26"/>
  <c r="AC44" i="26"/>
  <c r="AC48" i="26"/>
  <c r="AC52" i="26"/>
  <c r="AC56" i="26"/>
  <c r="AC60" i="26"/>
  <c r="AC64" i="26"/>
  <c r="AC68" i="26"/>
  <c r="AC72" i="26"/>
  <c r="AC7" i="26"/>
  <c r="AC12" i="26"/>
  <c r="AC13" i="26"/>
  <c r="AC17" i="26"/>
  <c r="AC21" i="26"/>
  <c r="AC25" i="26"/>
  <c r="AC29" i="26"/>
  <c r="AC33" i="26"/>
  <c r="AC37" i="26"/>
  <c r="AC41" i="26"/>
  <c r="AC45" i="26"/>
  <c r="AC49" i="26"/>
  <c r="AC53" i="26"/>
  <c r="AC57" i="26"/>
  <c r="AC61" i="26"/>
  <c r="AC65" i="26"/>
  <c r="AC69" i="26"/>
  <c r="AC3" i="26"/>
  <c r="AC5" i="26"/>
  <c r="AC11" i="26"/>
  <c r="AC18" i="26"/>
  <c r="AC26" i="26"/>
  <c r="AC34" i="26"/>
  <c r="AC42" i="26"/>
  <c r="AC50" i="26"/>
  <c r="AC58" i="26"/>
  <c r="AC66" i="26"/>
  <c r="AC74" i="26"/>
  <c r="AC79" i="26"/>
  <c r="AC83" i="26"/>
  <c r="AC87" i="26"/>
  <c r="AC91" i="26"/>
  <c r="AC9" i="26"/>
  <c r="AC15" i="26"/>
  <c r="AC23" i="26"/>
  <c r="AC31" i="26"/>
  <c r="AC39" i="26"/>
  <c r="AC47" i="26"/>
  <c r="AC55" i="26"/>
  <c r="AC63" i="26"/>
  <c r="AC76" i="26"/>
  <c r="AC80" i="26"/>
  <c r="AC84" i="26"/>
  <c r="AC88" i="26"/>
  <c r="AC92" i="26"/>
  <c r="AC4" i="26"/>
  <c r="AC8" i="26"/>
  <c r="AC22" i="26"/>
  <c r="AC38" i="26"/>
  <c r="AC54" i="26"/>
  <c r="AC77" i="26"/>
  <c r="AC85" i="26"/>
  <c r="AC93" i="26"/>
  <c r="AC46" i="26"/>
  <c r="AC81" i="26"/>
  <c r="AC10" i="26"/>
  <c r="AC27" i="26"/>
  <c r="AC43" i="26"/>
  <c r="AC73" i="26"/>
  <c r="AC86" i="26"/>
  <c r="AC19" i="26"/>
  <c r="AC35" i="26"/>
  <c r="AC51" i="26"/>
  <c r="AC67" i="26"/>
  <c r="AC70" i="26"/>
  <c r="AC82" i="26"/>
  <c r="AC90" i="26"/>
  <c r="AC6" i="26"/>
  <c r="AC14" i="26"/>
  <c r="AC30" i="26"/>
  <c r="AC62" i="26"/>
  <c r="AC89" i="26"/>
  <c r="AC2" i="26"/>
  <c r="AC59" i="26"/>
  <c r="AC71" i="26"/>
  <c r="AC78" i="26"/>
  <c r="AE9" i="26"/>
  <c r="AE10" i="26"/>
  <c r="AE15" i="26"/>
  <c r="AE19" i="26"/>
  <c r="AE23" i="26"/>
  <c r="AE27" i="26"/>
  <c r="AE31" i="26"/>
  <c r="AE35" i="26"/>
  <c r="AE39" i="26"/>
  <c r="AE43" i="26"/>
  <c r="AE47" i="26"/>
  <c r="AE51" i="26"/>
  <c r="AE55" i="26"/>
  <c r="AE59" i="26"/>
  <c r="AE63" i="26"/>
  <c r="AE67" i="26"/>
  <c r="AE71" i="26"/>
  <c r="AE16" i="26"/>
  <c r="AE20" i="26"/>
  <c r="AE24" i="26"/>
  <c r="AE28" i="26"/>
  <c r="AE32" i="26"/>
  <c r="AE36" i="26"/>
  <c r="AE40" i="26"/>
  <c r="AE44" i="26"/>
  <c r="AE48" i="26"/>
  <c r="AE52" i="26"/>
  <c r="AE56" i="26"/>
  <c r="AE60" i="26"/>
  <c r="AE64" i="26"/>
  <c r="AE68" i="26"/>
  <c r="AE7" i="26"/>
  <c r="AE13" i="26"/>
  <c r="AE21" i="26"/>
  <c r="AE29" i="26"/>
  <c r="AE37" i="26"/>
  <c r="AE45" i="26"/>
  <c r="AE53" i="26"/>
  <c r="AE61" i="26"/>
  <c r="AE69" i="26"/>
  <c r="AE70" i="26"/>
  <c r="AE73" i="26"/>
  <c r="AE78" i="26"/>
  <c r="AE82" i="26"/>
  <c r="AE86" i="26"/>
  <c r="AE90" i="26"/>
  <c r="AE3" i="26"/>
  <c r="AE5" i="26"/>
  <c r="AE11" i="26"/>
  <c r="AE18" i="26"/>
  <c r="AE26" i="26"/>
  <c r="AE34" i="26"/>
  <c r="AE42" i="26"/>
  <c r="AE50" i="26"/>
  <c r="AE58" i="26"/>
  <c r="AE66" i="26"/>
  <c r="AE74" i="26"/>
  <c r="AE75" i="26"/>
  <c r="AE79" i="26"/>
  <c r="AE83" i="26"/>
  <c r="AE87" i="26"/>
  <c r="AE91" i="26"/>
  <c r="AE12" i="26"/>
  <c r="AE25" i="26"/>
  <c r="AE41" i="26"/>
  <c r="AE57" i="26"/>
  <c r="AE80" i="26"/>
  <c r="AE88" i="26"/>
  <c r="AE65" i="26"/>
  <c r="AE84" i="26"/>
  <c r="AE92" i="26"/>
  <c r="AE62" i="26"/>
  <c r="AE89" i="26"/>
  <c r="AE4" i="26"/>
  <c r="AE8" i="26"/>
  <c r="AE22" i="26"/>
  <c r="AE38" i="26"/>
  <c r="AE54" i="26"/>
  <c r="AE72" i="26"/>
  <c r="AE77" i="26"/>
  <c r="AE85" i="26"/>
  <c r="AE93" i="26"/>
  <c r="AE2" i="26"/>
  <c r="AE17" i="26"/>
  <c r="AE33" i="26"/>
  <c r="AE49" i="26"/>
  <c r="AE76" i="26"/>
  <c r="AE6" i="26"/>
  <c r="AE14" i="26"/>
  <c r="AE30" i="26"/>
  <c r="AE46" i="26"/>
  <c r="AE81" i="26"/>
  <c r="Z126" i="26"/>
  <c r="Z4" i="26"/>
  <c r="Z5" i="26"/>
  <c r="Z7" i="26"/>
  <c r="Z9" i="26"/>
  <c r="Z12" i="26"/>
  <c r="Z15" i="26"/>
  <c r="Z19" i="26"/>
  <c r="Z23" i="26"/>
  <c r="Z27" i="26"/>
  <c r="Z31" i="26"/>
  <c r="Z35" i="26"/>
  <c r="Z39" i="26"/>
  <c r="Z43" i="26"/>
  <c r="Z47" i="26"/>
  <c r="Z51" i="26"/>
  <c r="Z55" i="26"/>
  <c r="Z59" i="26"/>
  <c r="Z63" i="26"/>
  <c r="Z67" i="26"/>
  <c r="Z71" i="26"/>
  <c r="Z3" i="26"/>
  <c r="Z10" i="26"/>
  <c r="Z11" i="26"/>
  <c r="Z16" i="26"/>
  <c r="Z20" i="26"/>
  <c r="Z24" i="26"/>
  <c r="Z28" i="26"/>
  <c r="Z32" i="26"/>
  <c r="Z36" i="26"/>
  <c r="Z40" i="26"/>
  <c r="Z44" i="26"/>
  <c r="Z48" i="26"/>
  <c r="Z52" i="26"/>
  <c r="Z56" i="26"/>
  <c r="Z60" i="26"/>
  <c r="Z64" i="26"/>
  <c r="Z68" i="26"/>
  <c r="Z17" i="26"/>
  <c r="Z25" i="26"/>
  <c r="Z33" i="26"/>
  <c r="Z41" i="26"/>
  <c r="Z49" i="26"/>
  <c r="Z57" i="26"/>
  <c r="Z65" i="26"/>
  <c r="Z72" i="26"/>
  <c r="Z73" i="26"/>
  <c r="Z78" i="26"/>
  <c r="Z82" i="26"/>
  <c r="Z86" i="26"/>
  <c r="Z90" i="26"/>
  <c r="Z94" i="26"/>
  <c r="Z99" i="26"/>
  <c r="Z102" i="26"/>
  <c r="Z108" i="26"/>
  <c r="Z111" i="26"/>
  <c r="Z115" i="26"/>
  <c r="Z118" i="26"/>
  <c r="Z8" i="26"/>
  <c r="Z14" i="26"/>
  <c r="Z22" i="26"/>
  <c r="Z30" i="26"/>
  <c r="Z38" i="26"/>
  <c r="Z46" i="26"/>
  <c r="Z54" i="26"/>
  <c r="Z62" i="26"/>
  <c r="Z70" i="26"/>
  <c r="Z74" i="26"/>
  <c r="Z79" i="26"/>
  <c r="Z83" i="26"/>
  <c r="Z87" i="26"/>
  <c r="Z91" i="26"/>
  <c r="Z105" i="26"/>
  <c r="Z107" i="26"/>
  <c r="Z114" i="26"/>
  <c r="Z29" i="26"/>
  <c r="Z45" i="26"/>
  <c r="Z61" i="26"/>
  <c r="Z76" i="26"/>
  <c r="Z84" i="26"/>
  <c r="Z92" i="26"/>
  <c r="Z110" i="26"/>
  <c r="Z113" i="26"/>
  <c r="Z130" i="26"/>
  <c r="Z2" i="26"/>
  <c r="Z75" i="26"/>
  <c r="Z88" i="26"/>
  <c r="Z101" i="26"/>
  <c r="Z50" i="26"/>
  <c r="Z77" i="26"/>
  <c r="Z93" i="26"/>
  <c r="Z112" i="26"/>
  <c r="Z119" i="26"/>
  <c r="Z128" i="26"/>
  <c r="Z13" i="26"/>
  <c r="Z26" i="26"/>
  <c r="Z42" i="26"/>
  <c r="Z58" i="26"/>
  <c r="Z81" i="26"/>
  <c r="Z89" i="26"/>
  <c r="Z97" i="26"/>
  <c r="Z100" i="26"/>
  <c r="Z103" i="26"/>
  <c r="Z122" i="26"/>
  <c r="Z127" i="26"/>
  <c r="Z21" i="26"/>
  <c r="Z37" i="26"/>
  <c r="Z53" i="26"/>
  <c r="Z69" i="26"/>
  <c r="Z80" i="26"/>
  <c r="Z104" i="26"/>
  <c r="Z121" i="26"/>
  <c r="Z129" i="26"/>
  <c r="Z18" i="26"/>
  <c r="Z34" i="26"/>
  <c r="Z66" i="26"/>
  <c r="Z85" i="26"/>
  <c r="Z95" i="26"/>
  <c r="AB13" i="26"/>
  <c r="AB17" i="26"/>
  <c r="AB21" i="26"/>
  <c r="AB25" i="26"/>
  <c r="AB29" i="26"/>
  <c r="AB33" i="26"/>
  <c r="AB37" i="26"/>
  <c r="AB41" i="26"/>
  <c r="AB45" i="26"/>
  <c r="AB49" i="26"/>
  <c r="AB53" i="26"/>
  <c r="AB57" i="26"/>
  <c r="AB61" i="26"/>
  <c r="AB65" i="26"/>
  <c r="AB69" i="26"/>
  <c r="AB4" i="26"/>
  <c r="AB5" i="26"/>
  <c r="AB6" i="26"/>
  <c r="AB8" i="26"/>
  <c r="AB14" i="26"/>
  <c r="AB18" i="26"/>
  <c r="AB22" i="26"/>
  <c r="AB26" i="26"/>
  <c r="AB30" i="26"/>
  <c r="AB34" i="26"/>
  <c r="AB38" i="26"/>
  <c r="AB42" i="26"/>
  <c r="AB46" i="26"/>
  <c r="AB50" i="26"/>
  <c r="AB54" i="26"/>
  <c r="AB58" i="26"/>
  <c r="AB62" i="26"/>
  <c r="AB66" i="26"/>
  <c r="AB9" i="26"/>
  <c r="AB15" i="26"/>
  <c r="AB23" i="26"/>
  <c r="AB31" i="26"/>
  <c r="AB39" i="26"/>
  <c r="AB47" i="26"/>
  <c r="AB55" i="26"/>
  <c r="AB63" i="26"/>
  <c r="AB75" i="26"/>
  <c r="AB76" i="26"/>
  <c r="AB80" i="26"/>
  <c r="AB84" i="26"/>
  <c r="AB88" i="26"/>
  <c r="AB92" i="26"/>
  <c r="AB104" i="26"/>
  <c r="AB113" i="26"/>
  <c r="AB20" i="26"/>
  <c r="AB28" i="26"/>
  <c r="AB36" i="26"/>
  <c r="AB44" i="26"/>
  <c r="AB52" i="26"/>
  <c r="AB60" i="26"/>
  <c r="AB68" i="26"/>
  <c r="AB77" i="26"/>
  <c r="AB81" i="26"/>
  <c r="AB85" i="26"/>
  <c r="AB89" i="26"/>
  <c r="AB93" i="26"/>
  <c r="AB95" i="26"/>
  <c r="AB97" i="26"/>
  <c r="AB100" i="26"/>
  <c r="AB103" i="26"/>
  <c r="AB108" i="26"/>
  <c r="AB112" i="26"/>
  <c r="AB119" i="26"/>
  <c r="AB19" i="26"/>
  <c r="AB35" i="26"/>
  <c r="AB51" i="26"/>
  <c r="AB67" i="26"/>
  <c r="AB70" i="26"/>
  <c r="AB72" i="26"/>
  <c r="AB82" i="26"/>
  <c r="AB90" i="26"/>
  <c r="AB99" i="26"/>
  <c r="AB102" i="26"/>
  <c r="AB116" i="26"/>
  <c r="AB121" i="26"/>
  <c r="AB10" i="26"/>
  <c r="AB59" i="26"/>
  <c r="AB71" i="26"/>
  <c r="AB78" i="26"/>
  <c r="AB111" i="26"/>
  <c r="AB118" i="26"/>
  <c r="AB122" i="26"/>
  <c r="AB130" i="26"/>
  <c r="AB56" i="26"/>
  <c r="AB83" i="26"/>
  <c r="AB98" i="26"/>
  <c r="AB131" i="26"/>
  <c r="AB16" i="26"/>
  <c r="AB32" i="26"/>
  <c r="AB48" i="26"/>
  <c r="AB64" i="26"/>
  <c r="AB74" i="26"/>
  <c r="AB79" i="26"/>
  <c r="AB87" i="26"/>
  <c r="AB105" i="26"/>
  <c r="AB124" i="26"/>
  <c r="AB128" i="26"/>
  <c r="AB27" i="26"/>
  <c r="AB43" i="26"/>
  <c r="AB73" i="26"/>
  <c r="AB86" i="26"/>
  <c r="AB94" i="26"/>
  <c r="AB24" i="26"/>
  <c r="AB40" i="26"/>
  <c r="AB91" i="26"/>
  <c r="AB107" i="26"/>
  <c r="AB114" i="26"/>
  <c r="AB125" i="26"/>
  <c r="AD3" i="26"/>
  <c r="AD7" i="26"/>
  <c r="AD11" i="26"/>
  <c r="AD15" i="26"/>
  <c r="AD22" i="26"/>
  <c r="AD26" i="26"/>
  <c r="AD30" i="26"/>
  <c r="AD34" i="26"/>
  <c r="AD38" i="26"/>
  <c r="AD43" i="26"/>
  <c r="AD47" i="26"/>
  <c r="AD51" i="26"/>
  <c r="AD55" i="26"/>
  <c r="AD59" i="26"/>
  <c r="AD64" i="26"/>
  <c r="AD68" i="26"/>
  <c r="AD72" i="26"/>
  <c r="AD77" i="26"/>
  <c r="AD81" i="26"/>
  <c r="AD85" i="26"/>
  <c r="AD89" i="26"/>
  <c r="AD93" i="26"/>
  <c r="AD9" i="26"/>
  <c r="AD20" i="26"/>
  <c r="AD28" i="26"/>
  <c r="AD36" i="26"/>
  <c r="AD45" i="26"/>
  <c r="AD53" i="26"/>
  <c r="AD61" i="26"/>
  <c r="AD70" i="26"/>
  <c r="AD79" i="26"/>
  <c r="AD87" i="26"/>
  <c r="AD10" i="26"/>
  <c r="AD21" i="26"/>
  <c r="AD29" i="26"/>
  <c r="AD37" i="26"/>
  <c r="AD46" i="26"/>
  <c r="AD54" i="26"/>
  <c r="AD63" i="26"/>
  <c r="AD71" i="26"/>
  <c r="AD80" i="26"/>
  <c r="AD88" i="26"/>
  <c r="AD4" i="26"/>
  <c r="AD8" i="26"/>
  <c r="AD12" i="26"/>
  <c r="AD19" i="26"/>
  <c r="AD23" i="26"/>
  <c r="AD27" i="26"/>
  <c r="AD31" i="26"/>
  <c r="AD35" i="26"/>
  <c r="AD39" i="26"/>
  <c r="AD44" i="26"/>
  <c r="AD48" i="26"/>
  <c r="AD52" i="26"/>
  <c r="AD56" i="26"/>
  <c r="AD60" i="26"/>
  <c r="AD65" i="26"/>
  <c r="AD69" i="26"/>
  <c r="AD73" i="26"/>
  <c r="AD78" i="26"/>
  <c r="AD82" i="26"/>
  <c r="AD86" i="26"/>
  <c r="AD90" i="26"/>
  <c r="AD5" i="26"/>
  <c r="AD13" i="26"/>
  <c r="AD24" i="26"/>
  <c r="AD32" i="26"/>
  <c r="AD41" i="26"/>
  <c r="AD49" i="26"/>
  <c r="AD57" i="26"/>
  <c r="AD66" i="26"/>
  <c r="AD74" i="26"/>
  <c r="AD83" i="26"/>
  <c r="AD91" i="26"/>
  <c r="AD6" i="26"/>
  <c r="AD14" i="26"/>
  <c r="AD25" i="26"/>
  <c r="AD33" i="26"/>
  <c r="AD42" i="26"/>
  <c r="AD50" i="26"/>
  <c r="AD58" i="26"/>
  <c r="AD67" i="26"/>
  <c r="AD76" i="26"/>
  <c r="AD84" i="26"/>
  <c r="AD92" i="26"/>
  <c r="AD2" i="26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2" i="8"/>
  <c r="W136" i="7" l="1"/>
  <c r="W135" i="7"/>
  <c r="W134" i="7"/>
  <c r="W133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2" i="7"/>
  <c r="X82" i="7" l="1"/>
  <c r="AC82" i="7" s="1"/>
  <c r="X47" i="7"/>
  <c r="AC47" i="7" s="1"/>
  <c r="X71" i="7"/>
  <c r="AC71" i="7" s="1"/>
  <c r="X75" i="7"/>
  <c r="AC75" i="7" s="1"/>
  <c r="X83" i="7"/>
  <c r="AC83" i="7" s="1"/>
  <c r="X91" i="7"/>
  <c r="AC91" i="7" s="1"/>
  <c r="X28" i="7"/>
  <c r="AC28" i="7" s="1"/>
  <c r="X44" i="7"/>
  <c r="AC44" i="7" s="1"/>
  <c r="X48" i="7"/>
  <c r="AC48" i="7" s="1"/>
  <c r="X76" i="7"/>
  <c r="AC76" i="7" s="1"/>
  <c r="X84" i="7"/>
  <c r="AC84" i="7" s="1"/>
  <c r="X88" i="7"/>
  <c r="AC88" i="7" s="1"/>
  <c r="X57" i="7"/>
  <c r="AC57" i="7" s="1"/>
  <c r="X69" i="7"/>
  <c r="AC69" i="7" s="1"/>
  <c r="X85" i="7"/>
  <c r="AC85" i="7" s="1"/>
  <c r="X89" i="7"/>
  <c r="AC89" i="7" s="1"/>
  <c r="X22" i="7"/>
  <c r="AC22" i="7" s="1"/>
  <c r="X58" i="7"/>
  <c r="AC58" i="7" s="1"/>
  <c r="X70" i="7"/>
  <c r="AC70" i="7" s="1"/>
  <c r="X74" i="7"/>
  <c r="X90" i="7"/>
  <c r="H136" i="7"/>
  <c r="H135" i="7"/>
  <c r="L136" i="7"/>
  <c r="H133" i="7"/>
  <c r="H134" i="7"/>
  <c r="L134" i="7"/>
  <c r="L133" i="7"/>
  <c r="AB12" i="7" s="1"/>
  <c r="L135" i="7"/>
  <c r="AA4" i="7" l="1"/>
  <c r="AA8" i="7"/>
  <c r="AA12" i="7"/>
  <c r="AA16" i="7"/>
  <c r="AA20" i="7"/>
  <c r="AA24" i="7"/>
  <c r="AA28" i="7"/>
  <c r="AA32" i="7"/>
  <c r="AA36" i="7"/>
  <c r="AA40" i="7"/>
  <c r="AA44" i="7"/>
  <c r="AA48" i="7"/>
  <c r="AA52" i="7"/>
  <c r="AA56" i="7"/>
  <c r="AA60" i="7"/>
  <c r="AA66" i="7"/>
  <c r="AA70" i="7"/>
  <c r="AA74" i="7"/>
  <c r="AA78" i="7"/>
  <c r="AA82" i="7"/>
  <c r="AA86" i="7"/>
  <c r="AA90" i="7"/>
  <c r="AA94" i="7"/>
  <c r="AA98" i="7"/>
  <c r="AA102" i="7"/>
  <c r="AA106" i="7"/>
  <c r="AA110" i="7"/>
  <c r="AA114" i="7"/>
  <c r="AA118" i="7"/>
  <c r="AA122" i="7"/>
  <c r="AA126" i="7"/>
  <c r="AA130" i="7"/>
  <c r="AA7" i="7"/>
  <c r="AA15" i="7"/>
  <c r="AA23" i="7"/>
  <c r="AA31" i="7"/>
  <c r="AA5" i="7"/>
  <c r="AA9" i="7"/>
  <c r="AA13" i="7"/>
  <c r="AA17" i="7"/>
  <c r="AA21" i="7"/>
  <c r="AA25" i="7"/>
  <c r="AA29" i="7"/>
  <c r="AA33" i="7"/>
  <c r="AA37" i="7"/>
  <c r="AA41" i="7"/>
  <c r="AA45" i="7"/>
  <c r="AA49" i="7"/>
  <c r="AA53" i="7"/>
  <c r="AA57" i="7"/>
  <c r="AA61" i="7"/>
  <c r="AA67" i="7"/>
  <c r="AA71" i="7"/>
  <c r="AA75" i="7"/>
  <c r="AA79" i="7"/>
  <c r="AA83" i="7"/>
  <c r="AA87" i="7"/>
  <c r="AA91" i="7"/>
  <c r="AA95" i="7"/>
  <c r="AA99" i="7"/>
  <c r="AA103" i="7"/>
  <c r="AA107" i="7"/>
  <c r="AA111" i="7"/>
  <c r="AA115" i="7"/>
  <c r="AA119" i="7"/>
  <c r="AA123" i="7"/>
  <c r="AA127" i="7"/>
  <c r="AA131" i="7"/>
  <c r="AA6" i="7"/>
  <c r="AA10" i="7"/>
  <c r="AA14" i="7"/>
  <c r="AA18" i="7"/>
  <c r="AA22" i="7"/>
  <c r="AA26" i="7"/>
  <c r="AA30" i="7"/>
  <c r="AA34" i="7"/>
  <c r="AA38" i="7"/>
  <c r="AA42" i="7"/>
  <c r="AA46" i="7"/>
  <c r="AA50" i="7"/>
  <c r="AA54" i="7"/>
  <c r="AA58" i="7"/>
  <c r="AA63" i="7"/>
  <c r="AA68" i="7"/>
  <c r="AA72" i="7"/>
  <c r="AA76" i="7"/>
  <c r="AA80" i="7"/>
  <c r="AA84" i="7"/>
  <c r="AA88" i="7"/>
  <c r="AA92" i="7"/>
  <c r="AA96" i="7"/>
  <c r="AA100" i="7"/>
  <c r="AA104" i="7"/>
  <c r="AA108" i="7"/>
  <c r="AA112" i="7"/>
  <c r="AA116" i="7"/>
  <c r="AA120" i="7"/>
  <c r="AA124" i="7"/>
  <c r="AA128" i="7"/>
  <c r="AA2" i="7"/>
  <c r="AA3" i="7"/>
  <c r="AA11" i="7"/>
  <c r="AA19" i="7"/>
  <c r="AA27" i="7"/>
  <c r="AA43" i="7"/>
  <c r="AA59" i="7"/>
  <c r="AA77" i="7"/>
  <c r="AA93" i="7"/>
  <c r="AA109" i="7"/>
  <c r="AA125" i="7"/>
  <c r="AA47" i="7"/>
  <c r="AA64" i="7"/>
  <c r="AA81" i="7"/>
  <c r="AA97" i="7"/>
  <c r="AA113" i="7"/>
  <c r="AA129" i="7"/>
  <c r="AA35" i="7"/>
  <c r="AA51" i="7"/>
  <c r="AA69" i="7"/>
  <c r="AA85" i="7"/>
  <c r="AA101" i="7"/>
  <c r="AA117" i="7"/>
  <c r="AA39" i="7"/>
  <c r="AA55" i="7"/>
  <c r="AA73" i="7"/>
  <c r="AA89" i="7"/>
  <c r="AA105" i="7"/>
  <c r="AA121" i="7"/>
  <c r="AB119" i="7"/>
  <c r="AB87" i="7"/>
  <c r="AB27" i="7"/>
  <c r="AB94" i="7"/>
  <c r="AB30" i="7"/>
  <c r="AB93" i="7"/>
  <c r="AB29" i="7"/>
  <c r="AB96" i="7"/>
  <c r="AB32" i="7"/>
  <c r="AB103" i="7"/>
  <c r="AB59" i="7"/>
  <c r="AB126" i="7"/>
  <c r="AB62" i="7"/>
  <c r="AB125" i="7"/>
  <c r="AB61" i="7"/>
  <c r="AB128" i="7"/>
  <c r="AB64" i="7"/>
  <c r="AB123" i="7"/>
  <c r="AB91" i="7"/>
  <c r="AB43" i="7"/>
  <c r="AB110" i="7"/>
  <c r="AB46" i="7"/>
  <c r="AB109" i="7"/>
  <c r="AB45" i="7"/>
  <c r="AB112" i="7"/>
  <c r="AB48" i="7"/>
  <c r="AB107" i="7"/>
  <c r="AB75" i="7"/>
  <c r="AB11" i="7"/>
  <c r="AB78" i="7"/>
  <c r="AB14" i="7"/>
  <c r="AB77" i="7"/>
  <c r="AB13" i="7"/>
  <c r="AB80" i="7"/>
  <c r="AB16" i="7"/>
  <c r="AB55" i="7"/>
  <c r="AB23" i="7"/>
  <c r="AB122" i="7"/>
  <c r="AB106" i="7"/>
  <c r="AB74" i="7"/>
  <c r="AB42" i="7"/>
  <c r="AB26" i="7"/>
  <c r="AB121" i="7"/>
  <c r="AB105" i="7"/>
  <c r="AB73" i="7"/>
  <c r="AB57" i="7"/>
  <c r="AB25" i="7"/>
  <c r="AB9" i="7"/>
  <c r="AB124" i="7"/>
  <c r="AB92" i="7"/>
  <c r="AB76" i="7"/>
  <c r="AB60" i="7"/>
  <c r="AB44" i="7"/>
  <c r="AB28" i="7"/>
  <c r="AB131" i="7"/>
  <c r="AB115" i="7"/>
  <c r="AB99" i="7"/>
  <c r="AB83" i="7"/>
  <c r="AB67" i="7"/>
  <c r="AB51" i="7"/>
  <c r="AB35" i="7"/>
  <c r="AB19" i="7"/>
  <c r="AB3" i="7"/>
  <c r="AB118" i="7"/>
  <c r="AB102" i="7"/>
  <c r="AB86" i="7"/>
  <c r="AB70" i="7"/>
  <c r="AB54" i="7"/>
  <c r="AB38" i="7"/>
  <c r="AB22" i="7"/>
  <c r="AB6" i="7"/>
  <c r="AB117" i="7"/>
  <c r="AB101" i="7"/>
  <c r="AB85" i="7"/>
  <c r="AB69" i="7"/>
  <c r="AB53" i="7"/>
  <c r="AB37" i="7"/>
  <c r="AB21" i="7"/>
  <c r="AB5" i="7"/>
  <c r="AB120" i="7"/>
  <c r="AB104" i="7"/>
  <c r="AB88" i="7"/>
  <c r="AB72" i="7"/>
  <c r="AB56" i="7"/>
  <c r="AB40" i="7"/>
  <c r="AB24" i="7"/>
  <c r="AB8" i="7"/>
  <c r="AB127" i="7"/>
  <c r="AB111" i="7"/>
  <c r="AB95" i="7"/>
  <c r="AB79" i="7"/>
  <c r="AB63" i="7"/>
  <c r="AB47" i="7"/>
  <c r="AB31" i="7"/>
  <c r="AB15" i="7"/>
  <c r="AB130" i="7"/>
  <c r="AB98" i="7"/>
  <c r="AB82" i="7"/>
  <c r="AB66" i="7"/>
  <c r="AB50" i="7"/>
  <c r="AB34" i="7"/>
  <c r="AB18" i="7"/>
  <c r="AB129" i="7"/>
  <c r="AB113" i="7"/>
  <c r="AB97" i="7"/>
  <c r="AB81" i="7"/>
  <c r="AB65" i="7"/>
  <c r="AB49" i="7"/>
  <c r="AB33" i="7"/>
  <c r="AB17" i="7"/>
  <c r="AB2" i="7"/>
  <c r="AB116" i="7"/>
  <c r="AB100" i="7"/>
  <c r="AB84" i="7"/>
  <c r="AB68" i="7"/>
  <c r="AB52" i="7"/>
  <c r="AB36" i="7"/>
  <c r="AB20" i="7"/>
  <c r="AB4" i="7"/>
  <c r="AB71" i="7"/>
  <c r="AB39" i="7"/>
  <c r="AB7" i="7"/>
  <c r="AB90" i="7"/>
  <c r="AB58" i="7"/>
  <c r="AB10" i="7"/>
  <c r="AB89" i="7"/>
  <c r="AB41" i="7"/>
  <c r="AB108" i="7"/>
  <c r="T4" i="3"/>
  <c r="T5" i="3"/>
  <c r="T6" i="3"/>
  <c r="T8" i="3"/>
  <c r="T9" i="3"/>
  <c r="T10" i="3"/>
  <c r="T11" i="3"/>
  <c r="T13" i="3"/>
  <c r="T14" i="3"/>
  <c r="T15" i="3"/>
  <c r="T16" i="3"/>
  <c r="T17" i="3"/>
  <c r="T18" i="3"/>
  <c r="T19" i="3"/>
  <c r="T20" i="3"/>
  <c r="T21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2" i="3"/>
  <c r="T43" i="3"/>
  <c r="T44" i="3"/>
  <c r="T45" i="3"/>
  <c r="T46" i="3"/>
  <c r="T47" i="3"/>
  <c r="T48" i="3"/>
  <c r="T49" i="3"/>
  <c r="T50" i="3"/>
  <c r="T51" i="3"/>
  <c r="T52" i="3"/>
  <c r="T53" i="3"/>
  <c r="T55" i="3"/>
  <c r="T56" i="3"/>
  <c r="T57" i="3"/>
  <c r="T58" i="3"/>
  <c r="T59" i="3"/>
  <c r="T60" i="3"/>
  <c r="T61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8" i="3"/>
  <c r="T89" i="3"/>
  <c r="T90" i="3"/>
  <c r="T91" i="3"/>
  <c r="T92" i="3"/>
  <c r="T93" i="3"/>
  <c r="T2" i="3"/>
  <c r="Y136" i="7" l="1"/>
  <c r="Y135" i="7"/>
  <c r="Y134" i="7"/>
  <c r="Y133" i="7"/>
  <c r="AD5" i="7" l="1"/>
  <c r="AD11" i="7"/>
  <c r="AD15" i="7"/>
  <c r="AD20" i="7"/>
  <c r="AD24" i="7"/>
  <c r="AD28" i="7"/>
  <c r="AD32" i="7"/>
  <c r="AD36" i="7"/>
  <c r="AD40" i="7"/>
  <c r="AD44" i="7"/>
  <c r="AD48" i="7"/>
  <c r="AD52" i="7"/>
  <c r="AD56" i="7"/>
  <c r="AD60" i="7"/>
  <c r="AD64" i="7"/>
  <c r="AD69" i="7"/>
  <c r="AD73" i="7"/>
  <c r="AD77" i="7"/>
  <c r="AD81" i="7"/>
  <c r="AD85" i="7"/>
  <c r="AD90" i="7"/>
  <c r="AD94" i="7"/>
  <c r="AD98" i="7"/>
  <c r="AD102" i="7"/>
  <c r="AD106" i="7"/>
  <c r="AD110" i="7"/>
  <c r="AD114" i="7"/>
  <c r="AD118" i="7"/>
  <c r="AD122" i="7"/>
  <c r="AD126" i="7"/>
  <c r="AD130" i="7"/>
  <c r="AD4" i="7"/>
  <c r="AD18" i="7"/>
  <c r="AD27" i="7"/>
  <c r="AD35" i="7"/>
  <c r="AD43" i="7"/>
  <c r="AD51" i="7"/>
  <c r="AD59" i="7"/>
  <c r="AD68" i="7"/>
  <c r="AD76" i="7"/>
  <c r="AD84" i="7"/>
  <c r="AD93" i="7"/>
  <c r="AD101" i="7"/>
  <c r="AD109" i="7"/>
  <c r="AD117" i="7"/>
  <c r="AD125" i="7"/>
  <c r="AD8" i="7"/>
  <c r="AD12" i="7"/>
  <c r="AD16" i="7"/>
  <c r="AD21" i="7"/>
  <c r="AD25" i="7"/>
  <c r="AD29" i="7"/>
  <c r="AD33" i="7"/>
  <c r="AD37" i="7"/>
  <c r="AD41" i="7"/>
  <c r="AD45" i="7"/>
  <c r="AD49" i="7"/>
  <c r="AD53" i="7"/>
  <c r="AD57" i="7"/>
  <c r="AD61" i="7"/>
  <c r="AD65" i="7"/>
  <c r="AD70" i="7"/>
  <c r="AD74" i="7"/>
  <c r="AD78" i="7"/>
  <c r="AD82" i="7"/>
  <c r="AD86" i="7"/>
  <c r="AD91" i="7"/>
  <c r="AD95" i="7"/>
  <c r="AD99" i="7"/>
  <c r="AD103" i="7"/>
  <c r="AD107" i="7"/>
  <c r="AD111" i="7"/>
  <c r="AD115" i="7"/>
  <c r="AD119" i="7"/>
  <c r="AD123" i="7"/>
  <c r="AD127" i="7"/>
  <c r="AD131" i="7"/>
  <c r="AD3" i="7"/>
  <c r="AD9" i="7"/>
  <c r="AD13" i="7"/>
  <c r="AD17" i="7"/>
  <c r="AD22" i="7"/>
  <c r="AD26" i="7"/>
  <c r="AD30" i="7"/>
  <c r="AD34" i="7"/>
  <c r="AD38" i="7"/>
  <c r="AD42" i="7"/>
  <c r="AD46" i="7"/>
  <c r="AD50" i="7"/>
  <c r="AD54" i="7"/>
  <c r="AD58" i="7"/>
  <c r="AD62" i="7"/>
  <c r="AD67" i="7"/>
  <c r="AD71" i="7"/>
  <c r="AD75" i="7"/>
  <c r="AD79" i="7"/>
  <c r="AD83" i="7"/>
  <c r="AD87" i="7"/>
  <c r="AD92" i="7"/>
  <c r="AD96" i="7"/>
  <c r="AD100" i="7"/>
  <c r="AD104" i="7"/>
  <c r="AD108" i="7"/>
  <c r="AD112" i="7"/>
  <c r="AD116" i="7"/>
  <c r="AD120" i="7"/>
  <c r="AD124" i="7"/>
  <c r="AD128" i="7"/>
  <c r="AD2" i="7"/>
  <c r="AD10" i="7"/>
  <c r="AD14" i="7"/>
  <c r="AD23" i="7"/>
  <c r="AD31" i="7"/>
  <c r="AD39" i="7"/>
  <c r="AD47" i="7"/>
  <c r="AD55" i="7"/>
  <c r="AD63" i="7"/>
  <c r="AD72" i="7"/>
  <c r="AD80" i="7"/>
  <c r="AD89" i="7"/>
  <c r="AD97" i="7"/>
  <c r="AD105" i="7"/>
  <c r="AD113" i="7"/>
  <c r="AD121" i="7"/>
  <c r="AD129" i="7"/>
  <c r="D136" i="8"/>
  <c r="D135" i="8"/>
  <c r="D134" i="8"/>
  <c r="D133" i="8"/>
  <c r="U7" i="8" l="1"/>
  <c r="U11" i="8"/>
  <c r="U15" i="8"/>
  <c r="U19" i="8"/>
  <c r="U23" i="8"/>
  <c r="U27" i="8"/>
  <c r="U31" i="8"/>
  <c r="U36" i="8"/>
  <c r="U40" i="8"/>
  <c r="U44" i="8"/>
  <c r="U48" i="8"/>
  <c r="U52" i="8"/>
  <c r="U56" i="8"/>
  <c r="U60" i="8"/>
  <c r="U64" i="8"/>
  <c r="U68" i="8"/>
  <c r="U72" i="8"/>
  <c r="U76" i="8"/>
  <c r="U80" i="8"/>
  <c r="U84" i="8"/>
  <c r="U88" i="8"/>
  <c r="U92" i="8"/>
  <c r="U96" i="8"/>
  <c r="U100" i="8"/>
  <c r="U104" i="8"/>
  <c r="U108" i="8"/>
  <c r="U112" i="8"/>
  <c r="U116" i="8"/>
  <c r="U120" i="8"/>
  <c r="U124" i="8"/>
  <c r="U128" i="8"/>
  <c r="U6" i="8"/>
  <c r="U18" i="8"/>
  <c r="U30" i="8"/>
  <c r="U43" i="8"/>
  <c r="U51" i="8"/>
  <c r="U63" i="8"/>
  <c r="U75" i="8"/>
  <c r="U83" i="8"/>
  <c r="U95" i="8"/>
  <c r="U103" i="8"/>
  <c r="U115" i="8"/>
  <c r="U123" i="8"/>
  <c r="U8" i="8"/>
  <c r="U12" i="8"/>
  <c r="U16" i="8"/>
  <c r="U20" i="8"/>
  <c r="U24" i="8"/>
  <c r="U28" i="8"/>
  <c r="U32" i="8"/>
  <c r="U37" i="8"/>
  <c r="U41" i="8"/>
  <c r="U45" i="8"/>
  <c r="U49" i="8"/>
  <c r="U53" i="8"/>
  <c r="U57" i="8"/>
  <c r="U61" i="8"/>
  <c r="U65" i="8"/>
  <c r="U69" i="8"/>
  <c r="U73" i="8"/>
  <c r="U77" i="8"/>
  <c r="U81" i="8"/>
  <c r="U85" i="8"/>
  <c r="U89" i="8"/>
  <c r="U93" i="8"/>
  <c r="U97" i="8"/>
  <c r="U101" i="8"/>
  <c r="U105" i="8"/>
  <c r="U109" i="8"/>
  <c r="U113" i="8"/>
  <c r="U117" i="8"/>
  <c r="U121" i="8"/>
  <c r="U125" i="8"/>
  <c r="U129" i="8"/>
  <c r="U10" i="8"/>
  <c r="U22" i="8"/>
  <c r="U34" i="8"/>
  <c r="U47" i="8"/>
  <c r="U55" i="8"/>
  <c r="U67" i="8"/>
  <c r="U79" i="8"/>
  <c r="U87" i="8"/>
  <c r="U99" i="8"/>
  <c r="U107" i="8"/>
  <c r="U119" i="8"/>
  <c r="U127" i="8"/>
  <c r="U3" i="8"/>
  <c r="U9" i="8"/>
  <c r="U13" i="8"/>
  <c r="U17" i="8"/>
  <c r="U21" i="8"/>
  <c r="U25" i="8"/>
  <c r="U29" i="8"/>
  <c r="U33" i="8"/>
  <c r="U38" i="8"/>
  <c r="U42" i="8"/>
  <c r="U46" i="8"/>
  <c r="U50" i="8"/>
  <c r="U54" i="8"/>
  <c r="U58" i="8"/>
  <c r="U62" i="8"/>
  <c r="U66" i="8"/>
  <c r="U70" i="8"/>
  <c r="U74" i="8"/>
  <c r="U78" i="8"/>
  <c r="U82" i="8"/>
  <c r="U86" i="8"/>
  <c r="U90" i="8"/>
  <c r="U94" i="8"/>
  <c r="U98" i="8"/>
  <c r="U102" i="8"/>
  <c r="U106" i="8"/>
  <c r="U110" i="8"/>
  <c r="U114" i="8"/>
  <c r="U118" i="8"/>
  <c r="U122" i="8"/>
  <c r="U126" i="8"/>
  <c r="U130" i="8"/>
  <c r="U14" i="8"/>
  <c r="U26" i="8"/>
  <c r="U39" i="8"/>
  <c r="U59" i="8"/>
  <c r="U71" i="8"/>
  <c r="U91" i="8"/>
  <c r="U111" i="8"/>
  <c r="U131" i="8"/>
  <c r="E133" i="8"/>
  <c r="E134" i="8"/>
  <c r="E135" i="8"/>
  <c r="E136" i="8"/>
  <c r="R133" i="8" l="1"/>
  <c r="R134" i="8"/>
  <c r="R135" i="8"/>
  <c r="R136" i="8"/>
  <c r="L133" i="8"/>
  <c r="L134" i="8"/>
  <c r="L135" i="8"/>
  <c r="L136" i="8"/>
  <c r="X42" i="8" l="1"/>
  <c r="W18" i="8"/>
  <c r="W63" i="8"/>
  <c r="W92" i="8"/>
  <c r="W84" i="8"/>
  <c r="X29" i="8"/>
  <c r="X93" i="8"/>
  <c r="X91" i="8"/>
  <c r="W82" i="8"/>
  <c r="W43" i="8"/>
  <c r="X50" i="8"/>
  <c r="X14" i="8"/>
  <c r="W91" i="8"/>
  <c r="W79" i="8"/>
  <c r="X66" i="8"/>
  <c r="W19" i="8"/>
  <c r="X86" i="8"/>
  <c r="X85" i="8"/>
  <c r="X78" i="8"/>
  <c r="W75" i="8"/>
  <c r="X62" i="8"/>
  <c r="W59" i="8"/>
  <c r="X49" i="8"/>
  <c r="W39" i="8"/>
  <c r="W28" i="8"/>
  <c r="U2" i="8"/>
  <c r="W17" i="8"/>
  <c r="W25" i="8"/>
  <c r="W29" i="8"/>
  <c r="W33" i="8"/>
  <c r="W30" i="8"/>
  <c r="W31" i="8"/>
  <c r="W32" i="8"/>
  <c r="W34" i="8"/>
  <c r="W38" i="8"/>
  <c r="W42" i="8"/>
  <c r="W48" i="8"/>
  <c r="W49" i="8"/>
  <c r="W50" i="8"/>
  <c r="W54" i="8"/>
  <c r="W58" i="8"/>
  <c r="W62" i="8"/>
  <c r="W66" i="8"/>
  <c r="W70" i="8"/>
  <c r="W74" i="8"/>
  <c r="W78" i="8"/>
  <c r="W88" i="8"/>
  <c r="W93" i="8"/>
  <c r="W15" i="8"/>
  <c r="W16" i="8"/>
  <c r="W24" i="8"/>
  <c r="W36" i="8"/>
  <c r="W40" i="8"/>
  <c r="W45" i="8"/>
  <c r="W52" i="8"/>
  <c r="W56" i="8"/>
  <c r="W60" i="8"/>
  <c r="W64" i="8"/>
  <c r="W68" i="8"/>
  <c r="W72" i="8"/>
  <c r="W76" i="8"/>
  <c r="W37" i="8"/>
  <c r="W41" i="8"/>
  <c r="W46" i="8"/>
  <c r="W47" i="8"/>
  <c r="W53" i="8"/>
  <c r="W57" i="8"/>
  <c r="W61" i="8"/>
  <c r="W65" i="8"/>
  <c r="W69" i="8"/>
  <c r="W73" i="8"/>
  <c r="W77" i="8"/>
  <c r="X16" i="8"/>
  <c r="X22" i="8"/>
  <c r="X24" i="8"/>
  <c r="X28" i="8"/>
  <c r="X32" i="8"/>
  <c r="X20" i="8"/>
  <c r="X33" i="8"/>
  <c r="X37" i="8"/>
  <c r="X41" i="8"/>
  <c r="X47" i="8"/>
  <c r="X53" i="8"/>
  <c r="X57" i="8"/>
  <c r="X61" i="8"/>
  <c r="X65" i="8"/>
  <c r="X69" i="8"/>
  <c r="X73" i="8"/>
  <c r="X77" i="8"/>
  <c r="X87" i="8"/>
  <c r="X92" i="8"/>
  <c r="X17" i="8"/>
  <c r="X18" i="8"/>
  <c r="X19" i="8"/>
  <c r="X21" i="8"/>
  <c r="X25" i="8"/>
  <c r="X26" i="8"/>
  <c r="X27" i="8"/>
  <c r="X35" i="8"/>
  <c r="X39" i="8"/>
  <c r="X44" i="8"/>
  <c r="X51" i="8"/>
  <c r="X55" i="8"/>
  <c r="X59" i="8"/>
  <c r="X63" i="8"/>
  <c r="X67" i="8"/>
  <c r="X71" i="8"/>
  <c r="X75" i="8"/>
  <c r="X79" i="8"/>
  <c r="X80" i="8"/>
  <c r="X81" i="8"/>
  <c r="X82" i="8"/>
  <c r="X83" i="8"/>
  <c r="X84" i="8"/>
  <c r="X15" i="8"/>
  <c r="X23" i="8"/>
  <c r="X36" i="8"/>
  <c r="X40" i="8"/>
  <c r="X45" i="8"/>
  <c r="X52" i="8"/>
  <c r="X56" i="8"/>
  <c r="X60" i="8"/>
  <c r="X64" i="8"/>
  <c r="X68" i="8"/>
  <c r="X72" i="8"/>
  <c r="X76" i="8"/>
  <c r="W14" i="8"/>
  <c r="X90" i="8"/>
  <c r="X89" i="8"/>
  <c r="X88" i="8"/>
  <c r="W87" i="8"/>
  <c r="W86" i="8"/>
  <c r="W85" i="8"/>
  <c r="W83" i="8"/>
  <c r="W81" i="8"/>
  <c r="X74" i="8"/>
  <c r="W71" i="8"/>
  <c r="X58" i="8"/>
  <c r="W55" i="8"/>
  <c r="X48" i="8"/>
  <c r="X38" i="8"/>
  <c r="W35" i="8"/>
  <c r="X31" i="8"/>
  <c r="W27" i="8"/>
  <c r="W90" i="8"/>
  <c r="W89" i="8"/>
  <c r="W80" i="8"/>
  <c r="X70" i="8"/>
  <c r="W67" i="8"/>
  <c r="X54" i="8"/>
  <c r="W51" i="8"/>
  <c r="W44" i="8"/>
  <c r="X34" i="8"/>
  <c r="X30" i="8"/>
  <c r="W26" i="8"/>
  <c r="R136" i="3" l="1"/>
  <c r="R135" i="3"/>
  <c r="V78" i="3" s="1"/>
  <c r="R134" i="3"/>
  <c r="R133" i="3"/>
  <c r="K136" i="3"/>
  <c r="K135" i="3"/>
  <c r="K134" i="3"/>
  <c r="K133" i="3"/>
  <c r="D136" i="3"/>
  <c r="D135" i="3"/>
  <c r="D134" i="3"/>
  <c r="D133" i="3"/>
  <c r="U54" i="3" l="1"/>
  <c r="U3" i="3"/>
  <c r="U6" i="3"/>
  <c r="V14" i="3"/>
  <c r="U70" i="3"/>
  <c r="V62" i="3"/>
  <c r="U38" i="3"/>
  <c r="V30" i="3"/>
  <c r="V93" i="3"/>
  <c r="U86" i="3"/>
  <c r="U22" i="3"/>
  <c r="V46" i="3"/>
  <c r="U82" i="3"/>
  <c r="U66" i="3"/>
  <c r="U50" i="3"/>
  <c r="U34" i="3"/>
  <c r="U18" i="3"/>
  <c r="V2" i="3"/>
  <c r="V18" i="3"/>
  <c r="V34" i="3"/>
  <c r="V50" i="3"/>
  <c r="V66" i="3"/>
  <c r="V82" i="3"/>
  <c r="U2" i="3"/>
  <c r="U78" i="3"/>
  <c r="U62" i="3"/>
  <c r="U46" i="3"/>
  <c r="U30" i="3"/>
  <c r="U14" i="3"/>
  <c r="V6" i="3"/>
  <c r="V22" i="3"/>
  <c r="V38" i="3"/>
  <c r="V54" i="3"/>
  <c r="V70" i="3"/>
  <c r="V86" i="3"/>
  <c r="U90" i="3"/>
  <c r="U74" i="3"/>
  <c r="U58" i="3"/>
  <c r="U42" i="3"/>
  <c r="U26" i="3"/>
  <c r="U10" i="3"/>
  <c r="V10" i="3"/>
  <c r="V26" i="3"/>
  <c r="V42" i="3"/>
  <c r="V58" i="3"/>
  <c r="V74" i="3"/>
  <c r="V90" i="3"/>
  <c r="U93" i="3"/>
  <c r="U89" i="3"/>
  <c r="U85" i="3"/>
  <c r="U81" i="3"/>
  <c r="U77" i="3"/>
  <c r="U73" i="3"/>
  <c r="U69" i="3"/>
  <c r="U65" i="3"/>
  <c r="U61" i="3"/>
  <c r="U57" i="3"/>
  <c r="U53" i="3"/>
  <c r="U49" i="3"/>
  <c r="U45" i="3"/>
  <c r="U41" i="3"/>
  <c r="U37" i="3"/>
  <c r="U33" i="3"/>
  <c r="U29" i="3"/>
  <c r="U25" i="3"/>
  <c r="U21" i="3"/>
  <c r="U17" i="3"/>
  <c r="U13" i="3"/>
  <c r="U9" i="3"/>
  <c r="U5" i="3"/>
  <c r="V3" i="3"/>
  <c r="V7" i="3"/>
  <c r="V11" i="3"/>
  <c r="V15" i="3"/>
  <c r="V19" i="3"/>
  <c r="V23" i="3"/>
  <c r="V27" i="3"/>
  <c r="V31" i="3"/>
  <c r="V35" i="3"/>
  <c r="V39" i="3"/>
  <c r="V43" i="3"/>
  <c r="V47" i="3"/>
  <c r="V51" i="3"/>
  <c r="V55" i="3"/>
  <c r="V59" i="3"/>
  <c r="V63" i="3"/>
  <c r="V67" i="3"/>
  <c r="V71" i="3"/>
  <c r="V75" i="3"/>
  <c r="V79" i="3"/>
  <c r="V83" i="3"/>
  <c r="V87" i="3"/>
  <c r="V91" i="3"/>
  <c r="U92" i="3"/>
  <c r="U88" i="3"/>
  <c r="U84" i="3"/>
  <c r="U80" i="3"/>
  <c r="U76" i="3"/>
  <c r="U72" i="3"/>
  <c r="U68" i="3"/>
  <c r="U64" i="3"/>
  <c r="U60" i="3"/>
  <c r="U56" i="3"/>
  <c r="U52" i="3"/>
  <c r="U48" i="3"/>
  <c r="U44" i="3"/>
  <c r="U40" i="3"/>
  <c r="U36" i="3"/>
  <c r="U32" i="3"/>
  <c r="U28" i="3"/>
  <c r="U24" i="3"/>
  <c r="U20" i="3"/>
  <c r="U16" i="3"/>
  <c r="U12" i="3"/>
  <c r="U8" i="3"/>
  <c r="U4" i="3"/>
  <c r="V4" i="3"/>
  <c r="V8" i="3"/>
  <c r="V12" i="3"/>
  <c r="V16" i="3"/>
  <c r="V20" i="3"/>
  <c r="V24" i="3"/>
  <c r="V28" i="3"/>
  <c r="V32" i="3"/>
  <c r="V36" i="3"/>
  <c r="V40" i="3"/>
  <c r="V44" i="3"/>
  <c r="V48" i="3"/>
  <c r="V52" i="3"/>
  <c r="V56" i="3"/>
  <c r="V60" i="3"/>
  <c r="V64" i="3"/>
  <c r="V68" i="3"/>
  <c r="V72" i="3"/>
  <c r="V76" i="3"/>
  <c r="V80" i="3"/>
  <c r="V84" i="3"/>
  <c r="V88" i="3"/>
  <c r="V92" i="3"/>
  <c r="U91" i="3"/>
  <c r="U87" i="3"/>
  <c r="U83" i="3"/>
  <c r="U79" i="3"/>
  <c r="U75" i="3"/>
  <c r="U71" i="3"/>
  <c r="U67" i="3"/>
  <c r="U63" i="3"/>
  <c r="U59" i="3"/>
  <c r="U55" i="3"/>
  <c r="U51" i="3"/>
  <c r="U47" i="3"/>
  <c r="U43" i="3"/>
  <c r="U39" i="3"/>
  <c r="U35" i="3"/>
  <c r="U31" i="3"/>
  <c r="U27" i="3"/>
  <c r="U23" i="3"/>
  <c r="U19" i="3"/>
  <c r="U15" i="3"/>
  <c r="U11" i="3"/>
  <c r="U7" i="3"/>
  <c r="V5" i="3"/>
  <c r="V9" i="3"/>
  <c r="V13" i="3"/>
  <c r="V17" i="3"/>
  <c r="V21" i="3"/>
  <c r="V25" i="3"/>
  <c r="V29" i="3"/>
  <c r="V33" i="3"/>
  <c r="V37" i="3"/>
  <c r="V41" i="3"/>
  <c r="V45" i="3"/>
  <c r="V49" i="3"/>
  <c r="V53" i="3"/>
  <c r="V57" i="3"/>
  <c r="V61" i="3"/>
  <c r="V65" i="3"/>
  <c r="V69" i="3"/>
  <c r="V73" i="3"/>
  <c r="V77" i="3"/>
  <c r="V81" i="3"/>
  <c r="V85" i="3"/>
  <c r="V89" i="3"/>
</calcChain>
</file>

<file path=xl/sharedStrings.xml><?xml version="1.0" encoding="utf-8"?>
<sst xmlns="http://schemas.openxmlformats.org/spreadsheetml/2006/main" count="14347" uniqueCount="389">
  <si>
    <t>Geographic Data</t>
  </si>
  <si>
    <t>Starting a Business</t>
  </si>
  <si>
    <t>Employing Workers</t>
  </si>
  <si>
    <t>Getting Electricity</t>
  </si>
  <si>
    <t>Paying Taxes</t>
  </si>
  <si>
    <t>Land and Space Use</t>
  </si>
  <si>
    <t>Resolving Insolvency</t>
  </si>
  <si>
    <t>Country</t>
  </si>
  <si>
    <t>State</t>
  </si>
  <si>
    <t>City</t>
  </si>
  <si>
    <t>Region</t>
  </si>
  <si>
    <t>Income per Capita</t>
  </si>
  <si>
    <t>Population</t>
  </si>
  <si>
    <t>Land Title Identification</t>
  </si>
  <si>
    <t>Immovable Property Identification</t>
  </si>
  <si>
    <t>Reliability of Information Index</t>
  </si>
  <si>
    <t>Information on Land-Ownership is Made Publicly-Available</t>
  </si>
  <si>
    <t>Documents for Completing the Registration of Property Transactions Publicly-Available</t>
  </si>
  <si>
    <t>Fee Scheduleis Made Publicly-Available</t>
  </si>
  <si>
    <t>Specific and Independent Mechanism for Filing Complaints</t>
  </si>
  <si>
    <t>Specific Time Frame for Immovable Property Registration</t>
  </si>
  <si>
    <t>Deed for Property Title Transfer Can Be Processed Online</t>
  </si>
  <si>
    <t>Transparency of Information Index</t>
  </si>
  <si>
    <t>Quality of Land Administration Index</t>
  </si>
  <si>
    <t>Minimum Wage - State</t>
  </si>
  <si>
    <t>Minimum Wage - City</t>
  </si>
  <si>
    <t>Premium for Night Work - State</t>
  </si>
  <si>
    <t>Premium for Night Work - City</t>
  </si>
  <si>
    <t>Premium for Work on Weekly Rest Day - State</t>
  </si>
  <si>
    <t>Premium for Work on Weekly Rest Day - City</t>
  </si>
  <si>
    <t>Premium for Overtime Work - State</t>
  </si>
  <si>
    <t>Premium for Overtime Work - City</t>
  </si>
  <si>
    <t>Average Notice Period for 1, 5 and 10 Years of Tenure</t>
  </si>
  <si>
    <t>Average Severance Pay for a 1, 5 and 10 Years of Tenure (in Weeks)</t>
  </si>
  <si>
    <t>Minimum Length of Paid Maternity Leave - State</t>
  </si>
  <si>
    <t>Minimum Length of Paid Maternity Leave - City</t>
  </si>
  <si>
    <t>Minimum Length of Unpaid Maternity Leave - State</t>
  </si>
  <si>
    <t>Minimum Length of Unpaid Maternity Leave - City</t>
  </si>
  <si>
    <t>Number of Paid Sick Leave Days - State</t>
  </si>
  <si>
    <t>Number of Paid Sick Leave Days - City</t>
  </si>
  <si>
    <t>Number of Unpaid Sick Leave Days - State</t>
  </si>
  <si>
    <t>Number of Unpaid Sick Leave Days - City</t>
  </si>
  <si>
    <t>Price per Kilowatt-Hour</t>
  </si>
  <si>
    <t>Number of Providers</t>
  </si>
  <si>
    <t>Average Outage - SAIDI - Cooperative - W/O MED</t>
  </si>
  <si>
    <t>Average Outage - SAIDI - Investor Owned - W/O MED</t>
  </si>
  <si>
    <t>Average Outage - SAIDI - Municipal - W/O MED</t>
  </si>
  <si>
    <t>Average Outage - SAIDI - Political Subdivision - W/O MED</t>
  </si>
  <si>
    <t>Average Outage - SAIDI - State - W/O MED</t>
  </si>
  <si>
    <t>Average Outage - SAIFI - Cooperative - W/O MED</t>
  </si>
  <si>
    <t>Average Outage - SAIFI - Investor Owned - W/O MED</t>
  </si>
  <si>
    <t>Average Outage - SAIFI - Municipal - W/O MED</t>
  </si>
  <si>
    <t>Average Outage - SAIFI - Political Subdivision - W/O MED</t>
  </si>
  <si>
    <t>Average Outage - SAIFI - State - W/O MED</t>
  </si>
  <si>
    <t>State Corporate Income Marginal Tax Rate</t>
  </si>
  <si>
    <t>City Corporate Income Marginal Tax Rate</t>
  </si>
  <si>
    <t>Gross Receipts Tax Rate</t>
  </si>
  <si>
    <t>Parking Minimum Size</t>
  </si>
  <si>
    <t>Local Planning Commission (Rezoning)</t>
  </si>
  <si>
    <t>Local Zoning Board (Rezoning)</t>
  </si>
  <si>
    <t>Local Council / Local Managers (Rezoning)</t>
  </si>
  <si>
    <t>County Board of Commissioners (Rezoning)</t>
  </si>
  <si>
    <t>County Zoning Board (Rezoning)</t>
  </si>
  <si>
    <t>Environmental Review Board (Rezoning)</t>
  </si>
  <si>
    <t>Local Planning Commission (Zoning)</t>
  </si>
  <si>
    <t>Local Zoning Board (Zoning)</t>
  </si>
  <si>
    <t>Local Council / Local Managers (Zoning)</t>
  </si>
  <si>
    <t>County Board of Commissioners (Zoning)</t>
  </si>
  <si>
    <t>County Zoning Board (Zoning)</t>
  </si>
  <si>
    <t>Environmental Review Board (Zoning)</t>
  </si>
  <si>
    <t>Time (in Years)</t>
  </si>
  <si>
    <t>Whether debtors can initiate both liquidation and reorganiza­tion proceedings</t>
  </si>
  <si>
    <t>Whether creditors can initiate both liquidation and reorganization proceedings</t>
  </si>
  <si>
    <t>What standard is used for commence­ment of insolvency proceedings</t>
  </si>
  <si>
    <t>Commencement of Proceedings Index (0-3)</t>
  </si>
  <si>
    <t>Whether the debtor can continue performing contracts essential to the debtor’s survival</t>
  </si>
  <si>
    <t>Whether the debtor can reject overly burdensome contracts</t>
  </si>
  <si>
    <t>Whether transactions entered into before commencement of insolvency proceedings that give preference to one or several creditors can be avoided after proceedings are initi­ated</t>
  </si>
  <si>
    <t>Whether undervalued transactions entered into before commencement of insolvency proceedings can be avoided after proceedings are initi­ated</t>
  </si>
  <si>
    <t>Whether the insolvency framework includes specific provisions that allow the debtor to obtain financing necessary to function during the proceedings</t>
  </si>
  <si>
    <t>Whether post-commencement finance receives priority over ordinary unse­cured creditors during distribution of assets</t>
  </si>
  <si>
    <t>Management of Debtor's Assets Index (0-6)</t>
  </si>
  <si>
    <t>Whether the reorganization plan is voted on only by the creditors whose rights are modified or affected by the plan</t>
  </si>
  <si>
    <t>Whether creditors entitled to vote on the plan are divided into classes, each class votes separately and the creditors within each class are treated equally</t>
  </si>
  <si>
    <t>Whether the insolvency framework requires that dissenting creditors receive as much under the reorganiza­tion plan as they would have received in liquidation</t>
  </si>
  <si>
    <t>Reorganization Proceedings Index (0-3)</t>
  </si>
  <si>
    <t>Whether creditors appoint the insol­vency representative or approve, ratify or reject the appointment of the insolvency representative</t>
  </si>
  <si>
    <t>Whether creditors are required to approve the sale of substantial assets of the debtor in the course of insol­vency proceedings</t>
  </si>
  <si>
    <t>Whether an individual creditor has the right to access financial information about the debtor during insolvency proceedings</t>
  </si>
  <si>
    <t>Whether an individual creditor can object to a decision of the court or of the insolvency representative to approve or reject claims against the debtor brought by the creditor itself and by other creditors</t>
  </si>
  <si>
    <t>Creditor Participation Index (0-4)</t>
  </si>
  <si>
    <t>Strength of Insolvency Framework Index (0-16)</t>
  </si>
  <si>
    <t>Canada</t>
  </si>
  <si>
    <t>Alberta</t>
  </si>
  <si>
    <t>Calgary</t>
  </si>
  <si>
    <t>Prairie Provinces</t>
  </si>
  <si>
    <t>n/a</t>
  </si>
  <si>
    <t>Yes</t>
  </si>
  <si>
    <t>No</t>
  </si>
  <si>
    <t>Edmonton</t>
  </si>
  <si>
    <t>British Columbia</t>
  </si>
  <si>
    <t>Vancouver</t>
  </si>
  <si>
    <t>West Coast</t>
  </si>
  <si>
    <t>Manitoba</t>
  </si>
  <si>
    <t>Winnipeg</t>
  </si>
  <si>
    <t>New Brunswick</t>
  </si>
  <si>
    <t>Moncton</t>
  </si>
  <si>
    <t>Atlantic Region</t>
  </si>
  <si>
    <t>Newfoundland and Labrador</t>
  </si>
  <si>
    <t>St. Johns</t>
  </si>
  <si>
    <t>Nova Scotia</t>
  </si>
  <si>
    <t>Halifax</t>
  </si>
  <si>
    <t>Ontario</t>
  </si>
  <si>
    <t>Ottawa</t>
  </si>
  <si>
    <t>Central Canada</t>
  </si>
  <si>
    <t>Toronto</t>
  </si>
  <si>
    <t>Quebec</t>
  </si>
  <si>
    <t>Montreal</t>
  </si>
  <si>
    <t>Quebec City</t>
  </si>
  <si>
    <t>Saskatchewan</t>
  </si>
  <si>
    <t>Saskatoon</t>
  </si>
  <si>
    <t>United States</t>
  </si>
  <si>
    <t>Alabama</t>
  </si>
  <si>
    <t>Birmingham</t>
  </si>
  <si>
    <t>East South Central</t>
  </si>
  <si>
    <t>Alaska</t>
  </si>
  <si>
    <t>Anchorage</t>
  </si>
  <si>
    <t>Pacific</t>
  </si>
  <si>
    <t>Arizona</t>
  </si>
  <si>
    <t>Mesa</t>
  </si>
  <si>
    <t>Mountain</t>
  </si>
  <si>
    <t>Phoenix</t>
  </si>
  <si>
    <t>Tuscon</t>
  </si>
  <si>
    <t>Arkansas</t>
  </si>
  <si>
    <t>Little Rock</t>
  </si>
  <si>
    <t>West South Central</t>
  </si>
  <si>
    <t>California</t>
  </si>
  <si>
    <t>Los Angeles</t>
  </si>
  <si>
    <t>San Diego</t>
  </si>
  <si>
    <t>San Francisco</t>
  </si>
  <si>
    <t>San Jose</t>
  </si>
  <si>
    <t>Colorado</t>
  </si>
  <si>
    <t>Aurora</t>
  </si>
  <si>
    <t>Colorado Springs</t>
  </si>
  <si>
    <t>Denver</t>
  </si>
  <si>
    <t>Connecticut</t>
  </si>
  <si>
    <t>Bridgeport</t>
  </si>
  <si>
    <t>New England</t>
  </si>
  <si>
    <t>Delaware</t>
  </si>
  <si>
    <t>Wilmington</t>
  </si>
  <si>
    <t>South Atlantic</t>
  </si>
  <si>
    <t>District of Columbia</t>
  </si>
  <si>
    <t>Washington D.C.</t>
  </si>
  <si>
    <t>Florida</t>
  </si>
  <si>
    <t>Jacksonville</t>
  </si>
  <si>
    <t>Miami</t>
  </si>
  <si>
    <t>Orlando</t>
  </si>
  <si>
    <t>Tampa</t>
  </si>
  <si>
    <t>Georgia</t>
  </si>
  <si>
    <t>Atlanta</t>
  </si>
  <si>
    <t>Hawaii</t>
  </si>
  <si>
    <t>Honolulu</t>
  </si>
  <si>
    <t>Idaho</t>
  </si>
  <si>
    <t>Boise</t>
  </si>
  <si>
    <t>Illinois</t>
  </si>
  <si>
    <t>Chicago</t>
  </si>
  <si>
    <t>East North Central</t>
  </si>
  <si>
    <t>Indiana</t>
  </si>
  <si>
    <t>Indianapolis</t>
  </si>
  <si>
    <t>Iowa</t>
  </si>
  <si>
    <t>Des Moines</t>
  </si>
  <si>
    <t>West North Central</t>
  </si>
  <si>
    <t>Kansas</t>
  </si>
  <si>
    <t>Wichita</t>
  </si>
  <si>
    <t>Kentucky</t>
  </si>
  <si>
    <t>“Lexington-Fayette County”</t>
  </si>
  <si>
    <t>Louisville</t>
  </si>
  <si>
    <t>Louisiana</t>
  </si>
  <si>
    <t>New Orleans</t>
  </si>
  <si>
    <t>Maine</t>
  </si>
  <si>
    <t>Portland</t>
  </si>
  <si>
    <t>Maryland</t>
  </si>
  <si>
    <t>Baltimore</t>
  </si>
  <si>
    <t>Massachusetts</t>
  </si>
  <si>
    <t>Boston</t>
  </si>
  <si>
    <t>Michigan</t>
  </si>
  <si>
    <t>Detroit</t>
  </si>
  <si>
    <t>Grand Rapids</t>
  </si>
  <si>
    <t>Minnesota</t>
  </si>
  <si>
    <t>Minneapolis</t>
  </si>
  <si>
    <t>St. Paul</t>
  </si>
  <si>
    <t>Mississippi</t>
  </si>
  <si>
    <t>Jackson</t>
  </si>
  <si>
    <t>Missouri</t>
  </si>
  <si>
    <t>Kansas City</t>
  </si>
  <si>
    <t>St. Louis</t>
  </si>
  <si>
    <t>Montana</t>
  </si>
  <si>
    <t>Billings</t>
  </si>
  <si>
    <t>Nebraska</t>
  </si>
  <si>
    <t>Lincoln</t>
  </si>
  <si>
    <t>Omaha</t>
  </si>
  <si>
    <t>Nevada</t>
  </si>
  <si>
    <t>Henderson</t>
  </si>
  <si>
    <t>Las Vegas</t>
  </si>
  <si>
    <t>New Hampshire</t>
  </si>
  <si>
    <t>Manchester</t>
  </si>
  <si>
    <t>New Jersey</t>
  </si>
  <si>
    <t>Newark</t>
  </si>
  <si>
    <t>Mid-Atlantic</t>
  </si>
  <si>
    <t>New Mexico</t>
  </si>
  <si>
    <t>Albuquerque</t>
  </si>
  <si>
    <t>New York</t>
  </si>
  <si>
    <t>Buffalo</t>
  </si>
  <si>
    <t>New York City</t>
  </si>
  <si>
    <t>Rochester</t>
  </si>
  <si>
    <t>North Carolina</t>
  </si>
  <si>
    <t>Charlotte</t>
  </si>
  <si>
    <t>Greensboro</t>
  </si>
  <si>
    <t>Raleigh</t>
  </si>
  <si>
    <t>North Dakota</t>
  </si>
  <si>
    <t>Fargo</t>
  </si>
  <si>
    <t>Ohio</t>
  </si>
  <si>
    <t>Cincinnati</t>
  </si>
  <si>
    <t>Cleveland</t>
  </si>
  <si>
    <t>Columbus</t>
  </si>
  <si>
    <t>Oklahoma</t>
  </si>
  <si>
    <t>Oklahoma City</t>
  </si>
  <si>
    <t>Tulsa</t>
  </si>
  <si>
    <t>Oregon</t>
  </si>
  <si>
    <t>Pennsylvania</t>
  </si>
  <si>
    <t>Philadelphia</t>
  </si>
  <si>
    <t>Pittsburgh</t>
  </si>
  <si>
    <t>Rhode Island</t>
  </si>
  <si>
    <t>Providence</t>
  </si>
  <si>
    <t>South Carolina</t>
  </si>
  <si>
    <t>Charleston</t>
  </si>
  <si>
    <t>South Dakota</t>
  </si>
  <si>
    <t>Sioux Falls</t>
  </si>
  <si>
    <t>Tennessee</t>
  </si>
  <si>
    <t>Memphis</t>
  </si>
  <si>
    <t>Nashville</t>
  </si>
  <si>
    <t>Texas</t>
  </si>
  <si>
    <t>Austin</t>
  </si>
  <si>
    <t>Dallas</t>
  </si>
  <si>
    <t>Houston</t>
  </si>
  <si>
    <t>San Antonio</t>
  </si>
  <si>
    <t>Utah</t>
  </si>
  <si>
    <t>Salt Lake City</t>
  </si>
  <si>
    <t>Vermont</t>
  </si>
  <si>
    <t>Burlington</t>
  </si>
  <si>
    <t>Virginia</t>
  </si>
  <si>
    <t>Arlington</t>
  </si>
  <si>
    <t>Virginia Beach</t>
  </si>
  <si>
    <t>Washington</t>
  </si>
  <si>
    <t>Seattle</t>
  </si>
  <si>
    <t>West Virginia</t>
  </si>
  <si>
    <t>Wisconsin</t>
  </si>
  <si>
    <t>Milwaukee</t>
  </si>
  <si>
    <t>Wyoming</t>
  </si>
  <si>
    <t>Cheyenne</t>
  </si>
  <si>
    <t>Mexico</t>
  </si>
  <si>
    <t>Aguascalientes</t>
  </si>
  <si>
    <t>Aguascalientes </t>
  </si>
  <si>
    <t>Baja California</t>
  </si>
  <si>
    <t>Tijuana </t>
  </si>
  <si>
    <t>Baja California Sur</t>
  </si>
  <si>
    <t>La Paz </t>
  </si>
  <si>
    <t>Campeche</t>
  </si>
  <si>
    <t>Chiapas</t>
  </si>
  <si>
    <t>Tuxtla Gutiérrez</t>
  </si>
  <si>
    <t>Chihuahua</t>
  </si>
  <si>
    <t>Juárez</t>
  </si>
  <si>
    <t>Coahuila</t>
  </si>
  <si>
    <t>Saltillo</t>
  </si>
  <si>
    <t>Piedras Negras</t>
  </si>
  <si>
    <t>Colima</t>
  </si>
  <si>
    <t>Durango</t>
  </si>
  <si>
    <t>Guanajuato</t>
  </si>
  <si>
    <t>León</t>
  </si>
  <si>
    <t>Guerrero</t>
  </si>
  <si>
    <t>Acapulco</t>
  </si>
  <si>
    <t>Sonora</t>
  </si>
  <si>
    <t>Hermosillo</t>
  </si>
  <si>
    <t>Hidalgo</t>
  </si>
  <si>
    <t>Pachuca</t>
  </si>
  <si>
    <t>Jalisco</t>
  </si>
  <si>
    <t>Guadalajara</t>
  </si>
  <si>
    <t>México</t>
  </si>
  <si>
    <t>Ecatepec</t>
  </si>
  <si>
    <t>Naucalpan</t>
  </si>
  <si>
    <t>Nezahualcóyotl</t>
  </si>
  <si>
    <t>Toluca</t>
  </si>
  <si>
    <t>Mexico City</t>
  </si>
  <si>
    <t>Michoacán</t>
  </si>
  <si>
    <t>Morelia</t>
  </si>
  <si>
    <t>Morelos</t>
  </si>
  <si>
    <t>Cuernavaca</t>
  </si>
  <si>
    <t>Nayarit</t>
  </si>
  <si>
    <t>Tepic</t>
  </si>
  <si>
    <t>Nuevo León</t>
  </si>
  <si>
    <t>San Pedro</t>
  </si>
  <si>
    <t>Monterrey</t>
  </si>
  <si>
    <t>Oaxaca</t>
  </si>
  <si>
    <t>Puebla</t>
  </si>
  <si>
    <t>Querétaro</t>
  </si>
  <si>
    <t>Quintana Roo</t>
  </si>
  <si>
    <t>Cancún</t>
  </si>
  <si>
    <t>San Luis Potosí</t>
  </si>
  <si>
    <t>Sinaloa</t>
  </si>
  <si>
    <t>Culiacán</t>
  </si>
  <si>
    <t>Tabasco</t>
  </si>
  <si>
    <t>Villahermosa</t>
  </si>
  <si>
    <t>Tamaulipas</t>
  </si>
  <si>
    <t>Reynosa</t>
  </si>
  <si>
    <t>Tlaxcala</t>
  </si>
  <si>
    <t>Apizaco</t>
  </si>
  <si>
    <t>Veracruz</t>
  </si>
  <si>
    <t>Boca del Rio</t>
  </si>
  <si>
    <t>Yucatán</t>
  </si>
  <si>
    <t>Mérida</t>
  </si>
  <si>
    <t>Zacatecas</t>
  </si>
  <si>
    <t>Number of Procedures to Start a Business</t>
  </si>
  <si>
    <t>Time (in Working Days) to Start a Business</t>
  </si>
  <si>
    <t>Cost (in USD) to Start a Business</t>
  </si>
  <si>
    <t>Number of Procedures to Transfer Title on Immovable Property</t>
  </si>
  <si>
    <t>Cost (in USD) to Transfer Title on Immovable Property</t>
  </si>
  <si>
    <t>Hourly Minimum Wage Applicable to Workers (in USD)</t>
  </si>
  <si>
    <t>Annual Minimum Wage as a Percent of Income per Capita</t>
  </si>
  <si>
    <t>Maximum Length of Probationary Period (in Calendar Months)</t>
  </si>
  <si>
    <t>Premium for Night Work</t>
  </si>
  <si>
    <t>Premium for Work on Weekly Rest Day</t>
  </si>
  <si>
    <t>Premium for Overtime Work</t>
  </si>
  <si>
    <t>Average Paid Annual Leave for 1, 5 and 10 Years of Tenure (in Working Days)</t>
  </si>
  <si>
    <t>Number of Paid Sick Leave Days (in Working Days)</t>
  </si>
  <si>
    <t>Number of Unpaid Sick Leave Days (in Working Days)</t>
  </si>
  <si>
    <t>Average Outage - SAIDI - Without MED</t>
  </si>
  <si>
    <t>Average Outage - SAIFI - Without MED</t>
  </si>
  <si>
    <t>Number of Approvals Needed (Rezoning)</t>
  </si>
  <si>
    <t>Number of Approvals Needed (Zoning)</t>
  </si>
  <si>
    <t>Cost (as a Percent of Income per Capita) to Start a Business</t>
  </si>
  <si>
    <t>Cost (as a Percent of Income per Capita) to Transfer Title on Immovable Property</t>
  </si>
  <si>
    <t>OUTLIERS</t>
  </si>
  <si>
    <t>MIN</t>
  </si>
  <si>
    <t>MAX</t>
  </si>
  <si>
    <t>AVERAGE</t>
  </si>
  <si>
    <t>Sum of Indicator Scores</t>
  </si>
  <si>
    <t>Number of Indicators</t>
  </si>
  <si>
    <t>Score - Starting a Business</t>
  </si>
  <si>
    <t>Rank - Starting a Business</t>
  </si>
  <si>
    <t>Score - Employing Workers</t>
  </si>
  <si>
    <t>Rank - Employing Workers</t>
  </si>
  <si>
    <t>Score - Paying Taxes</t>
  </si>
  <si>
    <t>Rank - Paying Taxes</t>
  </si>
  <si>
    <t>Score - Resolving Insolvency</t>
  </si>
  <si>
    <t>Rank - Resolving Insolvency</t>
  </si>
  <si>
    <t>Score - Land and Space Use</t>
  </si>
  <si>
    <t>Rank - Land and Space Use</t>
  </si>
  <si>
    <t>Federal Corporate Income Tax Rate</t>
  </si>
  <si>
    <t>Federal Personal Income Tax Rate</t>
  </si>
  <si>
    <t>Commercial Property Effective Tax Rate</t>
  </si>
  <si>
    <t>Score - Ease of Doing Business</t>
  </si>
  <si>
    <t>Rank - Ease of Doing Business</t>
  </si>
  <si>
    <t>Ease of Doing Business</t>
  </si>
  <si>
    <t>Corporate Income Effective Tax Rate</t>
  </si>
  <si>
    <t>Personal Income Effective Tax Rate</t>
  </si>
  <si>
    <t>State Corporate Income Lowest Tax Rate</t>
  </si>
  <si>
    <t>State Corporate Income Highest Tax Rate</t>
  </si>
  <si>
    <t>City Corporate Income Lowest Tax Rate</t>
  </si>
  <si>
    <t>City Corporate Income Highest Tax Rate</t>
  </si>
  <si>
    <t>State Personal Income Lowest Tax Rate</t>
  </si>
  <si>
    <t>State Personal Income Highest Tax Rate</t>
  </si>
  <si>
    <t>State Personal Income Marginal Tax Rate</t>
  </si>
  <si>
    <t>City Personal Income Marginal Tax Rate</t>
  </si>
  <si>
    <t>City Personal Income Highest Tax Rate</t>
  </si>
  <si>
    <t>City Personal Income Lowest Tax Rate</t>
  </si>
  <si>
    <t>State Size (Square Miles)</t>
  </si>
  <si>
    <t>State Area (in Square Miles)</t>
  </si>
  <si>
    <t>Power Outage Duration</t>
  </si>
  <si>
    <t>Power Outage Frequency</t>
  </si>
  <si>
    <t>Score - Getting Electricity</t>
  </si>
  <si>
    <t>Rank - Getting Electricity</t>
  </si>
  <si>
    <t>Sum of Categorical Scores</t>
  </si>
  <si>
    <t>Gross Receipts Tax</t>
  </si>
  <si>
    <t>More than One Electricity Provider</t>
  </si>
  <si>
    <t>Gross Receipts Tax Base</t>
  </si>
  <si>
    <t>Gross Receipts Tax Rate Score</t>
  </si>
  <si>
    <t>Gross Receipts Tax Base Score</t>
  </si>
  <si>
    <t>Length of Paid Maternity Leave (in Weeks)</t>
  </si>
  <si>
    <t>Length of Unpaid Maternity Leave (in 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</si>
</sst>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&quot;$&quot;#,##0.00"/>
    <numFmt numFmtId="166" formatCode="&quot;$&quot;#,##0"/>
    <numFmt numFmtId="167" formatCode="0.000"/>
    <numFmt numFmtId="168" formatCode="&quot;$&quot;#,##0.000"/>
    <numFmt numFmtId="169" formatCode="#,##0.000"/>
  </numFmts>
  <fonts count="10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Nimbus Roman"/>
    </font>
    <font>
      <sz val="11"/>
      <color theme="1"/>
      <name val="Calibri"/>
      <family val="2"/>
      <scheme val="minor"/>
    </font>
    <font>
      <b/>
      <sz val="15"/>
      <color rgb="FF000000"/>
      <name val="Nimbus Roman"/>
      <charset val="1"/>
    </font>
    <font>
      <b/>
      <sz val="11"/>
      <name val="Nimbus Roman"/>
    </font>
    <font>
      <b/>
      <sz val="15"/>
      <color rgb="FF44546A"/>
      <name val="Calibri"/>
      <family val="2"/>
      <charset val="1"/>
    </font>
    <font>
      <b/>
      <sz val="15"/>
      <name val="Nimbus Roman"/>
      <charset val="1"/>
    </font>
    <font>
      <b/>
      <sz val="9"/>
      <name val="Nimbus Roman"/>
      <charset val="1"/>
    </font>
    <font>
      <b/>
      <sz val="11"/>
      <name val="Nimbus Roman"/>
      <charset val="1"/>
    </font>
  </fonts>
  <fills count="11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E7E6E6"/>
        <bgColor rgb="FFFFFFCC"/>
      </patternFill>
    </fill>
    <fill>
      <patternFill patternType="solid">
        <fgColor theme="2"/>
        <bgColor rgb="FF33CCCC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9"/>
        <bgColor rgb="FF339966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rgb="FF5B9BD5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7" applyProtection="0"/>
  </cellStyleXfs>
  <cellXfs count="89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Fill="1"/>
    <xf numFmtId="44" fontId="0" fillId="0" borderId="0" xfId="1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10" fontId="0" fillId="0" borderId="0" xfId="2" applyNumberFormat="1" applyFont="1"/>
    <xf numFmtId="2" fontId="0" fillId="0" borderId="0" xfId="0" applyNumberFormat="1"/>
    <xf numFmtId="0" fontId="8" fillId="2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0" fillId="0" borderId="0" xfId="0" applyNumberFormat="1"/>
    <xf numFmtId="164" fontId="0" fillId="0" borderId="0" xfId="1" applyNumberFormat="1" applyFont="1"/>
    <xf numFmtId="0" fontId="9" fillId="2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0" fontId="0" fillId="0" borderId="0" xfId="2" applyNumberFormat="1" applyFont="1" applyFill="1"/>
    <xf numFmtId="2" fontId="0" fillId="0" borderId="0" xfId="0" applyNumberFormat="1" applyBorder="1"/>
    <xf numFmtId="1" fontId="0" fillId="0" borderId="0" xfId="0" applyNumberFormat="1" applyBorder="1"/>
    <xf numFmtId="165" fontId="0" fillId="0" borderId="0" xfId="1" applyNumberFormat="1" applyFont="1"/>
    <xf numFmtId="1" fontId="0" fillId="0" borderId="13" xfId="0" applyNumberFormat="1" applyBorder="1"/>
    <xf numFmtId="2" fontId="0" fillId="0" borderId="13" xfId="0" applyNumberFormat="1" applyBorder="1"/>
    <xf numFmtId="0" fontId="0" fillId="0" borderId="13" xfId="0" applyBorder="1"/>
    <xf numFmtId="0" fontId="0" fillId="0" borderId="14" xfId="0" applyBorder="1"/>
    <xf numFmtId="1" fontId="0" fillId="0" borderId="11" xfId="0" applyNumberFormat="1" applyBorder="1"/>
    <xf numFmtId="2" fontId="0" fillId="0" borderId="11" xfId="0" applyNumberFormat="1" applyBorder="1"/>
    <xf numFmtId="0" fontId="0" fillId="0" borderId="5" xfId="0" applyBorder="1"/>
    <xf numFmtId="0" fontId="2" fillId="8" borderId="6" xfId="0" applyFont="1" applyFill="1" applyBorder="1" applyAlignment="1">
      <alignment horizontal="center" vertical="center" wrapText="1"/>
    </xf>
    <xf numFmtId="2" fontId="0" fillId="0" borderId="0" xfId="2" applyNumberFormat="1" applyFont="1"/>
    <xf numFmtId="1" fontId="0" fillId="0" borderId="0" xfId="0" applyNumberFormat="1"/>
    <xf numFmtId="0" fontId="8" fillId="2" borderId="15" xfId="0" applyFont="1" applyFill="1" applyBorder="1" applyAlignment="1">
      <alignment horizontal="center" vertical="center" wrapText="1"/>
    </xf>
    <xf numFmtId="0" fontId="8" fillId="9" borderId="15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2" fontId="0" fillId="0" borderId="5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0" fontId="0" fillId="0" borderId="0" xfId="1" applyNumberFormat="1" applyFont="1"/>
    <xf numFmtId="0" fontId="0" fillId="0" borderId="12" xfId="0" applyBorder="1" applyAlignment="1">
      <alignment horizontal="center" vertical="center"/>
    </xf>
    <xf numFmtId="167" fontId="0" fillId="0" borderId="13" xfId="0" applyNumberFormat="1" applyBorder="1"/>
    <xf numFmtId="167" fontId="0" fillId="0" borderId="0" xfId="0" applyNumberFormat="1" applyBorder="1"/>
    <xf numFmtId="167" fontId="0" fillId="0" borderId="11" xfId="0" applyNumberFormat="1" applyBorder="1"/>
    <xf numFmtId="0" fontId="8" fillId="2" borderId="14" xfId="0" applyFont="1" applyFill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67" fontId="0" fillId="0" borderId="0" xfId="0" applyNumberFormat="1"/>
    <xf numFmtId="2" fontId="0" fillId="0" borderId="8" xfId="0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167" fontId="0" fillId="0" borderId="0" xfId="0" applyNumberFormat="1" applyBorder="1" applyAlignment="1">
      <alignment horizontal="left"/>
    </xf>
    <xf numFmtId="0" fontId="0" fillId="0" borderId="9" xfId="0" applyBorder="1" applyAlignment="1">
      <alignment horizontal="left" vertical="center"/>
    </xf>
    <xf numFmtId="2" fontId="0" fillId="0" borderId="10" xfId="0" applyNumberFormat="1" applyBorder="1" applyAlignment="1">
      <alignment horizontal="left"/>
    </xf>
    <xf numFmtId="1" fontId="0" fillId="0" borderId="11" xfId="0" applyNumberFormat="1" applyBorder="1" applyAlignment="1">
      <alignment horizontal="left"/>
    </xf>
    <xf numFmtId="167" fontId="0" fillId="0" borderId="11" xfId="0" applyNumberFormat="1" applyBorder="1" applyAlignment="1">
      <alignment horizontal="left"/>
    </xf>
    <xf numFmtId="0" fontId="0" fillId="0" borderId="12" xfId="0" applyBorder="1" applyAlignment="1">
      <alignment horizontal="left" vertical="center"/>
    </xf>
    <xf numFmtId="0" fontId="5" fillId="9" borderId="15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2" fontId="0" fillId="0" borderId="0" xfId="2" applyNumberFormat="1" applyFont="1" applyFill="1"/>
    <xf numFmtId="167" fontId="0" fillId="0" borderId="5" xfId="0" applyNumberFormat="1" applyBorder="1" applyAlignment="1">
      <alignment horizontal="right" vertical="center"/>
    </xf>
    <xf numFmtId="167" fontId="0" fillId="0" borderId="13" xfId="0" applyNumberFormat="1" applyBorder="1" applyAlignment="1">
      <alignment horizontal="right" vertical="center"/>
    </xf>
    <xf numFmtId="167" fontId="0" fillId="0" borderId="8" xfId="0" applyNumberFormat="1" applyBorder="1" applyAlignment="1">
      <alignment horizontal="right" vertical="center"/>
    </xf>
    <xf numFmtId="167" fontId="0" fillId="0" borderId="0" xfId="0" applyNumberFormat="1" applyBorder="1" applyAlignment="1">
      <alignment horizontal="right" vertical="center"/>
    </xf>
    <xf numFmtId="167" fontId="0" fillId="0" borderId="10" xfId="0" applyNumberFormat="1" applyBorder="1" applyAlignment="1">
      <alignment horizontal="right" vertical="center"/>
    </xf>
    <xf numFmtId="167" fontId="0" fillId="0" borderId="11" xfId="0" applyNumberFormat="1" applyBorder="1" applyAlignment="1">
      <alignment horizontal="right" vertical="center"/>
    </xf>
    <xf numFmtId="166" fontId="0" fillId="0" borderId="0" xfId="1" applyNumberFormat="1" applyFont="1"/>
    <xf numFmtId="3" fontId="0" fillId="0" borderId="0" xfId="0" applyNumberFormat="1"/>
    <xf numFmtId="10" fontId="0" fillId="0" borderId="0" xfId="1" applyNumberFormat="1" applyFont="1"/>
    <xf numFmtId="165" fontId="0" fillId="0" borderId="0" xfId="0" applyNumberFormat="1"/>
    <xf numFmtId="168" fontId="0" fillId="0" borderId="0" xfId="1" applyNumberFormat="1" applyFont="1"/>
    <xf numFmtId="3" fontId="0" fillId="0" borderId="0" xfId="0" applyNumberFormat="1" applyFill="1"/>
    <xf numFmtId="169" fontId="0" fillId="0" borderId="0" xfId="0" applyNumberForma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7" fillId="10" borderId="1" xfId="3" applyFont="1" applyFill="1" applyBorder="1" applyAlignment="1">
      <alignment horizontal="center" vertical="center"/>
    </xf>
    <xf numFmtId="0" fontId="7" fillId="5" borderId="1" xfId="3" applyFont="1" applyFill="1" applyBorder="1" applyAlignment="1">
      <alignment horizontal="center" vertical="center"/>
    </xf>
  </cellXfs>
  <cellStyles count="4">
    <cellStyle name="Currency" xfId="1" builtinId="4"/>
    <cellStyle name="Excel Built-in Heading 1" xfId="3" xr:uid="{3A9869C9-3EBA-4822-94DF-50C2914B65EC}"/>
    <cellStyle name="Normal" xfId="0" builtinId="0"/>
    <cellStyle name="Percent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290C1-1269-467F-A8E7-6B42EAC863EA}">
  <dimension ref="A1:DN132"/>
  <sheetViews>
    <sheetView zoomScale="85" zoomScaleNormal="85" workbookViewId="0">
      <selection activeCell="A2" sqref="A2"/>
    </sheetView>
  </sheetViews>
  <sheetFormatPr defaultColWidth="8.85546875" defaultRowHeight="15"/>
  <cols>
    <col min="1" max="7" width="12.7109375" customWidth="1"/>
    <col min="8" max="118" width="10.7109375" customWidth="1"/>
  </cols>
  <sheetData>
    <row r="1" spans="1:118" ht="20.25" thickBot="1">
      <c r="A1" s="81" t="s">
        <v>0</v>
      </c>
      <c r="B1" s="82"/>
      <c r="C1" s="82"/>
      <c r="D1" s="82"/>
      <c r="E1" s="82"/>
      <c r="F1" s="82"/>
      <c r="G1" s="83"/>
      <c r="H1" s="81" t="s">
        <v>1</v>
      </c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3"/>
      <c r="Z1" s="81" t="s">
        <v>2</v>
      </c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3"/>
      <c r="AT1" s="81" t="s">
        <v>3</v>
      </c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3"/>
      <c r="BI1" s="81" t="s">
        <v>4</v>
      </c>
      <c r="BJ1" s="82"/>
      <c r="BK1" s="82"/>
      <c r="BL1" s="82"/>
      <c r="BM1" s="82"/>
      <c r="BN1" s="82"/>
      <c r="BO1" s="82"/>
      <c r="BP1" s="82"/>
      <c r="BQ1" s="82"/>
      <c r="BR1" s="82"/>
      <c r="BS1" s="82"/>
      <c r="BT1" s="82"/>
      <c r="BU1" s="82"/>
      <c r="BV1" s="82"/>
      <c r="BW1" s="82"/>
      <c r="BX1" s="82"/>
      <c r="BY1" s="82"/>
      <c r="BZ1" s="82"/>
      <c r="CA1" s="82"/>
      <c r="CB1" s="82"/>
      <c r="CC1" s="83"/>
      <c r="CD1" s="81" t="s">
        <v>5</v>
      </c>
      <c r="CE1" s="82"/>
      <c r="CF1" s="82"/>
      <c r="CG1" s="82"/>
      <c r="CH1" s="82"/>
      <c r="CI1" s="82"/>
      <c r="CJ1" s="82"/>
      <c r="CK1" s="82"/>
      <c r="CL1" s="82"/>
      <c r="CM1" s="82"/>
      <c r="CN1" s="82"/>
      <c r="CO1" s="82"/>
      <c r="CP1" s="82"/>
      <c r="CQ1" s="82"/>
      <c r="CR1" s="83"/>
      <c r="CS1" s="84" t="s">
        <v>6</v>
      </c>
      <c r="CT1" s="85"/>
      <c r="CU1" s="85"/>
      <c r="CV1" s="85"/>
      <c r="CW1" s="85"/>
      <c r="CX1" s="85"/>
      <c r="CY1" s="85"/>
      <c r="CZ1" s="85"/>
      <c r="DA1" s="85"/>
      <c r="DB1" s="85"/>
      <c r="DC1" s="85"/>
      <c r="DD1" s="85"/>
      <c r="DE1" s="85"/>
      <c r="DF1" s="85"/>
      <c r="DG1" s="85"/>
      <c r="DH1" s="85"/>
      <c r="DI1" s="85"/>
      <c r="DJ1" s="85"/>
      <c r="DK1" s="85"/>
      <c r="DL1" s="85"/>
      <c r="DM1" s="85"/>
      <c r="DN1" s="86"/>
    </row>
    <row r="2" spans="1:118" ht="405.75" thickBot="1">
      <c r="A2" s="4" t="s">
        <v>7</v>
      </c>
      <c r="B2" s="4" t="s">
        <v>8</v>
      </c>
      <c r="C2" s="4" t="s">
        <v>9</v>
      </c>
      <c r="D2" s="4" t="s">
        <v>10</v>
      </c>
      <c r="E2" s="4" t="s">
        <v>376</v>
      </c>
      <c r="F2" s="4" t="s">
        <v>11</v>
      </c>
      <c r="G2" s="5" t="s">
        <v>12</v>
      </c>
      <c r="H2" s="1" t="s">
        <v>321</v>
      </c>
      <c r="I2" s="1" t="s">
        <v>322</v>
      </c>
      <c r="J2" s="9" t="s">
        <v>323</v>
      </c>
      <c r="K2" s="1" t="s">
        <v>339</v>
      </c>
      <c r="L2" s="1" t="s">
        <v>324</v>
      </c>
      <c r="M2" s="9" t="s">
        <v>325</v>
      </c>
      <c r="N2" s="1" t="s">
        <v>340</v>
      </c>
      <c r="O2" s="9" t="s">
        <v>13</v>
      </c>
      <c r="P2" s="9" t="s">
        <v>14</v>
      </c>
      <c r="Q2" s="9" t="s">
        <v>15</v>
      </c>
      <c r="R2" s="9" t="s">
        <v>16</v>
      </c>
      <c r="S2" s="9" t="s">
        <v>17</v>
      </c>
      <c r="T2" s="9" t="s">
        <v>18</v>
      </c>
      <c r="U2" s="9" t="s">
        <v>19</v>
      </c>
      <c r="V2" s="9" t="s">
        <v>20</v>
      </c>
      <c r="W2" s="9" t="s">
        <v>21</v>
      </c>
      <c r="X2" s="9" t="s">
        <v>22</v>
      </c>
      <c r="Y2" s="1" t="s">
        <v>23</v>
      </c>
      <c r="Z2" s="9" t="s">
        <v>24</v>
      </c>
      <c r="AA2" s="9" t="s">
        <v>25</v>
      </c>
      <c r="AB2" s="9" t="s">
        <v>326</v>
      </c>
      <c r="AC2" s="1" t="s">
        <v>327</v>
      </c>
      <c r="AD2" s="1" t="s">
        <v>328</v>
      </c>
      <c r="AE2" s="1" t="s">
        <v>332</v>
      </c>
      <c r="AF2" s="1" t="s">
        <v>32</v>
      </c>
      <c r="AG2" s="1" t="s">
        <v>33</v>
      </c>
      <c r="AH2" s="9" t="s">
        <v>34</v>
      </c>
      <c r="AI2" s="9" t="s">
        <v>35</v>
      </c>
      <c r="AJ2" s="1" t="s">
        <v>387</v>
      </c>
      <c r="AK2" s="9" t="s">
        <v>36</v>
      </c>
      <c r="AL2" s="9" t="s">
        <v>37</v>
      </c>
      <c r="AM2" s="1" t="s">
        <v>388</v>
      </c>
      <c r="AN2" s="9" t="s">
        <v>38</v>
      </c>
      <c r="AO2" s="9" t="s">
        <v>39</v>
      </c>
      <c r="AP2" s="1" t="s">
        <v>333</v>
      </c>
      <c r="AQ2" s="9" t="s">
        <v>40</v>
      </c>
      <c r="AR2" s="9" t="s">
        <v>41</v>
      </c>
      <c r="AS2" s="1" t="s">
        <v>334</v>
      </c>
      <c r="AT2" s="7" t="s">
        <v>42</v>
      </c>
      <c r="AU2" s="35" t="s">
        <v>43</v>
      </c>
      <c r="AV2" s="7" t="s">
        <v>383</v>
      </c>
      <c r="AW2" s="35" t="s">
        <v>44</v>
      </c>
      <c r="AX2" s="35" t="s">
        <v>45</v>
      </c>
      <c r="AY2" s="35" t="s">
        <v>46</v>
      </c>
      <c r="AZ2" s="35" t="s">
        <v>47</v>
      </c>
      <c r="BA2" s="35" t="s">
        <v>48</v>
      </c>
      <c r="BB2" s="7" t="s">
        <v>335</v>
      </c>
      <c r="BC2" s="35" t="s">
        <v>49</v>
      </c>
      <c r="BD2" s="35" t="s">
        <v>50</v>
      </c>
      <c r="BE2" s="35" t="s">
        <v>51</v>
      </c>
      <c r="BF2" s="35" t="s">
        <v>52</v>
      </c>
      <c r="BG2" s="35" t="s">
        <v>53</v>
      </c>
      <c r="BH2" s="7" t="s">
        <v>336</v>
      </c>
      <c r="BI2" s="9" t="s">
        <v>357</v>
      </c>
      <c r="BJ2" s="9" t="s">
        <v>54</v>
      </c>
      <c r="BK2" s="9" t="s">
        <v>55</v>
      </c>
      <c r="BL2" s="1" t="s">
        <v>363</v>
      </c>
      <c r="BM2" s="9" t="s">
        <v>358</v>
      </c>
      <c r="BN2" s="9" t="s">
        <v>371</v>
      </c>
      <c r="BO2" s="9" t="s">
        <v>372</v>
      </c>
      <c r="BP2" s="1" t="s">
        <v>364</v>
      </c>
      <c r="BQ2" s="9" t="s">
        <v>366</v>
      </c>
      <c r="BR2" s="9" t="s">
        <v>365</v>
      </c>
      <c r="BS2" s="9" t="s">
        <v>368</v>
      </c>
      <c r="BT2" s="9" t="s">
        <v>367</v>
      </c>
      <c r="BU2" s="9" t="s">
        <v>370</v>
      </c>
      <c r="BV2" s="9" t="s">
        <v>369</v>
      </c>
      <c r="BW2" s="9" t="s">
        <v>373</v>
      </c>
      <c r="BX2" s="9" t="s">
        <v>374</v>
      </c>
      <c r="BY2" s="9" t="s">
        <v>384</v>
      </c>
      <c r="BZ2" s="9" t="s">
        <v>386</v>
      </c>
      <c r="CA2" s="9" t="s">
        <v>56</v>
      </c>
      <c r="CB2" s="1" t="s">
        <v>385</v>
      </c>
      <c r="CC2" s="1" t="s">
        <v>359</v>
      </c>
      <c r="CD2" s="1" t="s">
        <v>57</v>
      </c>
      <c r="CE2" s="9" t="s">
        <v>58</v>
      </c>
      <c r="CF2" s="9" t="s">
        <v>59</v>
      </c>
      <c r="CG2" s="9" t="s">
        <v>60</v>
      </c>
      <c r="CH2" s="9" t="s">
        <v>61</v>
      </c>
      <c r="CI2" s="9" t="s">
        <v>62</v>
      </c>
      <c r="CJ2" s="9" t="s">
        <v>63</v>
      </c>
      <c r="CK2" s="1" t="s">
        <v>337</v>
      </c>
      <c r="CL2" s="9" t="s">
        <v>64</v>
      </c>
      <c r="CM2" s="9" t="s">
        <v>65</v>
      </c>
      <c r="CN2" s="9" t="s">
        <v>66</v>
      </c>
      <c r="CO2" s="9" t="s">
        <v>67</v>
      </c>
      <c r="CP2" s="9" t="s">
        <v>68</v>
      </c>
      <c r="CQ2" s="9" t="s">
        <v>69</v>
      </c>
      <c r="CR2" s="1" t="s">
        <v>338</v>
      </c>
      <c r="CS2" s="4" t="s">
        <v>70</v>
      </c>
      <c r="CT2" s="6" t="s">
        <v>71</v>
      </c>
      <c r="CU2" s="6" t="s">
        <v>72</v>
      </c>
      <c r="CV2" s="6" t="s">
        <v>73</v>
      </c>
      <c r="CW2" s="8" t="s">
        <v>74</v>
      </c>
      <c r="CX2" s="6" t="s">
        <v>75</v>
      </c>
      <c r="CY2" s="6" t="s">
        <v>76</v>
      </c>
      <c r="CZ2" s="6" t="s">
        <v>77</v>
      </c>
      <c r="DA2" s="6" t="s">
        <v>78</v>
      </c>
      <c r="DB2" s="6" t="s">
        <v>79</v>
      </c>
      <c r="DC2" s="6" t="s">
        <v>80</v>
      </c>
      <c r="DD2" s="8" t="s">
        <v>81</v>
      </c>
      <c r="DE2" s="6" t="s">
        <v>82</v>
      </c>
      <c r="DF2" s="6" t="s">
        <v>83</v>
      </c>
      <c r="DG2" s="6" t="s">
        <v>84</v>
      </c>
      <c r="DH2" s="8" t="s">
        <v>85</v>
      </c>
      <c r="DI2" s="6" t="s">
        <v>86</v>
      </c>
      <c r="DJ2" s="6" t="s">
        <v>87</v>
      </c>
      <c r="DK2" s="6" t="s">
        <v>88</v>
      </c>
      <c r="DL2" s="6" t="s">
        <v>89</v>
      </c>
      <c r="DM2" s="8" t="s">
        <v>90</v>
      </c>
      <c r="DN2" s="4" t="s">
        <v>91</v>
      </c>
    </row>
    <row r="3" spans="1:118">
      <c r="A3" t="s">
        <v>92</v>
      </c>
      <c r="B3" t="s">
        <v>93</v>
      </c>
      <c r="C3" t="s">
        <v>94</v>
      </c>
      <c r="D3" t="s">
        <v>95</v>
      </c>
      <c r="E3" s="75">
        <v>255541</v>
      </c>
      <c r="F3" s="27">
        <v>58439</v>
      </c>
      <c r="G3" s="75">
        <v>1336000</v>
      </c>
      <c r="H3">
        <v>3</v>
      </c>
      <c r="I3" t="s">
        <v>96</v>
      </c>
      <c r="J3" s="27" t="s">
        <v>96</v>
      </c>
      <c r="K3" s="20" t="s">
        <v>96</v>
      </c>
      <c r="L3">
        <v>1</v>
      </c>
      <c r="M3" s="27">
        <v>10</v>
      </c>
      <c r="N3" s="10">
        <v>1.7111860230325639E-4</v>
      </c>
      <c r="O3">
        <v>1</v>
      </c>
      <c r="P3">
        <v>1</v>
      </c>
      <c r="Q3">
        <v>2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6</v>
      </c>
      <c r="Y3">
        <v>8</v>
      </c>
      <c r="Z3" s="77">
        <v>11.25</v>
      </c>
      <c r="AA3" s="77">
        <v>11.25</v>
      </c>
      <c r="AB3" s="77">
        <v>11.25</v>
      </c>
      <c r="AC3" s="10">
        <v>0.40041752938961994</v>
      </c>
      <c r="AD3">
        <v>3</v>
      </c>
      <c r="AE3" s="11">
        <v>13.33333333</v>
      </c>
      <c r="AF3" s="11">
        <v>21.666666670000001</v>
      </c>
      <c r="AG3" s="11">
        <v>21.666666670000001</v>
      </c>
      <c r="AH3">
        <v>0</v>
      </c>
      <c r="AI3">
        <v>0</v>
      </c>
      <c r="AJ3">
        <v>0</v>
      </c>
      <c r="AK3">
        <v>16</v>
      </c>
      <c r="AL3">
        <v>16</v>
      </c>
      <c r="AM3">
        <v>16</v>
      </c>
      <c r="AN3" s="11">
        <v>0</v>
      </c>
      <c r="AO3" s="11">
        <v>0</v>
      </c>
      <c r="AP3" s="11">
        <v>0</v>
      </c>
      <c r="AQ3">
        <v>5</v>
      </c>
      <c r="AR3">
        <v>5</v>
      </c>
      <c r="AS3">
        <v>5</v>
      </c>
      <c r="AT3" s="78">
        <v>4.4999999999999998E-2</v>
      </c>
      <c r="AU3">
        <v>1</v>
      </c>
      <c r="AV3" s="47">
        <v>0</v>
      </c>
      <c r="AW3" s="80" t="s">
        <v>96</v>
      </c>
      <c r="AX3" s="80" t="s">
        <v>96</v>
      </c>
      <c r="AY3" s="80" t="s">
        <v>96</v>
      </c>
      <c r="AZ3" s="80" t="s">
        <v>96</v>
      </c>
      <c r="BA3" s="80" t="s">
        <v>96</v>
      </c>
      <c r="BB3" s="80" t="s">
        <v>96</v>
      </c>
      <c r="BC3" s="80" t="s">
        <v>96</v>
      </c>
      <c r="BD3" s="80" t="s">
        <v>96</v>
      </c>
      <c r="BE3" s="80" t="s">
        <v>96</v>
      </c>
      <c r="BF3" s="80" t="s">
        <v>96</v>
      </c>
      <c r="BG3" s="80" t="s">
        <v>96</v>
      </c>
      <c r="BH3" s="80" t="s">
        <v>96</v>
      </c>
      <c r="BI3" s="10">
        <v>0.09</v>
      </c>
      <c r="BJ3" s="10">
        <v>0</v>
      </c>
      <c r="BK3" s="10">
        <v>0</v>
      </c>
      <c r="BL3" s="20">
        <v>0.09</v>
      </c>
      <c r="BM3" s="10">
        <v>0.26</v>
      </c>
      <c r="BN3" s="10">
        <v>0.1</v>
      </c>
      <c r="BO3" s="10">
        <v>0</v>
      </c>
      <c r="BP3" s="20">
        <v>0.36</v>
      </c>
      <c r="BQ3" s="10">
        <v>0</v>
      </c>
      <c r="BR3" s="10">
        <v>0</v>
      </c>
      <c r="BS3" s="10">
        <v>0</v>
      </c>
      <c r="BT3" s="10">
        <v>0</v>
      </c>
      <c r="BU3" s="10">
        <v>0.15</v>
      </c>
      <c r="BV3" s="10">
        <v>0.1</v>
      </c>
      <c r="BW3" s="10">
        <v>0</v>
      </c>
      <c r="BX3" s="10">
        <v>0</v>
      </c>
      <c r="BY3" s="67">
        <v>0</v>
      </c>
      <c r="BZ3" s="36">
        <v>0</v>
      </c>
      <c r="CA3" s="10" t="s">
        <v>96</v>
      </c>
      <c r="CB3" s="10" t="s">
        <v>96</v>
      </c>
      <c r="CC3" s="10">
        <v>2.1999999999999999E-2</v>
      </c>
      <c r="CD3" s="75">
        <v>132</v>
      </c>
      <c r="CE3" t="s">
        <v>97</v>
      </c>
      <c r="CF3" t="s">
        <v>97</v>
      </c>
      <c r="CG3" t="s">
        <v>97</v>
      </c>
      <c r="CH3" t="s">
        <v>98</v>
      </c>
      <c r="CI3" t="s">
        <v>98</v>
      </c>
      <c r="CJ3" t="s">
        <v>97</v>
      </c>
      <c r="CK3">
        <v>4</v>
      </c>
      <c r="CL3" t="s">
        <v>97</v>
      </c>
      <c r="CM3" t="s">
        <v>97</v>
      </c>
      <c r="CN3" t="s">
        <v>97</v>
      </c>
      <c r="CO3" t="s">
        <v>98</v>
      </c>
      <c r="CP3" t="s">
        <v>98</v>
      </c>
      <c r="CQ3" t="s">
        <v>97</v>
      </c>
      <c r="CR3">
        <v>4</v>
      </c>
      <c r="CS3" s="11">
        <v>0.8</v>
      </c>
      <c r="CT3" s="11">
        <v>1</v>
      </c>
      <c r="CU3" s="11">
        <v>0.5</v>
      </c>
      <c r="CV3" s="11">
        <v>1</v>
      </c>
      <c r="CW3" s="11">
        <v>2.5</v>
      </c>
      <c r="CX3" s="11">
        <v>0</v>
      </c>
      <c r="CY3" s="11">
        <v>1</v>
      </c>
      <c r="CZ3" s="11">
        <v>1</v>
      </c>
      <c r="DA3" s="11">
        <v>1</v>
      </c>
      <c r="DB3" s="11">
        <v>1</v>
      </c>
      <c r="DC3" s="11">
        <v>0.5</v>
      </c>
      <c r="DD3" s="11">
        <v>4.5</v>
      </c>
      <c r="DE3" s="11">
        <v>1</v>
      </c>
      <c r="DF3" s="11">
        <v>0</v>
      </c>
      <c r="DG3" s="11">
        <v>0</v>
      </c>
      <c r="DH3" s="11">
        <v>1</v>
      </c>
      <c r="DI3" s="11">
        <v>1</v>
      </c>
      <c r="DJ3" s="11">
        <v>1</v>
      </c>
      <c r="DK3" s="11">
        <v>1</v>
      </c>
      <c r="DL3" s="11">
        <v>0</v>
      </c>
      <c r="DM3" s="11">
        <v>3</v>
      </c>
      <c r="DN3" s="11">
        <v>11</v>
      </c>
    </row>
    <row r="4" spans="1:118">
      <c r="A4" t="s">
        <v>92</v>
      </c>
      <c r="B4" t="s">
        <v>93</v>
      </c>
      <c r="C4" t="s">
        <v>99</v>
      </c>
      <c r="D4" t="s">
        <v>95</v>
      </c>
      <c r="E4" s="75">
        <v>255541</v>
      </c>
      <c r="F4" s="27">
        <v>60131.25</v>
      </c>
      <c r="G4" s="75">
        <v>4371000</v>
      </c>
      <c r="H4">
        <v>3</v>
      </c>
      <c r="I4" t="s">
        <v>96</v>
      </c>
      <c r="J4" s="27" t="s">
        <v>96</v>
      </c>
      <c r="K4" s="20" t="s">
        <v>96</v>
      </c>
      <c r="L4">
        <v>1</v>
      </c>
      <c r="M4" s="27">
        <v>10</v>
      </c>
      <c r="N4" s="10">
        <v>1.6630287911859474E-4</v>
      </c>
      <c r="O4">
        <v>1</v>
      </c>
      <c r="P4">
        <v>1</v>
      </c>
      <c r="Q4">
        <v>2</v>
      </c>
      <c r="R4">
        <v>1</v>
      </c>
      <c r="S4">
        <v>0</v>
      </c>
      <c r="T4">
        <v>1</v>
      </c>
      <c r="U4">
        <v>0</v>
      </c>
      <c r="V4">
        <v>0</v>
      </c>
      <c r="W4">
        <v>0</v>
      </c>
      <c r="X4">
        <v>2</v>
      </c>
      <c r="Y4">
        <v>4</v>
      </c>
      <c r="Z4" s="77">
        <v>11.25</v>
      </c>
      <c r="AA4" s="77">
        <v>11.25</v>
      </c>
      <c r="AB4" s="77">
        <v>11.25</v>
      </c>
      <c r="AC4" s="10">
        <v>0.38914873713751169</v>
      </c>
      <c r="AD4">
        <v>3</v>
      </c>
      <c r="AE4" s="11">
        <v>13.33333333</v>
      </c>
      <c r="AF4" s="11">
        <v>25.666666670000001</v>
      </c>
      <c r="AG4" s="11">
        <v>25.666666670000001</v>
      </c>
      <c r="AH4">
        <v>0</v>
      </c>
      <c r="AI4">
        <v>0</v>
      </c>
      <c r="AJ4">
        <v>0</v>
      </c>
      <c r="AK4">
        <v>16</v>
      </c>
      <c r="AL4">
        <v>15</v>
      </c>
      <c r="AM4">
        <v>16</v>
      </c>
      <c r="AN4" s="11">
        <v>0</v>
      </c>
      <c r="AO4" s="11">
        <v>0</v>
      </c>
      <c r="AP4" s="11">
        <v>0</v>
      </c>
      <c r="AQ4">
        <v>5</v>
      </c>
      <c r="AR4">
        <v>5</v>
      </c>
      <c r="AS4">
        <v>5</v>
      </c>
      <c r="AT4" s="78">
        <v>4.4999999999999998E-2</v>
      </c>
      <c r="AU4">
        <v>1</v>
      </c>
      <c r="AV4" s="47">
        <v>0</v>
      </c>
      <c r="AW4" s="80" t="s">
        <v>96</v>
      </c>
      <c r="AX4" s="80" t="s">
        <v>96</v>
      </c>
      <c r="AY4" s="80" t="s">
        <v>96</v>
      </c>
      <c r="AZ4" s="80" t="s">
        <v>96</v>
      </c>
      <c r="BA4" s="80" t="s">
        <v>96</v>
      </c>
      <c r="BB4" s="80" t="s">
        <v>96</v>
      </c>
      <c r="BC4" s="80" t="s">
        <v>96</v>
      </c>
      <c r="BD4" s="80" t="s">
        <v>96</v>
      </c>
      <c r="BE4" s="80" t="s">
        <v>96</v>
      </c>
      <c r="BF4" s="80" t="s">
        <v>96</v>
      </c>
      <c r="BG4" s="80" t="s">
        <v>96</v>
      </c>
      <c r="BH4" s="80" t="s">
        <v>96</v>
      </c>
      <c r="BI4" s="10">
        <v>0.09</v>
      </c>
      <c r="BJ4" s="10">
        <v>0</v>
      </c>
      <c r="BK4" s="10">
        <v>0</v>
      </c>
      <c r="BL4" s="20">
        <v>0.09</v>
      </c>
      <c r="BM4" s="10">
        <v>0.20499999999999999</v>
      </c>
      <c r="BN4" s="10">
        <v>0.1</v>
      </c>
      <c r="BO4" s="10">
        <v>0</v>
      </c>
      <c r="BP4" s="20">
        <v>0.30499999999999999</v>
      </c>
      <c r="BQ4" s="10">
        <v>0</v>
      </c>
      <c r="BR4" s="10">
        <v>0</v>
      </c>
      <c r="BS4" s="10">
        <v>0</v>
      </c>
      <c r="BT4" s="10">
        <v>0</v>
      </c>
      <c r="BU4" s="10">
        <v>0.15</v>
      </c>
      <c r="BV4" s="10">
        <v>0.1</v>
      </c>
      <c r="BW4" s="10">
        <v>0</v>
      </c>
      <c r="BX4" s="10">
        <v>0</v>
      </c>
      <c r="BY4" s="67">
        <v>0</v>
      </c>
      <c r="BZ4" s="36">
        <v>0</v>
      </c>
      <c r="CA4" s="10" t="s">
        <v>96</v>
      </c>
      <c r="CB4" s="10" t="s">
        <v>96</v>
      </c>
      <c r="CC4" s="10">
        <v>2.1899999999999999E-2</v>
      </c>
      <c r="CD4" s="75">
        <v>0</v>
      </c>
      <c r="CE4" t="s">
        <v>97</v>
      </c>
      <c r="CF4" t="s">
        <v>98</v>
      </c>
      <c r="CG4" t="s">
        <v>97</v>
      </c>
      <c r="CH4" t="s">
        <v>98</v>
      </c>
      <c r="CI4" t="s">
        <v>98</v>
      </c>
      <c r="CJ4" t="s">
        <v>97</v>
      </c>
      <c r="CK4">
        <v>3</v>
      </c>
      <c r="CL4" t="s">
        <v>97</v>
      </c>
      <c r="CM4" t="s">
        <v>98</v>
      </c>
      <c r="CN4" t="s">
        <v>97</v>
      </c>
      <c r="CO4" t="s">
        <v>98</v>
      </c>
      <c r="CP4" t="s">
        <v>98</v>
      </c>
      <c r="CQ4" t="s">
        <v>97</v>
      </c>
      <c r="CR4">
        <v>3</v>
      </c>
      <c r="CS4" s="11">
        <v>0.8</v>
      </c>
      <c r="CT4" s="11">
        <v>1</v>
      </c>
      <c r="CU4" s="11">
        <v>0.5</v>
      </c>
      <c r="CV4" s="11">
        <v>1</v>
      </c>
      <c r="CW4" s="11">
        <v>2.5</v>
      </c>
      <c r="CX4" s="11">
        <v>0</v>
      </c>
      <c r="CY4" s="11">
        <v>1</v>
      </c>
      <c r="CZ4" s="11">
        <v>1</v>
      </c>
      <c r="DA4" s="11">
        <v>1</v>
      </c>
      <c r="DB4" s="11">
        <v>1</v>
      </c>
      <c r="DC4" s="11">
        <v>0.5</v>
      </c>
      <c r="DD4" s="11">
        <v>4.5</v>
      </c>
      <c r="DE4" s="11">
        <v>1</v>
      </c>
      <c r="DF4" s="11">
        <v>0</v>
      </c>
      <c r="DG4" s="11">
        <v>0</v>
      </c>
      <c r="DH4" s="11">
        <v>1</v>
      </c>
      <c r="DI4" s="11">
        <v>1</v>
      </c>
      <c r="DJ4" s="11">
        <v>1</v>
      </c>
      <c r="DK4" s="11">
        <v>1</v>
      </c>
      <c r="DL4" s="11">
        <v>0</v>
      </c>
      <c r="DM4" s="11">
        <v>3</v>
      </c>
      <c r="DN4" s="11">
        <v>11</v>
      </c>
    </row>
    <row r="5" spans="1:118">
      <c r="A5" t="s">
        <v>92</v>
      </c>
      <c r="B5" t="s">
        <v>100</v>
      </c>
      <c r="C5" t="s">
        <v>101</v>
      </c>
      <c r="D5" t="s">
        <v>102</v>
      </c>
      <c r="E5" s="75">
        <v>364764</v>
      </c>
      <c r="F5" s="27">
        <v>44299.5</v>
      </c>
      <c r="G5" s="75">
        <v>610000</v>
      </c>
      <c r="H5">
        <v>4</v>
      </c>
      <c r="I5" t="s">
        <v>96</v>
      </c>
      <c r="J5" s="27">
        <v>53.625</v>
      </c>
      <c r="K5" s="10">
        <v>1.2105102766396911E-3</v>
      </c>
      <c r="L5">
        <v>4</v>
      </c>
      <c r="M5" s="27">
        <v>88.99</v>
      </c>
      <c r="N5" s="10">
        <v>2.0088262847210462E-3</v>
      </c>
      <c r="O5">
        <v>1</v>
      </c>
      <c r="P5">
        <v>1</v>
      </c>
      <c r="Q5">
        <v>2</v>
      </c>
      <c r="R5">
        <v>1</v>
      </c>
      <c r="S5">
        <v>1</v>
      </c>
      <c r="T5">
        <v>1</v>
      </c>
      <c r="U5">
        <v>0</v>
      </c>
      <c r="V5">
        <v>0</v>
      </c>
      <c r="W5">
        <v>1</v>
      </c>
      <c r="X5">
        <v>4</v>
      </c>
      <c r="Y5">
        <v>6</v>
      </c>
      <c r="Z5" s="77">
        <v>10.387499999999999</v>
      </c>
      <c r="AA5" s="77">
        <v>10.387499999999999</v>
      </c>
      <c r="AB5" s="77">
        <v>10.387499999999999</v>
      </c>
      <c r="AC5" s="10">
        <v>0.48772559509701013</v>
      </c>
      <c r="AD5">
        <v>3</v>
      </c>
      <c r="AE5" s="11">
        <v>13.33333333</v>
      </c>
      <c r="AF5" s="11">
        <v>25</v>
      </c>
      <c r="AG5" s="11">
        <v>25</v>
      </c>
      <c r="AH5">
        <v>0</v>
      </c>
      <c r="AI5">
        <v>0</v>
      </c>
      <c r="AJ5">
        <v>0</v>
      </c>
      <c r="AK5">
        <v>17</v>
      </c>
      <c r="AL5">
        <v>17</v>
      </c>
      <c r="AM5">
        <v>17</v>
      </c>
      <c r="AN5" s="11">
        <v>0</v>
      </c>
      <c r="AO5" s="11">
        <v>0</v>
      </c>
      <c r="AP5" s="11">
        <v>0</v>
      </c>
      <c r="AQ5">
        <v>0</v>
      </c>
      <c r="AR5">
        <v>0</v>
      </c>
      <c r="AS5">
        <v>0</v>
      </c>
      <c r="AT5" s="78">
        <v>9.7500000000000003E-2</v>
      </c>
      <c r="AU5">
        <v>1</v>
      </c>
      <c r="AV5" s="47">
        <v>0</v>
      </c>
      <c r="AW5" s="80" t="s">
        <v>96</v>
      </c>
      <c r="AX5" s="80" t="s">
        <v>96</v>
      </c>
      <c r="AY5" s="80" t="s">
        <v>96</v>
      </c>
      <c r="AZ5" s="80" t="s">
        <v>96</v>
      </c>
      <c r="BA5" s="80" t="s">
        <v>96</v>
      </c>
      <c r="BB5" s="80" t="s">
        <v>96</v>
      </c>
      <c r="BC5" s="80" t="s">
        <v>96</v>
      </c>
      <c r="BD5" s="80" t="s">
        <v>96</v>
      </c>
      <c r="BE5" s="80" t="s">
        <v>96</v>
      </c>
      <c r="BF5" s="80" t="s">
        <v>96</v>
      </c>
      <c r="BG5" s="80" t="s">
        <v>96</v>
      </c>
      <c r="BH5" s="80" t="s">
        <v>96</v>
      </c>
      <c r="BI5" s="10">
        <v>0.09</v>
      </c>
      <c r="BJ5" s="10">
        <v>0.02</v>
      </c>
      <c r="BK5" s="10">
        <v>0</v>
      </c>
      <c r="BL5" s="20">
        <v>0.11</v>
      </c>
      <c r="BM5" s="10">
        <v>0.20499999999999999</v>
      </c>
      <c r="BN5" s="10">
        <v>0.14699999999999999</v>
      </c>
      <c r="BO5" s="10">
        <v>0</v>
      </c>
      <c r="BP5" s="20">
        <v>0.35199999999999998</v>
      </c>
      <c r="BQ5" s="10">
        <v>0.1681</v>
      </c>
      <c r="BR5" s="10">
        <v>0.02</v>
      </c>
      <c r="BS5" s="10">
        <v>0</v>
      </c>
      <c r="BT5" s="10">
        <v>0</v>
      </c>
      <c r="BU5" s="10">
        <v>0.16800000000000001</v>
      </c>
      <c r="BV5" s="10">
        <v>5.0599999999999999E-2</v>
      </c>
      <c r="BW5" s="10">
        <v>0</v>
      </c>
      <c r="BX5" s="10">
        <v>0</v>
      </c>
      <c r="BY5" s="67">
        <v>0</v>
      </c>
      <c r="BZ5" s="36">
        <v>0</v>
      </c>
      <c r="CA5" s="10" t="s">
        <v>96</v>
      </c>
      <c r="CB5" s="10" t="s">
        <v>96</v>
      </c>
      <c r="CC5" s="10">
        <v>9.2999999999999992E-3</v>
      </c>
      <c r="CD5" s="75">
        <v>328</v>
      </c>
      <c r="CE5" t="s">
        <v>97</v>
      </c>
      <c r="CF5" t="s">
        <v>97</v>
      </c>
      <c r="CG5" t="s">
        <v>97</v>
      </c>
      <c r="CH5" t="s">
        <v>98</v>
      </c>
      <c r="CI5" t="s">
        <v>98</v>
      </c>
      <c r="CJ5" t="s">
        <v>97</v>
      </c>
      <c r="CK5">
        <v>4</v>
      </c>
      <c r="CL5" t="s">
        <v>97</v>
      </c>
      <c r="CM5" t="s">
        <v>97</v>
      </c>
      <c r="CN5" t="s">
        <v>97</v>
      </c>
      <c r="CO5" t="s">
        <v>98</v>
      </c>
      <c r="CP5" t="s">
        <v>98</v>
      </c>
      <c r="CQ5" t="s">
        <v>97</v>
      </c>
      <c r="CR5">
        <v>4</v>
      </c>
      <c r="CS5" s="11">
        <v>0.8</v>
      </c>
      <c r="CT5" s="11">
        <v>1</v>
      </c>
      <c r="CU5" s="11">
        <v>0.5</v>
      </c>
      <c r="CV5" s="11">
        <v>1</v>
      </c>
      <c r="CW5" s="11">
        <v>2.5</v>
      </c>
      <c r="CX5" s="11">
        <v>0</v>
      </c>
      <c r="CY5" s="11">
        <v>1</v>
      </c>
      <c r="CZ5" s="11">
        <v>1</v>
      </c>
      <c r="DA5" s="11">
        <v>1</v>
      </c>
      <c r="DB5" s="11">
        <v>1</v>
      </c>
      <c r="DC5" s="11">
        <v>0.5</v>
      </c>
      <c r="DD5" s="11">
        <v>4.5</v>
      </c>
      <c r="DE5" s="11">
        <v>1</v>
      </c>
      <c r="DF5" s="11">
        <v>0</v>
      </c>
      <c r="DG5" s="11">
        <v>0</v>
      </c>
      <c r="DH5" s="11">
        <v>1</v>
      </c>
      <c r="DI5" s="11">
        <v>1</v>
      </c>
      <c r="DJ5" s="11">
        <v>1</v>
      </c>
      <c r="DK5" s="11">
        <v>1</v>
      </c>
      <c r="DL5" s="11">
        <v>0</v>
      </c>
      <c r="DM5" s="11">
        <v>3</v>
      </c>
      <c r="DN5" s="11">
        <v>11</v>
      </c>
    </row>
    <row r="6" spans="1:118">
      <c r="A6" t="s">
        <v>92</v>
      </c>
      <c r="B6" t="s">
        <v>103</v>
      </c>
      <c r="C6" t="s">
        <v>104</v>
      </c>
      <c r="D6" t="s">
        <v>95</v>
      </c>
      <c r="E6" s="75">
        <v>250116</v>
      </c>
      <c r="F6" s="27">
        <v>40281</v>
      </c>
      <c r="G6" s="75">
        <v>705244</v>
      </c>
      <c r="H6">
        <v>3</v>
      </c>
      <c r="I6" t="s">
        <v>96</v>
      </c>
      <c r="J6" s="27">
        <v>341.25</v>
      </c>
      <c r="K6" s="10">
        <v>8.4717360542191106E-3</v>
      </c>
      <c r="L6">
        <v>5</v>
      </c>
      <c r="M6" s="27">
        <v>70</v>
      </c>
      <c r="N6" s="10">
        <v>1.7377920111218688E-3</v>
      </c>
      <c r="O6">
        <v>1</v>
      </c>
      <c r="P6">
        <v>1</v>
      </c>
      <c r="Q6">
        <v>2</v>
      </c>
      <c r="R6">
        <v>1</v>
      </c>
      <c r="S6">
        <v>1</v>
      </c>
      <c r="T6">
        <v>0</v>
      </c>
      <c r="U6">
        <v>1</v>
      </c>
      <c r="V6">
        <v>1</v>
      </c>
      <c r="W6">
        <v>1</v>
      </c>
      <c r="X6">
        <v>5</v>
      </c>
      <c r="Y6">
        <v>7</v>
      </c>
      <c r="Z6" s="77">
        <v>8.7375000000000007</v>
      </c>
      <c r="AA6" s="77">
        <v>8.7375000000000007</v>
      </c>
      <c r="AB6" s="77">
        <v>8.7375000000000007</v>
      </c>
      <c r="AC6" s="10">
        <v>0.4511804572875549</v>
      </c>
      <c r="AD6">
        <v>1</v>
      </c>
      <c r="AE6" s="11">
        <v>13.33333333</v>
      </c>
      <c r="AF6" s="11">
        <v>26.666666670000001</v>
      </c>
      <c r="AG6" s="11">
        <v>26.666666670000001</v>
      </c>
      <c r="AH6">
        <v>0</v>
      </c>
      <c r="AI6">
        <v>0</v>
      </c>
      <c r="AJ6">
        <v>0</v>
      </c>
      <c r="AK6">
        <v>17</v>
      </c>
      <c r="AL6">
        <v>17</v>
      </c>
      <c r="AM6">
        <v>17</v>
      </c>
      <c r="AN6" s="11">
        <v>5</v>
      </c>
      <c r="AO6" s="11">
        <v>5</v>
      </c>
      <c r="AP6" s="11">
        <v>5</v>
      </c>
      <c r="AQ6">
        <v>85</v>
      </c>
      <c r="AR6">
        <v>0</v>
      </c>
      <c r="AS6">
        <v>85</v>
      </c>
      <c r="AT6" s="78">
        <v>0.65249999999999997</v>
      </c>
      <c r="AU6">
        <v>1</v>
      </c>
      <c r="AV6" s="47">
        <v>0</v>
      </c>
      <c r="AW6" s="80" t="s">
        <v>96</v>
      </c>
      <c r="AX6" s="80" t="s">
        <v>96</v>
      </c>
      <c r="AY6" s="80" t="s">
        <v>96</v>
      </c>
      <c r="AZ6" s="80" t="s">
        <v>96</v>
      </c>
      <c r="BA6" s="80" t="s">
        <v>96</v>
      </c>
      <c r="BB6" s="80" t="s">
        <v>96</v>
      </c>
      <c r="BC6" s="80" t="s">
        <v>96</v>
      </c>
      <c r="BD6" s="80" t="s">
        <v>96</v>
      </c>
      <c r="BE6" s="80" t="s">
        <v>96</v>
      </c>
      <c r="BF6" s="80" t="s">
        <v>96</v>
      </c>
      <c r="BG6" s="80" t="s">
        <v>96</v>
      </c>
      <c r="BH6" s="80" t="s">
        <v>96</v>
      </c>
      <c r="BI6" s="10">
        <v>0.09</v>
      </c>
      <c r="BJ6" s="10">
        <v>0</v>
      </c>
      <c r="BK6" s="10">
        <v>0</v>
      </c>
      <c r="BL6" s="20">
        <v>0.09</v>
      </c>
      <c r="BM6" s="10">
        <v>0.20499999999999999</v>
      </c>
      <c r="BN6" s="10">
        <v>0.17399999999999999</v>
      </c>
      <c r="BO6" s="10">
        <v>0</v>
      </c>
      <c r="BP6" s="20">
        <v>0.379</v>
      </c>
      <c r="BQ6" s="10">
        <v>0.12</v>
      </c>
      <c r="BR6" s="10">
        <v>0</v>
      </c>
      <c r="BS6" s="10">
        <v>0</v>
      </c>
      <c r="BT6" s="10">
        <v>0</v>
      </c>
      <c r="BU6" s="10">
        <v>0.17399999999999999</v>
      </c>
      <c r="BV6" s="10">
        <v>0.108</v>
      </c>
      <c r="BW6" s="10">
        <v>0</v>
      </c>
      <c r="BX6" s="10">
        <v>0</v>
      </c>
      <c r="BY6" s="67">
        <v>0</v>
      </c>
      <c r="BZ6" s="36">
        <v>0</v>
      </c>
      <c r="CA6" s="10" t="s">
        <v>96</v>
      </c>
      <c r="CB6" s="10" t="s">
        <v>96</v>
      </c>
      <c r="CC6" s="10">
        <v>2.4199999999999999E-2</v>
      </c>
      <c r="CD6" s="75">
        <v>250</v>
      </c>
      <c r="CE6" t="s">
        <v>97</v>
      </c>
      <c r="CF6" t="s">
        <v>97</v>
      </c>
      <c r="CG6" t="s">
        <v>97</v>
      </c>
      <c r="CH6" t="s">
        <v>98</v>
      </c>
      <c r="CI6" t="s">
        <v>98</v>
      </c>
      <c r="CJ6" t="s">
        <v>98</v>
      </c>
      <c r="CK6">
        <v>3</v>
      </c>
      <c r="CL6" t="s">
        <v>97</v>
      </c>
      <c r="CM6" t="s">
        <v>98</v>
      </c>
      <c r="CN6" t="s">
        <v>97</v>
      </c>
      <c r="CO6" t="s">
        <v>98</v>
      </c>
      <c r="CP6" t="s">
        <v>98</v>
      </c>
      <c r="CQ6" t="s">
        <v>98</v>
      </c>
      <c r="CR6">
        <v>2</v>
      </c>
      <c r="CS6" s="11">
        <v>0.8</v>
      </c>
      <c r="CT6" s="11">
        <v>1</v>
      </c>
      <c r="CU6" s="11">
        <v>0.5</v>
      </c>
      <c r="CV6" s="11">
        <v>1</v>
      </c>
      <c r="CW6" s="11">
        <v>2.5</v>
      </c>
      <c r="CX6" s="11">
        <v>0</v>
      </c>
      <c r="CY6" s="11">
        <v>1</v>
      </c>
      <c r="CZ6" s="11">
        <v>1</v>
      </c>
      <c r="DA6" s="11">
        <v>1</v>
      </c>
      <c r="DB6" s="11">
        <v>1</v>
      </c>
      <c r="DC6" s="11">
        <v>0.5</v>
      </c>
      <c r="DD6" s="11">
        <v>4.5</v>
      </c>
      <c r="DE6" s="11">
        <v>1</v>
      </c>
      <c r="DF6" s="11">
        <v>0</v>
      </c>
      <c r="DG6" s="11">
        <v>0</v>
      </c>
      <c r="DH6" s="11">
        <v>1</v>
      </c>
      <c r="DI6" s="11">
        <v>1</v>
      </c>
      <c r="DJ6" s="11">
        <v>1</v>
      </c>
      <c r="DK6" s="11">
        <v>1</v>
      </c>
      <c r="DL6" s="11">
        <v>0</v>
      </c>
      <c r="DM6" s="11">
        <v>3</v>
      </c>
      <c r="DN6" s="11">
        <v>11</v>
      </c>
    </row>
    <row r="7" spans="1:118">
      <c r="A7" t="s">
        <v>92</v>
      </c>
      <c r="B7" t="s">
        <v>105</v>
      </c>
      <c r="C7" t="s">
        <v>106</v>
      </c>
      <c r="D7" t="s">
        <v>107</v>
      </c>
      <c r="E7" s="75">
        <v>28150</v>
      </c>
      <c r="F7" s="27">
        <v>35962.5</v>
      </c>
      <c r="G7" s="75">
        <v>85198</v>
      </c>
      <c r="H7">
        <v>10</v>
      </c>
      <c r="I7">
        <v>7</v>
      </c>
      <c r="J7" s="27">
        <v>355.5</v>
      </c>
      <c r="K7" s="10">
        <v>9.8852971845672568E-3</v>
      </c>
      <c r="L7">
        <v>1</v>
      </c>
      <c r="M7" s="27">
        <v>85</v>
      </c>
      <c r="N7" s="10">
        <v>2.3635731664928745E-3</v>
      </c>
      <c r="O7">
        <v>1</v>
      </c>
      <c r="P7">
        <v>1</v>
      </c>
      <c r="Q7">
        <v>2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3</v>
      </c>
      <c r="Y7">
        <v>5</v>
      </c>
      <c r="Z7" s="77">
        <v>8.625</v>
      </c>
      <c r="AA7" s="77">
        <v>8.625</v>
      </c>
      <c r="AB7" s="77">
        <v>8.625</v>
      </c>
      <c r="AC7" s="10">
        <v>0.49885297184567257</v>
      </c>
      <c r="AD7">
        <v>6</v>
      </c>
      <c r="AE7" s="11">
        <v>11.66666667</v>
      </c>
      <c r="AF7" s="11">
        <v>16.666666670000001</v>
      </c>
      <c r="AG7" s="11">
        <v>16.666666670000001</v>
      </c>
      <c r="AH7">
        <v>0</v>
      </c>
      <c r="AI7">
        <v>0</v>
      </c>
      <c r="AJ7">
        <v>0</v>
      </c>
      <c r="AK7">
        <v>17</v>
      </c>
      <c r="AL7">
        <v>17</v>
      </c>
      <c r="AM7">
        <v>17</v>
      </c>
      <c r="AN7" s="11">
        <v>0</v>
      </c>
      <c r="AO7" s="11">
        <v>0</v>
      </c>
      <c r="AP7" s="11">
        <v>0</v>
      </c>
      <c r="AQ7">
        <v>5</v>
      </c>
      <c r="AR7">
        <v>5</v>
      </c>
      <c r="AS7">
        <v>5</v>
      </c>
      <c r="AT7" s="78">
        <v>7.5000000000000011E-2</v>
      </c>
      <c r="AU7">
        <v>1</v>
      </c>
      <c r="AV7" s="47">
        <v>0</v>
      </c>
      <c r="AW7" s="80" t="s">
        <v>96</v>
      </c>
      <c r="AX7" s="80" t="s">
        <v>96</v>
      </c>
      <c r="AY7" s="80" t="s">
        <v>96</v>
      </c>
      <c r="AZ7" s="80" t="s">
        <v>96</v>
      </c>
      <c r="BA7" s="80" t="s">
        <v>96</v>
      </c>
      <c r="BB7" s="80" t="s">
        <v>96</v>
      </c>
      <c r="BC7" s="80" t="s">
        <v>96</v>
      </c>
      <c r="BD7" s="80" t="s">
        <v>96</v>
      </c>
      <c r="BE7" s="80" t="s">
        <v>96</v>
      </c>
      <c r="BF7" s="80" t="s">
        <v>96</v>
      </c>
      <c r="BG7" s="80" t="s">
        <v>96</v>
      </c>
      <c r="BH7" s="80" t="s">
        <v>96</v>
      </c>
      <c r="BI7" s="10">
        <v>0.09</v>
      </c>
      <c r="BJ7" s="10">
        <v>0.12</v>
      </c>
      <c r="BK7" s="10">
        <v>0</v>
      </c>
      <c r="BL7" s="20">
        <v>0.21</v>
      </c>
      <c r="BM7" s="10">
        <v>0.20499999999999999</v>
      </c>
      <c r="BN7" s="10">
        <v>0.1482</v>
      </c>
      <c r="BO7" s="10">
        <v>0</v>
      </c>
      <c r="BP7" s="20">
        <v>0.35319999999999996</v>
      </c>
      <c r="BQ7" s="10">
        <v>0.14000000000000001</v>
      </c>
      <c r="BR7" s="10">
        <v>2.5000000000000001E-2</v>
      </c>
      <c r="BS7" s="10">
        <v>0</v>
      </c>
      <c r="BT7" s="10">
        <v>0</v>
      </c>
      <c r="BU7" s="10">
        <v>0.20300000000000001</v>
      </c>
      <c r="BV7" s="10">
        <v>9.6799999999999997E-2</v>
      </c>
      <c r="BW7" s="10">
        <v>0</v>
      </c>
      <c r="BX7" s="10">
        <v>0</v>
      </c>
      <c r="BY7" s="67">
        <v>0</v>
      </c>
      <c r="BZ7" s="36">
        <v>0</v>
      </c>
      <c r="CA7" s="10" t="s">
        <v>96</v>
      </c>
      <c r="CB7" s="10" t="s">
        <v>96</v>
      </c>
      <c r="CC7" s="24" t="s">
        <v>96</v>
      </c>
      <c r="CD7" s="75">
        <v>132</v>
      </c>
      <c r="CE7" t="s">
        <v>97</v>
      </c>
      <c r="CF7" t="s">
        <v>98</v>
      </c>
      <c r="CG7" t="s">
        <v>98</v>
      </c>
      <c r="CH7" t="s">
        <v>98</v>
      </c>
      <c r="CI7" t="s">
        <v>98</v>
      </c>
      <c r="CJ7" t="s">
        <v>97</v>
      </c>
      <c r="CK7">
        <v>2</v>
      </c>
      <c r="CL7" t="s">
        <v>97</v>
      </c>
      <c r="CM7" t="s">
        <v>98</v>
      </c>
      <c r="CN7" t="s">
        <v>98</v>
      </c>
      <c r="CO7" t="s">
        <v>98</v>
      </c>
      <c r="CP7" t="s">
        <v>98</v>
      </c>
      <c r="CQ7" t="s">
        <v>97</v>
      </c>
      <c r="CR7">
        <v>2</v>
      </c>
      <c r="CS7" s="11">
        <v>0.8</v>
      </c>
      <c r="CT7" s="11">
        <v>1</v>
      </c>
      <c r="CU7" s="11">
        <v>0.5</v>
      </c>
      <c r="CV7" s="11">
        <v>1</v>
      </c>
      <c r="CW7" s="11">
        <v>2.5</v>
      </c>
      <c r="CX7" s="11">
        <v>0</v>
      </c>
      <c r="CY7" s="11">
        <v>1</v>
      </c>
      <c r="CZ7" s="11">
        <v>1</v>
      </c>
      <c r="DA7" s="11">
        <v>1</v>
      </c>
      <c r="DB7" s="11">
        <v>1</v>
      </c>
      <c r="DC7" s="11">
        <v>0.5</v>
      </c>
      <c r="DD7" s="11">
        <v>4.5</v>
      </c>
      <c r="DE7" s="11">
        <v>1</v>
      </c>
      <c r="DF7" s="11">
        <v>0</v>
      </c>
      <c r="DG7" s="11">
        <v>0</v>
      </c>
      <c r="DH7" s="11">
        <v>1</v>
      </c>
      <c r="DI7" s="11">
        <v>1</v>
      </c>
      <c r="DJ7" s="11">
        <v>1</v>
      </c>
      <c r="DK7" s="11">
        <v>1</v>
      </c>
      <c r="DL7" s="11">
        <v>0</v>
      </c>
      <c r="DM7" s="11">
        <v>3</v>
      </c>
      <c r="DN7" s="11">
        <v>11</v>
      </c>
    </row>
    <row r="8" spans="1:118">
      <c r="A8" t="s">
        <v>92</v>
      </c>
      <c r="B8" t="s">
        <v>108</v>
      </c>
      <c r="C8" t="s">
        <v>109</v>
      </c>
      <c r="D8" t="s">
        <v>107</v>
      </c>
      <c r="E8" s="75">
        <v>156453</v>
      </c>
      <c r="F8" s="27">
        <v>47432.25</v>
      </c>
      <c r="G8" s="75">
        <v>212501</v>
      </c>
      <c r="H8">
        <v>3</v>
      </c>
      <c r="I8" t="s">
        <v>96</v>
      </c>
      <c r="J8" s="27" t="s">
        <v>96</v>
      </c>
      <c r="K8" s="20" t="s">
        <v>96</v>
      </c>
      <c r="L8">
        <v>4</v>
      </c>
      <c r="M8" s="27">
        <v>100</v>
      </c>
      <c r="N8" s="10">
        <v>2.1082702169937123E-3</v>
      </c>
      <c r="O8">
        <v>1</v>
      </c>
      <c r="P8">
        <v>1</v>
      </c>
      <c r="Q8">
        <v>2</v>
      </c>
      <c r="R8">
        <v>1</v>
      </c>
      <c r="S8">
        <v>1</v>
      </c>
      <c r="T8">
        <v>1</v>
      </c>
      <c r="U8">
        <v>0</v>
      </c>
      <c r="V8">
        <v>0</v>
      </c>
      <c r="W8">
        <v>1</v>
      </c>
      <c r="X8">
        <v>4</v>
      </c>
      <c r="Y8">
        <v>6</v>
      </c>
      <c r="Z8" s="77">
        <v>8.5500000000000007</v>
      </c>
      <c r="AA8" s="77">
        <v>8.5500000000000007</v>
      </c>
      <c r="AB8" s="77">
        <v>8.5500000000000007</v>
      </c>
      <c r="AC8" s="10">
        <v>0.37493477539016173</v>
      </c>
      <c r="AD8">
        <v>3</v>
      </c>
      <c r="AE8" s="11">
        <v>10</v>
      </c>
      <c r="AF8" s="11">
        <v>13.33333333</v>
      </c>
      <c r="AG8" s="11">
        <v>13.33333333</v>
      </c>
      <c r="AH8">
        <v>0</v>
      </c>
      <c r="AI8">
        <v>0</v>
      </c>
      <c r="AJ8">
        <v>0</v>
      </c>
      <c r="AK8">
        <v>17</v>
      </c>
      <c r="AL8">
        <v>17</v>
      </c>
      <c r="AM8">
        <v>17</v>
      </c>
      <c r="AN8" s="11">
        <v>0</v>
      </c>
      <c r="AO8" s="11">
        <v>0</v>
      </c>
      <c r="AP8" s="11">
        <v>0</v>
      </c>
      <c r="AQ8">
        <v>7</v>
      </c>
      <c r="AR8">
        <v>7</v>
      </c>
      <c r="AS8">
        <v>7</v>
      </c>
      <c r="AT8" s="78">
        <v>0.09</v>
      </c>
      <c r="AU8">
        <v>1</v>
      </c>
      <c r="AV8" s="47">
        <v>0</v>
      </c>
      <c r="AW8" s="80" t="s">
        <v>96</v>
      </c>
      <c r="AX8" s="80" t="s">
        <v>96</v>
      </c>
      <c r="AY8" s="80" t="s">
        <v>96</v>
      </c>
      <c r="AZ8" s="80" t="s">
        <v>96</v>
      </c>
      <c r="BA8" s="80" t="s">
        <v>96</v>
      </c>
      <c r="BB8" s="80" t="s">
        <v>96</v>
      </c>
      <c r="BC8" s="80" t="s">
        <v>96</v>
      </c>
      <c r="BD8" s="80" t="s">
        <v>96</v>
      </c>
      <c r="BE8" s="80" t="s">
        <v>96</v>
      </c>
      <c r="BF8" s="80" t="s">
        <v>96</v>
      </c>
      <c r="BG8" s="80" t="s">
        <v>96</v>
      </c>
      <c r="BH8" s="80" t="s">
        <v>96</v>
      </c>
      <c r="BI8" s="10">
        <v>0.09</v>
      </c>
      <c r="BJ8" s="10">
        <v>0.03</v>
      </c>
      <c r="BK8" s="10">
        <v>0</v>
      </c>
      <c r="BL8" s="20">
        <v>0.12</v>
      </c>
      <c r="BM8" s="10">
        <v>0.20499999999999999</v>
      </c>
      <c r="BN8" s="10">
        <v>0.17299999999999999</v>
      </c>
      <c r="BO8" s="10">
        <v>0</v>
      </c>
      <c r="BP8" s="20">
        <v>0.378</v>
      </c>
      <c r="BQ8" s="10">
        <v>0.15</v>
      </c>
      <c r="BR8" s="10">
        <v>0.03</v>
      </c>
      <c r="BS8" s="10">
        <v>0</v>
      </c>
      <c r="BT8" s="10">
        <v>0</v>
      </c>
      <c r="BU8" s="10">
        <v>0.183</v>
      </c>
      <c r="BV8" s="10">
        <v>8.6999999999999994E-2</v>
      </c>
      <c r="BW8" s="10">
        <v>0</v>
      </c>
      <c r="BX8" s="10">
        <v>0</v>
      </c>
      <c r="BY8" s="67">
        <v>0</v>
      </c>
      <c r="BZ8" s="36">
        <v>0</v>
      </c>
      <c r="CA8" s="10" t="s">
        <v>96</v>
      </c>
      <c r="CB8" s="10" t="s">
        <v>96</v>
      </c>
      <c r="CC8" s="24" t="s">
        <v>96</v>
      </c>
      <c r="CD8" s="79" t="s">
        <v>96</v>
      </c>
      <c r="CE8" t="s">
        <v>97</v>
      </c>
      <c r="CF8" t="s">
        <v>98</v>
      </c>
      <c r="CG8" t="s">
        <v>97</v>
      </c>
      <c r="CH8" t="s">
        <v>98</v>
      </c>
      <c r="CI8" t="s">
        <v>98</v>
      </c>
      <c r="CJ8" t="s">
        <v>98</v>
      </c>
      <c r="CK8">
        <v>2</v>
      </c>
      <c r="CL8" t="s">
        <v>97</v>
      </c>
      <c r="CM8" t="s">
        <v>98</v>
      </c>
      <c r="CN8" t="s">
        <v>97</v>
      </c>
      <c r="CO8" t="s">
        <v>98</v>
      </c>
      <c r="CP8" t="s">
        <v>98</v>
      </c>
      <c r="CQ8" t="s">
        <v>98</v>
      </c>
      <c r="CR8">
        <v>2</v>
      </c>
      <c r="CS8" s="11">
        <v>0.8</v>
      </c>
      <c r="CT8" s="11">
        <v>1</v>
      </c>
      <c r="CU8" s="11">
        <v>0.5</v>
      </c>
      <c r="CV8" s="11">
        <v>1</v>
      </c>
      <c r="CW8" s="11">
        <v>2.5</v>
      </c>
      <c r="CX8" s="11">
        <v>0</v>
      </c>
      <c r="CY8" s="11">
        <v>1</v>
      </c>
      <c r="CZ8" s="11">
        <v>1</v>
      </c>
      <c r="DA8" s="11">
        <v>1</v>
      </c>
      <c r="DB8" s="11">
        <v>1</v>
      </c>
      <c r="DC8" s="11">
        <v>0.5</v>
      </c>
      <c r="DD8" s="11">
        <v>4.5</v>
      </c>
      <c r="DE8" s="11">
        <v>1</v>
      </c>
      <c r="DF8" s="11">
        <v>0</v>
      </c>
      <c r="DG8" s="11">
        <v>0</v>
      </c>
      <c r="DH8" s="11">
        <v>1</v>
      </c>
      <c r="DI8" s="11">
        <v>1</v>
      </c>
      <c r="DJ8" s="11">
        <v>1</v>
      </c>
      <c r="DK8" s="11">
        <v>1</v>
      </c>
      <c r="DL8" s="11">
        <v>0</v>
      </c>
      <c r="DM8" s="11">
        <v>3</v>
      </c>
      <c r="DN8" s="11">
        <v>11</v>
      </c>
    </row>
    <row r="9" spans="1:118">
      <c r="A9" t="s">
        <v>92</v>
      </c>
      <c r="B9" t="s">
        <v>110</v>
      </c>
      <c r="C9" t="s">
        <v>111</v>
      </c>
      <c r="D9" t="s">
        <v>107</v>
      </c>
      <c r="E9" s="75">
        <v>21345</v>
      </c>
      <c r="F9" s="27">
        <v>34669.5</v>
      </c>
      <c r="G9" s="75">
        <v>434140</v>
      </c>
      <c r="H9">
        <v>3</v>
      </c>
      <c r="I9">
        <v>10</v>
      </c>
      <c r="J9" s="27">
        <v>341.0625</v>
      </c>
      <c r="K9" s="10">
        <v>9.8375373166616192E-3</v>
      </c>
      <c r="L9">
        <v>1</v>
      </c>
      <c r="M9" s="27">
        <v>100</v>
      </c>
      <c r="N9" s="10">
        <v>2.8843796420484863E-3</v>
      </c>
      <c r="O9">
        <v>1</v>
      </c>
      <c r="P9">
        <v>1</v>
      </c>
      <c r="Q9">
        <v>2</v>
      </c>
      <c r="R9">
        <v>1</v>
      </c>
      <c r="S9">
        <v>1</v>
      </c>
      <c r="T9">
        <v>1</v>
      </c>
      <c r="U9">
        <v>0</v>
      </c>
      <c r="V9">
        <v>0</v>
      </c>
      <c r="W9">
        <v>1</v>
      </c>
      <c r="X9">
        <v>4</v>
      </c>
      <c r="Y9">
        <v>6</v>
      </c>
      <c r="Z9" s="77">
        <v>8.6625000000000014</v>
      </c>
      <c r="AA9" s="77">
        <v>8.6625000000000014</v>
      </c>
      <c r="AB9" s="77">
        <v>8.6625000000000014</v>
      </c>
      <c r="AC9" s="10">
        <v>0.51970752390429642</v>
      </c>
      <c r="AD9">
        <v>3</v>
      </c>
      <c r="AE9" s="11">
        <v>11.66666667</v>
      </c>
      <c r="AF9" s="11">
        <v>15</v>
      </c>
      <c r="AG9" s="11">
        <v>15</v>
      </c>
      <c r="AH9">
        <v>0</v>
      </c>
      <c r="AI9">
        <v>0</v>
      </c>
      <c r="AJ9">
        <v>0</v>
      </c>
      <c r="AK9">
        <v>16</v>
      </c>
      <c r="AL9">
        <v>16</v>
      </c>
      <c r="AM9">
        <v>16</v>
      </c>
      <c r="AN9" s="11">
        <v>0</v>
      </c>
      <c r="AO9" s="11">
        <v>0</v>
      </c>
      <c r="AP9" s="11">
        <v>0</v>
      </c>
      <c r="AQ9">
        <v>3</v>
      </c>
      <c r="AR9">
        <v>3</v>
      </c>
      <c r="AS9">
        <v>3</v>
      </c>
      <c r="AT9" s="78">
        <v>0.15000000000000002</v>
      </c>
      <c r="AU9">
        <v>1</v>
      </c>
      <c r="AV9" s="47">
        <v>0</v>
      </c>
      <c r="AW9" s="80" t="s">
        <v>96</v>
      </c>
      <c r="AX9" s="80" t="s">
        <v>96</v>
      </c>
      <c r="AY9" s="80" t="s">
        <v>96</v>
      </c>
      <c r="AZ9" s="80" t="s">
        <v>96</v>
      </c>
      <c r="BA9" s="80" t="s">
        <v>96</v>
      </c>
      <c r="BB9" s="80" t="s">
        <v>96</v>
      </c>
      <c r="BC9" s="80" t="s">
        <v>96</v>
      </c>
      <c r="BD9" s="80" t="s">
        <v>96</v>
      </c>
      <c r="BE9" s="80" t="s">
        <v>96</v>
      </c>
      <c r="BF9" s="80" t="s">
        <v>96</v>
      </c>
      <c r="BG9" s="80" t="s">
        <v>96</v>
      </c>
      <c r="BH9" s="80" t="s">
        <v>96</v>
      </c>
      <c r="BI9" s="10">
        <v>0.09</v>
      </c>
      <c r="BJ9" s="10">
        <v>0.03</v>
      </c>
      <c r="BK9" s="10">
        <v>0</v>
      </c>
      <c r="BL9" s="20">
        <v>0.12</v>
      </c>
      <c r="BM9" s="10">
        <v>0.20499999999999999</v>
      </c>
      <c r="BN9" s="10">
        <v>0.06</v>
      </c>
      <c r="BO9" s="10">
        <v>0</v>
      </c>
      <c r="BP9" s="20">
        <v>0.26500000000000001</v>
      </c>
      <c r="BQ9" s="10">
        <v>0.16</v>
      </c>
      <c r="BR9" s="10">
        <v>0.03</v>
      </c>
      <c r="BS9" s="10">
        <v>0</v>
      </c>
      <c r="BT9" s="10">
        <v>0</v>
      </c>
      <c r="BU9" s="10">
        <v>0.21</v>
      </c>
      <c r="BV9" s="10">
        <v>8.7900000000000006E-2</v>
      </c>
      <c r="BW9" s="10">
        <v>0</v>
      </c>
      <c r="BX9" s="10">
        <v>0</v>
      </c>
      <c r="BY9" s="67">
        <v>0</v>
      </c>
      <c r="BZ9" s="36">
        <v>0</v>
      </c>
      <c r="CA9" s="10" t="s">
        <v>96</v>
      </c>
      <c r="CB9" s="10" t="s">
        <v>96</v>
      </c>
      <c r="CC9" s="10">
        <v>3.4299999999999997E-2</v>
      </c>
      <c r="CD9" s="75">
        <v>300</v>
      </c>
      <c r="CE9" t="s">
        <v>97</v>
      </c>
      <c r="CF9" t="s">
        <v>98</v>
      </c>
      <c r="CG9" t="s">
        <v>97</v>
      </c>
      <c r="CH9" t="s">
        <v>98</v>
      </c>
      <c r="CI9" t="s">
        <v>98</v>
      </c>
      <c r="CJ9" t="s">
        <v>97</v>
      </c>
      <c r="CK9">
        <v>3</v>
      </c>
      <c r="CL9" t="s">
        <v>97</v>
      </c>
      <c r="CM9" t="s">
        <v>98</v>
      </c>
      <c r="CN9" t="s">
        <v>97</v>
      </c>
      <c r="CO9" t="s">
        <v>98</v>
      </c>
      <c r="CP9" t="s">
        <v>97</v>
      </c>
      <c r="CQ9" t="s">
        <v>97</v>
      </c>
      <c r="CR9">
        <v>4</v>
      </c>
      <c r="CS9" s="11">
        <v>0.8</v>
      </c>
      <c r="CT9" s="11">
        <v>1</v>
      </c>
      <c r="CU9" s="11">
        <v>0.5</v>
      </c>
      <c r="CV9" s="11">
        <v>1</v>
      </c>
      <c r="CW9" s="11">
        <v>2.5</v>
      </c>
      <c r="CX9" s="11">
        <v>0</v>
      </c>
      <c r="CY9" s="11">
        <v>1</v>
      </c>
      <c r="CZ9" s="11">
        <v>1</v>
      </c>
      <c r="DA9" s="11">
        <v>1</v>
      </c>
      <c r="DB9" s="11">
        <v>1</v>
      </c>
      <c r="DC9" s="11">
        <v>0.5</v>
      </c>
      <c r="DD9" s="11">
        <v>4.5</v>
      </c>
      <c r="DE9" s="11">
        <v>1</v>
      </c>
      <c r="DF9" s="11">
        <v>0</v>
      </c>
      <c r="DG9" s="11">
        <v>0</v>
      </c>
      <c r="DH9" s="11">
        <v>1</v>
      </c>
      <c r="DI9" s="11">
        <v>1</v>
      </c>
      <c r="DJ9" s="11">
        <v>1</v>
      </c>
      <c r="DK9" s="11">
        <v>1</v>
      </c>
      <c r="DL9" s="11">
        <v>0</v>
      </c>
      <c r="DM9" s="11">
        <v>3</v>
      </c>
      <c r="DN9" s="11">
        <v>11</v>
      </c>
    </row>
    <row r="10" spans="1:118">
      <c r="A10" t="s">
        <v>92</v>
      </c>
      <c r="B10" t="s">
        <v>112</v>
      </c>
      <c r="C10" t="s">
        <v>113</v>
      </c>
      <c r="D10" t="s">
        <v>114</v>
      </c>
      <c r="E10" s="75">
        <v>415600</v>
      </c>
      <c r="F10" s="27">
        <v>44909.25</v>
      </c>
      <c r="G10" s="75">
        <v>940179</v>
      </c>
      <c r="H10">
        <v>3</v>
      </c>
      <c r="I10">
        <v>15</v>
      </c>
      <c r="J10" s="27">
        <v>270</v>
      </c>
      <c r="K10" s="10">
        <v>6.0121244509761355E-3</v>
      </c>
      <c r="L10">
        <v>1</v>
      </c>
      <c r="M10" s="27">
        <v>75.900000000000006</v>
      </c>
      <c r="N10" s="10">
        <v>1.6900749845521804E-3</v>
      </c>
      <c r="O10">
        <v>1</v>
      </c>
      <c r="P10">
        <v>1</v>
      </c>
      <c r="Q10">
        <v>2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3</v>
      </c>
      <c r="Y10">
        <v>5</v>
      </c>
      <c r="Z10" s="77">
        <v>10.5</v>
      </c>
      <c r="AA10" s="77">
        <v>10.5</v>
      </c>
      <c r="AB10" s="77">
        <v>10.5</v>
      </c>
      <c r="AC10" s="10">
        <v>0.48631406670118071</v>
      </c>
      <c r="AD10">
        <v>3</v>
      </c>
      <c r="AE10" s="11">
        <v>10</v>
      </c>
      <c r="AF10" s="11">
        <v>25</v>
      </c>
      <c r="AG10" s="11">
        <v>25</v>
      </c>
      <c r="AH10">
        <v>15</v>
      </c>
      <c r="AI10">
        <v>17</v>
      </c>
      <c r="AJ10">
        <v>17</v>
      </c>
      <c r="AK10">
        <v>61</v>
      </c>
      <c r="AL10">
        <v>61</v>
      </c>
      <c r="AM10">
        <v>61</v>
      </c>
      <c r="AN10" s="11">
        <v>0</v>
      </c>
      <c r="AO10" s="11">
        <v>0</v>
      </c>
      <c r="AP10" s="11">
        <v>0</v>
      </c>
      <c r="AQ10">
        <v>3</v>
      </c>
      <c r="AR10">
        <v>3</v>
      </c>
      <c r="AS10">
        <v>3</v>
      </c>
      <c r="AT10" s="78">
        <v>0.10500000000000001</v>
      </c>
      <c r="AU10">
        <v>1</v>
      </c>
      <c r="AV10" s="47">
        <v>0</v>
      </c>
      <c r="AW10" s="80" t="s">
        <v>96</v>
      </c>
      <c r="AX10" s="80" t="s">
        <v>96</v>
      </c>
      <c r="AY10" s="80" t="s">
        <v>96</v>
      </c>
      <c r="AZ10" s="80" t="s">
        <v>96</v>
      </c>
      <c r="BA10" s="80" t="s">
        <v>96</v>
      </c>
      <c r="BB10" s="80" t="s">
        <v>96</v>
      </c>
      <c r="BC10" s="80" t="s">
        <v>96</v>
      </c>
      <c r="BD10" s="80" t="s">
        <v>96</v>
      </c>
      <c r="BE10" s="80" t="s">
        <v>96</v>
      </c>
      <c r="BF10" s="80" t="s">
        <v>96</v>
      </c>
      <c r="BG10" s="80" t="s">
        <v>96</v>
      </c>
      <c r="BH10" s="80" t="s">
        <v>96</v>
      </c>
      <c r="BI10" s="10">
        <v>0.09</v>
      </c>
      <c r="BJ10" s="10">
        <v>3.5000000000000003E-2</v>
      </c>
      <c r="BK10" s="10">
        <v>0</v>
      </c>
      <c r="BL10" s="20">
        <v>0.125</v>
      </c>
      <c r="BM10" s="10">
        <v>0.20499999999999999</v>
      </c>
      <c r="BN10" s="24">
        <v>0</v>
      </c>
      <c r="BO10" s="10">
        <v>0</v>
      </c>
      <c r="BP10" s="20">
        <v>0.20499999999999999</v>
      </c>
      <c r="BQ10" s="10">
        <v>0.115</v>
      </c>
      <c r="BR10" s="10">
        <v>3.5000000000000003E-2</v>
      </c>
      <c r="BS10" s="10">
        <v>0</v>
      </c>
      <c r="BT10" s="10">
        <v>0</v>
      </c>
      <c r="BU10" s="10">
        <v>0.13159999999999999</v>
      </c>
      <c r="BV10" s="10">
        <v>5.0500000000000003E-2</v>
      </c>
      <c r="BW10" s="10">
        <v>0</v>
      </c>
      <c r="BX10" s="10">
        <v>0</v>
      </c>
      <c r="BY10" s="67">
        <v>0</v>
      </c>
      <c r="BZ10" s="36">
        <v>0</v>
      </c>
      <c r="CA10" s="10" t="s">
        <v>96</v>
      </c>
      <c r="CB10" s="10" t="s">
        <v>96</v>
      </c>
      <c r="CC10" s="10">
        <v>2.7E-2</v>
      </c>
      <c r="CD10" s="75">
        <v>110</v>
      </c>
      <c r="CE10" t="s">
        <v>97</v>
      </c>
      <c r="CF10" t="s">
        <v>98</v>
      </c>
      <c r="CG10" t="s">
        <v>97</v>
      </c>
      <c r="CH10" t="s">
        <v>98</v>
      </c>
      <c r="CI10" t="s">
        <v>98</v>
      </c>
      <c r="CJ10" t="s">
        <v>97</v>
      </c>
      <c r="CK10">
        <v>3</v>
      </c>
      <c r="CL10" t="s">
        <v>97</v>
      </c>
      <c r="CM10" t="s">
        <v>98</v>
      </c>
      <c r="CN10" t="s">
        <v>97</v>
      </c>
      <c r="CO10" t="s">
        <v>98</v>
      </c>
      <c r="CP10" t="s">
        <v>98</v>
      </c>
      <c r="CQ10" t="s">
        <v>97</v>
      </c>
      <c r="CR10">
        <v>3</v>
      </c>
      <c r="CS10" s="11">
        <v>0.8</v>
      </c>
      <c r="CT10" s="11">
        <v>1</v>
      </c>
      <c r="CU10" s="11">
        <v>0.5</v>
      </c>
      <c r="CV10" s="11">
        <v>1</v>
      </c>
      <c r="CW10" s="11">
        <v>2.5</v>
      </c>
      <c r="CX10" s="11">
        <v>0</v>
      </c>
      <c r="CY10" s="11">
        <v>1</v>
      </c>
      <c r="CZ10" s="11">
        <v>1</v>
      </c>
      <c r="DA10" s="11">
        <v>1</v>
      </c>
      <c r="DB10" s="11">
        <v>1</v>
      </c>
      <c r="DC10" s="11">
        <v>0.5</v>
      </c>
      <c r="DD10" s="11">
        <v>4.5</v>
      </c>
      <c r="DE10" s="11">
        <v>1</v>
      </c>
      <c r="DF10" s="11">
        <v>0</v>
      </c>
      <c r="DG10" s="11">
        <v>0</v>
      </c>
      <c r="DH10" s="11">
        <v>1</v>
      </c>
      <c r="DI10" s="11">
        <v>1</v>
      </c>
      <c r="DJ10" s="11">
        <v>1</v>
      </c>
      <c r="DK10" s="11">
        <v>1</v>
      </c>
      <c r="DL10" s="11">
        <v>0</v>
      </c>
      <c r="DM10" s="11">
        <v>3</v>
      </c>
      <c r="DN10" s="11">
        <v>11</v>
      </c>
    </row>
    <row r="11" spans="1:118">
      <c r="A11" t="s">
        <v>92</v>
      </c>
      <c r="B11" t="s">
        <v>112</v>
      </c>
      <c r="C11" t="s">
        <v>115</v>
      </c>
      <c r="D11" t="s">
        <v>114</v>
      </c>
      <c r="E11" s="75">
        <v>415600</v>
      </c>
      <c r="F11" s="27">
        <v>44909.25</v>
      </c>
      <c r="G11" s="75">
        <v>3041200</v>
      </c>
      <c r="H11">
        <v>3</v>
      </c>
      <c r="I11" t="s">
        <v>96</v>
      </c>
      <c r="J11" s="27">
        <v>381.32249999999999</v>
      </c>
      <c r="K11" s="10">
        <v>8.4909567628049902E-3</v>
      </c>
      <c r="L11">
        <v>1</v>
      </c>
      <c r="M11" s="27">
        <v>206.4</v>
      </c>
      <c r="N11" s="10">
        <v>4.5959351358573122E-3</v>
      </c>
      <c r="O11">
        <v>1</v>
      </c>
      <c r="P11">
        <v>1</v>
      </c>
      <c r="Q11">
        <v>2</v>
      </c>
      <c r="R11">
        <v>1</v>
      </c>
      <c r="S11">
        <v>1</v>
      </c>
      <c r="T11">
        <v>1</v>
      </c>
      <c r="U11">
        <v>0</v>
      </c>
      <c r="V11">
        <v>0</v>
      </c>
      <c r="W11">
        <v>1</v>
      </c>
      <c r="X11">
        <v>4</v>
      </c>
      <c r="Y11">
        <v>6</v>
      </c>
      <c r="Z11" s="77">
        <v>10.5</v>
      </c>
      <c r="AA11" s="77">
        <v>10.5</v>
      </c>
      <c r="AB11" s="77">
        <v>10.5</v>
      </c>
      <c r="AC11" s="10">
        <v>0.48631406670118071</v>
      </c>
      <c r="AD11">
        <v>3</v>
      </c>
      <c r="AE11" s="11">
        <v>10</v>
      </c>
      <c r="AF11" s="11">
        <v>25</v>
      </c>
      <c r="AG11" s="11">
        <v>25</v>
      </c>
      <c r="AH11">
        <v>0</v>
      </c>
      <c r="AI11">
        <v>0</v>
      </c>
      <c r="AJ11">
        <v>0</v>
      </c>
      <c r="AK11">
        <v>16</v>
      </c>
      <c r="AL11">
        <v>16</v>
      </c>
      <c r="AM11">
        <v>16</v>
      </c>
      <c r="AN11" s="11">
        <v>0</v>
      </c>
      <c r="AO11" s="11">
        <v>0</v>
      </c>
      <c r="AP11" s="11">
        <v>0</v>
      </c>
      <c r="AQ11">
        <v>3</v>
      </c>
      <c r="AR11">
        <v>3</v>
      </c>
      <c r="AS11">
        <v>3</v>
      </c>
      <c r="AT11" s="78">
        <v>0.10500000000000001</v>
      </c>
      <c r="AU11">
        <v>1</v>
      </c>
      <c r="AV11" s="47">
        <v>0</v>
      </c>
      <c r="AW11" s="80" t="s">
        <v>96</v>
      </c>
      <c r="AX11" s="80" t="s">
        <v>96</v>
      </c>
      <c r="AY11" s="80" t="s">
        <v>96</v>
      </c>
      <c r="AZ11" s="80" t="s">
        <v>96</v>
      </c>
      <c r="BA11" s="80" t="s">
        <v>96</v>
      </c>
      <c r="BB11" s="80" t="s">
        <v>96</v>
      </c>
      <c r="BC11" s="80" t="s">
        <v>96</v>
      </c>
      <c r="BD11" s="80" t="s">
        <v>96</v>
      </c>
      <c r="BE11" s="80" t="s">
        <v>96</v>
      </c>
      <c r="BF11" s="80" t="s">
        <v>96</v>
      </c>
      <c r="BG11" s="80" t="s">
        <v>96</v>
      </c>
      <c r="BH11" s="80" t="s">
        <v>96</v>
      </c>
      <c r="BI11" s="10">
        <v>0.09</v>
      </c>
      <c r="BJ11" s="10">
        <v>3.5000000000000003E-2</v>
      </c>
      <c r="BK11" s="10">
        <v>0</v>
      </c>
      <c r="BL11" s="20">
        <v>0.125</v>
      </c>
      <c r="BM11" s="10">
        <v>0.24</v>
      </c>
      <c r="BN11" s="10">
        <v>0.1116</v>
      </c>
      <c r="BO11" s="10">
        <v>0</v>
      </c>
      <c r="BP11" s="20">
        <v>0.35160000000000002</v>
      </c>
      <c r="BQ11" s="10">
        <v>0.115</v>
      </c>
      <c r="BR11" s="10">
        <v>3.5000000000000003E-2</v>
      </c>
      <c r="BS11" s="10">
        <v>0</v>
      </c>
      <c r="BT11" s="10">
        <v>0</v>
      </c>
      <c r="BU11" s="10">
        <v>0.13159999999999999</v>
      </c>
      <c r="BV11" s="10">
        <v>5.0500000000000003E-2</v>
      </c>
      <c r="BW11" s="10">
        <v>0</v>
      </c>
      <c r="BX11" s="10">
        <v>0</v>
      </c>
      <c r="BY11" s="67">
        <v>0</v>
      </c>
      <c r="BZ11" s="36">
        <v>0</v>
      </c>
      <c r="CA11" s="10" t="s">
        <v>96</v>
      </c>
      <c r="CB11" s="10" t="s">
        <v>96</v>
      </c>
      <c r="CC11" s="10">
        <v>2.2800000000000001E-2</v>
      </c>
      <c r="CD11" s="75">
        <v>110</v>
      </c>
      <c r="CE11" t="s">
        <v>97</v>
      </c>
      <c r="CF11" t="s">
        <v>97</v>
      </c>
      <c r="CG11" t="s">
        <v>97</v>
      </c>
      <c r="CH11" t="s">
        <v>98</v>
      </c>
      <c r="CI11" t="s">
        <v>98</v>
      </c>
      <c r="CJ11" t="s">
        <v>97</v>
      </c>
      <c r="CK11">
        <v>4</v>
      </c>
      <c r="CL11" t="s">
        <v>97</v>
      </c>
      <c r="CM11" t="s">
        <v>97</v>
      </c>
      <c r="CN11" s="2" t="s">
        <v>97</v>
      </c>
      <c r="CO11" t="s">
        <v>98</v>
      </c>
      <c r="CP11" t="s">
        <v>98</v>
      </c>
      <c r="CQ11" t="s">
        <v>97</v>
      </c>
      <c r="CR11">
        <v>3</v>
      </c>
      <c r="CS11" s="11">
        <v>0.8</v>
      </c>
      <c r="CT11" s="11">
        <v>1</v>
      </c>
      <c r="CU11" s="11">
        <v>0.5</v>
      </c>
      <c r="CV11" s="11">
        <v>1</v>
      </c>
      <c r="CW11" s="11">
        <v>2.5</v>
      </c>
      <c r="CX11" s="11">
        <v>0</v>
      </c>
      <c r="CY11" s="11">
        <v>1</v>
      </c>
      <c r="CZ11" s="11">
        <v>1</v>
      </c>
      <c r="DA11" s="11">
        <v>1</v>
      </c>
      <c r="DB11" s="11">
        <v>1</v>
      </c>
      <c r="DC11" s="11">
        <v>0.5</v>
      </c>
      <c r="DD11" s="11">
        <v>4.5</v>
      </c>
      <c r="DE11" s="11">
        <v>1</v>
      </c>
      <c r="DF11" s="11">
        <v>0</v>
      </c>
      <c r="DG11" s="11">
        <v>0</v>
      </c>
      <c r="DH11" s="11">
        <v>1</v>
      </c>
      <c r="DI11" s="11">
        <v>1</v>
      </c>
      <c r="DJ11" s="11">
        <v>1</v>
      </c>
      <c r="DK11" s="11">
        <v>1</v>
      </c>
      <c r="DL11" s="11">
        <v>0</v>
      </c>
      <c r="DM11" s="11">
        <v>3</v>
      </c>
      <c r="DN11" s="11">
        <v>11</v>
      </c>
    </row>
    <row r="12" spans="1:118">
      <c r="A12" t="s">
        <v>92</v>
      </c>
      <c r="B12" t="s">
        <v>116</v>
      </c>
      <c r="C12" t="s">
        <v>117</v>
      </c>
      <c r="D12" t="s">
        <v>114</v>
      </c>
      <c r="E12" s="75">
        <v>644000</v>
      </c>
      <c r="F12" s="27">
        <v>39288</v>
      </c>
      <c r="G12" s="75">
        <v>1873840</v>
      </c>
      <c r="H12">
        <v>5</v>
      </c>
      <c r="I12" t="s">
        <v>96</v>
      </c>
      <c r="J12" s="27" t="s">
        <v>96</v>
      </c>
      <c r="K12" s="20" t="s">
        <v>96</v>
      </c>
      <c r="L12">
        <v>1</v>
      </c>
      <c r="M12" s="27">
        <v>60</v>
      </c>
      <c r="N12" s="10">
        <v>1.5271838729383018E-3</v>
      </c>
      <c r="O12">
        <v>1</v>
      </c>
      <c r="P12">
        <v>1</v>
      </c>
      <c r="Q12">
        <v>2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>
        <v>3</v>
      </c>
      <c r="Y12">
        <v>5</v>
      </c>
      <c r="Z12" s="77">
        <v>9.375</v>
      </c>
      <c r="AA12" s="77">
        <v>9.375</v>
      </c>
      <c r="AB12" s="77">
        <v>9.375</v>
      </c>
      <c r="AC12" s="10">
        <v>0.49633475870494809</v>
      </c>
      <c r="AD12">
        <v>3</v>
      </c>
      <c r="AE12" s="11">
        <v>13.33333333</v>
      </c>
      <c r="AF12" s="11">
        <v>23.333333329999999</v>
      </c>
      <c r="AG12" s="11">
        <v>23.333333329999999</v>
      </c>
      <c r="AH12">
        <v>0</v>
      </c>
      <c r="AI12">
        <v>0</v>
      </c>
      <c r="AJ12">
        <v>0</v>
      </c>
      <c r="AK12">
        <v>18</v>
      </c>
      <c r="AL12">
        <v>0</v>
      </c>
      <c r="AM12">
        <v>18</v>
      </c>
      <c r="AN12" s="11">
        <v>2</v>
      </c>
      <c r="AO12" s="11">
        <v>2</v>
      </c>
      <c r="AP12" s="11">
        <v>2</v>
      </c>
      <c r="AQ12">
        <v>130</v>
      </c>
      <c r="AR12">
        <v>130</v>
      </c>
      <c r="AS12">
        <v>130</v>
      </c>
      <c r="AT12" s="78">
        <v>5.2500000000000005E-2</v>
      </c>
      <c r="AU12">
        <v>1</v>
      </c>
      <c r="AV12" s="47">
        <v>0</v>
      </c>
      <c r="AW12" s="80" t="s">
        <v>96</v>
      </c>
      <c r="AX12" s="80" t="s">
        <v>96</v>
      </c>
      <c r="AY12" s="80" t="s">
        <v>96</v>
      </c>
      <c r="AZ12" s="80" t="s">
        <v>96</v>
      </c>
      <c r="BA12" s="80" t="s">
        <v>96</v>
      </c>
      <c r="BB12" s="80" t="s">
        <v>96</v>
      </c>
      <c r="BC12" s="80" t="s">
        <v>96</v>
      </c>
      <c r="BD12" s="80" t="s">
        <v>96</v>
      </c>
      <c r="BE12" s="80" t="s">
        <v>96</v>
      </c>
      <c r="BF12" s="80" t="s">
        <v>96</v>
      </c>
      <c r="BG12" s="80" t="s">
        <v>96</v>
      </c>
      <c r="BH12" s="80" t="s">
        <v>96</v>
      </c>
      <c r="BI12" s="10">
        <v>0.09</v>
      </c>
      <c r="BJ12" s="10">
        <v>0</v>
      </c>
      <c r="BK12" s="10">
        <v>0</v>
      </c>
      <c r="BL12" s="20">
        <v>0.09</v>
      </c>
      <c r="BM12" s="10">
        <v>0.20499999999999999</v>
      </c>
      <c r="BN12" s="10">
        <v>0.25750000000000001</v>
      </c>
      <c r="BO12" s="10">
        <v>0</v>
      </c>
      <c r="BP12" s="20">
        <v>0.46250000000000002</v>
      </c>
      <c r="BQ12" s="10">
        <v>0</v>
      </c>
      <c r="BR12" s="10">
        <v>0</v>
      </c>
      <c r="BS12" s="10">
        <v>0</v>
      </c>
      <c r="BT12" s="10">
        <v>0</v>
      </c>
      <c r="BU12" s="10">
        <v>0.25750000000000001</v>
      </c>
      <c r="BV12" s="10">
        <v>0.15</v>
      </c>
      <c r="BW12" s="10">
        <v>0</v>
      </c>
      <c r="BX12" s="10">
        <v>0</v>
      </c>
      <c r="BY12" s="67">
        <v>0</v>
      </c>
      <c r="BZ12" s="36">
        <v>0</v>
      </c>
      <c r="CA12" s="10" t="s">
        <v>96</v>
      </c>
      <c r="CB12" s="10" t="s">
        <v>96</v>
      </c>
      <c r="CC12" s="10">
        <v>3.7999999999999999E-2</v>
      </c>
      <c r="CD12" s="75">
        <v>657</v>
      </c>
      <c r="CE12" t="s">
        <v>97</v>
      </c>
      <c r="CF12" t="s">
        <v>97</v>
      </c>
      <c r="CG12" t="s">
        <v>97</v>
      </c>
      <c r="CH12" t="s">
        <v>98</v>
      </c>
      <c r="CI12" t="s">
        <v>97</v>
      </c>
      <c r="CJ12" t="s">
        <v>97</v>
      </c>
      <c r="CK12">
        <v>5</v>
      </c>
      <c r="CL12" t="s">
        <v>97</v>
      </c>
      <c r="CM12" t="s">
        <v>97</v>
      </c>
      <c r="CN12" t="s">
        <v>97</v>
      </c>
      <c r="CO12" t="s">
        <v>98</v>
      </c>
      <c r="CP12" t="s">
        <v>97</v>
      </c>
      <c r="CQ12" t="s">
        <v>97</v>
      </c>
      <c r="CR12">
        <v>5</v>
      </c>
      <c r="CS12" s="11">
        <v>0.8</v>
      </c>
      <c r="CT12" s="11">
        <v>1</v>
      </c>
      <c r="CU12" s="11">
        <v>0.5</v>
      </c>
      <c r="CV12" s="11">
        <v>1</v>
      </c>
      <c r="CW12" s="11">
        <v>2.5</v>
      </c>
      <c r="CX12" s="11">
        <v>0</v>
      </c>
      <c r="CY12" s="11">
        <v>1</v>
      </c>
      <c r="CZ12" s="11">
        <v>1</v>
      </c>
      <c r="DA12" s="11">
        <v>1</v>
      </c>
      <c r="DB12" s="11">
        <v>1</v>
      </c>
      <c r="DC12" s="11">
        <v>0.5</v>
      </c>
      <c r="DD12" s="11">
        <v>4.5</v>
      </c>
      <c r="DE12" s="11">
        <v>1</v>
      </c>
      <c r="DF12" s="11">
        <v>0</v>
      </c>
      <c r="DG12" s="11">
        <v>0</v>
      </c>
      <c r="DH12" s="11">
        <v>1</v>
      </c>
      <c r="DI12" s="11">
        <v>1</v>
      </c>
      <c r="DJ12" s="11">
        <v>1</v>
      </c>
      <c r="DK12" s="11">
        <v>1</v>
      </c>
      <c r="DL12" s="11">
        <v>0</v>
      </c>
      <c r="DM12" s="11">
        <v>3</v>
      </c>
      <c r="DN12" s="11">
        <v>11</v>
      </c>
    </row>
    <row r="13" spans="1:118">
      <c r="A13" t="s">
        <v>92</v>
      </c>
      <c r="B13" t="s">
        <v>116</v>
      </c>
      <c r="C13" t="s">
        <v>118</v>
      </c>
      <c r="D13" t="s">
        <v>114</v>
      </c>
      <c r="E13" s="75">
        <v>644000</v>
      </c>
      <c r="F13" s="27">
        <v>39288</v>
      </c>
      <c r="G13" s="75">
        <v>147043</v>
      </c>
      <c r="H13">
        <v>5</v>
      </c>
      <c r="I13" t="s">
        <v>96</v>
      </c>
      <c r="J13" s="27" t="s">
        <v>96</v>
      </c>
      <c r="K13" s="20" t="s">
        <v>96</v>
      </c>
      <c r="L13">
        <v>1</v>
      </c>
      <c r="M13" s="27">
        <v>60</v>
      </c>
      <c r="N13" s="10">
        <v>1.5271838729383018E-3</v>
      </c>
      <c r="O13">
        <v>1</v>
      </c>
      <c r="P13">
        <v>1</v>
      </c>
      <c r="Q13">
        <v>2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3</v>
      </c>
      <c r="Y13">
        <v>5</v>
      </c>
      <c r="Z13" s="77">
        <v>9.375</v>
      </c>
      <c r="AA13" s="77">
        <v>9.375</v>
      </c>
      <c r="AB13" s="77">
        <v>9.375</v>
      </c>
      <c r="AC13" s="10">
        <v>0.49633475870494809</v>
      </c>
      <c r="AD13">
        <v>3</v>
      </c>
      <c r="AE13" s="11">
        <v>13.33333333</v>
      </c>
      <c r="AF13" s="11">
        <v>23.333333329999999</v>
      </c>
      <c r="AG13" s="11">
        <v>23.333333329999999</v>
      </c>
      <c r="AH13">
        <v>0</v>
      </c>
      <c r="AI13">
        <v>0</v>
      </c>
      <c r="AJ13">
        <v>0</v>
      </c>
      <c r="AK13">
        <v>18</v>
      </c>
      <c r="AL13">
        <v>18</v>
      </c>
      <c r="AM13">
        <v>18</v>
      </c>
      <c r="AN13" s="11">
        <v>2</v>
      </c>
      <c r="AO13" s="11">
        <v>0</v>
      </c>
      <c r="AP13" s="11">
        <v>2</v>
      </c>
      <c r="AQ13">
        <v>130</v>
      </c>
      <c r="AR13">
        <v>0</v>
      </c>
      <c r="AS13">
        <v>130</v>
      </c>
      <c r="AT13" s="78">
        <v>5.2500000000000005E-2</v>
      </c>
      <c r="AU13">
        <v>1</v>
      </c>
      <c r="AV13" s="47">
        <v>0</v>
      </c>
      <c r="AW13" s="80" t="s">
        <v>96</v>
      </c>
      <c r="AX13" s="80" t="s">
        <v>96</v>
      </c>
      <c r="AY13" s="80" t="s">
        <v>96</v>
      </c>
      <c r="AZ13" s="80" t="s">
        <v>96</v>
      </c>
      <c r="BA13" s="80" t="s">
        <v>96</v>
      </c>
      <c r="BB13" s="80" t="s">
        <v>96</v>
      </c>
      <c r="BC13" s="80" t="s">
        <v>96</v>
      </c>
      <c r="BD13" s="80" t="s">
        <v>96</v>
      </c>
      <c r="BE13" s="80" t="s">
        <v>96</v>
      </c>
      <c r="BF13" s="80" t="s">
        <v>96</v>
      </c>
      <c r="BG13" s="80" t="s">
        <v>96</v>
      </c>
      <c r="BH13" s="80" t="s">
        <v>96</v>
      </c>
      <c r="BI13" s="10">
        <v>0.09</v>
      </c>
      <c r="BJ13" s="10">
        <v>0</v>
      </c>
      <c r="BK13" s="10">
        <v>0</v>
      </c>
      <c r="BL13" s="20">
        <v>0.09</v>
      </c>
      <c r="BM13" s="10">
        <v>0.20499999999999999</v>
      </c>
      <c r="BN13" s="10">
        <v>0.25750000000000001</v>
      </c>
      <c r="BO13" s="10">
        <v>0</v>
      </c>
      <c r="BP13" s="20">
        <v>0.46250000000000002</v>
      </c>
      <c r="BQ13" s="10">
        <v>0</v>
      </c>
      <c r="BR13" s="10">
        <v>0</v>
      </c>
      <c r="BS13" s="10">
        <v>0</v>
      </c>
      <c r="BT13" s="10">
        <v>0</v>
      </c>
      <c r="BU13" s="10">
        <v>0.25750000000000001</v>
      </c>
      <c r="BV13" s="10">
        <v>0.15</v>
      </c>
      <c r="BW13" s="10">
        <v>0</v>
      </c>
      <c r="BX13" s="10">
        <v>0</v>
      </c>
      <c r="BY13" s="67">
        <v>0</v>
      </c>
      <c r="BZ13" s="36">
        <v>0</v>
      </c>
      <c r="CA13" s="10" t="s">
        <v>96</v>
      </c>
      <c r="CB13" s="10" t="s">
        <v>96</v>
      </c>
      <c r="CC13" s="10">
        <v>3.4799999999999998E-2</v>
      </c>
      <c r="CD13" s="79" t="s">
        <v>96</v>
      </c>
      <c r="CE13" t="s">
        <v>97</v>
      </c>
      <c r="CF13" t="s">
        <v>97</v>
      </c>
      <c r="CG13" t="s">
        <v>97</v>
      </c>
      <c r="CH13" t="s">
        <v>98</v>
      </c>
      <c r="CI13" t="s">
        <v>97</v>
      </c>
      <c r="CJ13" t="s">
        <v>97</v>
      </c>
      <c r="CK13">
        <v>5</v>
      </c>
      <c r="CL13" t="s">
        <v>97</v>
      </c>
      <c r="CM13" t="s">
        <v>97</v>
      </c>
      <c r="CN13" t="s">
        <v>97</v>
      </c>
      <c r="CO13" t="s">
        <v>98</v>
      </c>
      <c r="CP13" t="s">
        <v>97</v>
      </c>
      <c r="CQ13" t="s">
        <v>97</v>
      </c>
      <c r="CR13">
        <v>5</v>
      </c>
      <c r="CS13" s="11">
        <v>0.8</v>
      </c>
      <c r="CT13" s="11">
        <v>1</v>
      </c>
      <c r="CU13" s="11">
        <v>0.5</v>
      </c>
      <c r="CV13" s="11">
        <v>1</v>
      </c>
      <c r="CW13" s="11">
        <v>2.5</v>
      </c>
      <c r="CX13" s="11">
        <v>0</v>
      </c>
      <c r="CY13" s="11">
        <v>1</v>
      </c>
      <c r="CZ13" s="11">
        <v>1</v>
      </c>
      <c r="DA13" s="11">
        <v>1</v>
      </c>
      <c r="DB13" s="11">
        <v>1</v>
      </c>
      <c r="DC13" s="11">
        <v>0.5</v>
      </c>
      <c r="DD13" s="11">
        <v>4.5</v>
      </c>
      <c r="DE13" s="11">
        <v>1</v>
      </c>
      <c r="DF13" s="11">
        <v>0</v>
      </c>
      <c r="DG13" s="11">
        <v>0</v>
      </c>
      <c r="DH13" s="11">
        <v>1</v>
      </c>
      <c r="DI13" s="11">
        <v>1</v>
      </c>
      <c r="DJ13" s="11">
        <v>1</v>
      </c>
      <c r="DK13" s="11">
        <v>1</v>
      </c>
      <c r="DL13" s="11">
        <v>0</v>
      </c>
      <c r="DM13" s="11">
        <v>3</v>
      </c>
      <c r="DN13" s="11">
        <v>11</v>
      </c>
    </row>
    <row r="14" spans="1:118" s="15" customFormat="1">
      <c r="A14" t="s">
        <v>92</v>
      </c>
      <c r="B14" t="s">
        <v>119</v>
      </c>
      <c r="C14" t="s">
        <v>120</v>
      </c>
      <c r="D14" t="s">
        <v>95</v>
      </c>
      <c r="E14" s="75">
        <v>251700</v>
      </c>
      <c r="F14" s="27">
        <v>52029.75</v>
      </c>
      <c r="G14" s="75">
        <v>260767</v>
      </c>
      <c r="H14">
        <v>4</v>
      </c>
      <c r="I14" t="s">
        <v>96</v>
      </c>
      <c r="J14" s="27">
        <v>191.25</v>
      </c>
      <c r="K14" s="10">
        <v>3.6757816441555071E-3</v>
      </c>
      <c r="L14">
        <v>3</v>
      </c>
      <c r="M14" s="27">
        <v>11</v>
      </c>
      <c r="N14" s="10">
        <v>2.1141750633051282E-4</v>
      </c>
      <c r="O14">
        <v>1</v>
      </c>
      <c r="P14">
        <v>1</v>
      </c>
      <c r="Q14">
        <v>2</v>
      </c>
      <c r="R14">
        <v>1</v>
      </c>
      <c r="S14">
        <v>1</v>
      </c>
      <c r="T14">
        <v>1</v>
      </c>
      <c r="U14">
        <v>0</v>
      </c>
      <c r="V14">
        <v>0</v>
      </c>
      <c r="W14">
        <v>1</v>
      </c>
      <c r="X14">
        <v>4</v>
      </c>
      <c r="Y14">
        <v>6</v>
      </c>
      <c r="Z14" s="77">
        <v>8.49</v>
      </c>
      <c r="AA14" s="77">
        <v>8.49</v>
      </c>
      <c r="AB14" s="77">
        <v>8.49</v>
      </c>
      <c r="AC14" s="10">
        <v>0.33940582070834474</v>
      </c>
      <c r="AD14">
        <v>18</v>
      </c>
      <c r="AE14" s="11">
        <v>23.333333329999999</v>
      </c>
      <c r="AF14" s="11">
        <v>28</v>
      </c>
      <c r="AG14" s="11">
        <v>28.333333329999999</v>
      </c>
      <c r="AH14">
        <v>19</v>
      </c>
      <c r="AI14">
        <v>19</v>
      </c>
      <c r="AJ14">
        <v>19</v>
      </c>
      <c r="AK14">
        <v>0</v>
      </c>
      <c r="AL14">
        <v>0</v>
      </c>
      <c r="AM14">
        <v>0</v>
      </c>
      <c r="AN14" s="11">
        <v>0</v>
      </c>
      <c r="AO14" s="11">
        <v>0</v>
      </c>
      <c r="AP14" s="11">
        <v>0</v>
      </c>
      <c r="AQ14">
        <v>0</v>
      </c>
      <c r="AR14">
        <v>0</v>
      </c>
      <c r="AS14">
        <v>0</v>
      </c>
      <c r="AT14" s="78">
        <v>0.11249999999999999</v>
      </c>
      <c r="AU14">
        <v>1</v>
      </c>
      <c r="AV14" s="47">
        <v>0</v>
      </c>
      <c r="AW14" s="80" t="s">
        <v>96</v>
      </c>
      <c r="AX14" s="80" t="s">
        <v>96</v>
      </c>
      <c r="AY14" s="80" t="s">
        <v>96</v>
      </c>
      <c r="AZ14" s="80" t="s">
        <v>96</v>
      </c>
      <c r="BA14" s="80" t="s">
        <v>96</v>
      </c>
      <c r="BB14" s="80" t="s">
        <v>96</v>
      </c>
      <c r="BC14" s="80" t="s">
        <v>96</v>
      </c>
      <c r="BD14" s="80" t="s">
        <v>96</v>
      </c>
      <c r="BE14" s="80" t="s">
        <v>96</v>
      </c>
      <c r="BF14" s="80" t="s">
        <v>96</v>
      </c>
      <c r="BG14" s="80" t="s">
        <v>96</v>
      </c>
      <c r="BH14" s="80" t="s">
        <v>96</v>
      </c>
      <c r="BI14" s="10">
        <v>0.09</v>
      </c>
      <c r="BJ14" s="10">
        <v>0.02</v>
      </c>
      <c r="BK14" s="10">
        <v>0</v>
      </c>
      <c r="BL14" s="20">
        <v>0.11</v>
      </c>
      <c r="BM14" s="10">
        <v>0.26</v>
      </c>
      <c r="BN14" s="10">
        <v>0.14499999999999999</v>
      </c>
      <c r="BO14" s="10">
        <v>0</v>
      </c>
      <c r="BP14" s="20">
        <v>0.40500000000000003</v>
      </c>
      <c r="BQ14" s="10">
        <v>0.12</v>
      </c>
      <c r="BR14" s="10">
        <v>0.02</v>
      </c>
      <c r="BS14" s="10">
        <v>0</v>
      </c>
      <c r="BT14" s="10">
        <v>0</v>
      </c>
      <c r="BU14" s="10">
        <v>0.14499999999999999</v>
      </c>
      <c r="BV14" s="10">
        <v>0.105</v>
      </c>
      <c r="BW14" s="10">
        <v>0</v>
      </c>
      <c r="BX14" s="10">
        <v>0</v>
      </c>
      <c r="BY14" s="67">
        <v>0</v>
      </c>
      <c r="BZ14" s="36">
        <v>0</v>
      </c>
      <c r="CA14" s="10" t="s">
        <v>96</v>
      </c>
      <c r="CB14" s="10" t="s">
        <v>96</v>
      </c>
      <c r="CC14" s="10">
        <v>1.5299999999999999E-2</v>
      </c>
      <c r="CD14" s="75">
        <v>164</v>
      </c>
      <c r="CE14" t="s">
        <v>97</v>
      </c>
      <c r="CF14" t="s">
        <v>98</v>
      </c>
      <c r="CG14" t="s">
        <v>97</v>
      </c>
      <c r="CH14" t="s">
        <v>98</v>
      </c>
      <c r="CI14" t="s">
        <v>98</v>
      </c>
      <c r="CJ14" t="s">
        <v>97</v>
      </c>
      <c r="CK14">
        <v>3</v>
      </c>
      <c r="CL14" t="s">
        <v>97</v>
      </c>
      <c r="CM14" t="s">
        <v>98</v>
      </c>
      <c r="CN14" t="s">
        <v>97</v>
      </c>
      <c r="CO14" t="s">
        <v>98</v>
      </c>
      <c r="CP14" t="s">
        <v>98</v>
      </c>
      <c r="CQ14" t="s">
        <v>97</v>
      </c>
      <c r="CR14">
        <v>3</v>
      </c>
      <c r="CS14" s="11">
        <v>0.8</v>
      </c>
      <c r="CT14" s="11">
        <v>1</v>
      </c>
      <c r="CU14" s="11">
        <v>0.5</v>
      </c>
      <c r="CV14" s="11">
        <v>1</v>
      </c>
      <c r="CW14" s="11">
        <v>2.5</v>
      </c>
      <c r="CX14" s="11">
        <v>0</v>
      </c>
      <c r="CY14" s="11">
        <v>1</v>
      </c>
      <c r="CZ14" s="11">
        <v>1</v>
      </c>
      <c r="DA14" s="11">
        <v>1</v>
      </c>
      <c r="DB14" s="11">
        <v>1</v>
      </c>
      <c r="DC14" s="11">
        <v>0.5</v>
      </c>
      <c r="DD14" s="11">
        <v>4.5</v>
      </c>
      <c r="DE14" s="11">
        <v>1</v>
      </c>
      <c r="DF14" s="11">
        <v>0</v>
      </c>
      <c r="DG14" s="11">
        <v>0</v>
      </c>
      <c r="DH14" s="11">
        <v>1</v>
      </c>
      <c r="DI14" s="11">
        <v>1</v>
      </c>
      <c r="DJ14" s="11">
        <v>1</v>
      </c>
      <c r="DK14" s="11">
        <v>1</v>
      </c>
      <c r="DL14" s="11">
        <v>0</v>
      </c>
      <c r="DM14" s="11">
        <v>3</v>
      </c>
      <c r="DN14" s="11">
        <v>11</v>
      </c>
    </row>
    <row r="15" spans="1:118" s="15" customFormat="1">
      <c r="A15" t="s">
        <v>121</v>
      </c>
      <c r="B15" t="s">
        <v>122</v>
      </c>
      <c r="C15" t="s">
        <v>123</v>
      </c>
      <c r="D15" t="s">
        <v>124</v>
      </c>
      <c r="E15" s="75">
        <v>52419</v>
      </c>
      <c r="F15" s="27">
        <v>22993</v>
      </c>
      <c r="G15" s="75">
        <v>209880</v>
      </c>
      <c r="H15">
        <v>5</v>
      </c>
      <c r="I15">
        <v>4</v>
      </c>
      <c r="J15" s="27">
        <v>262</v>
      </c>
      <c r="K15" s="10">
        <v>1.1394772322011047E-2</v>
      </c>
      <c r="L15">
        <v>3</v>
      </c>
      <c r="M15" s="27">
        <v>25</v>
      </c>
      <c r="N15" s="10">
        <v>0</v>
      </c>
      <c r="O15">
        <v>1</v>
      </c>
      <c r="P15">
        <v>1</v>
      </c>
      <c r="Q15">
        <v>2</v>
      </c>
      <c r="R15">
        <v>1</v>
      </c>
      <c r="S15">
        <v>1</v>
      </c>
      <c r="T15">
        <v>1</v>
      </c>
      <c r="U15">
        <v>0</v>
      </c>
      <c r="V15">
        <v>0</v>
      </c>
      <c r="W15">
        <v>0</v>
      </c>
      <c r="X15">
        <v>3</v>
      </c>
      <c r="Y15">
        <v>5</v>
      </c>
      <c r="Z15" s="77">
        <v>7.25</v>
      </c>
      <c r="AA15" s="77">
        <v>7.25</v>
      </c>
      <c r="AB15" s="77">
        <v>7.25</v>
      </c>
      <c r="AC15" s="10">
        <v>0.65585178097681907</v>
      </c>
      <c r="AD15">
        <v>3</v>
      </c>
      <c r="AE15" s="11">
        <v>0</v>
      </c>
      <c r="AF15" s="11">
        <v>0</v>
      </c>
      <c r="AG15" s="11">
        <v>0</v>
      </c>
      <c r="AH15">
        <v>0</v>
      </c>
      <c r="AI15">
        <v>0</v>
      </c>
      <c r="AJ15">
        <v>0</v>
      </c>
      <c r="AK15">
        <v>12</v>
      </c>
      <c r="AL15">
        <v>12</v>
      </c>
      <c r="AM15">
        <v>12</v>
      </c>
      <c r="AN15" s="11">
        <v>0</v>
      </c>
      <c r="AO15" s="11">
        <v>0</v>
      </c>
      <c r="AP15" s="11">
        <v>0</v>
      </c>
      <c r="AQ15">
        <v>0</v>
      </c>
      <c r="AR15">
        <v>0</v>
      </c>
      <c r="AS15">
        <v>0</v>
      </c>
      <c r="AT15" s="78">
        <v>0.11</v>
      </c>
      <c r="AU15">
        <v>23</v>
      </c>
      <c r="AV15" s="47">
        <v>1</v>
      </c>
      <c r="AW15" s="80">
        <v>188.28399999999999</v>
      </c>
      <c r="AX15" s="80" t="s">
        <v>96</v>
      </c>
      <c r="AY15" s="80">
        <v>137.167</v>
      </c>
      <c r="AZ15" s="80" t="s">
        <v>96</v>
      </c>
      <c r="BA15" s="80" t="s">
        <v>96</v>
      </c>
      <c r="BB15" s="80">
        <v>162.72550000000001</v>
      </c>
      <c r="BC15" s="80">
        <v>1.66</v>
      </c>
      <c r="BD15" s="80" t="s">
        <v>96</v>
      </c>
      <c r="BE15" s="80">
        <v>1.61</v>
      </c>
      <c r="BF15" s="80" t="s">
        <v>96</v>
      </c>
      <c r="BG15" s="80" t="s">
        <v>96</v>
      </c>
      <c r="BH15" s="80">
        <v>1.635</v>
      </c>
      <c r="BI15" s="10">
        <v>0.21</v>
      </c>
      <c r="BJ15" s="10">
        <v>6.5000000000000002E-2</v>
      </c>
      <c r="BK15" s="10">
        <v>0</v>
      </c>
      <c r="BL15" s="20">
        <v>0.27500000000000002</v>
      </c>
      <c r="BM15" s="10">
        <v>0.22</v>
      </c>
      <c r="BN15" s="10">
        <v>0.05</v>
      </c>
      <c r="BO15" s="10">
        <v>0.01</v>
      </c>
      <c r="BP15" s="20">
        <v>0.28000000000000003</v>
      </c>
      <c r="BQ15" s="10">
        <v>6.5000000000000002E-2</v>
      </c>
      <c r="BR15" s="10">
        <v>6.5000000000000002E-2</v>
      </c>
      <c r="BS15" s="10">
        <v>0</v>
      </c>
      <c r="BT15" s="10">
        <v>0</v>
      </c>
      <c r="BU15" s="10">
        <v>0.05</v>
      </c>
      <c r="BV15" s="10">
        <v>0.02</v>
      </c>
      <c r="BW15" s="10">
        <v>0.01</v>
      </c>
      <c r="BX15" s="10">
        <v>0.01</v>
      </c>
      <c r="BY15" s="67">
        <v>0</v>
      </c>
      <c r="BZ15" s="36">
        <v>0</v>
      </c>
      <c r="CA15" s="10">
        <v>0</v>
      </c>
      <c r="CB15" s="36">
        <v>10</v>
      </c>
      <c r="CC15" s="10">
        <v>3.3E-3</v>
      </c>
      <c r="CD15" s="75">
        <v>300</v>
      </c>
      <c r="CE15" t="s">
        <v>97</v>
      </c>
      <c r="CF15" t="s">
        <v>97</v>
      </c>
      <c r="CG15" t="s">
        <v>97</v>
      </c>
      <c r="CH15" t="s">
        <v>97</v>
      </c>
      <c r="CI15" t="s">
        <v>97</v>
      </c>
      <c r="CJ15" t="s">
        <v>98</v>
      </c>
      <c r="CK15">
        <v>5</v>
      </c>
      <c r="CL15" t="s">
        <v>97</v>
      </c>
      <c r="CM15" t="s">
        <v>97</v>
      </c>
      <c r="CN15" t="s">
        <v>97</v>
      </c>
      <c r="CO15" t="s">
        <v>97</v>
      </c>
      <c r="CP15" t="s">
        <v>97</v>
      </c>
      <c r="CQ15" t="s">
        <v>98</v>
      </c>
      <c r="CR15">
        <v>5</v>
      </c>
      <c r="CS15" s="11">
        <v>1</v>
      </c>
      <c r="CT15" s="11">
        <v>1</v>
      </c>
      <c r="CU15" s="11">
        <v>1</v>
      </c>
      <c r="CV15" s="11">
        <v>1</v>
      </c>
      <c r="CW15" s="11">
        <v>3</v>
      </c>
      <c r="CX15" s="11">
        <v>1</v>
      </c>
      <c r="CY15" s="11">
        <v>1</v>
      </c>
      <c r="CZ15" s="11">
        <v>1</v>
      </c>
      <c r="DA15" s="11">
        <v>1</v>
      </c>
      <c r="DB15" s="11">
        <v>1</v>
      </c>
      <c r="DC15" s="11">
        <v>1</v>
      </c>
      <c r="DD15" s="11">
        <v>6</v>
      </c>
      <c r="DE15" s="11">
        <v>1</v>
      </c>
      <c r="DF15" s="11">
        <v>1</v>
      </c>
      <c r="DG15" s="11">
        <v>1</v>
      </c>
      <c r="DH15" s="11">
        <v>3</v>
      </c>
      <c r="DI15" s="11">
        <v>1</v>
      </c>
      <c r="DJ15" s="11">
        <v>0</v>
      </c>
      <c r="DK15" s="11">
        <v>1</v>
      </c>
      <c r="DL15" s="11">
        <v>1</v>
      </c>
      <c r="DM15" s="11">
        <v>3</v>
      </c>
      <c r="DN15" s="11">
        <v>15</v>
      </c>
    </row>
    <row r="16" spans="1:118">
      <c r="A16" t="s">
        <v>121</v>
      </c>
      <c r="B16" t="s">
        <v>125</v>
      </c>
      <c r="C16" t="s">
        <v>126</v>
      </c>
      <c r="D16" t="s">
        <v>127</v>
      </c>
      <c r="E16" s="75">
        <v>663300</v>
      </c>
      <c r="F16" s="27">
        <v>38977</v>
      </c>
      <c r="G16" s="75">
        <v>291538</v>
      </c>
      <c r="H16">
        <v>5</v>
      </c>
      <c r="I16">
        <v>1</v>
      </c>
      <c r="J16" s="27">
        <v>300</v>
      </c>
      <c r="K16" s="10">
        <v>7.6968468584036739E-3</v>
      </c>
      <c r="L16">
        <v>4</v>
      </c>
      <c r="M16" s="27">
        <v>65</v>
      </c>
      <c r="N16" s="10">
        <v>1.6676501526541293E-3</v>
      </c>
      <c r="O16">
        <v>1</v>
      </c>
      <c r="P16">
        <v>1</v>
      </c>
      <c r="Q16">
        <v>2</v>
      </c>
      <c r="R16">
        <v>1</v>
      </c>
      <c r="S16">
        <v>1</v>
      </c>
      <c r="T16">
        <v>1</v>
      </c>
      <c r="U16">
        <v>0</v>
      </c>
      <c r="V16">
        <v>0</v>
      </c>
      <c r="W16">
        <v>0</v>
      </c>
      <c r="X16">
        <v>3</v>
      </c>
      <c r="Y16">
        <v>5</v>
      </c>
      <c r="Z16" s="77">
        <v>9.89</v>
      </c>
      <c r="AA16" s="77">
        <v>9.89</v>
      </c>
      <c r="AB16" s="77">
        <v>9.89</v>
      </c>
      <c r="AC16" s="10">
        <v>0.5277779203119789</v>
      </c>
      <c r="AD16">
        <v>3</v>
      </c>
      <c r="AE16" s="11">
        <v>0</v>
      </c>
      <c r="AF16" s="11">
        <v>0</v>
      </c>
      <c r="AG16" s="11">
        <v>0</v>
      </c>
      <c r="AH16">
        <v>0</v>
      </c>
      <c r="AI16">
        <v>0</v>
      </c>
      <c r="AJ16">
        <v>0</v>
      </c>
      <c r="AK16">
        <v>12</v>
      </c>
      <c r="AL16">
        <v>12</v>
      </c>
      <c r="AM16">
        <v>12</v>
      </c>
      <c r="AN16" s="11">
        <v>6.5</v>
      </c>
      <c r="AO16" s="11">
        <v>0</v>
      </c>
      <c r="AP16" s="11">
        <v>6.5</v>
      </c>
      <c r="AQ16">
        <v>0</v>
      </c>
      <c r="AR16">
        <v>0</v>
      </c>
      <c r="AS16">
        <v>0</v>
      </c>
      <c r="AT16" s="78">
        <v>0.2</v>
      </c>
      <c r="AU16">
        <v>8</v>
      </c>
      <c r="AV16" s="47">
        <v>1</v>
      </c>
      <c r="AW16" s="80">
        <v>233.273</v>
      </c>
      <c r="AX16" s="80">
        <v>100</v>
      </c>
      <c r="AY16" s="80">
        <v>25.52</v>
      </c>
      <c r="AZ16" s="80" t="s">
        <v>96</v>
      </c>
      <c r="BA16" s="80" t="s">
        <v>96</v>
      </c>
      <c r="BB16" s="80">
        <v>119.59766666666667</v>
      </c>
      <c r="BC16" s="80">
        <v>3.0169999999999999</v>
      </c>
      <c r="BD16" s="80">
        <v>2.8</v>
      </c>
      <c r="BE16" s="80">
        <v>0.33900000000000002</v>
      </c>
      <c r="BF16" s="80" t="s">
        <v>96</v>
      </c>
      <c r="BG16" s="80" t="s">
        <v>96</v>
      </c>
      <c r="BH16" s="80">
        <v>2.052</v>
      </c>
      <c r="BI16" s="10">
        <v>0.21</v>
      </c>
      <c r="BJ16" s="10">
        <v>7.0000000000000007E-2</v>
      </c>
      <c r="BK16" s="10">
        <v>0</v>
      </c>
      <c r="BL16" s="20">
        <v>0.28000000000000003</v>
      </c>
      <c r="BM16" s="10">
        <v>0.22</v>
      </c>
      <c r="BN16" s="10">
        <v>0</v>
      </c>
      <c r="BO16" s="10">
        <v>0</v>
      </c>
      <c r="BP16" s="20">
        <v>0.22</v>
      </c>
      <c r="BQ16" s="10">
        <v>9.4E-2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67">
        <v>0</v>
      </c>
      <c r="BZ16" s="36">
        <v>0</v>
      </c>
      <c r="CA16" s="10">
        <v>0</v>
      </c>
      <c r="CB16" s="36">
        <v>10</v>
      </c>
      <c r="CC16" s="10">
        <v>1.44E-2</v>
      </c>
      <c r="CD16" s="75">
        <v>350</v>
      </c>
      <c r="CE16" t="s">
        <v>97</v>
      </c>
      <c r="CF16" t="s">
        <v>97</v>
      </c>
      <c r="CG16" t="s">
        <v>97</v>
      </c>
      <c r="CH16" t="s">
        <v>98</v>
      </c>
      <c r="CI16" t="s">
        <v>98</v>
      </c>
      <c r="CJ16" t="s">
        <v>98</v>
      </c>
      <c r="CK16">
        <v>3</v>
      </c>
      <c r="CL16" t="s">
        <v>97</v>
      </c>
      <c r="CM16" t="s">
        <v>97</v>
      </c>
      <c r="CN16" t="s">
        <v>97</v>
      </c>
      <c r="CO16" t="s">
        <v>98</v>
      </c>
      <c r="CP16" t="s">
        <v>98</v>
      </c>
      <c r="CQ16" t="s">
        <v>98</v>
      </c>
      <c r="CR16">
        <v>3</v>
      </c>
      <c r="CS16" s="11">
        <v>1</v>
      </c>
      <c r="CT16" s="11">
        <v>1</v>
      </c>
      <c r="CU16" s="11">
        <v>1</v>
      </c>
      <c r="CV16" s="11">
        <v>1</v>
      </c>
      <c r="CW16" s="11">
        <v>3</v>
      </c>
      <c r="CX16" s="11">
        <v>1</v>
      </c>
      <c r="CY16" s="11">
        <v>1</v>
      </c>
      <c r="CZ16" s="11">
        <v>1</v>
      </c>
      <c r="DA16" s="11">
        <v>1</v>
      </c>
      <c r="DB16" s="11">
        <v>1</v>
      </c>
      <c r="DC16" s="11">
        <v>1</v>
      </c>
      <c r="DD16" s="11">
        <v>6</v>
      </c>
      <c r="DE16" s="11">
        <v>1</v>
      </c>
      <c r="DF16" s="11">
        <v>1</v>
      </c>
      <c r="DG16" s="11">
        <v>1</v>
      </c>
      <c r="DH16" s="11">
        <v>3</v>
      </c>
      <c r="DI16" s="11">
        <v>1</v>
      </c>
      <c r="DJ16" s="11">
        <v>0</v>
      </c>
      <c r="DK16" s="11">
        <v>1</v>
      </c>
      <c r="DL16" s="11">
        <v>1</v>
      </c>
      <c r="DM16" s="11">
        <v>3</v>
      </c>
      <c r="DN16" s="11">
        <v>15</v>
      </c>
    </row>
    <row r="17" spans="1:118">
      <c r="A17" t="s">
        <v>121</v>
      </c>
      <c r="B17" t="s">
        <v>128</v>
      </c>
      <c r="C17" t="s">
        <v>129</v>
      </c>
      <c r="D17" t="s">
        <v>130</v>
      </c>
      <c r="E17" s="75">
        <v>113998</v>
      </c>
      <c r="F17" s="27">
        <v>27851</v>
      </c>
      <c r="G17" s="75">
        <v>508958</v>
      </c>
      <c r="H17">
        <v>6</v>
      </c>
      <c r="I17">
        <v>12</v>
      </c>
      <c r="J17" s="27">
        <v>135</v>
      </c>
      <c r="K17" s="10">
        <v>4.8472227209076877E-3</v>
      </c>
      <c r="L17">
        <v>5</v>
      </c>
      <c r="M17" s="27">
        <v>210</v>
      </c>
      <c r="N17" s="10">
        <v>7.540124232523069E-3</v>
      </c>
      <c r="O17">
        <v>1</v>
      </c>
      <c r="P17">
        <v>1</v>
      </c>
      <c r="Q17">
        <v>2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  <c r="X17">
        <v>4</v>
      </c>
      <c r="Y17">
        <v>6</v>
      </c>
      <c r="Z17" s="77">
        <v>12</v>
      </c>
      <c r="AA17" s="77">
        <v>12</v>
      </c>
      <c r="AB17" s="77">
        <v>12</v>
      </c>
      <c r="AC17" s="10">
        <v>0.89619762306559914</v>
      </c>
      <c r="AD17">
        <v>3</v>
      </c>
      <c r="AE17" s="11">
        <v>0</v>
      </c>
      <c r="AF17" s="11">
        <v>0</v>
      </c>
      <c r="AG17" s="11">
        <v>0</v>
      </c>
      <c r="AH17">
        <v>0</v>
      </c>
      <c r="AI17">
        <v>0</v>
      </c>
      <c r="AJ17">
        <v>0</v>
      </c>
      <c r="AK17">
        <v>12</v>
      </c>
      <c r="AL17">
        <v>0</v>
      </c>
      <c r="AM17">
        <v>12</v>
      </c>
      <c r="AN17" s="11">
        <v>5</v>
      </c>
      <c r="AO17" s="11">
        <v>0</v>
      </c>
      <c r="AP17" s="11">
        <v>5</v>
      </c>
      <c r="AQ17">
        <v>0</v>
      </c>
      <c r="AR17">
        <v>0</v>
      </c>
      <c r="AS17">
        <v>0</v>
      </c>
      <c r="AT17" s="78">
        <v>0.1</v>
      </c>
      <c r="AU17">
        <v>12</v>
      </c>
      <c r="AV17" s="47">
        <v>1</v>
      </c>
      <c r="AW17" s="80">
        <v>146.60900000000001</v>
      </c>
      <c r="AX17" s="80">
        <v>44.656999999999996</v>
      </c>
      <c r="AY17" s="80">
        <v>21.69</v>
      </c>
      <c r="AZ17" s="80">
        <v>38.844999999999999</v>
      </c>
      <c r="BA17" s="80" t="s">
        <v>96</v>
      </c>
      <c r="BB17" s="80">
        <v>62.950250000000004</v>
      </c>
      <c r="BC17" s="80">
        <v>0.63500000000000001</v>
      </c>
      <c r="BD17" s="80">
        <v>0.48599999999999999</v>
      </c>
      <c r="BE17" s="80">
        <v>0.10199999999999999</v>
      </c>
      <c r="BF17" s="80">
        <v>0.58199999999999996</v>
      </c>
      <c r="BG17" s="80" t="s">
        <v>96</v>
      </c>
      <c r="BH17" s="80">
        <v>0.45125000000000004</v>
      </c>
      <c r="BI17" s="10">
        <v>0.21</v>
      </c>
      <c r="BJ17" s="10">
        <v>4.9000000000000002E-2</v>
      </c>
      <c r="BK17" s="10">
        <v>0</v>
      </c>
      <c r="BL17" s="20">
        <v>0.25900000000000001</v>
      </c>
      <c r="BM17" s="10">
        <v>0.22</v>
      </c>
      <c r="BN17" s="10">
        <v>4.24E-2</v>
      </c>
      <c r="BO17" s="10">
        <v>0</v>
      </c>
      <c r="BP17" s="20">
        <v>0.26240000000000002</v>
      </c>
      <c r="BQ17" s="10">
        <v>4.9000000000000002E-2</v>
      </c>
      <c r="BR17" s="10">
        <v>4.9000000000000002E-2</v>
      </c>
      <c r="BS17" s="10">
        <v>0</v>
      </c>
      <c r="BT17" s="10">
        <v>0</v>
      </c>
      <c r="BU17" s="10">
        <v>4.5400000000000003E-2</v>
      </c>
      <c r="BV17" s="10">
        <v>2.5899999999999999E-2</v>
      </c>
      <c r="BW17" s="10">
        <v>0</v>
      </c>
      <c r="BX17" s="10">
        <v>0</v>
      </c>
      <c r="BY17" s="67">
        <v>0</v>
      </c>
      <c r="BZ17" s="36">
        <v>0</v>
      </c>
      <c r="CA17" s="10">
        <v>0</v>
      </c>
      <c r="CB17" s="36">
        <v>10</v>
      </c>
      <c r="CC17" s="10">
        <v>1.78E-2</v>
      </c>
      <c r="CD17" s="75">
        <v>162</v>
      </c>
      <c r="CE17" t="s">
        <v>98</v>
      </c>
      <c r="CF17" t="s">
        <v>97</v>
      </c>
      <c r="CG17" t="s">
        <v>97</v>
      </c>
      <c r="CH17" t="s">
        <v>98</v>
      </c>
      <c r="CI17" t="s">
        <v>98</v>
      </c>
      <c r="CJ17" t="s">
        <v>98</v>
      </c>
      <c r="CK17">
        <v>2</v>
      </c>
      <c r="CL17" t="s">
        <v>98</v>
      </c>
      <c r="CM17" t="s">
        <v>97</v>
      </c>
      <c r="CN17" t="s">
        <v>97</v>
      </c>
      <c r="CO17" t="s">
        <v>98</v>
      </c>
      <c r="CP17" t="s">
        <v>98</v>
      </c>
      <c r="CQ17" t="s">
        <v>98</v>
      </c>
      <c r="CR17">
        <v>2</v>
      </c>
      <c r="CS17" s="11">
        <v>1</v>
      </c>
      <c r="CT17" s="11">
        <v>1</v>
      </c>
      <c r="CU17" s="11">
        <v>1</v>
      </c>
      <c r="CV17" s="11">
        <v>1</v>
      </c>
      <c r="CW17" s="11">
        <v>3</v>
      </c>
      <c r="CX17" s="11">
        <v>1</v>
      </c>
      <c r="CY17" s="11">
        <v>1</v>
      </c>
      <c r="CZ17" s="11">
        <v>1</v>
      </c>
      <c r="DA17" s="11">
        <v>1</v>
      </c>
      <c r="DB17" s="11">
        <v>1</v>
      </c>
      <c r="DC17" s="11">
        <v>1</v>
      </c>
      <c r="DD17" s="11">
        <v>6</v>
      </c>
      <c r="DE17" s="11">
        <v>1</v>
      </c>
      <c r="DF17" s="11">
        <v>1</v>
      </c>
      <c r="DG17" s="11">
        <v>1</v>
      </c>
      <c r="DH17" s="11">
        <v>3</v>
      </c>
      <c r="DI17" s="11">
        <v>1</v>
      </c>
      <c r="DJ17" s="11">
        <v>0</v>
      </c>
      <c r="DK17" s="11">
        <v>1</v>
      </c>
      <c r="DL17" s="11">
        <v>1</v>
      </c>
      <c r="DM17" s="11">
        <v>3</v>
      </c>
      <c r="DN17" s="11">
        <v>15</v>
      </c>
    </row>
    <row r="18" spans="1:118">
      <c r="A18" t="s">
        <v>121</v>
      </c>
      <c r="B18" t="s">
        <v>128</v>
      </c>
      <c r="C18" t="s">
        <v>131</v>
      </c>
      <c r="D18" t="s">
        <v>130</v>
      </c>
      <c r="E18" s="75">
        <v>113998</v>
      </c>
      <c r="F18" s="27">
        <v>27870</v>
      </c>
      <c r="G18" s="75">
        <v>1660272</v>
      </c>
      <c r="H18">
        <v>6</v>
      </c>
      <c r="I18">
        <v>12</v>
      </c>
      <c r="J18" s="27">
        <v>135</v>
      </c>
      <c r="K18" s="10">
        <v>4.8439181916038751E-3</v>
      </c>
      <c r="L18">
        <v>5</v>
      </c>
      <c r="M18" s="27">
        <v>210</v>
      </c>
      <c r="N18" s="10">
        <v>7.5349838536060282E-3</v>
      </c>
      <c r="O18">
        <v>1</v>
      </c>
      <c r="P18">
        <v>1</v>
      </c>
      <c r="Q18">
        <v>2</v>
      </c>
      <c r="R18">
        <v>1</v>
      </c>
      <c r="S18">
        <v>1</v>
      </c>
      <c r="T18">
        <v>1</v>
      </c>
      <c r="U18">
        <v>1</v>
      </c>
      <c r="V18">
        <v>0</v>
      </c>
      <c r="W18">
        <v>0</v>
      </c>
      <c r="X18">
        <v>4</v>
      </c>
      <c r="Y18">
        <v>6</v>
      </c>
      <c r="Z18" s="77">
        <v>12</v>
      </c>
      <c r="AA18" s="77">
        <v>12</v>
      </c>
      <c r="AB18" s="77">
        <v>12</v>
      </c>
      <c r="AC18" s="10">
        <v>0.89558665231431644</v>
      </c>
      <c r="AD18">
        <v>3</v>
      </c>
      <c r="AE18" s="11">
        <v>0</v>
      </c>
      <c r="AF18" s="11">
        <v>0</v>
      </c>
      <c r="AG18" s="11">
        <v>0</v>
      </c>
      <c r="AH18">
        <v>0</v>
      </c>
      <c r="AI18">
        <v>0</v>
      </c>
      <c r="AJ18">
        <v>0</v>
      </c>
      <c r="AK18">
        <v>12</v>
      </c>
      <c r="AL18">
        <v>12</v>
      </c>
      <c r="AM18">
        <v>12</v>
      </c>
      <c r="AN18" s="11">
        <v>5</v>
      </c>
      <c r="AO18" s="11">
        <v>5</v>
      </c>
      <c r="AP18" s="11">
        <v>5</v>
      </c>
      <c r="AQ18">
        <v>0</v>
      </c>
      <c r="AR18">
        <v>0</v>
      </c>
      <c r="AS18">
        <v>0</v>
      </c>
      <c r="AT18" s="78">
        <v>0.1</v>
      </c>
      <c r="AU18">
        <v>12</v>
      </c>
      <c r="AV18" s="47">
        <v>1</v>
      </c>
      <c r="AW18" s="80">
        <v>146.60900000000001</v>
      </c>
      <c r="AX18" s="80">
        <v>44.656999999999996</v>
      </c>
      <c r="AY18" s="80">
        <v>21.69</v>
      </c>
      <c r="AZ18" s="80">
        <v>38.844999999999999</v>
      </c>
      <c r="BA18" s="80" t="s">
        <v>96</v>
      </c>
      <c r="BB18" s="80">
        <v>62.950250000000004</v>
      </c>
      <c r="BC18" s="80">
        <v>0.63500000000000001</v>
      </c>
      <c r="BD18" s="80">
        <v>0.48599999999999999</v>
      </c>
      <c r="BE18" s="80">
        <v>0.10199999999999999</v>
      </c>
      <c r="BF18" s="80">
        <v>0.58199999999999996</v>
      </c>
      <c r="BG18" s="80" t="s">
        <v>96</v>
      </c>
      <c r="BH18" s="80">
        <v>0.45125000000000004</v>
      </c>
      <c r="BI18" s="10">
        <v>0.21</v>
      </c>
      <c r="BJ18" s="10">
        <v>4.9000000000000002E-2</v>
      </c>
      <c r="BK18" s="10">
        <v>0</v>
      </c>
      <c r="BL18" s="20">
        <v>0.25900000000000001</v>
      </c>
      <c r="BM18" s="10">
        <v>0.22</v>
      </c>
      <c r="BN18" s="10">
        <v>4.1700000000000001E-2</v>
      </c>
      <c r="BO18" s="10">
        <v>0</v>
      </c>
      <c r="BP18" s="20">
        <v>0.26169999999999999</v>
      </c>
      <c r="BQ18" s="10">
        <v>4.9000000000000002E-2</v>
      </c>
      <c r="BR18" s="10">
        <v>4.9000000000000002E-2</v>
      </c>
      <c r="BS18" s="10">
        <v>0</v>
      </c>
      <c r="BT18" s="10">
        <v>0</v>
      </c>
      <c r="BU18" s="10">
        <v>4.4999999999999998E-2</v>
      </c>
      <c r="BV18" s="10">
        <v>2.5899999999999999E-2</v>
      </c>
      <c r="BW18" s="10">
        <v>0</v>
      </c>
      <c r="BX18" s="10">
        <v>0</v>
      </c>
      <c r="BY18" s="67">
        <v>0</v>
      </c>
      <c r="BZ18" s="36">
        <v>0</v>
      </c>
      <c r="CA18" s="10">
        <v>0</v>
      </c>
      <c r="CB18" s="36">
        <v>10</v>
      </c>
      <c r="CC18" s="10">
        <v>2.3E-2</v>
      </c>
      <c r="CD18" s="75">
        <v>300</v>
      </c>
      <c r="CE18" t="s">
        <v>97</v>
      </c>
      <c r="CF18" t="s">
        <v>98</v>
      </c>
      <c r="CG18" t="s">
        <v>97</v>
      </c>
      <c r="CH18" t="s">
        <v>98</v>
      </c>
      <c r="CI18" t="s">
        <v>98</v>
      </c>
      <c r="CJ18" t="s">
        <v>98</v>
      </c>
      <c r="CK18">
        <v>2</v>
      </c>
      <c r="CL18" t="s">
        <v>97</v>
      </c>
      <c r="CM18" t="s">
        <v>98</v>
      </c>
      <c r="CN18" t="s">
        <v>97</v>
      </c>
      <c r="CO18" t="s">
        <v>98</v>
      </c>
      <c r="CP18" t="s">
        <v>98</v>
      </c>
      <c r="CQ18" t="s">
        <v>98</v>
      </c>
      <c r="CR18">
        <v>2</v>
      </c>
      <c r="CS18" s="11">
        <v>1</v>
      </c>
      <c r="CT18" s="11">
        <v>1</v>
      </c>
      <c r="CU18" s="11">
        <v>1</v>
      </c>
      <c r="CV18" s="11">
        <v>1</v>
      </c>
      <c r="CW18" s="11">
        <v>3</v>
      </c>
      <c r="CX18" s="11">
        <v>1</v>
      </c>
      <c r="CY18" s="11">
        <v>1</v>
      </c>
      <c r="CZ18" s="11">
        <v>1</v>
      </c>
      <c r="DA18" s="11">
        <v>1</v>
      </c>
      <c r="DB18" s="11">
        <v>1</v>
      </c>
      <c r="DC18" s="11">
        <v>1</v>
      </c>
      <c r="DD18" s="11">
        <v>6</v>
      </c>
      <c r="DE18" s="11">
        <v>1</v>
      </c>
      <c r="DF18" s="11">
        <v>1</v>
      </c>
      <c r="DG18" s="11">
        <v>1</v>
      </c>
      <c r="DH18" s="11">
        <v>3</v>
      </c>
      <c r="DI18" s="11">
        <v>1</v>
      </c>
      <c r="DJ18" s="11">
        <v>0</v>
      </c>
      <c r="DK18" s="11">
        <v>1</v>
      </c>
      <c r="DL18" s="11">
        <v>1</v>
      </c>
      <c r="DM18" s="11">
        <v>3</v>
      </c>
      <c r="DN18" s="11">
        <v>15</v>
      </c>
    </row>
    <row r="19" spans="1:118">
      <c r="A19" t="s">
        <v>121</v>
      </c>
      <c r="B19" t="s">
        <v>128</v>
      </c>
      <c r="C19" t="s">
        <v>132</v>
      </c>
      <c r="D19" t="s">
        <v>130</v>
      </c>
      <c r="E19" s="75">
        <v>113998</v>
      </c>
      <c r="F19" s="27">
        <v>22645</v>
      </c>
      <c r="G19" s="75">
        <v>545975</v>
      </c>
      <c r="H19">
        <v>6</v>
      </c>
      <c r="I19">
        <v>12</v>
      </c>
      <c r="J19" s="27">
        <v>135</v>
      </c>
      <c r="K19" s="10">
        <v>5.9615809229410467E-3</v>
      </c>
      <c r="L19">
        <v>5</v>
      </c>
      <c r="M19" s="27">
        <v>210</v>
      </c>
      <c r="N19" s="10">
        <v>9.2735703245749607E-3</v>
      </c>
      <c r="O19">
        <v>1</v>
      </c>
      <c r="P19">
        <v>1</v>
      </c>
      <c r="Q19">
        <v>2</v>
      </c>
      <c r="R19">
        <v>1</v>
      </c>
      <c r="S19">
        <v>1</v>
      </c>
      <c r="T19">
        <v>1</v>
      </c>
      <c r="U19">
        <v>1</v>
      </c>
      <c r="V19">
        <v>0</v>
      </c>
      <c r="W19">
        <v>0</v>
      </c>
      <c r="X19">
        <v>4</v>
      </c>
      <c r="Y19">
        <v>6</v>
      </c>
      <c r="Z19" s="77">
        <v>12</v>
      </c>
      <c r="AA19" s="77">
        <v>12</v>
      </c>
      <c r="AB19" s="77">
        <v>12</v>
      </c>
      <c r="AC19" s="10">
        <v>1.1022300728637668</v>
      </c>
      <c r="AD19">
        <v>3</v>
      </c>
      <c r="AE19" s="11">
        <v>0</v>
      </c>
      <c r="AF19" s="11">
        <v>0</v>
      </c>
      <c r="AG19" s="11">
        <v>0</v>
      </c>
      <c r="AH19">
        <v>0</v>
      </c>
      <c r="AI19">
        <v>6</v>
      </c>
      <c r="AJ19">
        <v>6</v>
      </c>
      <c r="AK19">
        <v>12</v>
      </c>
      <c r="AL19">
        <v>0</v>
      </c>
      <c r="AM19">
        <v>12</v>
      </c>
      <c r="AN19" s="11">
        <v>5</v>
      </c>
      <c r="AO19" s="11">
        <v>5</v>
      </c>
      <c r="AP19" s="11">
        <v>5</v>
      </c>
      <c r="AQ19">
        <v>0</v>
      </c>
      <c r="AR19">
        <v>0</v>
      </c>
      <c r="AS19">
        <v>0</v>
      </c>
      <c r="AT19" s="78">
        <v>0.1</v>
      </c>
      <c r="AU19">
        <v>12</v>
      </c>
      <c r="AV19" s="47">
        <v>1</v>
      </c>
      <c r="AW19" s="80">
        <v>146.60900000000001</v>
      </c>
      <c r="AX19" s="80">
        <v>46.55</v>
      </c>
      <c r="AY19" s="80">
        <v>21.69</v>
      </c>
      <c r="AZ19" s="80">
        <v>38.844999999999999</v>
      </c>
      <c r="BA19" s="80" t="s">
        <v>96</v>
      </c>
      <c r="BB19" s="80">
        <v>63.423499999999997</v>
      </c>
      <c r="BC19" s="80">
        <v>0.63500000000000001</v>
      </c>
      <c r="BD19" s="80">
        <v>0.48599999999999999</v>
      </c>
      <c r="BE19" s="80">
        <v>0.10199999999999999</v>
      </c>
      <c r="BF19" s="80">
        <v>0.58199999999999996</v>
      </c>
      <c r="BG19" s="80" t="s">
        <v>96</v>
      </c>
      <c r="BH19" s="80">
        <v>0.45125000000000004</v>
      </c>
      <c r="BI19" s="10">
        <v>0.21</v>
      </c>
      <c r="BJ19" s="10">
        <v>4.9000000000000002E-2</v>
      </c>
      <c r="BK19" s="10">
        <v>2.5999999999999999E-2</v>
      </c>
      <c r="BL19" s="20">
        <v>0.28500000000000003</v>
      </c>
      <c r="BM19" s="10">
        <v>0.22</v>
      </c>
      <c r="BN19" s="10">
        <v>3.3599999999999998E-2</v>
      </c>
      <c r="BO19" s="10">
        <v>0</v>
      </c>
      <c r="BP19" s="20">
        <v>0.25359999999999999</v>
      </c>
      <c r="BQ19" s="10">
        <v>4.9000000000000002E-2</v>
      </c>
      <c r="BR19" s="10">
        <v>4.9000000000000002E-2</v>
      </c>
      <c r="BS19" s="10">
        <v>2.5999999999999999E-2</v>
      </c>
      <c r="BT19" s="10">
        <v>2.5999999999999999E-2</v>
      </c>
      <c r="BU19" s="10">
        <v>4.5400000000000003E-2</v>
      </c>
      <c r="BV19" s="10">
        <v>2.5899999999999999E-2</v>
      </c>
      <c r="BW19" s="10">
        <v>0</v>
      </c>
      <c r="BX19" s="10">
        <v>0</v>
      </c>
      <c r="BY19" s="67">
        <v>0</v>
      </c>
      <c r="BZ19" s="36">
        <v>0</v>
      </c>
      <c r="CA19" s="10">
        <v>0</v>
      </c>
      <c r="CB19" s="36">
        <v>10</v>
      </c>
      <c r="CC19" s="10">
        <v>2.3900000000000001E-2</v>
      </c>
      <c r="CD19" s="75">
        <v>300</v>
      </c>
      <c r="CE19" t="s">
        <v>97</v>
      </c>
      <c r="CF19" t="s">
        <v>98</v>
      </c>
      <c r="CG19" t="s">
        <v>97</v>
      </c>
      <c r="CH19" t="s">
        <v>98</v>
      </c>
      <c r="CI19" t="s">
        <v>98</v>
      </c>
      <c r="CJ19" t="s">
        <v>98</v>
      </c>
      <c r="CK19">
        <v>2</v>
      </c>
      <c r="CL19" t="s">
        <v>97</v>
      </c>
      <c r="CM19" t="s">
        <v>98</v>
      </c>
      <c r="CN19" t="s">
        <v>97</v>
      </c>
      <c r="CO19" t="s">
        <v>98</v>
      </c>
      <c r="CP19" t="s">
        <v>98</v>
      </c>
      <c r="CQ19" t="s">
        <v>98</v>
      </c>
      <c r="CR19">
        <v>2</v>
      </c>
      <c r="CS19" s="11">
        <v>1</v>
      </c>
      <c r="CT19" s="11">
        <v>1</v>
      </c>
      <c r="CU19" s="11">
        <v>1</v>
      </c>
      <c r="CV19" s="11">
        <v>1</v>
      </c>
      <c r="CW19" s="11">
        <v>3</v>
      </c>
      <c r="CX19" s="11">
        <v>1</v>
      </c>
      <c r="CY19" s="11">
        <v>1</v>
      </c>
      <c r="CZ19" s="11">
        <v>1</v>
      </c>
      <c r="DA19" s="11">
        <v>1</v>
      </c>
      <c r="DB19" s="11">
        <v>1</v>
      </c>
      <c r="DC19" s="11">
        <v>1</v>
      </c>
      <c r="DD19" s="11">
        <v>6</v>
      </c>
      <c r="DE19" s="11">
        <v>1</v>
      </c>
      <c r="DF19" s="11">
        <v>1</v>
      </c>
      <c r="DG19" s="11">
        <v>1</v>
      </c>
      <c r="DH19" s="11">
        <v>3</v>
      </c>
      <c r="DI19" s="11">
        <v>1</v>
      </c>
      <c r="DJ19" s="11">
        <v>0</v>
      </c>
      <c r="DK19" s="11">
        <v>1</v>
      </c>
      <c r="DL19" s="11">
        <v>1</v>
      </c>
      <c r="DM19" s="11">
        <v>3</v>
      </c>
      <c r="DN19" s="11">
        <v>15</v>
      </c>
    </row>
    <row r="20" spans="1:118">
      <c r="A20" t="s">
        <v>121</v>
      </c>
      <c r="B20" t="s">
        <v>133</v>
      </c>
      <c r="C20" t="s">
        <v>134</v>
      </c>
      <c r="D20" t="s">
        <v>135</v>
      </c>
      <c r="E20" s="75">
        <v>53179</v>
      </c>
      <c r="F20" s="27">
        <v>34546</v>
      </c>
      <c r="G20" s="75">
        <v>197881</v>
      </c>
      <c r="H20">
        <v>5</v>
      </c>
      <c r="I20">
        <v>2</v>
      </c>
      <c r="J20" s="27">
        <v>50</v>
      </c>
      <c r="K20" s="10">
        <v>1.4473455682278702E-3</v>
      </c>
      <c r="L20">
        <v>4</v>
      </c>
      <c r="M20" s="27">
        <v>60</v>
      </c>
      <c r="N20" s="10">
        <v>1.7368146818734441E-3</v>
      </c>
      <c r="O20">
        <v>1</v>
      </c>
      <c r="P20">
        <v>1</v>
      </c>
      <c r="Q20">
        <v>2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3</v>
      </c>
      <c r="Y20">
        <v>5</v>
      </c>
      <c r="Z20" s="77">
        <v>10</v>
      </c>
      <c r="AA20" s="77">
        <v>10</v>
      </c>
      <c r="AB20" s="77">
        <v>10</v>
      </c>
      <c r="AC20" s="10">
        <v>0.602095756382794</v>
      </c>
      <c r="AD20">
        <v>3</v>
      </c>
      <c r="AE20" s="11">
        <v>0</v>
      </c>
      <c r="AF20" s="11">
        <v>0</v>
      </c>
      <c r="AG20" s="11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 s="11">
        <v>0</v>
      </c>
      <c r="AO20" s="11">
        <v>0</v>
      </c>
      <c r="AP20" s="11">
        <v>0</v>
      </c>
      <c r="AQ20">
        <v>0</v>
      </c>
      <c r="AR20">
        <v>0</v>
      </c>
      <c r="AS20">
        <v>0</v>
      </c>
      <c r="AT20" s="78">
        <v>0.08</v>
      </c>
      <c r="AU20">
        <v>18</v>
      </c>
      <c r="AV20" s="47">
        <v>1</v>
      </c>
      <c r="AW20" s="80">
        <v>114.767</v>
      </c>
      <c r="AX20" s="80">
        <v>152.697</v>
      </c>
      <c r="AY20" s="80">
        <v>49.067</v>
      </c>
      <c r="AZ20" s="80" t="s">
        <v>96</v>
      </c>
      <c r="BA20" s="80" t="s">
        <v>96</v>
      </c>
      <c r="BB20" s="80">
        <v>105.51033333333334</v>
      </c>
      <c r="BC20" s="80">
        <v>1.087</v>
      </c>
      <c r="BD20" s="80">
        <v>1.2010000000000001</v>
      </c>
      <c r="BE20" s="80">
        <v>0.53500000000000003</v>
      </c>
      <c r="BF20" s="80" t="s">
        <v>96</v>
      </c>
      <c r="BG20" s="80" t="s">
        <v>96</v>
      </c>
      <c r="BH20" s="80">
        <v>0.94100000000000017</v>
      </c>
      <c r="BI20" s="10">
        <v>0.21</v>
      </c>
      <c r="BJ20" s="10">
        <v>6.5000000000000002E-2</v>
      </c>
      <c r="BK20" s="10">
        <v>0</v>
      </c>
      <c r="BL20" s="20">
        <v>0.27500000000000002</v>
      </c>
      <c r="BM20" s="10">
        <v>0.22</v>
      </c>
      <c r="BN20" s="10">
        <v>6.9000000000000006E-2</v>
      </c>
      <c r="BO20" s="10">
        <v>0</v>
      </c>
      <c r="BP20" s="20">
        <v>0.28900000000000003</v>
      </c>
      <c r="BQ20" s="10">
        <v>6.5000000000000002E-2</v>
      </c>
      <c r="BR20" s="10">
        <v>0.01</v>
      </c>
      <c r="BS20" s="10">
        <v>0</v>
      </c>
      <c r="BT20" s="10">
        <v>0</v>
      </c>
      <c r="BU20" s="10">
        <v>6.9000000000000006E-2</v>
      </c>
      <c r="BV20" s="10">
        <v>8.9999999999999993E-3</v>
      </c>
      <c r="BW20" s="10">
        <v>0</v>
      </c>
      <c r="BX20" s="10">
        <v>0</v>
      </c>
      <c r="BY20" s="67">
        <v>0</v>
      </c>
      <c r="BZ20" s="36">
        <v>0</v>
      </c>
      <c r="CA20" s="10">
        <v>0</v>
      </c>
      <c r="CB20" s="36">
        <v>10</v>
      </c>
      <c r="CC20" s="10">
        <v>6.5000000000000002E-2</v>
      </c>
      <c r="CD20" s="75">
        <v>300</v>
      </c>
      <c r="CE20" t="s">
        <v>98</v>
      </c>
      <c r="CF20" t="s">
        <v>97</v>
      </c>
      <c r="CG20" t="s">
        <v>97</v>
      </c>
      <c r="CH20" t="s">
        <v>98</v>
      </c>
      <c r="CI20" t="s">
        <v>98</v>
      </c>
      <c r="CJ20" t="s">
        <v>98</v>
      </c>
      <c r="CK20">
        <v>2</v>
      </c>
      <c r="CL20" t="s">
        <v>98</v>
      </c>
      <c r="CM20" t="s">
        <v>97</v>
      </c>
      <c r="CN20" t="s">
        <v>97</v>
      </c>
      <c r="CO20" t="s">
        <v>98</v>
      </c>
      <c r="CP20" t="s">
        <v>98</v>
      </c>
      <c r="CQ20" t="s">
        <v>98</v>
      </c>
      <c r="CR20">
        <v>2</v>
      </c>
      <c r="CS20" s="11">
        <v>1</v>
      </c>
      <c r="CT20" s="11">
        <v>1</v>
      </c>
      <c r="CU20" s="11">
        <v>1</v>
      </c>
      <c r="CV20" s="11">
        <v>1</v>
      </c>
      <c r="CW20" s="11">
        <v>3</v>
      </c>
      <c r="CX20" s="11">
        <v>1</v>
      </c>
      <c r="CY20" s="11">
        <v>1</v>
      </c>
      <c r="CZ20" s="11">
        <v>1</v>
      </c>
      <c r="DA20" s="11">
        <v>1</v>
      </c>
      <c r="DB20" s="11">
        <v>1</v>
      </c>
      <c r="DC20" s="11">
        <v>1</v>
      </c>
      <c r="DD20" s="11">
        <v>6</v>
      </c>
      <c r="DE20" s="11">
        <v>1</v>
      </c>
      <c r="DF20" s="11">
        <v>1</v>
      </c>
      <c r="DG20" s="11">
        <v>1</v>
      </c>
      <c r="DH20" s="11">
        <v>3</v>
      </c>
      <c r="DI20" s="11">
        <v>1</v>
      </c>
      <c r="DJ20" s="11">
        <v>0</v>
      </c>
      <c r="DK20" s="11">
        <v>1</v>
      </c>
      <c r="DL20" s="11">
        <v>1</v>
      </c>
      <c r="DM20" s="11">
        <v>3</v>
      </c>
      <c r="DN20" s="11">
        <v>15</v>
      </c>
    </row>
    <row r="21" spans="1:118">
      <c r="A21" t="s">
        <v>121</v>
      </c>
      <c r="B21" t="s">
        <v>136</v>
      </c>
      <c r="C21" t="s">
        <v>137</v>
      </c>
      <c r="D21" t="s">
        <v>127</v>
      </c>
      <c r="E21" s="75">
        <v>163696</v>
      </c>
      <c r="F21" s="27">
        <v>31563</v>
      </c>
      <c r="G21" s="75">
        <v>3990456</v>
      </c>
      <c r="H21">
        <v>6</v>
      </c>
      <c r="I21">
        <v>5</v>
      </c>
      <c r="J21" s="27">
        <v>125</v>
      </c>
      <c r="K21" s="10">
        <v>3.960333301650667E-3</v>
      </c>
      <c r="L21">
        <v>5</v>
      </c>
      <c r="M21" s="27">
        <v>147</v>
      </c>
      <c r="N21" s="10">
        <v>4.6573519627411842E-3</v>
      </c>
      <c r="O21">
        <v>1</v>
      </c>
      <c r="P21">
        <v>1</v>
      </c>
      <c r="Q21">
        <v>2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5</v>
      </c>
      <c r="Y21">
        <v>7</v>
      </c>
      <c r="Z21" s="77">
        <v>12</v>
      </c>
      <c r="AA21" s="77">
        <v>13.25</v>
      </c>
      <c r="AB21" s="77">
        <v>13.25</v>
      </c>
      <c r="AC21" s="10">
        <v>0.87317428634793903</v>
      </c>
      <c r="AD21">
        <v>3</v>
      </c>
      <c r="AE21" s="11">
        <v>0</v>
      </c>
      <c r="AF21" s="11">
        <v>0</v>
      </c>
      <c r="AG21" s="11">
        <v>0</v>
      </c>
      <c r="AH21">
        <v>6</v>
      </c>
      <c r="AI21">
        <v>6</v>
      </c>
      <c r="AJ21">
        <v>6</v>
      </c>
      <c r="AK21">
        <v>12</v>
      </c>
      <c r="AL21">
        <v>12</v>
      </c>
      <c r="AM21">
        <v>12</v>
      </c>
      <c r="AN21" s="11">
        <v>8.67</v>
      </c>
      <c r="AO21" s="11">
        <v>8.67</v>
      </c>
      <c r="AP21" s="11">
        <v>8.67</v>
      </c>
      <c r="AQ21">
        <v>0</v>
      </c>
      <c r="AR21">
        <v>0</v>
      </c>
      <c r="AS21">
        <v>0</v>
      </c>
      <c r="AT21" s="78">
        <v>0.15</v>
      </c>
      <c r="AU21">
        <v>31</v>
      </c>
      <c r="AV21" s="47">
        <v>1</v>
      </c>
      <c r="AW21" s="80">
        <v>6356.07</v>
      </c>
      <c r="AX21" s="80">
        <v>124.432</v>
      </c>
      <c r="AY21" s="80">
        <v>87.173000000000002</v>
      </c>
      <c r="AZ21" s="80">
        <v>58.9</v>
      </c>
      <c r="BA21" s="80" t="s">
        <v>96</v>
      </c>
      <c r="BB21" s="80">
        <v>1656.6437499999997</v>
      </c>
      <c r="BC21" s="80">
        <v>10.94</v>
      </c>
      <c r="BD21" s="80">
        <v>1.236</v>
      </c>
      <c r="BE21" s="80">
        <v>0.58199999999999996</v>
      </c>
      <c r="BF21" s="80">
        <v>0.57999999999999996</v>
      </c>
      <c r="BG21" s="80" t="s">
        <v>96</v>
      </c>
      <c r="BH21" s="80">
        <v>3.3345000000000002</v>
      </c>
      <c r="BI21" s="10">
        <v>0.21</v>
      </c>
      <c r="BJ21" s="10">
        <v>8.8400000000000006E-2</v>
      </c>
      <c r="BK21" s="10">
        <v>1E-4</v>
      </c>
      <c r="BL21" s="20">
        <v>0.29849999999999999</v>
      </c>
      <c r="BM21" s="10">
        <v>0.22</v>
      </c>
      <c r="BN21" s="10">
        <v>9.2999999999999999E-2</v>
      </c>
      <c r="BO21" s="10">
        <v>0</v>
      </c>
      <c r="BP21" s="20">
        <v>0.313</v>
      </c>
      <c r="BQ21" s="10">
        <v>8.8400000000000006E-2</v>
      </c>
      <c r="BR21" s="10">
        <v>8.8400000000000006E-2</v>
      </c>
      <c r="BS21" s="10">
        <v>5.0000000000000001E-4</v>
      </c>
      <c r="BT21" s="10">
        <v>1E-4</v>
      </c>
      <c r="BU21" s="10">
        <v>0.13300000000000001</v>
      </c>
      <c r="BV21" s="10">
        <v>0.01</v>
      </c>
      <c r="BW21" s="10">
        <v>0</v>
      </c>
      <c r="BX21" s="10">
        <v>0</v>
      </c>
      <c r="BY21" s="67">
        <v>0</v>
      </c>
      <c r="BZ21" s="36">
        <v>0</v>
      </c>
      <c r="CA21" s="10">
        <v>0</v>
      </c>
      <c r="CB21" s="36">
        <v>10</v>
      </c>
      <c r="CC21" s="10">
        <v>1.2200000000000001E-2</v>
      </c>
      <c r="CD21" s="75">
        <v>250</v>
      </c>
      <c r="CE21" t="s">
        <v>98</v>
      </c>
      <c r="CF21" t="s">
        <v>98</v>
      </c>
      <c r="CG21" t="s">
        <v>98</v>
      </c>
      <c r="CH21" t="s">
        <v>97</v>
      </c>
      <c r="CI21" t="s">
        <v>97</v>
      </c>
      <c r="CJ21" t="s">
        <v>97</v>
      </c>
      <c r="CK21">
        <v>3</v>
      </c>
      <c r="CL21" t="s">
        <v>98</v>
      </c>
      <c r="CM21" t="s">
        <v>98</v>
      </c>
      <c r="CN21" t="s">
        <v>98</v>
      </c>
      <c r="CO21" t="s">
        <v>97</v>
      </c>
      <c r="CP21" t="s">
        <v>97</v>
      </c>
      <c r="CQ21" t="s">
        <v>97</v>
      </c>
      <c r="CR21">
        <v>3</v>
      </c>
      <c r="CS21" s="11">
        <v>1</v>
      </c>
      <c r="CT21" s="11">
        <v>1</v>
      </c>
      <c r="CU21" s="11">
        <v>1</v>
      </c>
      <c r="CV21" s="11">
        <v>1</v>
      </c>
      <c r="CW21" s="11">
        <v>3</v>
      </c>
      <c r="CX21" s="11">
        <v>1</v>
      </c>
      <c r="CY21" s="11">
        <v>1</v>
      </c>
      <c r="CZ21" s="11">
        <v>1</v>
      </c>
      <c r="DA21" s="11">
        <v>1</v>
      </c>
      <c r="DB21" s="11">
        <v>1</v>
      </c>
      <c r="DC21" s="11">
        <v>1</v>
      </c>
      <c r="DD21" s="11">
        <v>6</v>
      </c>
      <c r="DE21" s="11">
        <v>1</v>
      </c>
      <c r="DF21" s="11">
        <v>1</v>
      </c>
      <c r="DG21" s="11">
        <v>1</v>
      </c>
      <c r="DH21" s="11">
        <v>3</v>
      </c>
      <c r="DI21" s="11">
        <v>1</v>
      </c>
      <c r="DJ21" s="11">
        <v>0</v>
      </c>
      <c r="DK21" s="11">
        <v>1</v>
      </c>
      <c r="DL21" s="11">
        <v>1</v>
      </c>
      <c r="DM21" s="11">
        <v>3</v>
      </c>
      <c r="DN21" s="11">
        <v>15</v>
      </c>
    </row>
    <row r="22" spans="1:118">
      <c r="A22" t="s">
        <v>121</v>
      </c>
      <c r="B22" t="s">
        <v>136</v>
      </c>
      <c r="C22" t="s">
        <v>138</v>
      </c>
      <c r="D22" t="s">
        <v>127</v>
      </c>
      <c r="E22" s="75">
        <v>163696</v>
      </c>
      <c r="F22" s="27">
        <v>37112</v>
      </c>
      <c r="G22" s="75">
        <v>1425976</v>
      </c>
      <c r="H22">
        <v>6</v>
      </c>
      <c r="I22">
        <v>5</v>
      </c>
      <c r="J22" s="27">
        <v>125</v>
      </c>
      <c r="K22" s="10">
        <v>3.368182798016814E-3</v>
      </c>
      <c r="L22">
        <v>6</v>
      </c>
      <c r="M22" s="27">
        <v>61</v>
      </c>
      <c r="N22" s="10">
        <v>1.6436732054322051E-3</v>
      </c>
      <c r="O22">
        <v>1</v>
      </c>
      <c r="P22">
        <v>1</v>
      </c>
      <c r="Q22">
        <v>2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5</v>
      </c>
      <c r="Y22">
        <v>7</v>
      </c>
      <c r="Z22" s="77">
        <v>12</v>
      </c>
      <c r="AA22" s="77">
        <v>13</v>
      </c>
      <c r="AB22" s="77">
        <v>13</v>
      </c>
      <c r="AC22" s="10">
        <v>0.72860530286699721</v>
      </c>
      <c r="AD22">
        <v>3</v>
      </c>
      <c r="AE22" s="11">
        <v>0</v>
      </c>
      <c r="AF22" s="11">
        <v>0</v>
      </c>
      <c r="AG22" s="11">
        <v>0</v>
      </c>
      <c r="AH22">
        <v>6</v>
      </c>
      <c r="AI22">
        <v>6</v>
      </c>
      <c r="AJ22">
        <v>6</v>
      </c>
      <c r="AK22">
        <v>12</v>
      </c>
      <c r="AL22">
        <v>12</v>
      </c>
      <c r="AM22">
        <v>12</v>
      </c>
      <c r="AN22" s="11">
        <v>8.67</v>
      </c>
      <c r="AO22" s="11">
        <v>8.67</v>
      </c>
      <c r="AP22" s="11">
        <v>8.67</v>
      </c>
      <c r="AQ22">
        <v>0</v>
      </c>
      <c r="AR22">
        <v>0</v>
      </c>
      <c r="AS22">
        <v>0</v>
      </c>
      <c r="AT22" s="78">
        <v>0.15</v>
      </c>
      <c r="AU22">
        <v>31</v>
      </c>
      <c r="AV22" s="47">
        <v>1</v>
      </c>
      <c r="AW22" s="80">
        <v>6356.07</v>
      </c>
      <c r="AX22" s="80">
        <v>124.432</v>
      </c>
      <c r="AY22" s="80">
        <v>87.173000000000002</v>
      </c>
      <c r="AZ22" s="80">
        <v>58.9</v>
      </c>
      <c r="BA22" s="80" t="s">
        <v>96</v>
      </c>
      <c r="BB22" s="80">
        <v>1656.6437499999997</v>
      </c>
      <c r="BC22" s="80">
        <v>10.94</v>
      </c>
      <c r="BD22" s="80">
        <v>1.236</v>
      </c>
      <c r="BE22" s="80">
        <v>0.58199999999999996</v>
      </c>
      <c r="BF22" s="80">
        <v>0.57999999999999996</v>
      </c>
      <c r="BG22" s="80" t="s">
        <v>96</v>
      </c>
      <c r="BH22" s="80">
        <v>3.3345000000000002</v>
      </c>
      <c r="BI22" s="10">
        <v>0.21</v>
      </c>
      <c r="BJ22" s="10">
        <v>8.8400000000000006E-2</v>
      </c>
      <c r="BK22" s="10">
        <v>0</v>
      </c>
      <c r="BL22" s="20">
        <v>0.2984</v>
      </c>
      <c r="BM22" s="10">
        <v>0.22</v>
      </c>
      <c r="BN22" s="10">
        <v>9.2999999999999999E-2</v>
      </c>
      <c r="BO22" s="10">
        <v>0</v>
      </c>
      <c r="BP22" s="20">
        <v>0.313</v>
      </c>
      <c r="BQ22" s="10">
        <v>8.8400000000000006E-2</v>
      </c>
      <c r="BR22" s="10">
        <v>8.8400000000000006E-2</v>
      </c>
      <c r="BS22" s="10">
        <v>0</v>
      </c>
      <c r="BT22" s="10">
        <v>0</v>
      </c>
      <c r="BU22" s="10">
        <v>0.13300000000000001</v>
      </c>
      <c r="BV22" s="10">
        <v>0.01</v>
      </c>
      <c r="BW22" s="10">
        <v>0</v>
      </c>
      <c r="BX22" s="10">
        <v>0</v>
      </c>
      <c r="BY22" s="67">
        <v>0</v>
      </c>
      <c r="BZ22" s="36">
        <v>0</v>
      </c>
      <c r="CA22" s="10">
        <v>0</v>
      </c>
      <c r="CB22" s="36">
        <v>10</v>
      </c>
      <c r="CC22" s="10">
        <v>1.18E-2</v>
      </c>
      <c r="CD22" s="75">
        <v>400</v>
      </c>
      <c r="CE22" t="s">
        <v>97</v>
      </c>
      <c r="CF22" t="s">
        <v>98</v>
      </c>
      <c r="CG22" t="s">
        <v>97</v>
      </c>
      <c r="CH22" t="s">
        <v>98</v>
      </c>
      <c r="CI22" t="s">
        <v>98</v>
      </c>
      <c r="CJ22" t="s">
        <v>97</v>
      </c>
      <c r="CK22">
        <v>3</v>
      </c>
      <c r="CL22" t="s">
        <v>97</v>
      </c>
      <c r="CM22" t="s">
        <v>98</v>
      </c>
      <c r="CN22" t="s">
        <v>97</v>
      </c>
      <c r="CO22" t="s">
        <v>98</v>
      </c>
      <c r="CP22" t="s">
        <v>98</v>
      </c>
      <c r="CQ22" t="s">
        <v>97</v>
      </c>
      <c r="CR22">
        <v>3</v>
      </c>
      <c r="CS22" s="11">
        <v>1</v>
      </c>
      <c r="CT22" s="11">
        <v>1</v>
      </c>
      <c r="CU22" s="11">
        <v>1</v>
      </c>
      <c r="CV22" s="11">
        <v>1</v>
      </c>
      <c r="CW22" s="11">
        <v>3</v>
      </c>
      <c r="CX22" s="11">
        <v>1</v>
      </c>
      <c r="CY22" s="11">
        <v>1</v>
      </c>
      <c r="CZ22" s="11">
        <v>1</v>
      </c>
      <c r="DA22" s="11">
        <v>1</v>
      </c>
      <c r="DB22" s="11">
        <v>1</v>
      </c>
      <c r="DC22" s="11">
        <v>1</v>
      </c>
      <c r="DD22" s="11">
        <v>6</v>
      </c>
      <c r="DE22" s="11">
        <v>1</v>
      </c>
      <c r="DF22" s="11">
        <v>1</v>
      </c>
      <c r="DG22" s="11">
        <v>1</v>
      </c>
      <c r="DH22" s="11">
        <v>3</v>
      </c>
      <c r="DI22" s="11">
        <v>1</v>
      </c>
      <c r="DJ22" s="11">
        <v>0</v>
      </c>
      <c r="DK22" s="11">
        <v>1</v>
      </c>
      <c r="DL22" s="11">
        <v>1</v>
      </c>
      <c r="DM22" s="11">
        <v>3</v>
      </c>
      <c r="DN22" s="11">
        <v>15</v>
      </c>
    </row>
    <row r="23" spans="1:118">
      <c r="A23" t="s">
        <v>121</v>
      </c>
      <c r="B23" t="s">
        <v>136</v>
      </c>
      <c r="C23" t="s">
        <v>139</v>
      </c>
      <c r="D23" t="s">
        <v>127</v>
      </c>
      <c r="E23" s="75">
        <v>163696</v>
      </c>
      <c r="F23" s="27">
        <v>59510</v>
      </c>
      <c r="G23" s="75">
        <v>883305</v>
      </c>
      <c r="H23">
        <v>6</v>
      </c>
      <c r="I23">
        <v>5</v>
      </c>
      <c r="J23" s="27">
        <v>125</v>
      </c>
      <c r="K23" s="10">
        <v>2.1004873130566291E-3</v>
      </c>
      <c r="L23">
        <v>5</v>
      </c>
      <c r="M23" s="27">
        <v>61</v>
      </c>
      <c r="N23" s="10">
        <v>1.0250378087716351E-3</v>
      </c>
      <c r="O23">
        <v>1</v>
      </c>
      <c r="P23">
        <v>1</v>
      </c>
      <c r="Q23">
        <v>2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6</v>
      </c>
      <c r="Y23">
        <v>8</v>
      </c>
      <c r="Z23" s="77">
        <v>12</v>
      </c>
      <c r="AA23" s="77">
        <v>15.59</v>
      </c>
      <c r="AB23" s="77">
        <v>15.59</v>
      </c>
      <c r="AC23" s="10">
        <v>0.54490337758359941</v>
      </c>
      <c r="AD23">
        <v>3</v>
      </c>
      <c r="AE23" s="11">
        <v>0</v>
      </c>
      <c r="AF23" s="11">
        <v>0</v>
      </c>
      <c r="AG23" s="11">
        <v>0</v>
      </c>
      <c r="AH23">
        <v>6</v>
      </c>
      <c r="AI23">
        <v>6</v>
      </c>
      <c r="AJ23">
        <v>6</v>
      </c>
      <c r="AK23">
        <v>12</v>
      </c>
      <c r="AL23">
        <v>12</v>
      </c>
      <c r="AM23">
        <v>12</v>
      </c>
      <c r="AN23" s="11">
        <v>8.67</v>
      </c>
      <c r="AO23" s="11">
        <v>8.67</v>
      </c>
      <c r="AP23" s="11">
        <v>8.67</v>
      </c>
      <c r="AQ23">
        <v>0</v>
      </c>
      <c r="AR23">
        <v>0</v>
      </c>
      <c r="AS23">
        <v>0</v>
      </c>
      <c r="AT23" s="78">
        <v>0.15</v>
      </c>
      <c r="AU23">
        <v>31</v>
      </c>
      <c r="AV23" s="47">
        <v>1</v>
      </c>
      <c r="AW23" s="80">
        <v>6356.07</v>
      </c>
      <c r="AX23" s="80">
        <v>124.432</v>
      </c>
      <c r="AY23" s="80">
        <v>87.173000000000002</v>
      </c>
      <c r="AZ23" s="80">
        <v>58.9</v>
      </c>
      <c r="BA23" s="80" t="s">
        <v>96</v>
      </c>
      <c r="BB23" s="80">
        <v>1656.6437499999997</v>
      </c>
      <c r="BC23" s="80">
        <v>10.94</v>
      </c>
      <c r="BD23" s="80">
        <v>1.236</v>
      </c>
      <c r="BE23" s="80">
        <v>0.58199999999999996</v>
      </c>
      <c r="BF23" s="80">
        <v>0.57999999999999996</v>
      </c>
      <c r="BG23" s="80" t="s">
        <v>96</v>
      </c>
      <c r="BH23" s="80">
        <v>3.3345000000000002</v>
      </c>
      <c r="BI23" s="10">
        <v>0.21</v>
      </c>
      <c r="BJ23" s="10">
        <v>8.8400000000000006E-2</v>
      </c>
      <c r="BK23" s="10">
        <v>0</v>
      </c>
      <c r="BL23" s="20">
        <v>0.2984</v>
      </c>
      <c r="BM23" s="10">
        <v>0.24</v>
      </c>
      <c r="BN23" s="10">
        <v>9.2999999999999999E-2</v>
      </c>
      <c r="BO23" s="10">
        <v>0</v>
      </c>
      <c r="BP23" s="20">
        <v>0.33299999999999996</v>
      </c>
      <c r="BQ23" s="10">
        <v>8.8400000000000006E-2</v>
      </c>
      <c r="BR23" s="10">
        <v>8.8400000000000006E-2</v>
      </c>
      <c r="BS23" s="10">
        <v>0</v>
      </c>
      <c r="BT23" s="10">
        <v>0</v>
      </c>
      <c r="BU23" s="10">
        <v>0.13300000000000001</v>
      </c>
      <c r="BV23" s="10">
        <v>0.01</v>
      </c>
      <c r="BW23" s="10">
        <v>0</v>
      </c>
      <c r="BX23" s="10">
        <v>0</v>
      </c>
      <c r="BY23" s="67">
        <v>0</v>
      </c>
      <c r="BZ23" s="36">
        <v>0</v>
      </c>
      <c r="CA23" s="10">
        <v>8.0000000000000004E-4</v>
      </c>
      <c r="CB23" s="36">
        <v>9.5446348618409314</v>
      </c>
      <c r="CC23" s="10">
        <v>7.7000000000000002E-3</v>
      </c>
      <c r="CD23" s="75">
        <v>0</v>
      </c>
      <c r="CE23" t="s">
        <v>97</v>
      </c>
      <c r="CF23" t="s">
        <v>97</v>
      </c>
      <c r="CG23" t="s">
        <v>98</v>
      </c>
      <c r="CH23" t="s">
        <v>98</v>
      </c>
      <c r="CI23" t="s">
        <v>98</v>
      </c>
      <c r="CJ23" t="s">
        <v>97</v>
      </c>
      <c r="CK23">
        <v>3</v>
      </c>
      <c r="CL23" t="s">
        <v>97</v>
      </c>
      <c r="CM23" t="s">
        <v>97</v>
      </c>
      <c r="CN23" t="s">
        <v>98</v>
      </c>
      <c r="CO23" t="s">
        <v>98</v>
      </c>
      <c r="CP23" t="s">
        <v>98</v>
      </c>
      <c r="CQ23" t="s">
        <v>97</v>
      </c>
      <c r="CR23">
        <v>3</v>
      </c>
      <c r="CS23" s="11">
        <v>1</v>
      </c>
      <c r="CT23" s="11">
        <v>1</v>
      </c>
      <c r="CU23" s="11">
        <v>1</v>
      </c>
      <c r="CV23" s="11">
        <v>1</v>
      </c>
      <c r="CW23" s="11">
        <v>3</v>
      </c>
      <c r="CX23" s="11">
        <v>1</v>
      </c>
      <c r="CY23" s="11">
        <v>1</v>
      </c>
      <c r="CZ23" s="11">
        <v>1</v>
      </c>
      <c r="DA23" s="11">
        <v>1</v>
      </c>
      <c r="DB23" s="11">
        <v>1</v>
      </c>
      <c r="DC23" s="11">
        <v>1</v>
      </c>
      <c r="DD23" s="11">
        <v>6</v>
      </c>
      <c r="DE23" s="11">
        <v>1</v>
      </c>
      <c r="DF23" s="11">
        <v>1</v>
      </c>
      <c r="DG23" s="11">
        <v>1</v>
      </c>
      <c r="DH23" s="11">
        <v>3</v>
      </c>
      <c r="DI23" s="11">
        <v>1</v>
      </c>
      <c r="DJ23" s="11">
        <v>0</v>
      </c>
      <c r="DK23" s="11">
        <v>1</v>
      </c>
      <c r="DL23" s="11">
        <v>1</v>
      </c>
      <c r="DM23" s="11">
        <v>3</v>
      </c>
      <c r="DN23" s="11">
        <v>15</v>
      </c>
    </row>
    <row r="24" spans="1:118">
      <c r="A24" t="s">
        <v>121</v>
      </c>
      <c r="B24" t="s">
        <v>136</v>
      </c>
      <c r="C24" t="s">
        <v>140</v>
      </c>
      <c r="D24" t="s">
        <v>127</v>
      </c>
      <c r="E24" s="75">
        <v>163696</v>
      </c>
      <c r="F24" s="27">
        <v>40275</v>
      </c>
      <c r="G24" s="75">
        <v>1030119</v>
      </c>
      <c r="H24">
        <v>6</v>
      </c>
      <c r="I24">
        <v>5</v>
      </c>
      <c r="J24" s="27">
        <v>125</v>
      </c>
      <c r="K24" s="10">
        <v>3.1036623215394167E-3</v>
      </c>
      <c r="L24">
        <v>6</v>
      </c>
      <c r="M24" s="27">
        <v>72</v>
      </c>
      <c r="N24" s="10">
        <v>1.7877094972067039E-3</v>
      </c>
      <c r="O24">
        <v>1</v>
      </c>
      <c r="P24">
        <v>1</v>
      </c>
      <c r="Q24">
        <v>2</v>
      </c>
      <c r="R24">
        <v>1</v>
      </c>
      <c r="S24">
        <v>1</v>
      </c>
      <c r="T24">
        <v>1</v>
      </c>
      <c r="U24">
        <v>1</v>
      </c>
      <c r="V24">
        <v>1</v>
      </c>
      <c r="W24">
        <v>0</v>
      </c>
      <c r="X24">
        <v>5</v>
      </c>
      <c r="Y24">
        <v>7</v>
      </c>
      <c r="Z24" s="77">
        <v>12</v>
      </c>
      <c r="AA24" s="77">
        <v>15.25</v>
      </c>
      <c r="AB24" s="77">
        <v>15.25</v>
      </c>
      <c r="AC24" s="10">
        <v>0.78758535071384228</v>
      </c>
      <c r="AD24">
        <v>3</v>
      </c>
      <c r="AE24" s="11">
        <v>0</v>
      </c>
      <c r="AF24" s="11">
        <v>0</v>
      </c>
      <c r="AG24" s="11">
        <v>0</v>
      </c>
      <c r="AH24">
        <v>6</v>
      </c>
      <c r="AI24">
        <v>6</v>
      </c>
      <c r="AJ24">
        <v>6</v>
      </c>
      <c r="AK24">
        <v>12</v>
      </c>
      <c r="AL24">
        <v>12</v>
      </c>
      <c r="AM24">
        <v>12</v>
      </c>
      <c r="AN24" s="11">
        <v>8.67</v>
      </c>
      <c r="AO24" s="11">
        <v>8.67</v>
      </c>
      <c r="AP24" s="11">
        <v>8.67</v>
      </c>
      <c r="AQ24">
        <v>0</v>
      </c>
      <c r="AR24">
        <v>0</v>
      </c>
      <c r="AS24">
        <v>0</v>
      </c>
      <c r="AT24" s="78">
        <v>0.15</v>
      </c>
      <c r="AU24">
        <v>31</v>
      </c>
      <c r="AV24" s="47">
        <v>1</v>
      </c>
      <c r="AW24" s="80">
        <v>6356.07</v>
      </c>
      <c r="AX24" s="80">
        <v>124.432</v>
      </c>
      <c r="AY24" s="80">
        <v>87.173000000000002</v>
      </c>
      <c r="AZ24" s="80">
        <v>58.9</v>
      </c>
      <c r="BA24" s="80" t="s">
        <v>96</v>
      </c>
      <c r="BB24" s="80">
        <v>1656.6437499999997</v>
      </c>
      <c r="BC24" s="80">
        <v>10.94</v>
      </c>
      <c r="BD24" s="80">
        <v>1.236</v>
      </c>
      <c r="BE24" s="80">
        <v>0.58199999999999996</v>
      </c>
      <c r="BF24" s="80">
        <v>0.57999999999999996</v>
      </c>
      <c r="BG24" s="80" t="s">
        <v>96</v>
      </c>
      <c r="BH24" s="80">
        <v>3.3345000000000002</v>
      </c>
      <c r="BI24" s="10">
        <v>0.21</v>
      </c>
      <c r="BJ24" s="10">
        <v>8.8400000000000006E-2</v>
      </c>
      <c r="BK24" s="10">
        <v>0</v>
      </c>
      <c r="BL24" s="20">
        <v>0.2984</v>
      </c>
      <c r="BM24" s="10">
        <v>0.22</v>
      </c>
      <c r="BN24" s="10">
        <v>9.2999999999999999E-2</v>
      </c>
      <c r="BO24" s="10">
        <v>0</v>
      </c>
      <c r="BP24" s="20">
        <v>0.313</v>
      </c>
      <c r="BQ24" s="10">
        <v>8.8400000000000006E-2</v>
      </c>
      <c r="BR24" s="10">
        <v>8.8400000000000006E-2</v>
      </c>
      <c r="BS24" s="10">
        <v>0</v>
      </c>
      <c r="BT24" s="10">
        <v>0</v>
      </c>
      <c r="BU24" s="10">
        <v>0.13300000000000001</v>
      </c>
      <c r="BV24" s="10">
        <v>0.01</v>
      </c>
      <c r="BW24" s="10">
        <v>0</v>
      </c>
      <c r="BX24" s="10">
        <v>0</v>
      </c>
      <c r="BY24" s="67">
        <v>0</v>
      </c>
      <c r="BZ24" s="36">
        <v>0</v>
      </c>
      <c r="CA24" s="10">
        <v>0</v>
      </c>
      <c r="CB24" s="36">
        <v>10</v>
      </c>
      <c r="CC24" s="10">
        <v>1.29E-2</v>
      </c>
      <c r="CD24" s="75">
        <v>200</v>
      </c>
      <c r="CE24" t="s">
        <v>97</v>
      </c>
      <c r="CF24" t="s">
        <v>98</v>
      </c>
      <c r="CG24" t="s">
        <v>97</v>
      </c>
      <c r="CH24" t="s">
        <v>98</v>
      </c>
      <c r="CI24" t="s">
        <v>98</v>
      </c>
      <c r="CJ24" t="s">
        <v>97</v>
      </c>
      <c r="CK24">
        <v>3</v>
      </c>
      <c r="CL24" t="s">
        <v>97</v>
      </c>
      <c r="CM24" t="s">
        <v>98</v>
      </c>
      <c r="CN24" t="s">
        <v>97</v>
      </c>
      <c r="CO24" t="s">
        <v>98</v>
      </c>
      <c r="CP24" t="s">
        <v>98</v>
      </c>
      <c r="CQ24" t="s">
        <v>97</v>
      </c>
      <c r="CR24">
        <v>3</v>
      </c>
      <c r="CS24" s="11">
        <v>1</v>
      </c>
      <c r="CT24" s="11">
        <v>1</v>
      </c>
      <c r="CU24" s="11">
        <v>1</v>
      </c>
      <c r="CV24" s="11">
        <v>1</v>
      </c>
      <c r="CW24" s="11">
        <v>3</v>
      </c>
      <c r="CX24" s="11">
        <v>1</v>
      </c>
      <c r="CY24" s="11">
        <v>1</v>
      </c>
      <c r="CZ24" s="11">
        <v>1</v>
      </c>
      <c r="DA24" s="11">
        <v>1</v>
      </c>
      <c r="DB24" s="11">
        <v>1</v>
      </c>
      <c r="DC24" s="11">
        <v>1</v>
      </c>
      <c r="DD24" s="11">
        <v>6</v>
      </c>
      <c r="DE24" s="11">
        <v>1</v>
      </c>
      <c r="DF24" s="11">
        <v>1</v>
      </c>
      <c r="DG24" s="11">
        <v>1</v>
      </c>
      <c r="DH24" s="11">
        <v>3</v>
      </c>
      <c r="DI24" s="11">
        <v>1</v>
      </c>
      <c r="DJ24" s="11">
        <v>0</v>
      </c>
      <c r="DK24" s="11">
        <v>1</v>
      </c>
      <c r="DL24" s="11">
        <v>1</v>
      </c>
      <c r="DM24" s="11">
        <v>3</v>
      </c>
      <c r="DN24" s="11">
        <v>15</v>
      </c>
    </row>
    <row r="25" spans="1:118">
      <c r="A25" t="s">
        <v>121</v>
      </c>
      <c r="B25" t="s">
        <v>141</v>
      </c>
      <c r="C25" t="s">
        <v>142</v>
      </c>
      <c r="D25" t="s">
        <v>127</v>
      </c>
      <c r="E25" s="75">
        <v>104185</v>
      </c>
      <c r="F25" s="27">
        <v>28854</v>
      </c>
      <c r="G25" s="75">
        <v>374114</v>
      </c>
      <c r="H25">
        <v>5</v>
      </c>
      <c r="I25">
        <v>1</v>
      </c>
      <c r="J25" s="27">
        <v>100</v>
      </c>
      <c r="K25" s="10">
        <v>3.4657239897414572E-3</v>
      </c>
      <c r="L25">
        <v>4</v>
      </c>
      <c r="M25" s="27">
        <v>58</v>
      </c>
      <c r="N25" s="10">
        <v>2.0101199140500452E-3</v>
      </c>
      <c r="O25">
        <v>1</v>
      </c>
      <c r="P25">
        <v>1</v>
      </c>
      <c r="Q25">
        <v>2</v>
      </c>
      <c r="R25">
        <v>1</v>
      </c>
      <c r="S25">
        <v>1</v>
      </c>
      <c r="T25">
        <v>1</v>
      </c>
      <c r="U25">
        <v>0</v>
      </c>
      <c r="V25">
        <v>0</v>
      </c>
      <c r="W25">
        <v>0</v>
      </c>
      <c r="X25">
        <v>3</v>
      </c>
      <c r="Y25">
        <v>5</v>
      </c>
      <c r="Z25" s="77">
        <v>12</v>
      </c>
      <c r="AA25" s="77">
        <v>12</v>
      </c>
      <c r="AB25" s="77">
        <v>12</v>
      </c>
      <c r="AC25" s="10">
        <v>0.86504470783946763</v>
      </c>
      <c r="AD25">
        <v>3</v>
      </c>
      <c r="AE25" s="11">
        <v>0</v>
      </c>
      <c r="AF25" s="11">
        <v>0</v>
      </c>
      <c r="AG25" s="11">
        <v>0</v>
      </c>
      <c r="AH25">
        <v>0</v>
      </c>
      <c r="AI25">
        <v>0</v>
      </c>
      <c r="AJ25">
        <v>0</v>
      </c>
      <c r="AK25">
        <v>12</v>
      </c>
      <c r="AL25">
        <v>12</v>
      </c>
      <c r="AM25">
        <v>12</v>
      </c>
      <c r="AN25" s="11">
        <v>0</v>
      </c>
      <c r="AO25" s="11">
        <v>0</v>
      </c>
      <c r="AP25" s="11">
        <v>0</v>
      </c>
      <c r="AQ25">
        <v>0</v>
      </c>
      <c r="AR25">
        <v>0</v>
      </c>
      <c r="AS25">
        <v>0</v>
      </c>
      <c r="AT25" s="78">
        <v>0.09</v>
      </c>
      <c r="AU25">
        <v>23</v>
      </c>
      <c r="AV25" s="47">
        <v>1</v>
      </c>
      <c r="AW25" s="80">
        <v>95.766000000000005</v>
      </c>
      <c r="AX25" s="80">
        <v>76.724000000000004</v>
      </c>
      <c r="AY25" s="80">
        <v>32.03</v>
      </c>
      <c r="AZ25" s="80" t="s">
        <v>96</v>
      </c>
      <c r="BA25" s="80" t="s">
        <v>96</v>
      </c>
      <c r="BB25" s="80">
        <v>68.173333333333332</v>
      </c>
      <c r="BC25" s="80">
        <v>1.0249999999999999</v>
      </c>
      <c r="BD25" s="80">
        <v>0.92600000000000005</v>
      </c>
      <c r="BE25" s="80">
        <v>0.46600000000000003</v>
      </c>
      <c r="BF25" s="80" t="s">
        <v>96</v>
      </c>
      <c r="BG25" s="80" t="s">
        <v>96</v>
      </c>
      <c r="BH25" s="80">
        <v>0.80566666666666675</v>
      </c>
      <c r="BI25" s="10">
        <v>0.21</v>
      </c>
      <c r="BJ25" s="10">
        <v>4.6300000000000001E-2</v>
      </c>
      <c r="BK25" s="10">
        <v>0</v>
      </c>
      <c r="BL25" s="20">
        <v>0.25629999999999997</v>
      </c>
      <c r="BM25" s="10">
        <v>0.22</v>
      </c>
      <c r="BN25" s="10">
        <v>4.6300000000000001E-2</v>
      </c>
      <c r="BO25" s="10">
        <v>0</v>
      </c>
      <c r="BP25" s="20">
        <v>0.26629999999999998</v>
      </c>
      <c r="BQ25" s="10">
        <v>4.6300000000000001E-2</v>
      </c>
      <c r="BR25" s="10">
        <v>4.6300000000000001E-2</v>
      </c>
      <c r="BS25" s="10">
        <v>0</v>
      </c>
      <c r="BT25" s="10">
        <v>0</v>
      </c>
      <c r="BU25" s="10">
        <v>4.6300000000000001E-2</v>
      </c>
      <c r="BV25" s="10">
        <v>4.6300000000000001E-2</v>
      </c>
      <c r="BW25" s="10">
        <v>0</v>
      </c>
      <c r="BX25" s="10">
        <v>0</v>
      </c>
      <c r="BY25" s="67">
        <v>0</v>
      </c>
      <c r="BZ25" s="36">
        <v>0</v>
      </c>
      <c r="CA25" s="10">
        <v>0</v>
      </c>
      <c r="CB25" s="36">
        <v>10</v>
      </c>
      <c r="CC25" s="10">
        <v>6.1000000000000004E-3</v>
      </c>
      <c r="CD25" s="75">
        <v>200</v>
      </c>
      <c r="CE25" t="s">
        <v>97</v>
      </c>
      <c r="CF25" t="s">
        <v>97</v>
      </c>
      <c r="CG25" t="s">
        <v>97</v>
      </c>
      <c r="CH25" t="s">
        <v>98</v>
      </c>
      <c r="CI25" t="s">
        <v>98</v>
      </c>
      <c r="CJ25" t="s">
        <v>98</v>
      </c>
      <c r="CK25">
        <v>3</v>
      </c>
      <c r="CL25" t="s">
        <v>97</v>
      </c>
      <c r="CM25" t="s">
        <v>97</v>
      </c>
      <c r="CN25" t="s">
        <v>97</v>
      </c>
      <c r="CO25" t="s">
        <v>98</v>
      </c>
      <c r="CP25" t="s">
        <v>98</v>
      </c>
      <c r="CQ25" t="s">
        <v>98</v>
      </c>
      <c r="CR25">
        <v>3</v>
      </c>
      <c r="CS25" s="11">
        <v>1</v>
      </c>
      <c r="CT25" s="11">
        <v>1</v>
      </c>
      <c r="CU25" s="11">
        <v>1</v>
      </c>
      <c r="CV25" s="11">
        <v>1</v>
      </c>
      <c r="CW25" s="11">
        <v>3</v>
      </c>
      <c r="CX25" s="11">
        <v>1</v>
      </c>
      <c r="CY25" s="11">
        <v>1</v>
      </c>
      <c r="CZ25" s="11">
        <v>1</v>
      </c>
      <c r="DA25" s="11">
        <v>1</v>
      </c>
      <c r="DB25" s="11">
        <v>1</v>
      </c>
      <c r="DC25" s="11">
        <v>1</v>
      </c>
      <c r="DD25" s="11">
        <v>6</v>
      </c>
      <c r="DE25" s="11">
        <v>1</v>
      </c>
      <c r="DF25" s="11">
        <v>1</v>
      </c>
      <c r="DG25" s="11">
        <v>1</v>
      </c>
      <c r="DH25" s="11">
        <v>3</v>
      </c>
      <c r="DI25" s="11">
        <v>1</v>
      </c>
      <c r="DJ25" s="11">
        <v>0</v>
      </c>
      <c r="DK25" s="11">
        <v>1</v>
      </c>
      <c r="DL25" s="11">
        <v>1</v>
      </c>
      <c r="DM25" s="11">
        <v>3</v>
      </c>
      <c r="DN25" s="11">
        <v>15</v>
      </c>
    </row>
    <row r="26" spans="1:118">
      <c r="A26" t="s">
        <v>121</v>
      </c>
      <c r="B26" t="s">
        <v>141</v>
      </c>
      <c r="C26" t="s">
        <v>143</v>
      </c>
      <c r="D26" t="s">
        <v>127</v>
      </c>
      <c r="E26" s="75">
        <v>104185</v>
      </c>
      <c r="F26" s="27">
        <v>32539</v>
      </c>
      <c r="G26" s="75">
        <v>472688</v>
      </c>
      <c r="H26">
        <v>5</v>
      </c>
      <c r="I26">
        <v>1</v>
      </c>
      <c r="J26" s="27">
        <v>100</v>
      </c>
      <c r="K26" s="10">
        <v>3.0732351946894496E-3</v>
      </c>
      <c r="L26">
        <v>4</v>
      </c>
      <c r="M26" s="27">
        <v>58</v>
      </c>
      <c r="N26" s="10">
        <v>1.7824764129198809E-3</v>
      </c>
      <c r="O26">
        <v>1</v>
      </c>
      <c r="P26">
        <v>1</v>
      </c>
      <c r="Q26">
        <v>2</v>
      </c>
      <c r="R26">
        <v>1</v>
      </c>
      <c r="S26">
        <v>1</v>
      </c>
      <c r="T26">
        <v>1</v>
      </c>
      <c r="U26">
        <v>0</v>
      </c>
      <c r="V26">
        <v>0</v>
      </c>
      <c r="W26">
        <v>1</v>
      </c>
      <c r="X26">
        <v>4</v>
      </c>
      <c r="Y26">
        <v>6</v>
      </c>
      <c r="Z26" s="77">
        <v>12</v>
      </c>
      <c r="AA26" s="77">
        <v>12</v>
      </c>
      <c r="AB26" s="77">
        <v>12</v>
      </c>
      <c r="AC26" s="10">
        <v>0.76707950459448659</v>
      </c>
      <c r="AD26">
        <v>3</v>
      </c>
      <c r="AE26" s="11">
        <v>0</v>
      </c>
      <c r="AF26" s="11">
        <v>0</v>
      </c>
      <c r="AG26" s="11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 s="11">
        <v>0</v>
      </c>
      <c r="AO26" s="11">
        <v>0</v>
      </c>
      <c r="AP26" s="11">
        <v>0</v>
      </c>
      <c r="AQ26">
        <v>0</v>
      </c>
      <c r="AR26">
        <v>0</v>
      </c>
      <c r="AS26">
        <v>0</v>
      </c>
      <c r="AT26" s="78">
        <v>0.09</v>
      </c>
      <c r="AU26">
        <v>23</v>
      </c>
      <c r="AV26" s="47">
        <v>1</v>
      </c>
      <c r="AW26" s="80">
        <v>95.766000000000005</v>
      </c>
      <c r="AX26" s="80">
        <v>76.724000000000004</v>
      </c>
      <c r="AY26" s="80">
        <v>32.03</v>
      </c>
      <c r="AZ26" s="80" t="s">
        <v>96</v>
      </c>
      <c r="BA26" s="80" t="s">
        <v>96</v>
      </c>
      <c r="BB26" s="80">
        <v>68.173333333333332</v>
      </c>
      <c r="BC26" s="80">
        <v>1.0249999999999999</v>
      </c>
      <c r="BD26" s="80">
        <v>0.92600000000000005</v>
      </c>
      <c r="BE26" s="80">
        <v>0.46600000000000003</v>
      </c>
      <c r="BF26" s="80" t="s">
        <v>96</v>
      </c>
      <c r="BG26" s="80" t="s">
        <v>96</v>
      </c>
      <c r="BH26" s="80">
        <v>0.80566666666666675</v>
      </c>
      <c r="BI26" s="10">
        <v>0.21</v>
      </c>
      <c r="BJ26" s="10">
        <v>4.6300000000000001E-2</v>
      </c>
      <c r="BK26" s="10">
        <v>0</v>
      </c>
      <c r="BL26" s="20">
        <v>0.25629999999999997</v>
      </c>
      <c r="BM26" s="10">
        <v>0.22</v>
      </c>
      <c r="BN26" s="10">
        <v>4.6300000000000001E-2</v>
      </c>
      <c r="BO26" s="10">
        <v>0.13</v>
      </c>
      <c r="BP26" s="20">
        <v>0.39629999999999999</v>
      </c>
      <c r="BQ26" s="10">
        <v>4.6300000000000001E-2</v>
      </c>
      <c r="BR26" s="10">
        <v>4.6300000000000001E-2</v>
      </c>
      <c r="BS26" s="10">
        <v>0</v>
      </c>
      <c r="BT26" s="10">
        <v>0</v>
      </c>
      <c r="BU26" s="10">
        <v>4.6300000000000001E-2</v>
      </c>
      <c r="BV26" s="10">
        <v>4.6300000000000001E-2</v>
      </c>
      <c r="BW26" s="10">
        <v>0.25</v>
      </c>
      <c r="BX26" s="10">
        <v>0.13</v>
      </c>
      <c r="BY26" s="67">
        <v>0</v>
      </c>
      <c r="BZ26" s="36">
        <v>0</v>
      </c>
      <c r="CA26" s="10">
        <v>0</v>
      </c>
      <c r="CB26" s="36">
        <v>10</v>
      </c>
      <c r="CC26" s="10">
        <v>1.7000000000000001E-2</v>
      </c>
      <c r="CD26" s="75">
        <v>600</v>
      </c>
      <c r="CE26" t="s">
        <v>97</v>
      </c>
      <c r="CF26" t="s">
        <v>98</v>
      </c>
      <c r="CG26" t="s">
        <v>98</v>
      </c>
      <c r="CH26" t="s">
        <v>98</v>
      </c>
      <c r="CI26" t="s">
        <v>98</v>
      </c>
      <c r="CJ26" t="s">
        <v>97</v>
      </c>
      <c r="CK26">
        <v>2</v>
      </c>
      <c r="CL26" t="s">
        <v>97</v>
      </c>
      <c r="CM26" t="s">
        <v>98</v>
      </c>
      <c r="CN26" t="s">
        <v>98</v>
      </c>
      <c r="CO26" t="s">
        <v>98</v>
      </c>
      <c r="CP26" t="s">
        <v>98</v>
      </c>
      <c r="CQ26" t="s">
        <v>97</v>
      </c>
      <c r="CR26">
        <v>2</v>
      </c>
      <c r="CS26" s="11">
        <v>1</v>
      </c>
      <c r="CT26" s="11">
        <v>1</v>
      </c>
      <c r="CU26" s="11">
        <v>1</v>
      </c>
      <c r="CV26" s="11">
        <v>1</v>
      </c>
      <c r="CW26" s="11">
        <v>3</v>
      </c>
      <c r="CX26" s="11">
        <v>1</v>
      </c>
      <c r="CY26" s="11">
        <v>1</v>
      </c>
      <c r="CZ26" s="11">
        <v>1</v>
      </c>
      <c r="DA26" s="11">
        <v>1</v>
      </c>
      <c r="DB26" s="11">
        <v>1</v>
      </c>
      <c r="DC26" s="11">
        <v>1</v>
      </c>
      <c r="DD26" s="11">
        <v>6</v>
      </c>
      <c r="DE26" s="11">
        <v>1</v>
      </c>
      <c r="DF26" s="11">
        <v>1</v>
      </c>
      <c r="DG26" s="11">
        <v>1</v>
      </c>
      <c r="DH26" s="11">
        <v>3</v>
      </c>
      <c r="DI26" s="11">
        <v>1</v>
      </c>
      <c r="DJ26" s="11">
        <v>0</v>
      </c>
      <c r="DK26" s="11">
        <v>1</v>
      </c>
      <c r="DL26" s="11">
        <v>1</v>
      </c>
      <c r="DM26" s="11">
        <v>3</v>
      </c>
      <c r="DN26" s="11">
        <v>15</v>
      </c>
    </row>
    <row r="27" spans="1:118">
      <c r="A27" t="s">
        <v>121</v>
      </c>
      <c r="B27" t="s">
        <v>141</v>
      </c>
      <c r="C27" t="s">
        <v>144</v>
      </c>
      <c r="D27" t="s">
        <v>127</v>
      </c>
      <c r="E27" s="75">
        <v>104185</v>
      </c>
      <c r="F27" s="27">
        <v>38991</v>
      </c>
      <c r="G27" s="75">
        <v>716492</v>
      </c>
      <c r="H27">
        <v>5</v>
      </c>
      <c r="I27">
        <v>1</v>
      </c>
      <c r="J27" s="27">
        <v>100</v>
      </c>
      <c r="K27" s="10">
        <v>2.5646944166602551E-3</v>
      </c>
      <c r="L27">
        <v>4</v>
      </c>
      <c r="M27" s="27">
        <v>58</v>
      </c>
      <c r="N27" s="10">
        <v>1.4875227616629478E-3</v>
      </c>
      <c r="O27">
        <v>1</v>
      </c>
      <c r="P27">
        <v>1</v>
      </c>
      <c r="Q27">
        <v>2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6</v>
      </c>
      <c r="Y27">
        <v>8</v>
      </c>
      <c r="Z27" s="77">
        <v>12</v>
      </c>
      <c r="AA27" s="77">
        <v>12.85</v>
      </c>
      <c r="AB27" s="77">
        <v>12.85</v>
      </c>
      <c r="AC27" s="10">
        <v>0.68549152368495292</v>
      </c>
      <c r="AD27">
        <v>3</v>
      </c>
      <c r="AE27" s="11">
        <v>0</v>
      </c>
      <c r="AF27" s="11">
        <v>0</v>
      </c>
      <c r="AG27" s="11">
        <v>0</v>
      </c>
      <c r="AH27">
        <v>0</v>
      </c>
      <c r="AI27">
        <v>0</v>
      </c>
      <c r="AJ27">
        <v>0</v>
      </c>
      <c r="AK27">
        <v>12</v>
      </c>
      <c r="AL27">
        <v>12</v>
      </c>
      <c r="AM27">
        <v>12</v>
      </c>
      <c r="AN27" s="11">
        <v>0</v>
      </c>
      <c r="AO27" s="11">
        <v>0</v>
      </c>
      <c r="AP27" s="11">
        <v>0</v>
      </c>
      <c r="AQ27">
        <v>0</v>
      </c>
      <c r="AR27">
        <v>0</v>
      </c>
      <c r="AS27">
        <v>0</v>
      </c>
      <c r="AT27" s="78">
        <v>0.09</v>
      </c>
      <c r="AU27">
        <v>23</v>
      </c>
      <c r="AV27" s="47">
        <v>1</v>
      </c>
      <c r="AW27" s="80">
        <v>95.766000000000005</v>
      </c>
      <c r="AX27" s="80">
        <v>76.724000000000004</v>
      </c>
      <c r="AY27" s="80">
        <v>32.03</v>
      </c>
      <c r="AZ27" s="80" t="s">
        <v>96</v>
      </c>
      <c r="BA27" s="80" t="s">
        <v>96</v>
      </c>
      <c r="BB27" s="80">
        <v>68.173333333333332</v>
      </c>
      <c r="BC27" s="80">
        <v>1.0249999999999999</v>
      </c>
      <c r="BD27" s="80">
        <v>0.92600000000000005</v>
      </c>
      <c r="BE27" s="80">
        <v>0.46600000000000003</v>
      </c>
      <c r="BF27" s="80" t="s">
        <v>96</v>
      </c>
      <c r="BG27" s="80" t="s">
        <v>96</v>
      </c>
      <c r="BH27" s="80">
        <v>0.80566666666666675</v>
      </c>
      <c r="BI27" s="10">
        <v>0.21</v>
      </c>
      <c r="BJ27" s="10">
        <v>4.6300000000000001E-2</v>
      </c>
      <c r="BK27" s="10">
        <v>0</v>
      </c>
      <c r="BL27" s="20">
        <v>0.25629999999999997</v>
      </c>
      <c r="BM27" s="10">
        <v>0.22</v>
      </c>
      <c r="BN27" s="10">
        <v>4.6300000000000001E-2</v>
      </c>
      <c r="BO27" s="10">
        <v>0</v>
      </c>
      <c r="BP27" s="20">
        <v>0.26629999999999998</v>
      </c>
      <c r="BQ27" s="10">
        <v>4.6300000000000001E-2</v>
      </c>
      <c r="BR27" s="10">
        <v>4.6300000000000001E-2</v>
      </c>
      <c r="BS27" s="10">
        <v>0</v>
      </c>
      <c r="BT27" s="10">
        <v>0</v>
      </c>
      <c r="BU27" s="10">
        <v>4.6300000000000001E-2</v>
      </c>
      <c r="BV27" s="10">
        <v>4.6300000000000001E-2</v>
      </c>
      <c r="BW27" s="10">
        <v>0</v>
      </c>
      <c r="BX27" s="10">
        <v>0</v>
      </c>
      <c r="BY27" s="67">
        <v>0</v>
      </c>
      <c r="BZ27" s="36">
        <v>0</v>
      </c>
      <c r="CA27" s="10">
        <v>0</v>
      </c>
      <c r="CB27" s="36">
        <v>10</v>
      </c>
      <c r="CC27" s="10">
        <v>2.4E-2</v>
      </c>
      <c r="CD27" s="75">
        <v>200</v>
      </c>
      <c r="CE27" t="s">
        <v>97</v>
      </c>
      <c r="CF27" t="s">
        <v>98</v>
      </c>
      <c r="CG27" t="s">
        <v>97</v>
      </c>
      <c r="CH27" t="s">
        <v>98</v>
      </c>
      <c r="CI27" t="s">
        <v>98</v>
      </c>
      <c r="CJ27" t="s">
        <v>97</v>
      </c>
      <c r="CK27">
        <v>3</v>
      </c>
      <c r="CL27" t="s">
        <v>97</v>
      </c>
      <c r="CM27" t="s">
        <v>98</v>
      </c>
      <c r="CN27" t="s">
        <v>97</v>
      </c>
      <c r="CO27" t="s">
        <v>98</v>
      </c>
      <c r="CP27" t="s">
        <v>98</v>
      </c>
      <c r="CQ27" t="s">
        <v>97</v>
      </c>
      <c r="CR27">
        <v>3</v>
      </c>
      <c r="CS27" s="11">
        <v>1</v>
      </c>
      <c r="CT27" s="11">
        <v>1</v>
      </c>
      <c r="CU27" s="11">
        <v>1</v>
      </c>
      <c r="CV27" s="11">
        <v>1</v>
      </c>
      <c r="CW27" s="11">
        <v>3</v>
      </c>
      <c r="CX27" s="11">
        <v>1</v>
      </c>
      <c r="CY27" s="11">
        <v>1</v>
      </c>
      <c r="CZ27" s="11">
        <v>1</v>
      </c>
      <c r="DA27" s="11">
        <v>1</v>
      </c>
      <c r="DB27" s="11">
        <v>1</v>
      </c>
      <c r="DC27" s="11">
        <v>1</v>
      </c>
      <c r="DD27" s="11">
        <v>6</v>
      </c>
      <c r="DE27" s="11">
        <v>1</v>
      </c>
      <c r="DF27" s="11">
        <v>1</v>
      </c>
      <c r="DG27" s="11">
        <v>1</v>
      </c>
      <c r="DH27" s="11">
        <v>3</v>
      </c>
      <c r="DI27" s="11">
        <v>1</v>
      </c>
      <c r="DJ27" s="11">
        <v>0</v>
      </c>
      <c r="DK27" s="11">
        <v>1</v>
      </c>
      <c r="DL27" s="11">
        <v>1</v>
      </c>
      <c r="DM27" s="11">
        <v>3</v>
      </c>
      <c r="DN27" s="11">
        <v>15</v>
      </c>
    </row>
    <row r="28" spans="1:118">
      <c r="A28" t="s">
        <v>121</v>
      </c>
      <c r="B28" t="s">
        <v>145</v>
      </c>
      <c r="C28" t="s">
        <v>146</v>
      </c>
      <c r="D28" t="s">
        <v>147</v>
      </c>
      <c r="E28" s="75">
        <v>5543</v>
      </c>
      <c r="F28" s="27">
        <v>22806</v>
      </c>
      <c r="G28" s="75">
        <v>144900</v>
      </c>
      <c r="H28">
        <v>5</v>
      </c>
      <c r="I28">
        <v>4</v>
      </c>
      <c r="J28" s="27">
        <v>170</v>
      </c>
      <c r="K28" s="10">
        <v>7.4541787248969572E-3</v>
      </c>
      <c r="L28">
        <v>5</v>
      </c>
      <c r="M28" s="27">
        <v>60</v>
      </c>
      <c r="N28" s="10">
        <v>2.6308866087871611E-3</v>
      </c>
      <c r="O28">
        <v>1</v>
      </c>
      <c r="P28">
        <v>1</v>
      </c>
      <c r="Q28">
        <v>2</v>
      </c>
      <c r="R28">
        <v>1</v>
      </c>
      <c r="S28">
        <v>1</v>
      </c>
      <c r="T28">
        <v>1</v>
      </c>
      <c r="U28">
        <v>0</v>
      </c>
      <c r="V28">
        <v>0</v>
      </c>
      <c r="W28">
        <v>1</v>
      </c>
      <c r="X28">
        <v>4</v>
      </c>
      <c r="Y28">
        <v>6</v>
      </c>
      <c r="Z28" s="77">
        <v>11</v>
      </c>
      <c r="AA28" s="77">
        <v>11</v>
      </c>
      <c r="AB28" s="77">
        <v>11</v>
      </c>
      <c r="AC28" s="10">
        <v>1.0032447601508374</v>
      </c>
      <c r="AD28">
        <v>3</v>
      </c>
      <c r="AE28" s="11">
        <v>0</v>
      </c>
      <c r="AF28" s="11">
        <v>0</v>
      </c>
      <c r="AG28" s="11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 s="11">
        <v>5</v>
      </c>
      <c r="AO28" s="11">
        <v>0</v>
      </c>
      <c r="AP28" s="11">
        <v>5</v>
      </c>
      <c r="AQ28">
        <v>0</v>
      </c>
      <c r="AR28">
        <v>0</v>
      </c>
      <c r="AS28">
        <v>0</v>
      </c>
      <c r="AT28" s="78">
        <v>0.16</v>
      </c>
      <c r="AU28">
        <v>6</v>
      </c>
      <c r="AV28" s="47">
        <v>1</v>
      </c>
      <c r="AW28" s="80" t="s">
        <v>96</v>
      </c>
      <c r="AX28" s="80">
        <v>81</v>
      </c>
      <c r="AY28" s="80">
        <v>95.917000000000002</v>
      </c>
      <c r="AZ28" s="80" t="s">
        <v>96</v>
      </c>
      <c r="BA28" s="80" t="s">
        <v>96</v>
      </c>
      <c r="BB28" s="80">
        <v>88.458500000000001</v>
      </c>
      <c r="BC28" s="80" t="s">
        <v>96</v>
      </c>
      <c r="BD28" s="80">
        <v>0.73</v>
      </c>
      <c r="BE28" s="80">
        <v>0.93</v>
      </c>
      <c r="BF28" s="80" t="s">
        <v>96</v>
      </c>
      <c r="BG28" s="80" t="s">
        <v>96</v>
      </c>
      <c r="BH28" s="80">
        <v>0.83000000000000007</v>
      </c>
      <c r="BI28" s="10">
        <v>0.21</v>
      </c>
      <c r="BJ28" s="10">
        <v>7.4999999999999997E-2</v>
      </c>
      <c r="BK28" s="10">
        <v>0</v>
      </c>
      <c r="BL28" s="20">
        <v>0.28499999999999998</v>
      </c>
      <c r="BM28" s="10">
        <v>0.22</v>
      </c>
      <c r="BN28" s="10">
        <v>0.05</v>
      </c>
      <c r="BO28" s="10">
        <v>0</v>
      </c>
      <c r="BP28" s="20">
        <v>0.27</v>
      </c>
      <c r="BQ28" s="10">
        <v>7.4999999999999997E-2</v>
      </c>
      <c r="BR28" s="10">
        <v>7.4999999999999997E-2</v>
      </c>
      <c r="BS28" s="10">
        <v>0</v>
      </c>
      <c r="BT28" s="10">
        <v>0</v>
      </c>
      <c r="BU28" s="10">
        <v>6.9900000000000004E-2</v>
      </c>
      <c r="BV28" s="10">
        <v>0.03</v>
      </c>
      <c r="BW28" s="10">
        <v>0</v>
      </c>
      <c r="BX28" s="10">
        <v>0</v>
      </c>
      <c r="BY28" s="67">
        <v>0</v>
      </c>
      <c r="BZ28" s="36">
        <v>0</v>
      </c>
      <c r="CA28" s="10">
        <v>0</v>
      </c>
      <c r="CB28" s="36">
        <v>10</v>
      </c>
      <c r="CC28" s="10">
        <v>3.8100000000000002E-2</v>
      </c>
      <c r="CD28" s="75">
        <v>286</v>
      </c>
      <c r="CE28" t="s">
        <v>97</v>
      </c>
      <c r="CF28" t="s">
        <v>97</v>
      </c>
      <c r="CG28" t="s">
        <v>98</v>
      </c>
      <c r="CH28" t="s">
        <v>98</v>
      </c>
      <c r="CI28" t="s">
        <v>98</v>
      </c>
      <c r="CJ28" t="s">
        <v>97</v>
      </c>
      <c r="CK28">
        <v>3</v>
      </c>
      <c r="CL28" t="s">
        <v>97</v>
      </c>
      <c r="CM28" t="s">
        <v>97</v>
      </c>
      <c r="CN28" t="s">
        <v>98</v>
      </c>
      <c r="CO28" t="s">
        <v>98</v>
      </c>
      <c r="CP28" t="s">
        <v>98</v>
      </c>
      <c r="CQ28" t="s">
        <v>97</v>
      </c>
      <c r="CR28">
        <v>3</v>
      </c>
      <c r="CS28" s="11">
        <v>1</v>
      </c>
      <c r="CT28" s="11">
        <v>1</v>
      </c>
      <c r="CU28" s="11">
        <v>1</v>
      </c>
      <c r="CV28" s="11">
        <v>1</v>
      </c>
      <c r="CW28" s="11">
        <v>3</v>
      </c>
      <c r="CX28" s="11">
        <v>1</v>
      </c>
      <c r="CY28" s="11">
        <v>1</v>
      </c>
      <c r="CZ28" s="11">
        <v>1</v>
      </c>
      <c r="DA28" s="11">
        <v>1</v>
      </c>
      <c r="DB28" s="11">
        <v>1</v>
      </c>
      <c r="DC28" s="11">
        <v>1</v>
      </c>
      <c r="DD28" s="11">
        <v>6</v>
      </c>
      <c r="DE28" s="11">
        <v>1</v>
      </c>
      <c r="DF28" s="11">
        <v>1</v>
      </c>
      <c r="DG28" s="11">
        <v>1</v>
      </c>
      <c r="DH28" s="11">
        <v>3</v>
      </c>
      <c r="DI28" s="11">
        <v>1</v>
      </c>
      <c r="DJ28" s="11">
        <v>0</v>
      </c>
      <c r="DK28" s="11">
        <v>1</v>
      </c>
      <c r="DL28" s="11">
        <v>1</v>
      </c>
      <c r="DM28" s="11">
        <v>3</v>
      </c>
      <c r="DN28" s="11">
        <v>15</v>
      </c>
    </row>
    <row r="29" spans="1:118">
      <c r="A29" t="s">
        <v>121</v>
      </c>
      <c r="B29" t="s">
        <v>148</v>
      </c>
      <c r="C29" t="s">
        <v>149</v>
      </c>
      <c r="D29" t="s">
        <v>150</v>
      </c>
      <c r="E29" s="75">
        <v>2489</v>
      </c>
      <c r="F29" s="27">
        <v>30601</v>
      </c>
      <c r="G29" s="75">
        <v>70635</v>
      </c>
      <c r="H29">
        <v>5</v>
      </c>
      <c r="I29">
        <v>5</v>
      </c>
      <c r="J29" s="27">
        <v>160</v>
      </c>
      <c r="K29" s="10">
        <v>5.2285873010685926E-3</v>
      </c>
      <c r="L29">
        <v>4</v>
      </c>
      <c r="M29" s="27">
        <v>165</v>
      </c>
      <c r="N29" s="10">
        <v>5.3919806542269862E-3</v>
      </c>
      <c r="O29">
        <v>1</v>
      </c>
      <c r="P29">
        <v>1</v>
      </c>
      <c r="Q29">
        <v>2</v>
      </c>
      <c r="R29">
        <v>1</v>
      </c>
      <c r="S29">
        <v>1</v>
      </c>
      <c r="T29">
        <v>1</v>
      </c>
      <c r="U29">
        <v>0</v>
      </c>
      <c r="V29">
        <v>0</v>
      </c>
      <c r="W29">
        <v>1</v>
      </c>
      <c r="X29">
        <v>4</v>
      </c>
      <c r="Y29">
        <v>6</v>
      </c>
      <c r="Z29" s="77">
        <v>9.25</v>
      </c>
      <c r="AA29" s="77">
        <v>9.25</v>
      </c>
      <c r="AB29" s="77">
        <v>9.25</v>
      </c>
      <c r="AC29" s="10">
        <v>0.62873762295349822</v>
      </c>
      <c r="AD29">
        <v>3</v>
      </c>
      <c r="AE29" s="11">
        <v>0</v>
      </c>
      <c r="AF29" s="11">
        <v>0</v>
      </c>
      <c r="AG29" s="11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 s="11">
        <v>15</v>
      </c>
      <c r="AO29" s="11">
        <v>15</v>
      </c>
      <c r="AP29" s="11">
        <v>15</v>
      </c>
      <c r="AQ29">
        <v>0</v>
      </c>
      <c r="AR29">
        <v>0</v>
      </c>
      <c r="AS29">
        <v>0</v>
      </c>
      <c r="AT29" s="78">
        <v>0.09</v>
      </c>
      <c r="AU29">
        <v>4</v>
      </c>
      <c r="AV29" s="47">
        <v>1</v>
      </c>
      <c r="AW29" s="80">
        <v>84.29</v>
      </c>
      <c r="AX29" s="80">
        <v>70.8</v>
      </c>
      <c r="AY29" s="80">
        <v>38.83</v>
      </c>
      <c r="AZ29" s="80" t="s">
        <v>96</v>
      </c>
      <c r="BA29" s="80" t="s">
        <v>96</v>
      </c>
      <c r="BB29" s="80">
        <v>64.64</v>
      </c>
      <c r="BC29" s="80">
        <v>1.36</v>
      </c>
      <c r="BD29" s="80">
        <v>0.7</v>
      </c>
      <c r="BE29" s="80">
        <v>1.202</v>
      </c>
      <c r="BF29" s="80" t="s">
        <v>96</v>
      </c>
      <c r="BG29" s="80" t="s">
        <v>96</v>
      </c>
      <c r="BH29" s="80">
        <v>1.0873333333333333</v>
      </c>
      <c r="BI29" s="10">
        <v>0.21</v>
      </c>
      <c r="BJ29" s="10">
        <v>8.6999999999999994E-2</v>
      </c>
      <c r="BK29" s="10">
        <v>0</v>
      </c>
      <c r="BL29" s="20">
        <v>0.29699999999999999</v>
      </c>
      <c r="BM29" s="10">
        <v>0.22</v>
      </c>
      <c r="BN29" s="10">
        <v>6.6000000000000003E-2</v>
      </c>
      <c r="BO29" s="10">
        <v>1.4999999999999999E-2</v>
      </c>
      <c r="BP29" s="20">
        <v>0.30100000000000005</v>
      </c>
      <c r="BQ29" s="10">
        <v>8.6999999999999994E-2</v>
      </c>
      <c r="BR29" s="10">
        <v>8.6999999999999994E-2</v>
      </c>
      <c r="BS29" s="10">
        <v>0</v>
      </c>
      <c r="BT29" s="10">
        <v>0</v>
      </c>
      <c r="BU29" s="10">
        <v>6.6000000000000003E-2</v>
      </c>
      <c r="BV29" s="10">
        <v>2.1999999999999999E-2</v>
      </c>
      <c r="BW29" s="10">
        <v>1.4999999999999999E-2</v>
      </c>
      <c r="BX29" s="10">
        <v>1.4999999999999999E-2</v>
      </c>
      <c r="BY29" s="67">
        <v>0</v>
      </c>
      <c r="BZ29" s="36">
        <v>0</v>
      </c>
      <c r="CA29" s="10">
        <v>7.4999999999999997E-3</v>
      </c>
      <c r="CB29" s="36">
        <v>5.7309518297587285</v>
      </c>
      <c r="CC29" s="10">
        <v>8.6E-3</v>
      </c>
      <c r="CD29" s="75">
        <v>200</v>
      </c>
      <c r="CE29" t="s">
        <v>97</v>
      </c>
      <c r="CF29" t="s">
        <v>97</v>
      </c>
      <c r="CG29" t="s">
        <v>97</v>
      </c>
      <c r="CH29" t="s">
        <v>98</v>
      </c>
      <c r="CI29" t="s">
        <v>98</v>
      </c>
      <c r="CJ29" t="s">
        <v>98</v>
      </c>
      <c r="CK29">
        <v>3</v>
      </c>
      <c r="CL29" t="s">
        <v>97</v>
      </c>
      <c r="CM29" t="s">
        <v>97</v>
      </c>
      <c r="CN29" t="s">
        <v>97</v>
      </c>
      <c r="CO29" t="s">
        <v>98</v>
      </c>
      <c r="CP29" t="s">
        <v>98</v>
      </c>
      <c r="CQ29" t="s">
        <v>98</v>
      </c>
      <c r="CR29">
        <v>3</v>
      </c>
      <c r="CS29" s="11">
        <v>1</v>
      </c>
      <c r="CT29" s="11">
        <v>1</v>
      </c>
      <c r="CU29" s="11">
        <v>1</v>
      </c>
      <c r="CV29" s="11">
        <v>1</v>
      </c>
      <c r="CW29" s="11">
        <v>3</v>
      </c>
      <c r="CX29" s="11">
        <v>1</v>
      </c>
      <c r="CY29" s="11">
        <v>1</v>
      </c>
      <c r="CZ29" s="11">
        <v>1</v>
      </c>
      <c r="DA29" s="11">
        <v>1</v>
      </c>
      <c r="DB29" s="11">
        <v>1</v>
      </c>
      <c r="DC29" s="11">
        <v>1</v>
      </c>
      <c r="DD29" s="11">
        <v>6</v>
      </c>
      <c r="DE29" s="11">
        <v>1</v>
      </c>
      <c r="DF29" s="11">
        <v>1</v>
      </c>
      <c r="DG29" s="11">
        <v>1</v>
      </c>
      <c r="DH29" s="11">
        <v>3</v>
      </c>
      <c r="DI29" s="11">
        <v>1</v>
      </c>
      <c r="DJ29" s="11">
        <v>0</v>
      </c>
      <c r="DK29" s="11">
        <v>1</v>
      </c>
      <c r="DL29" s="11">
        <v>1</v>
      </c>
      <c r="DM29" s="11">
        <v>3</v>
      </c>
      <c r="DN29" s="11">
        <v>15</v>
      </c>
    </row>
    <row r="30" spans="1:118">
      <c r="A30" t="s">
        <v>121</v>
      </c>
      <c r="B30" t="s">
        <v>151</v>
      </c>
      <c r="C30" t="s">
        <v>152</v>
      </c>
      <c r="D30" t="s">
        <v>150</v>
      </c>
      <c r="E30" s="75">
        <v>68.34</v>
      </c>
      <c r="F30" s="27">
        <v>50833</v>
      </c>
      <c r="G30" s="75">
        <v>713244</v>
      </c>
      <c r="H30">
        <v>5</v>
      </c>
      <c r="I30">
        <v>4</v>
      </c>
      <c r="J30" s="27">
        <v>270</v>
      </c>
      <c r="K30" s="10">
        <v>5.3115102394114058E-3</v>
      </c>
      <c r="L30">
        <v>4</v>
      </c>
      <c r="M30" s="27">
        <v>156.5</v>
      </c>
      <c r="N30" s="10">
        <v>3.0787087128440185E-3</v>
      </c>
      <c r="O30">
        <v>1</v>
      </c>
      <c r="P30">
        <v>1</v>
      </c>
      <c r="Q30">
        <v>2</v>
      </c>
      <c r="R30">
        <v>1</v>
      </c>
      <c r="S30">
        <v>1</v>
      </c>
      <c r="T30">
        <v>1</v>
      </c>
      <c r="U30">
        <v>0</v>
      </c>
      <c r="V30">
        <v>0</v>
      </c>
      <c r="W30">
        <v>0</v>
      </c>
      <c r="X30">
        <v>3</v>
      </c>
      <c r="Y30">
        <v>5</v>
      </c>
      <c r="Z30" s="77">
        <v>14</v>
      </c>
      <c r="AA30" s="77">
        <v>14</v>
      </c>
      <c r="AB30" s="77">
        <v>14</v>
      </c>
      <c r="AC30" s="10">
        <v>0.57285621545059306</v>
      </c>
      <c r="AD30">
        <v>3</v>
      </c>
      <c r="AE30" s="11">
        <v>0</v>
      </c>
      <c r="AF30" s="11">
        <v>0</v>
      </c>
      <c r="AG30" s="11">
        <v>0</v>
      </c>
      <c r="AH30">
        <v>0</v>
      </c>
      <c r="AI30">
        <v>6</v>
      </c>
      <c r="AJ30">
        <v>6</v>
      </c>
      <c r="AK30">
        <v>0</v>
      </c>
      <c r="AL30">
        <v>16</v>
      </c>
      <c r="AM30">
        <v>16</v>
      </c>
      <c r="AN30" s="11">
        <v>6.05</v>
      </c>
      <c r="AO30" s="11">
        <v>6.05</v>
      </c>
      <c r="AP30" s="11">
        <v>6.05</v>
      </c>
      <c r="AQ30">
        <v>0</v>
      </c>
      <c r="AR30">
        <v>16</v>
      </c>
      <c r="AS30">
        <v>16</v>
      </c>
      <c r="AT30" s="78">
        <v>0.12</v>
      </c>
      <c r="AU30">
        <v>1</v>
      </c>
      <c r="AV30" s="47">
        <v>0</v>
      </c>
      <c r="AW30" s="80" t="s">
        <v>96</v>
      </c>
      <c r="AX30" s="80">
        <v>52.86</v>
      </c>
      <c r="AY30" s="80" t="s">
        <v>96</v>
      </c>
      <c r="AZ30" s="80" t="s">
        <v>96</v>
      </c>
      <c r="BA30" s="80" t="s">
        <v>96</v>
      </c>
      <c r="BB30" s="80">
        <v>52.86</v>
      </c>
      <c r="BC30" s="80" t="s">
        <v>96</v>
      </c>
      <c r="BD30" s="80">
        <v>0.53800000000000003</v>
      </c>
      <c r="BE30" s="80" t="s">
        <v>96</v>
      </c>
      <c r="BF30" s="80" t="s">
        <v>96</v>
      </c>
      <c r="BG30" s="80" t="s">
        <v>96</v>
      </c>
      <c r="BH30" s="80">
        <v>0.53800000000000003</v>
      </c>
      <c r="BI30" s="10">
        <v>0.21</v>
      </c>
      <c r="BJ30" s="10">
        <v>0</v>
      </c>
      <c r="BK30" s="10">
        <v>8.2500000000000004E-2</v>
      </c>
      <c r="BL30" s="20">
        <v>0.29249999999999998</v>
      </c>
      <c r="BM30" s="10">
        <v>0.24</v>
      </c>
      <c r="BN30" s="10">
        <v>8.5000000000000006E-2</v>
      </c>
      <c r="BO30" s="10">
        <v>8.5000000000000006E-2</v>
      </c>
      <c r="BP30" s="20">
        <v>0.41000000000000003</v>
      </c>
      <c r="BQ30" s="10">
        <v>0</v>
      </c>
      <c r="BR30" s="10">
        <v>0</v>
      </c>
      <c r="BS30" s="10">
        <v>8.2500000000000004E-2</v>
      </c>
      <c r="BT30" s="10">
        <v>8.2500000000000004E-2</v>
      </c>
      <c r="BU30" s="10">
        <v>8.9499999999999996E-2</v>
      </c>
      <c r="BV30" s="10">
        <v>0.04</v>
      </c>
      <c r="BW30" s="10">
        <v>8.9499999999999996E-2</v>
      </c>
      <c r="BX30" s="10">
        <v>0.04</v>
      </c>
      <c r="BY30" s="67">
        <v>0</v>
      </c>
      <c r="BZ30" s="36">
        <v>0</v>
      </c>
      <c r="CA30" s="10">
        <v>0</v>
      </c>
      <c r="CB30" s="36">
        <v>10</v>
      </c>
      <c r="CC30" s="10">
        <v>1.32E-2</v>
      </c>
      <c r="CD30" s="75">
        <v>752</v>
      </c>
      <c r="CE30" t="s">
        <v>97</v>
      </c>
      <c r="CF30" t="s">
        <v>98</v>
      </c>
      <c r="CG30" t="s">
        <v>98</v>
      </c>
      <c r="CH30" t="s">
        <v>98</v>
      </c>
      <c r="CI30" t="s">
        <v>98</v>
      </c>
      <c r="CJ30" t="s">
        <v>98</v>
      </c>
      <c r="CK30">
        <v>1</v>
      </c>
      <c r="CL30" t="s">
        <v>97</v>
      </c>
      <c r="CM30" t="s">
        <v>98</v>
      </c>
      <c r="CN30" t="s">
        <v>98</v>
      </c>
      <c r="CO30" t="s">
        <v>98</v>
      </c>
      <c r="CP30" t="s">
        <v>98</v>
      </c>
      <c r="CQ30" t="s">
        <v>98</v>
      </c>
      <c r="CR30">
        <v>1</v>
      </c>
      <c r="CS30" s="11">
        <v>1</v>
      </c>
      <c r="CT30" s="11">
        <v>1</v>
      </c>
      <c r="CU30" s="11">
        <v>1</v>
      </c>
      <c r="CV30" s="11">
        <v>1</v>
      </c>
      <c r="CW30" s="11">
        <v>3</v>
      </c>
      <c r="CX30" s="11">
        <v>1</v>
      </c>
      <c r="CY30" s="11">
        <v>1</v>
      </c>
      <c r="CZ30" s="11">
        <v>1</v>
      </c>
      <c r="DA30" s="11">
        <v>1</v>
      </c>
      <c r="DB30" s="11">
        <v>1</v>
      </c>
      <c r="DC30" s="11">
        <v>1</v>
      </c>
      <c r="DD30" s="11">
        <v>6</v>
      </c>
      <c r="DE30" s="11">
        <v>1</v>
      </c>
      <c r="DF30" s="11">
        <v>1</v>
      </c>
      <c r="DG30" s="11">
        <v>1</v>
      </c>
      <c r="DH30" s="11">
        <v>3</v>
      </c>
      <c r="DI30" s="11">
        <v>1</v>
      </c>
      <c r="DJ30" s="11">
        <v>0</v>
      </c>
      <c r="DK30" s="11">
        <v>1</v>
      </c>
      <c r="DL30" s="11">
        <v>1</v>
      </c>
      <c r="DM30" s="11">
        <v>3</v>
      </c>
      <c r="DN30" s="11">
        <v>15</v>
      </c>
    </row>
    <row r="31" spans="1:118">
      <c r="A31" t="s">
        <v>121</v>
      </c>
      <c r="B31" t="s">
        <v>153</v>
      </c>
      <c r="C31" t="s">
        <v>154</v>
      </c>
      <c r="D31" t="s">
        <v>150</v>
      </c>
      <c r="E31" s="75">
        <v>65755</v>
      </c>
      <c r="F31" s="27">
        <v>27486</v>
      </c>
      <c r="G31" s="75">
        <v>903889</v>
      </c>
      <c r="H31">
        <v>5</v>
      </c>
      <c r="I31">
        <v>5</v>
      </c>
      <c r="J31" s="27">
        <v>175</v>
      </c>
      <c r="K31" s="10">
        <v>6.3668776831841663E-3</v>
      </c>
      <c r="L31">
        <v>5</v>
      </c>
      <c r="M31" s="27">
        <v>86.5</v>
      </c>
      <c r="N31" s="10">
        <v>3.1470566834024593E-3</v>
      </c>
      <c r="O31">
        <v>1</v>
      </c>
      <c r="P31">
        <v>1</v>
      </c>
      <c r="Q31">
        <v>2</v>
      </c>
      <c r="R31">
        <v>1</v>
      </c>
      <c r="S31">
        <v>1</v>
      </c>
      <c r="T31">
        <v>1</v>
      </c>
      <c r="U31">
        <v>1</v>
      </c>
      <c r="V31">
        <v>0</v>
      </c>
      <c r="W31">
        <v>1</v>
      </c>
      <c r="X31">
        <v>5</v>
      </c>
      <c r="Y31">
        <v>7</v>
      </c>
      <c r="Z31" s="77">
        <v>8.4600000000000009</v>
      </c>
      <c r="AA31" s="77">
        <v>8.4600000000000009</v>
      </c>
      <c r="AB31" s="77">
        <v>8.4600000000000009</v>
      </c>
      <c r="AC31" s="10">
        <v>0.64020956123117234</v>
      </c>
      <c r="AD31">
        <v>3</v>
      </c>
      <c r="AE31" s="11">
        <v>0</v>
      </c>
      <c r="AF31" s="11">
        <v>0</v>
      </c>
      <c r="AG31" s="11">
        <v>0</v>
      </c>
      <c r="AH31">
        <v>0</v>
      </c>
      <c r="AI31">
        <v>0</v>
      </c>
      <c r="AJ31">
        <v>0</v>
      </c>
      <c r="AK31">
        <v>12</v>
      </c>
      <c r="AL31">
        <v>12</v>
      </c>
      <c r="AM31">
        <v>12</v>
      </c>
      <c r="AN31" s="11">
        <v>0</v>
      </c>
      <c r="AO31" s="11">
        <v>0</v>
      </c>
      <c r="AP31" s="11">
        <v>0</v>
      </c>
      <c r="AQ31">
        <v>0</v>
      </c>
      <c r="AR31">
        <v>0</v>
      </c>
      <c r="AS31">
        <v>0</v>
      </c>
      <c r="AT31" s="78">
        <v>0.1</v>
      </c>
      <c r="AU31">
        <v>37</v>
      </c>
      <c r="AV31" s="47">
        <v>1</v>
      </c>
      <c r="AW31" s="80">
        <v>176.601</v>
      </c>
      <c r="AX31" s="80">
        <v>112.52200000000001</v>
      </c>
      <c r="AY31" s="80">
        <v>61.59</v>
      </c>
      <c r="AZ31" s="80" t="s">
        <v>96</v>
      </c>
      <c r="BA31" s="80" t="s">
        <v>96</v>
      </c>
      <c r="BB31" s="80">
        <v>116.90433333333333</v>
      </c>
      <c r="BC31" s="80">
        <v>2.2469999999999999</v>
      </c>
      <c r="BD31" s="80">
        <v>1.0900000000000001</v>
      </c>
      <c r="BE31" s="80">
        <v>1.1519999999999999</v>
      </c>
      <c r="BF31" s="80" t="s">
        <v>96</v>
      </c>
      <c r="BG31" s="80" t="s">
        <v>96</v>
      </c>
      <c r="BH31" s="80">
        <v>1.4963333333333333</v>
      </c>
      <c r="BI31" s="10">
        <v>0.21</v>
      </c>
      <c r="BJ31" s="10">
        <v>5.5E-2</v>
      </c>
      <c r="BK31" s="10">
        <v>0</v>
      </c>
      <c r="BL31" s="20">
        <v>0.26500000000000001</v>
      </c>
      <c r="BM31" s="10">
        <v>0.22</v>
      </c>
      <c r="BN31" s="10">
        <v>0</v>
      </c>
      <c r="BO31" s="10">
        <v>0</v>
      </c>
      <c r="BP31" s="20">
        <v>0.22</v>
      </c>
      <c r="BQ31" s="10">
        <v>5.5E-2</v>
      </c>
      <c r="BR31" s="10">
        <v>5.5E-2</v>
      </c>
      <c r="BS31" s="10">
        <v>0</v>
      </c>
      <c r="BT31" s="10">
        <v>0</v>
      </c>
      <c r="BU31" s="10">
        <v>0</v>
      </c>
      <c r="BV31" s="10">
        <v>0</v>
      </c>
      <c r="BW31" s="10">
        <v>0</v>
      </c>
      <c r="BX31" s="10">
        <v>0</v>
      </c>
      <c r="BY31" s="67">
        <v>0</v>
      </c>
      <c r="BZ31" s="36">
        <v>0</v>
      </c>
      <c r="CA31" s="10">
        <v>0</v>
      </c>
      <c r="CB31" s="36">
        <v>10</v>
      </c>
      <c r="CC31" s="10">
        <v>1.7999999999999999E-2</v>
      </c>
      <c r="CD31" s="75">
        <v>333</v>
      </c>
      <c r="CE31" t="s">
        <v>97</v>
      </c>
      <c r="CF31" t="s">
        <v>98</v>
      </c>
      <c r="CG31" t="s">
        <v>97</v>
      </c>
      <c r="CH31" t="s">
        <v>98</v>
      </c>
      <c r="CI31" t="s">
        <v>98</v>
      </c>
      <c r="CJ31" t="s">
        <v>97</v>
      </c>
      <c r="CK31">
        <v>3</v>
      </c>
      <c r="CL31" t="s">
        <v>97</v>
      </c>
      <c r="CM31" t="s">
        <v>98</v>
      </c>
      <c r="CN31" t="s">
        <v>97</v>
      </c>
      <c r="CO31" t="s">
        <v>98</v>
      </c>
      <c r="CP31" t="s">
        <v>98</v>
      </c>
      <c r="CQ31" t="s">
        <v>97</v>
      </c>
      <c r="CR31">
        <v>3</v>
      </c>
      <c r="CS31" s="11">
        <v>1</v>
      </c>
      <c r="CT31" s="11">
        <v>1</v>
      </c>
      <c r="CU31" s="11">
        <v>1</v>
      </c>
      <c r="CV31" s="11">
        <v>1</v>
      </c>
      <c r="CW31" s="11">
        <v>3</v>
      </c>
      <c r="CX31" s="11">
        <v>1</v>
      </c>
      <c r="CY31" s="11">
        <v>1</v>
      </c>
      <c r="CZ31" s="11">
        <v>1</v>
      </c>
      <c r="DA31" s="11">
        <v>1</v>
      </c>
      <c r="DB31" s="11">
        <v>1</v>
      </c>
      <c r="DC31" s="11">
        <v>1</v>
      </c>
      <c r="DD31" s="11">
        <v>6</v>
      </c>
      <c r="DE31" s="11">
        <v>1</v>
      </c>
      <c r="DF31" s="11">
        <v>1</v>
      </c>
      <c r="DG31" s="11">
        <v>1</v>
      </c>
      <c r="DH31" s="11">
        <v>3</v>
      </c>
      <c r="DI31" s="11">
        <v>1</v>
      </c>
      <c r="DJ31" s="11">
        <v>0</v>
      </c>
      <c r="DK31" s="11">
        <v>1</v>
      </c>
      <c r="DL31" s="11">
        <v>1</v>
      </c>
      <c r="DM31" s="11">
        <v>3</v>
      </c>
      <c r="DN31" s="11">
        <v>15</v>
      </c>
    </row>
    <row r="32" spans="1:118">
      <c r="A32" t="s">
        <v>121</v>
      </c>
      <c r="B32" t="s">
        <v>153</v>
      </c>
      <c r="C32" t="s">
        <v>155</v>
      </c>
      <c r="D32" t="s">
        <v>150</v>
      </c>
      <c r="E32" s="75">
        <v>65755</v>
      </c>
      <c r="F32" s="27">
        <v>25067</v>
      </c>
      <c r="G32" s="75">
        <v>470914</v>
      </c>
      <c r="H32">
        <v>5</v>
      </c>
      <c r="I32">
        <v>5</v>
      </c>
      <c r="J32" s="27">
        <v>175</v>
      </c>
      <c r="K32" s="10">
        <v>6.9812901424183187E-3</v>
      </c>
      <c r="L32">
        <v>5</v>
      </c>
      <c r="M32" s="27">
        <v>86.5</v>
      </c>
      <c r="N32" s="10">
        <v>3.4507519846810547E-3</v>
      </c>
      <c r="O32">
        <v>1</v>
      </c>
      <c r="P32">
        <v>1</v>
      </c>
      <c r="Q32">
        <v>2</v>
      </c>
      <c r="R32">
        <v>1</v>
      </c>
      <c r="S32">
        <v>1</v>
      </c>
      <c r="T32">
        <v>1</v>
      </c>
      <c r="U32">
        <v>1</v>
      </c>
      <c r="V32">
        <v>1</v>
      </c>
      <c r="W32">
        <v>0</v>
      </c>
      <c r="X32">
        <v>5</v>
      </c>
      <c r="Y32">
        <v>7</v>
      </c>
      <c r="Z32" s="77">
        <v>8.4600000000000009</v>
      </c>
      <c r="AA32" s="77">
        <v>8.4600000000000009</v>
      </c>
      <c r="AB32" s="77">
        <v>8.4600000000000009</v>
      </c>
      <c r="AC32" s="10">
        <v>0.70199066501775254</v>
      </c>
      <c r="AD32">
        <v>3</v>
      </c>
      <c r="AE32" s="11">
        <v>0</v>
      </c>
      <c r="AF32" s="11">
        <v>0</v>
      </c>
      <c r="AG32" s="11">
        <v>0</v>
      </c>
      <c r="AH32">
        <v>0</v>
      </c>
      <c r="AI32">
        <v>0</v>
      </c>
      <c r="AJ32">
        <v>0</v>
      </c>
      <c r="AK32">
        <v>12</v>
      </c>
      <c r="AL32">
        <v>0</v>
      </c>
      <c r="AM32">
        <v>12</v>
      </c>
      <c r="AN32" s="11">
        <v>0</v>
      </c>
      <c r="AO32" s="11">
        <v>0</v>
      </c>
      <c r="AP32" s="11">
        <v>0</v>
      </c>
      <c r="AQ32">
        <v>0</v>
      </c>
      <c r="AR32">
        <v>0</v>
      </c>
      <c r="AS32">
        <v>0</v>
      </c>
      <c r="AT32" s="78">
        <v>0.1</v>
      </c>
      <c r="AU32">
        <v>37</v>
      </c>
      <c r="AV32" s="47">
        <v>1</v>
      </c>
      <c r="AW32" s="80">
        <v>176.601</v>
      </c>
      <c r="AX32" s="80">
        <v>92.867999999999995</v>
      </c>
      <c r="AY32" s="80">
        <v>61.59</v>
      </c>
      <c r="AZ32" s="80" t="s">
        <v>96</v>
      </c>
      <c r="BA32" s="80" t="s">
        <v>96</v>
      </c>
      <c r="BB32" s="80">
        <v>110.35299999999999</v>
      </c>
      <c r="BC32" s="80">
        <v>2.2469999999999999</v>
      </c>
      <c r="BD32" s="80">
        <v>1.0900000000000001</v>
      </c>
      <c r="BE32" s="80">
        <v>1.1519999999999999</v>
      </c>
      <c r="BF32" s="80" t="s">
        <v>96</v>
      </c>
      <c r="BG32" s="80" t="s">
        <v>96</v>
      </c>
      <c r="BH32" s="80">
        <v>1.4963333333333333</v>
      </c>
      <c r="BI32" s="10">
        <v>0.21</v>
      </c>
      <c r="BJ32" s="10">
        <v>5.5E-2</v>
      </c>
      <c r="BK32" s="10">
        <v>0</v>
      </c>
      <c r="BL32" s="20">
        <v>0.26500000000000001</v>
      </c>
      <c r="BM32" s="10">
        <v>0.22</v>
      </c>
      <c r="BN32" s="10">
        <v>0</v>
      </c>
      <c r="BO32" s="10">
        <v>0</v>
      </c>
      <c r="BP32" s="20">
        <v>0.22</v>
      </c>
      <c r="BQ32" s="10">
        <v>5.5E-2</v>
      </c>
      <c r="BR32" s="10">
        <v>5.5E-2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67">
        <v>0</v>
      </c>
      <c r="BZ32" s="36">
        <v>0</v>
      </c>
      <c r="CA32" s="10">
        <v>0</v>
      </c>
      <c r="CB32" s="36">
        <v>10</v>
      </c>
      <c r="CC32" s="10">
        <v>1.9800000000000002E-2</v>
      </c>
      <c r="CD32" s="75">
        <v>420</v>
      </c>
      <c r="CE32" t="s">
        <v>98</v>
      </c>
      <c r="CF32" t="s">
        <v>98</v>
      </c>
      <c r="CG32" t="s">
        <v>98</v>
      </c>
      <c r="CH32" t="s">
        <v>97</v>
      </c>
      <c r="CI32" t="s">
        <v>97</v>
      </c>
      <c r="CJ32" t="s">
        <v>97</v>
      </c>
      <c r="CK32">
        <v>3</v>
      </c>
      <c r="CL32" t="s">
        <v>98</v>
      </c>
      <c r="CM32" t="s">
        <v>98</v>
      </c>
      <c r="CN32" t="s">
        <v>98</v>
      </c>
      <c r="CO32" t="s">
        <v>97</v>
      </c>
      <c r="CP32" t="s">
        <v>97</v>
      </c>
      <c r="CQ32" t="s">
        <v>97</v>
      </c>
      <c r="CR32">
        <v>3</v>
      </c>
      <c r="CS32" s="11">
        <v>1</v>
      </c>
      <c r="CT32" s="11">
        <v>1</v>
      </c>
      <c r="CU32" s="11">
        <v>1</v>
      </c>
      <c r="CV32" s="11">
        <v>1</v>
      </c>
      <c r="CW32" s="11">
        <v>3</v>
      </c>
      <c r="CX32" s="11">
        <v>1</v>
      </c>
      <c r="CY32" s="11">
        <v>1</v>
      </c>
      <c r="CZ32" s="11">
        <v>1</v>
      </c>
      <c r="DA32" s="11">
        <v>1</v>
      </c>
      <c r="DB32" s="11">
        <v>1</v>
      </c>
      <c r="DC32" s="11">
        <v>1</v>
      </c>
      <c r="DD32" s="11">
        <v>6</v>
      </c>
      <c r="DE32" s="11">
        <v>1</v>
      </c>
      <c r="DF32" s="11">
        <v>1</v>
      </c>
      <c r="DG32" s="11">
        <v>1</v>
      </c>
      <c r="DH32" s="11">
        <v>3</v>
      </c>
      <c r="DI32" s="11">
        <v>1</v>
      </c>
      <c r="DJ32" s="11">
        <v>0</v>
      </c>
      <c r="DK32" s="11">
        <v>1</v>
      </c>
      <c r="DL32" s="11">
        <v>1</v>
      </c>
      <c r="DM32" s="11">
        <v>3</v>
      </c>
      <c r="DN32" s="11">
        <v>15</v>
      </c>
    </row>
    <row r="33" spans="1:118">
      <c r="A33" t="s">
        <v>121</v>
      </c>
      <c r="B33" t="s">
        <v>153</v>
      </c>
      <c r="C33" t="s">
        <v>156</v>
      </c>
      <c r="D33" t="s">
        <v>150</v>
      </c>
      <c r="E33" s="75">
        <v>65755</v>
      </c>
      <c r="F33" s="27">
        <v>28117</v>
      </c>
      <c r="G33" s="75">
        <v>285713</v>
      </c>
      <c r="H33">
        <v>5</v>
      </c>
      <c r="I33">
        <v>5</v>
      </c>
      <c r="J33" s="27">
        <v>175</v>
      </c>
      <c r="K33" s="10">
        <v>6.2239926023402213E-3</v>
      </c>
      <c r="L33">
        <v>5</v>
      </c>
      <c r="M33" s="27">
        <v>86.5</v>
      </c>
      <c r="N33" s="10">
        <v>3.0764306291567378E-3</v>
      </c>
      <c r="O33">
        <v>1</v>
      </c>
      <c r="P33">
        <v>1</v>
      </c>
      <c r="Q33">
        <v>2</v>
      </c>
      <c r="R33">
        <v>1</v>
      </c>
      <c r="S33">
        <v>1</v>
      </c>
      <c r="T33">
        <v>1</v>
      </c>
      <c r="U33">
        <v>0</v>
      </c>
      <c r="V33">
        <v>1</v>
      </c>
      <c r="W33">
        <v>0</v>
      </c>
      <c r="X33">
        <v>4</v>
      </c>
      <c r="Y33">
        <v>6</v>
      </c>
      <c r="Z33" s="77">
        <v>8.4600000000000009</v>
      </c>
      <c r="AA33" s="77">
        <v>8.4600000000000009</v>
      </c>
      <c r="AB33" s="77">
        <v>8.4600000000000009</v>
      </c>
      <c r="AC33" s="10">
        <v>0.62584201728491673</v>
      </c>
      <c r="AD33">
        <v>3</v>
      </c>
      <c r="AE33" s="11">
        <v>0</v>
      </c>
      <c r="AF33" s="11">
        <v>0</v>
      </c>
      <c r="AG33" s="11">
        <v>0</v>
      </c>
      <c r="AH33">
        <v>0</v>
      </c>
      <c r="AI33">
        <v>0</v>
      </c>
      <c r="AJ33">
        <v>0</v>
      </c>
      <c r="AK33">
        <v>12</v>
      </c>
      <c r="AL33">
        <v>0</v>
      </c>
      <c r="AM33">
        <v>12</v>
      </c>
      <c r="AN33" s="11">
        <v>0</v>
      </c>
      <c r="AO33" s="11">
        <v>0</v>
      </c>
      <c r="AP33" s="11">
        <v>0</v>
      </c>
      <c r="AQ33">
        <v>0</v>
      </c>
      <c r="AR33">
        <v>0</v>
      </c>
      <c r="AS33">
        <v>0</v>
      </c>
      <c r="AT33" s="78">
        <v>0.1</v>
      </c>
      <c r="AU33">
        <v>37</v>
      </c>
      <c r="AV33" s="47">
        <v>1</v>
      </c>
      <c r="AW33" s="80">
        <v>176.601</v>
      </c>
      <c r="AX33" s="80">
        <v>112.52200000000001</v>
      </c>
      <c r="AY33" s="80">
        <v>61.591000000000001</v>
      </c>
      <c r="AZ33" s="80" t="s">
        <v>96</v>
      </c>
      <c r="BA33" s="80" t="s">
        <v>96</v>
      </c>
      <c r="BB33" s="80">
        <v>116.90466666666667</v>
      </c>
      <c r="BC33" s="80">
        <v>2.2469999999999999</v>
      </c>
      <c r="BD33" s="80">
        <v>1.0900000000000001</v>
      </c>
      <c r="BE33" s="80">
        <v>1.1519999999999999</v>
      </c>
      <c r="BF33" s="80" t="s">
        <v>96</v>
      </c>
      <c r="BG33" s="80" t="s">
        <v>96</v>
      </c>
      <c r="BH33" s="80">
        <v>1.4963333333333333</v>
      </c>
      <c r="BI33" s="10">
        <v>0.21</v>
      </c>
      <c r="BJ33" s="10">
        <v>5.5E-2</v>
      </c>
      <c r="BK33" s="10">
        <v>0</v>
      </c>
      <c r="BL33" s="20">
        <v>0.26500000000000001</v>
      </c>
      <c r="BM33" s="10">
        <v>0.22</v>
      </c>
      <c r="BN33" s="10">
        <v>0</v>
      </c>
      <c r="BO33" s="10">
        <v>0</v>
      </c>
      <c r="BP33" s="20">
        <v>0.22</v>
      </c>
      <c r="BQ33" s="10">
        <v>5.5E-2</v>
      </c>
      <c r="BR33" s="10">
        <v>5.5E-2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67">
        <v>0</v>
      </c>
      <c r="BZ33" s="36">
        <v>0</v>
      </c>
      <c r="CA33" s="10">
        <v>0</v>
      </c>
      <c r="CB33" s="36">
        <v>10</v>
      </c>
      <c r="CC33" s="10">
        <v>1.01E-2</v>
      </c>
      <c r="CD33" s="75">
        <v>250</v>
      </c>
      <c r="CE33" t="s">
        <v>97</v>
      </c>
      <c r="CF33" t="s">
        <v>98</v>
      </c>
      <c r="CG33" t="s">
        <v>98</v>
      </c>
      <c r="CH33" t="s">
        <v>97</v>
      </c>
      <c r="CI33" t="s">
        <v>98</v>
      </c>
      <c r="CJ33" t="s">
        <v>98</v>
      </c>
      <c r="CK33">
        <v>2</v>
      </c>
      <c r="CL33" t="s">
        <v>97</v>
      </c>
      <c r="CM33" t="s">
        <v>98</v>
      </c>
      <c r="CN33" t="s">
        <v>98</v>
      </c>
      <c r="CO33" t="s">
        <v>97</v>
      </c>
      <c r="CP33" t="s">
        <v>98</v>
      </c>
      <c r="CQ33" t="s">
        <v>98</v>
      </c>
      <c r="CR33">
        <v>2</v>
      </c>
      <c r="CS33" s="11">
        <v>1</v>
      </c>
      <c r="CT33" s="11">
        <v>1</v>
      </c>
      <c r="CU33" s="11">
        <v>1</v>
      </c>
      <c r="CV33" s="11">
        <v>1</v>
      </c>
      <c r="CW33" s="11">
        <v>3</v>
      </c>
      <c r="CX33" s="11">
        <v>1</v>
      </c>
      <c r="CY33" s="11">
        <v>1</v>
      </c>
      <c r="CZ33" s="11">
        <v>1</v>
      </c>
      <c r="DA33" s="11">
        <v>1</v>
      </c>
      <c r="DB33" s="11">
        <v>1</v>
      </c>
      <c r="DC33" s="11">
        <v>1</v>
      </c>
      <c r="DD33" s="11">
        <v>6</v>
      </c>
      <c r="DE33" s="11">
        <v>1</v>
      </c>
      <c r="DF33" s="11">
        <v>1</v>
      </c>
      <c r="DG33" s="11">
        <v>1</v>
      </c>
      <c r="DH33" s="11">
        <v>3</v>
      </c>
      <c r="DI33" s="11">
        <v>1</v>
      </c>
      <c r="DJ33" s="11">
        <v>0</v>
      </c>
      <c r="DK33" s="11">
        <v>1</v>
      </c>
      <c r="DL33" s="11">
        <v>1</v>
      </c>
      <c r="DM33" s="11">
        <v>3</v>
      </c>
      <c r="DN33" s="11">
        <v>15</v>
      </c>
    </row>
    <row r="34" spans="1:118">
      <c r="A34" t="s">
        <v>121</v>
      </c>
      <c r="B34" t="s">
        <v>153</v>
      </c>
      <c r="C34" t="s">
        <v>157</v>
      </c>
      <c r="D34" t="s">
        <v>150</v>
      </c>
      <c r="E34" s="75">
        <v>65755</v>
      </c>
      <c r="F34" s="27">
        <v>32869</v>
      </c>
      <c r="G34" s="75">
        <v>392890</v>
      </c>
      <c r="H34">
        <v>5</v>
      </c>
      <c r="I34">
        <v>5</v>
      </c>
      <c r="J34" s="27">
        <v>175</v>
      </c>
      <c r="K34" s="10">
        <v>5.324165627186711E-3</v>
      </c>
      <c r="L34">
        <v>5</v>
      </c>
      <c r="M34" s="27">
        <v>86.5</v>
      </c>
      <c r="N34" s="10">
        <v>2.6316590100094314E-3</v>
      </c>
      <c r="O34">
        <v>1</v>
      </c>
      <c r="P34">
        <v>1</v>
      </c>
      <c r="Q34">
        <v>2</v>
      </c>
      <c r="R34">
        <v>1</v>
      </c>
      <c r="S34">
        <v>1</v>
      </c>
      <c r="T34">
        <v>1</v>
      </c>
      <c r="U34">
        <v>0</v>
      </c>
      <c r="V34">
        <v>0</v>
      </c>
      <c r="W34">
        <v>1</v>
      </c>
      <c r="X34">
        <v>4</v>
      </c>
      <c r="Y34">
        <v>6</v>
      </c>
      <c r="Z34" s="77">
        <v>8.4600000000000009</v>
      </c>
      <c r="AA34" s="77">
        <v>8.4600000000000009</v>
      </c>
      <c r="AB34" s="77">
        <v>8.4600000000000009</v>
      </c>
      <c r="AC34" s="10">
        <v>0.53536158690559499</v>
      </c>
      <c r="AD34">
        <v>3</v>
      </c>
      <c r="AE34" s="11">
        <v>0</v>
      </c>
      <c r="AF34" s="11">
        <v>0</v>
      </c>
      <c r="AG34" s="11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 s="11">
        <v>0</v>
      </c>
      <c r="AO34" s="11">
        <v>0</v>
      </c>
      <c r="AP34" s="11">
        <v>0</v>
      </c>
      <c r="AQ34">
        <v>0</v>
      </c>
      <c r="AR34">
        <v>0</v>
      </c>
      <c r="AS34">
        <v>0</v>
      </c>
      <c r="AT34" s="78">
        <v>0.1</v>
      </c>
      <c r="AU34">
        <v>37</v>
      </c>
      <c r="AV34" s="47">
        <v>1</v>
      </c>
      <c r="AW34" s="80">
        <v>176.601</v>
      </c>
      <c r="AX34" s="80">
        <v>112.52200000000001</v>
      </c>
      <c r="AY34" s="80">
        <v>61.59</v>
      </c>
      <c r="AZ34" s="80" t="s">
        <v>96</v>
      </c>
      <c r="BA34" s="80" t="s">
        <v>96</v>
      </c>
      <c r="BB34" s="80">
        <v>116.90433333333333</v>
      </c>
      <c r="BC34" s="80">
        <v>2.2469999999999999</v>
      </c>
      <c r="BD34" s="80">
        <v>1.0900000000000001</v>
      </c>
      <c r="BE34" s="80">
        <v>1.1519999999999999</v>
      </c>
      <c r="BF34" s="80" t="s">
        <v>96</v>
      </c>
      <c r="BG34" s="80" t="s">
        <v>96</v>
      </c>
      <c r="BH34" s="80">
        <v>1.4963333333333333</v>
      </c>
      <c r="BI34" s="10">
        <v>0.21</v>
      </c>
      <c r="BJ34" s="10">
        <v>5.5E-2</v>
      </c>
      <c r="BK34" s="10">
        <v>0</v>
      </c>
      <c r="BL34" s="20">
        <v>0.26500000000000001</v>
      </c>
      <c r="BM34" s="10">
        <v>0.22</v>
      </c>
      <c r="BN34" s="10">
        <v>0</v>
      </c>
      <c r="BO34" s="10">
        <v>0</v>
      </c>
      <c r="BP34" s="20">
        <v>0.22</v>
      </c>
      <c r="BQ34" s="10">
        <v>5.5E-2</v>
      </c>
      <c r="BR34" s="10">
        <v>5.5E-2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67">
        <v>0</v>
      </c>
      <c r="BZ34" s="36">
        <v>0</v>
      </c>
      <c r="CA34" s="10">
        <v>0</v>
      </c>
      <c r="CB34" s="36">
        <v>10</v>
      </c>
      <c r="CC34" s="10">
        <v>1.0200000000000001E-2</v>
      </c>
      <c r="CD34" s="75">
        <v>250</v>
      </c>
      <c r="CE34" t="s">
        <v>97</v>
      </c>
      <c r="CF34" t="s">
        <v>98</v>
      </c>
      <c r="CG34" t="s">
        <v>97</v>
      </c>
      <c r="CH34" t="s">
        <v>97</v>
      </c>
      <c r="CI34" t="s">
        <v>97</v>
      </c>
      <c r="CJ34" t="s">
        <v>98</v>
      </c>
      <c r="CK34">
        <v>4</v>
      </c>
      <c r="CL34" t="s">
        <v>97</v>
      </c>
      <c r="CM34" t="s">
        <v>98</v>
      </c>
      <c r="CN34" t="s">
        <v>97</v>
      </c>
      <c r="CO34" t="s">
        <v>97</v>
      </c>
      <c r="CP34" t="s">
        <v>97</v>
      </c>
      <c r="CQ34" t="s">
        <v>98</v>
      </c>
      <c r="CR34">
        <v>4</v>
      </c>
      <c r="CS34" s="11">
        <v>1</v>
      </c>
      <c r="CT34" s="11">
        <v>1</v>
      </c>
      <c r="CU34" s="11">
        <v>1</v>
      </c>
      <c r="CV34" s="11">
        <v>1</v>
      </c>
      <c r="CW34" s="11">
        <v>3</v>
      </c>
      <c r="CX34" s="11">
        <v>1</v>
      </c>
      <c r="CY34" s="11">
        <v>1</v>
      </c>
      <c r="CZ34" s="11">
        <v>1</v>
      </c>
      <c r="DA34" s="11">
        <v>1</v>
      </c>
      <c r="DB34" s="11">
        <v>1</v>
      </c>
      <c r="DC34" s="11">
        <v>1</v>
      </c>
      <c r="DD34" s="11">
        <v>6</v>
      </c>
      <c r="DE34" s="11">
        <v>1</v>
      </c>
      <c r="DF34" s="11">
        <v>1</v>
      </c>
      <c r="DG34" s="11">
        <v>1</v>
      </c>
      <c r="DH34" s="11">
        <v>3</v>
      </c>
      <c r="DI34" s="11">
        <v>1</v>
      </c>
      <c r="DJ34" s="11">
        <v>0</v>
      </c>
      <c r="DK34" s="11">
        <v>1</v>
      </c>
      <c r="DL34" s="11">
        <v>1</v>
      </c>
      <c r="DM34" s="11">
        <v>3</v>
      </c>
      <c r="DN34" s="11">
        <v>15</v>
      </c>
    </row>
    <row r="35" spans="1:118">
      <c r="A35" t="s">
        <v>121</v>
      </c>
      <c r="B35" t="s">
        <v>158</v>
      </c>
      <c r="C35" t="s">
        <v>159</v>
      </c>
      <c r="D35" t="s">
        <v>150</v>
      </c>
      <c r="E35" s="75">
        <v>59425</v>
      </c>
      <c r="F35" s="27">
        <v>40595</v>
      </c>
      <c r="G35" s="75">
        <v>498044</v>
      </c>
      <c r="H35">
        <v>5</v>
      </c>
      <c r="I35">
        <v>2</v>
      </c>
      <c r="J35" s="27">
        <v>250</v>
      </c>
      <c r="K35" s="10">
        <v>6.1583938908732604E-3</v>
      </c>
      <c r="L35">
        <v>4</v>
      </c>
      <c r="M35" s="27">
        <v>28</v>
      </c>
      <c r="N35" s="10">
        <v>6.897401157778052E-4</v>
      </c>
      <c r="O35">
        <v>1</v>
      </c>
      <c r="P35">
        <v>1</v>
      </c>
      <c r="Q35">
        <v>2</v>
      </c>
      <c r="R35">
        <v>1</v>
      </c>
      <c r="S35">
        <v>1</v>
      </c>
      <c r="T35">
        <v>1</v>
      </c>
      <c r="U35">
        <v>0</v>
      </c>
      <c r="V35">
        <v>0</v>
      </c>
      <c r="W35">
        <v>1</v>
      </c>
      <c r="X35">
        <v>4</v>
      </c>
      <c r="Y35">
        <v>6</v>
      </c>
      <c r="Z35" s="77">
        <v>5.15</v>
      </c>
      <c r="AA35" s="77">
        <v>5.15</v>
      </c>
      <c r="AB35" s="77">
        <v>5.15</v>
      </c>
      <c r="AC35" s="10">
        <v>0.26387486143613748</v>
      </c>
      <c r="AD35">
        <v>3</v>
      </c>
      <c r="AE35" s="11">
        <v>0</v>
      </c>
      <c r="AF35" s="11">
        <v>0</v>
      </c>
      <c r="AG35" s="11">
        <v>0</v>
      </c>
      <c r="AH35">
        <v>0</v>
      </c>
      <c r="AI35">
        <v>0</v>
      </c>
      <c r="AJ35">
        <v>0</v>
      </c>
      <c r="AK35">
        <v>12</v>
      </c>
      <c r="AL35">
        <v>0</v>
      </c>
      <c r="AM35">
        <v>12</v>
      </c>
      <c r="AN35" s="11">
        <v>0</v>
      </c>
      <c r="AO35" s="11">
        <v>0</v>
      </c>
      <c r="AP35" s="11">
        <v>0</v>
      </c>
      <c r="AQ35">
        <v>0</v>
      </c>
      <c r="AR35">
        <v>0</v>
      </c>
      <c r="AS35">
        <v>0</v>
      </c>
      <c r="AT35" s="78">
        <v>0.08</v>
      </c>
      <c r="AU35">
        <v>32</v>
      </c>
      <c r="AV35" s="47">
        <v>1</v>
      </c>
      <c r="AW35" s="80">
        <v>153.22800000000001</v>
      </c>
      <c r="AX35" s="80">
        <v>136.73099999999999</v>
      </c>
      <c r="AY35" s="80">
        <v>125.2</v>
      </c>
      <c r="AZ35" s="80" t="s">
        <v>96</v>
      </c>
      <c r="BA35" s="80" t="s">
        <v>96</v>
      </c>
      <c r="BB35" s="80">
        <v>138.38633333333334</v>
      </c>
      <c r="BC35" s="80">
        <v>1.498</v>
      </c>
      <c r="BD35" s="80">
        <v>3.2349999999999999</v>
      </c>
      <c r="BE35" s="80">
        <v>1.21</v>
      </c>
      <c r="BF35" s="80" t="s">
        <v>96</v>
      </c>
      <c r="BG35" s="80" t="s">
        <v>96</v>
      </c>
      <c r="BH35" s="80">
        <v>1.9809999999999999</v>
      </c>
      <c r="BI35" s="10">
        <v>0.21</v>
      </c>
      <c r="BJ35" s="10">
        <v>5.7500000000000002E-2</v>
      </c>
      <c r="BK35" s="10">
        <v>0</v>
      </c>
      <c r="BL35" s="20">
        <v>0.26750000000000002</v>
      </c>
      <c r="BM35" s="10">
        <v>0.22</v>
      </c>
      <c r="BN35" s="10">
        <v>0.06</v>
      </c>
      <c r="BO35" s="10">
        <v>0</v>
      </c>
      <c r="BP35" s="20">
        <v>0.28000000000000003</v>
      </c>
      <c r="BQ35" s="10">
        <v>5.7500000000000002E-2</v>
      </c>
      <c r="BR35" s="10">
        <v>5.7500000000000002E-2</v>
      </c>
      <c r="BS35" s="10">
        <v>0</v>
      </c>
      <c r="BT35" s="10">
        <v>0</v>
      </c>
      <c r="BU35" s="10">
        <v>0.06</v>
      </c>
      <c r="BV35" s="10">
        <v>0.01</v>
      </c>
      <c r="BW35" s="10">
        <v>0</v>
      </c>
      <c r="BX35" s="10">
        <v>0</v>
      </c>
      <c r="BY35" s="67">
        <v>0</v>
      </c>
      <c r="BZ35" s="36">
        <v>0</v>
      </c>
      <c r="CA35" s="10">
        <v>0</v>
      </c>
      <c r="CB35" s="36">
        <v>10</v>
      </c>
      <c r="CC35" s="10">
        <v>1.7399999999999999E-2</v>
      </c>
      <c r="CD35" s="75">
        <v>200</v>
      </c>
      <c r="CE35" t="s">
        <v>97</v>
      </c>
      <c r="CF35" t="s">
        <v>97</v>
      </c>
      <c r="CG35" t="s">
        <v>97</v>
      </c>
      <c r="CH35" t="s">
        <v>98</v>
      </c>
      <c r="CI35" t="s">
        <v>98</v>
      </c>
      <c r="CJ35" t="s">
        <v>98</v>
      </c>
      <c r="CK35">
        <v>3</v>
      </c>
      <c r="CL35" t="s">
        <v>97</v>
      </c>
      <c r="CM35" t="s">
        <v>97</v>
      </c>
      <c r="CN35" t="s">
        <v>97</v>
      </c>
      <c r="CO35" t="s">
        <v>98</v>
      </c>
      <c r="CP35" t="s">
        <v>98</v>
      </c>
      <c r="CQ35" t="s">
        <v>98</v>
      </c>
      <c r="CR35">
        <v>3</v>
      </c>
      <c r="CS35" s="11">
        <v>1</v>
      </c>
      <c r="CT35" s="11">
        <v>1</v>
      </c>
      <c r="CU35" s="11">
        <v>1</v>
      </c>
      <c r="CV35" s="11">
        <v>1</v>
      </c>
      <c r="CW35" s="11">
        <v>3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6</v>
      </c>
      <c r="DE35" s="11">
        <v>1</v>
      </c>
      <c r="DF35" s="11">
        <v>1</v>
      </c>
      <c r="DG35" s="11">
        <v>1</v>
      </c>
      <c r="DH35" s="11">
        <v>3</v>
      </c>
      <c r="DI35" s="11">
        <v>1</v>
      </c>
      <c r="DJ35" s="11">
        <v>0</v>
      </c>
      <c r="DK35" s="11">
        <v>1</v>
      </c>
      <c r="DL35" s="11">
        <v>1</v>
      </c>
      <c r="DM35" s="11">
        <v>3</v>
      </c>
      <c r="DN35" s="11">
        <v>15</v>
      </c>
    </row>
    <row r="36" spans="1:118">
      <c r="A36" t="s">
        <v>121</v>
      </c>
      <c r="B36" t="s">
        <v>160</v>
      </c>
      <c r="C36" t="s">
        <v>161</v>
      </c>
      <c r="D36" t="s">
        <v>127</v>
      </c>
      <c r="E36" s="75">
        <v>10931</v>
      </c>
      <c r="F36" s="27">
        <v>33776</v>
      </c>
      <c r="G36" s="75">
        <v>347397</v>
      </c>
      <c r="H36">
        <v>5</v>
      </c>
      <c r="I36">
        <v>2</v>
      </c>
      <c r="J36" s="27">
        <v>125</v>
      </c>
      <c r="K36" s="10">
        <v>3.7008526764566556E-3</v>
      </c>
      <c r="L36">
        <v>4</v>
      </c>
      <c r="M36" s="27">
        <v>41</v>
      </c>
      <c r="N36" s="10">
        <v>1.2138796778777829E-3</v>
      </c>
      <c r="O36">
        <v>1</v>
      </c>
      <c r="P36">
        <v>1</v>
      </c>
      <c r="Q36">
        <v>2</v>
      </c>
      <c r="R36">
        <v>1</v>
      </c>
      <c r="S36">
        <v>1</v>
      </c>
      <c r="T36">
        <v>1</v>
      </c>
      <c r="U36">
        <v>0</v>
      </c>
      <c r="V36">
        <v>0</v>
      </c>
      <c r="W36">
        <v>0</v>
      </c>
      <c r="X36">
        <v>3</v>
      </c>
      <c r="Y36">
        <v>5</v>
      </c>
      <c r="Z36" s="77">
        <v>10.1</v>
      </c>
      <c r="AA36" s="77">
        <v>10.1</v>
      </c>
      <c r="AB36" s="77">
        <v>10.1</v>
      </c>
      <c r="AC36" s="10">
        <v>0.62198010421601135</v>
      </c>
      <c r="AD36">
        <v>3</v>
      </c>
      <c r="AE36" s="11">
        <v>0</v>
      </c>
      <c r="AF36" s="11">
        <v>0</v>
      </c>
      <c r="AG36" s="11">
        <v>0</v>
      </c>
      <c r="AH36">
        <v>0</v>
      </c>
      <c r="AI36">
        <v>0</v>
      </c>
      <c r="AJ36">
        <v>0</v>
      </c>
      <c r="AK36">
        <v>12</v>
      </c>
      <c r="AL36">
        <v>0</v>
      </c>
      <c r="AM36">
        <v>12</v>
      </c>
      <c r="AN36" s="11">
        <v>0</v>
      </c>
      <c r="AO36" s="11">
        <v>0</v>
      </c>
      <c r="AP36" s="11">
        <v>0</v>
      </c>
      <c r="AQ36">
        <v>0</v>
      </c>
      <c r="AR36">
        <v>0</v>
      </c>
      <c r="AS36">
        <v>0</v>
      </c>
      <c r="AT36" s="78">
        <v>0.28999999999999998</v>
      </c>
      <c r="AU36">
        <v>4</v>
      </c>
      <c r="AV36" s="47">
        <v>1</v>
      </c>
      <c r="AW36" s="80" t="s">
        <v>96</v>
      </c>
      <c r="AX36" s="80">
        <v>190.23</v>
      </c>
      <c r="AY36" s="80" t="s">
        <v>96</v>
      </c>
      <c r="AZ36" s="80" t="s">
        <v>96</v>
      </c>
      <c r="BA36" s="80" t="s">
        <v>96</v>
      </c>
      <c r="BB36" s="80">
        <v>190.23</v>
      </c>
      <c r="BC36" s="80" t="s">
        <v>96</v>
      </c>
      <c r="BD36" s="80">
        <v>2.1059999999999999</v>
      </c>
      <c r="BE36" s="80" t="s">
        <v>96</v>
      </c>
      <c r="BF36" s="80" t="s">
        <v>96</v>
      </c>
      <c r="BG36" s="80" t="s">
        <v>96</v>
      </c>
      <c r="BH36" s="80">
        <v>2.1059999999999999</v>
      </c>
      <c r="BI36" s="10">
        <v>0.21</v>
      </c>
      <c r="BJ36" s="10">
        <v>6.4000000000000001E-2</v>
      </c>
      <c r="BK36" s="10">
        <v>0</v>
      </c>
      <c r="BL36" s="20">
        <v>0.27400000000000002</v>
      </c>
      <c r="BM36" s="10">
        <v>0.22</v>
      </c>
      <c r="BN36" s="10">
        <v>8.2500000000000004E-2</v>
      </c>
      <c r="BO36" s="10">
        <v>0</v>
      </c>
      <c r="BP36" s="20">
        <v>0.30249999999999999</v>
      </c>
      <c r="BQ36" s="10">
        <v>6.4000000000000001E-2</v>
      </c>
      <c r="BR36" s="10">
        <v>4.3999999999999997E-2</v>
      </c>
      <c r="BS36" s="10">
        <v>0</v>
      </c>
      <c r="BT36" s="10">
        <v>0</v>
      </c>
      <c r="BU36" s="10">
        <v>0.11</v>
      </c>
      <c r="BV36" s="10">
        <v>1.4E-2</v>
      </c>
      <c r="BW36" s="10">
        <v>0</v>
      </c>
      <c r="BX36" s="10">
        <v>0</v>
      </c>
      <c r="BY36" s="67">
        <v>0</v>
      </c>
      <c r="BZ36" s="36">
        <v>0</v>
      </c>
      <c r="CA36" s="10">
        <v>0</v>
      </c>
      <c r="CB36" s="36">
        <v>10</v>
      </c>
      <c r="CC36" s="10">
        <v>4.5999999999999999E-3</v>
      </c>
      <c r="CD36" s="75">
        <v>400</v>
      </c>
      <c r="CE36" t="s">
        <v>97</v>
      </c>
      <c r="CF36" t="s">
        <v>98</v>
      </c>
      <c r="CG36" t="s">
        <v>97</v>
      </c>
      <c r="CH36" t="s">
        <v>98</v>
      </c>
      <c r="CI36" t="s">
        <v>98</v>
      </c>
      <c r="CJ36" t="s">
        <v>97</v>
      </c>
      <c r="CK36">
        <v>3</v>
      </c>
      <c r="CL36" t="s">
        <v>97</v>
      </c>
      <c r="CM36" t="s">
        <v>98</v>
      </c>
      <c r="CN36" t="s">
        <v>97</v>
      </c>
      <c r="CO36" t="s">
        <v>98</v>
      </c>
      <c r="CP36" t="s">
        <v>98</v>
      </c>
      <c r="CQ36" t="s">
        <v>97</v>
      </c>
      <c r="CR36">
        <v>3</v>
      </c>
      <c r="CS36" s="11">
        <v>1</v>
      </c>
      <c r="CT36" s="11">
        <v>1</v>
      </c>
      <c r="CU36" s="11">
        <v>1</v>
      </c>
      <c r="CV36" s="11">
        <v>1</v>
      </c>
      <c r="CW36" s="11">
        <v>3</v>
      </c>
      <c r="CX36" s="11">
        <v>1</v>
      </c>
      <c r="CY36" s="11">
        <v>1</v>
      </c>
      <c r="CZ36" s="11">
        <v>1</v>
      </c>
      <c r="DA36" s="11">
        <v>1</v>
      </c>
      <c r="DB36" s="11">
        <v>1</v>
      </c>
      <c r="DC36" s="11">
        <v>1</v>
      </c>
      <c r="DD36" s="11">
        <v>6</v>
      </c>
      <c r="DE36" s="11">
        <v>1</v>
      </c>
      <c r="DF36" s="11">
        <v>1</v>
      </c>
      <c r="DG36" s="11">
        <v>1</v>
      </c>
      <c r="DH36" s="11">
        <v>3</v>
      </c>
      <c r="DI36" s="11">
        <v>1</v>
      </c>
      <c r="DJ36" s="11">
        <v>0</v>
      </c>
      <c r="DK36" s="11">
        <v>1</v>
      </c>
      <c r="DL36" s="11">
        <v>1</v>
      </c>
      <c r="DM36" s="11">
        <v>3</v>
      </c>
      <c r="DN36" s="11">
        <v>15</v>
      </c>
    </row>
    <row r="37" spans="1:118">
      <c r="A37" t="s">
        <v>121</v>
      </c>
      <c r="B37" t="s">
        <v>162</v>
      </c>
      <c r="C37" t="s">
        <v>163</v>
      </c>
      <c r="D37" t="s">
        <v>130</v>
      </c>
      <c r="E37" s="75">
        <v>83642</v>
      </c>
      <c r="F37" s="27">
        <v>32147</v>
      </c>
      <c r="G37" s="75">
        <v>228790</v>
      </c>
      <c r="H37">
        <v>5</v>
      </c>
      <c r="I37">
        <v>15</v>
      </c>
      <c r="J37" s="27">
        <v>170</v>
      </c>
      <c r="K37" s="10">
        <v>5.2882072977260709E-3</v>
      </c>
      <c r="L37">
        <v>3</v>
      </c>
      <c r="M37" s="27">
        <v>45</v>
      </c>
      <c r="N37" s="10">
        <v>1.3998195788098423E-3</v>
      </c>
      <c r="O37">
        <v>1</v>
      </c>
      <c r="P37">
        <v>1</v>
      </c>
      <c r="Q37">
        <v>2</v>
      </c>
      <c r="R37">
        <v>1</v>
      </c>
      <c r="S37">
        <v>1</v>
      </c>
      <c r="T37">
        <v>1</v>
      </c>
      <c r="U37">
        <v>0</v>
      </c>
      <c r="V37">
        <v>1</v>
      </c>
      <c r="W37">
        <v>0</v>
      </c>
      <c r="X37">
        <v>4</v>
      </c>
      <c r="Y37">
        <v>6</v>
      </c>
      <c r="Z37" s="77">
        <v>7.25</v>
      </c>
      <c r="AA37" s="77">
        <v>7.25</v>
      </c>
      <c r="AB37" s="77">
        <v>7.25</v>
      </c>
      <c r="AC37" s="10">
        <v>0.46909509441005381</v>
      </c>
      <c r="AD37">
        <v>3</v>
      </c>
      <c r="AE37" s="11">
        <v>0</v>
      </c>
      <c r="AF37" s="11">
        <v>0</v>
      </c>
      <c r="AG37" s="11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11">
        <v>0</v>
      </c>
      <c r="AO37" s="11">
        <v>0</v>
      </c>
      <c r="AP37" s="11">
        <v>0</v>
      </c>
      <c r="AQ37">
        <v>0</v>
      </c>
      <c r="AR37">
        <v>0</v>
      </c>
      <c r="AS37">
        <v>0</v>
      </c>
      <c r="AT37" s="78">
        <v>7.0000000000000007E-2</v>
      </c>
      <c r="AU37">
        <v>7</v>
      </c>
      <c r="AV37" s="47">
        <v>1</v>
      </c>
      <c r="AW37" s="80">
        <v>471.91</v>
      </c>
      <c r="AX37" s="80">
        <v>137.119</v>
      </c>
      <c r="AY37" s="80" t="s">
        <v>96</v>
      </c>
      <c r="AZ37" s="80" t="s">
        <v>96</v>
      </c>
      <c r="BA37" s="80" t="s">
        <v>96</v>
      </c>
      <c r="BB37" s="80">
        <v>304.5145</v>
      </c>
      <c r="BC37" s="80">
        <v>2.5390000000000001</v>
      </c>
      <c r="BD37" s="80">
        <v>1.0529999999999999</v>
      </c>
      <c r="BE37" s="80" t="s">
        <v>96</v>
      </c>
      <c r="BF37" s="80" t="s">
        <v>96</v>
      </c>
      <c r="BG37" s="80" t="s">
        <v>96</v>
      </c>
      <c r="BH37" s="80">
        <v>1.796</v>
      </c>
      <c r="BI37" s="10">
        <v>0.21</v>
      </c>
      <c r="BJ37" s="10">
        <v>6.93E-2</v>
      </c>
      <c r="BK37" s="10">
        <v>0</v>
      </c>
      <c r="BL37" s="20">
        <v>0.27929999999999999</v>
      </c>
      <c r="BM37" s="10">
        <v>0.22</v>
      </c>
      <c r="BN37" s="10">
        <v>7.3999999999999996E-2</v>
      </c>
      <c r="BO37" s="10">
        <v>0</v>
      </c>
      <c r="BP37" s="20">
        <v>0.29399999999999998</v>
      </c>
      <c r="BQ37" s="10">
        <v>6.93E-2</v>
      </c>
      <c r="BR37" s="10">
        <v>6.93E-2</v>
      </c>
      <c r="BS37" s="10">
        <v>0</v>
      </c>
      <c r="BT37" s="10">
        <v>0</v>
      </c>
      <c r="BU37" s="10">
        <v>7.3999999999999996E-2</v>
      </c>
      <c r="BV37" s="10">
        <v>1.6E-2</v>
      </c>
      <c r="BW37" s="10">
        <v>0</v>
      </c>
      <c r="BX37" s="10">
        <v>0</v>
      </c>
      <c r="BY37" s="67">
        <v>0</v>
      </c>
      <c r="BZ37" s="36">
        <v>0</v>
      </c>
      <c r="CA37" s="10">
        <v>0</v>
      </c>
      <c r="CB37" s="36">
        <v>10</v>
      </c>
      <c r="CC37" s="10">
        <v>6.1000000000000004E-3</v>
      </c>
      <c r="CD37" s="75">
        <v>300</v>
      </c>
      <c r="CE37" t="s">
        <v>97</v>
      </c>
      <c r="CF37" t="s">
        <v>98</v>
      </c>
      <c r="CG37" t="s">
        <v>97</v>
      </c>
      <c r="CH37" t="s">
        <v>97</v>
      </c>
      <c r="CI37" t="s">
        <v>98</v>
      </c>
      <c r="CJ37" t="s">
        <v>97</v>
      </c>
      <c r="CK37">
        <v>4</v>
      </c>
      <c r="CL37" t="s">
        <v>97</v>
      </c>
      <c r="CM37" t="s">
        <v>98</v>
      </c>
      <c r="CN37" t="s">
        <v>97</v>
      </c>
      <c r="CO37" t="s">
        <v>97</v>
      </c>
      <c r="CP37" t="s">
        <v>98</v>
      </c>
      <c r="CQ37" t="s">
        <v>97</v>
      </c>
      <c r="CR37">
        <v>4</v>
      </c>
      <c r="CS37" s="11">
        <v>1</v>
      </c>
      <c r="CT37" s="11">
        <v>1</v>
      </c>
      <c r="CU37" s="11">
        <v>1</v>
      </c>
      <c r="CV37" s="11">
        <v>1</v>
      </c>
      <c r="CW37" s="11">
        <v>3</v>
      </c>
      <c r="CX37" s="11">
        <v>1</v>
      </c>
      <c r="CY37" s="11">
        <v>1</v>
      </c>
      <c r="CZ37" s="11">
        <v>1</v>
      </c>
      <c r="DA37" s="11">
        <v>1</v>
      </c>
      <c r="DB37" s="11">
        <v>1</v>
      </c>
      <c r="DC37" s="11">
        <v>1</v>
      </c>
      <c r="DD37" s="11">
        <v>6</v>
      </c>
      <c r="DE37" s="11">
        <v>1</v>
      </c>
      <c r="DF37" s="11">
        <v>1</v>
      </c>
      <c r="DG37" s="11">
        <v>1</v>
      </c>
      <c r="DH37" s="11">
        <v>3</v>
      </c>
      <c r="DI37" s="11">
        <v>1</v>
      </c>
      <c r="DJ37" s="11">
        <v>0</v>
      </c>
      <c r="DK37" s="11">
        <v>1</v>
      </c>
      <c r="DL37" s="11">
        <v>1</v>
      </c>
      <c r="DM37" s="11">
        <v>3</v>
      </c>
      <c r="DN37" s="11">
        <v>15</v>
      </c>
    </row>
    <row r="38" spans="1:118">
      <c r="A38" t="s">
        <v>121</v>
      </c>
      <c r="B38" t="s">
        <v>164</v>
      </c>
      <c r="C38" t="s">
        <v>165</v>
      </c>
      <c r="D38" t="s">
        <v>166</v>
      </c>
      <c r="E38" s="75">
        <v>57915</v>
      </c>
      <c r="F38" s="27">
        <v>32560</v>
      </c>
      <c r="G38" s="75">
        <v>2705994</v>
      </c>
      <c r="H38">
        <v>5</v>
      </c>
      <c r="I38">
        <v>1</v>
      </c>
      <c r="J38" s="27">
        <v>306</v>
      </c>
      <c r="K38" s="10">
        <v>9.3980343980343984E-3</v>
      </c>
      <c r="L38">
        <v>5</v>
      </c>
      <c r="M38" s="27">
        <v>106</v>
      </c>
      <c r="N38" s="10">
        <v>3.2555282555282554E-3</v>
      </c>
      <c r="O38">
        <v>1</v>
      </c>
      <c r="P38">
        <v>1</v>
      </c>
      <c r="Q38">
        <v>2</v>
      </c>
      <c r="R38">
        <v>1</v>
      </c>
      <c r="S38">
        <v>1</v>
      </c>
      <c r="T38">
        <v>1</v>
      </c>
      <c r="U38">
        <v>1</v>
      </c>
      <c r="V38">
        <v>0</v>
      </c>
      <c r="W38">
        <v>1</v>
      </c>
      <c r="X38">
        <v>5</v>
      </c>
      <c r="Y38">
        <v>7</v>
      </c>
      <c r="Z38" s="77">
        <v>9.25</v>
      </c>
      <c r="AA38" s="77">
        <v>13</v>
      </c>
      <c r="AB38" s="77">
        <v>13</v>
      </c>
      <c r="AC38" s="10">
        <v>0.83046683046683045</v>
      </c>
      <c r="AD38">
        <v>3</v>
      </c>
      <c r="AE38" s="11">
        <v>0</v>
      </c>
      <c r="AF38" s="11">
        <v>0</v>
      </c>
      <c r="AG38" s="11">
        <v>0</v>
      </c>
      <c r="AH38">
        <v>0</v>
      </c>
      <c r="AI38">
        <v>0</v>
      </c>
      <c r="AJ38">
        <v>0</v>
      </c>
      <c r="AK38">
        <v>6</v>
      </c>
      <c r="AL38">
        <v>0</v>
      </c>
      <c r="AM38">
        <v>6</v>
      </c>
      <c r="AN38" s="11">
        <v>0</v>
      </c>
      <c r="AO38" s="11">
        <v>6.5</v>
      </c>
      <c r="AP38" s="11">
        <v>6.5</v>
      </c>
      <c r="AQ38">
        <v>0</v>
      </c>
      <c r="AR38">
        <v>0</v>
      </c>
      <c r="AS38">
        <v>0</v>
      </c>
      <c r="AT38" s="78">
        <v>0.09</v>
      </c>
      <c r="AU38">
        <v>22</v>
      </c>
      <c r="AV38" s="47">
        <v>1</v>
      </c>
      <c r="AW38" s="80">
        <v>139.607</v>
      </c>
      <c r="AX38" s="80">
        <v>79.582999999999998</v>
      </c>
      <c r="AY38" s="80">
        <v>17.962</v>
      </c>
      <c r="AZ38" s="80" t="s">
        <v>96</v>
      </c>
      <c r="BA38" s="80" t="s">
        <v>96</v>
      </c>
      <c r="BB38" s="80">
        <v>79.050666666666658</v>
      </c>
      <c r="BC38" s="80">
        <v>1.5389999999999999</v>
      </c>
      <c r="BD38" s="80">
        <v>0.79900000000000004</v>
      </c>
      <c r="BE38" s="80">
        <v>0.14099999999999999</v>
      </c>
      <c r="BF38" s="80" t="s">
        <v>96</v>
      </c>
      <c r="BG38" s="80" t="s">
        <v>96</v>
      </c>
      <c r="BH38" s="80">
        <v>0.82633333333333336</v>
      </c>
      <c r="BI38" s="10">
        <v>0.21</v>
      </c>
      <c r="BJ38" s="10">
        <v>9.5000000000000001E-2</v>
      </c>
      <c r="BK38" s="10">
        <v>0</v>
      </c>
      <c r="BL38" s="20">
        <v>0.30499999999999999</v>
      </c>
      <c r="BM38" s="10">
        <v>0.22</v>
      </c>
      <c r="BN38" s="10">
        <v>4.9500000000000002E-2</v>
      </c>
      <c r="BO38" s="10">
        <v>0</v>
      </c>
      <c r="BP38" s="20">
        <v>0.26950000000000002</v>
      </c>
      <c r="BQ38" s="10">
        <v>9.5000000000000001E-2</v>
      </c>
      <c r="BR38" s="10">
        <v>9.5000000000000001E-2</v>
      </c>
      <c r="BS38" s="10">
        <v>0</v>
      </c>
      <c r="BT38" s="10">
        <v>0</v>
      </c>
      <c r="BU38" s="10">
        <v>4.9500000000000002E-2</v>
      </c>
      <c r="BV38" s="10">
        <v>4.9500000000000002E-2</v>
      </c>
      <c r="BW38" s="10">
        <v>0</v>
      </c>
      <c r="BX38" s="10">
        <v>0</v>
      </c>
      <c r="BY38" s="67">
        <v>0</v>
      </c>
      <c r="BZ38" s="36">
        <v>0</v>
      </c>
      <c r="CA38" s="10">
        <v>0</v>
      </c>
      <c r="CB38" s="36">
        <v>10</v>
      </c>
      <c r="CC38" s="10">
        <v>3.8600000000000002E-2</v>
      </c>
      <c r="CD38" s="75">
        <v>500</v>
      </c>
      <c r="CE38" t="s">
        <v>98</v>
      </c>
      <c r="CF38" t="s">
        <v>97</v>
      </c>
      <c r="CG38" t="s">
        <v>98</v>
      </c>
      <c r="CH38" t="s">
        <v>98</v>
      </c>
      <c r="CI38" t="s">
        <v>98</v>
      </c>
      <c r="CJ38" t="s">
        <v>97</v>
      </c>
      <c r="CK38">
        <v>2</v>
      </c>
      <c r="CL38" t="s">
        <v>98</v>
      </c>
      <c r="CM38" t="s">
        <v>97</v>
      </c>
      <c r="CN38" t="s">
        <v>98</v>
      </c>
      <c r="CO38" t="s">
        <v>98</v>
      </c>
      <c r="CP38" t="s">
        <v>98</v>
      </c>
      <c r="CQ38" t="s">
        <v>97</v>
      </c>
      <c r="CR38">
        <v>2</v>
      </c>
      <c r="CS38" s="11">
        <v>1</v>
      </c>
      <c r="CT38" s="11">
        <v>1</v>
      </c>
      <c r="CU38" s="11">
        <v>1</v>
      </c>
      <c r="CV38" s="11">
        <v>1</v>
      </c>
      <c r="CW38" s="11">
        <v>3</v>
      </c>
      <c r="CX38" s="11">
        <v>1</v>
      </c>
      <c r="CY38" s="11">
        <v>1</v>
      </c>
      <c r="CZ38" s="11">
        <v>1</v>
      </c>
      <c r="DA38" s="11">
        <v>1</v>
      </c>
      <c r="DB38" s="11">
        <v>1</v>
      </c>
      <c r="DC38" s="11">
        <v>1</v>
      </c>
      <c r="DD38" s="11">
        <v>6</v>
      </c>
      <c r="DE38" s="11">
        <v>1</v>
      </c>
      <c r="DF38" s="11">
        <v>1</v>
      </c>
      <c r="DG38" s="11">
        <v>1</v>
      </c>
      <c r="DH38" s="11">
        <v>3</v>
      </c>
      <c r="DI38" s="11">
        <v>1</v>
      </c>
      <c r="DJ38" s="11">
        <v>0</v>
      </c>
      <c r="DK38" s="11">
        <v>1</v>
      </c>
      <c r="DL38" s="11">
        <v>1</v>
      </c>
      <c r="DM38" s="11">
        <v>3</v>
      </c>
      <c r="DN38" s="11">
        <v>15</v>
      </c>
    </row>
    <row r="39" spans="1:118">
      <c r="A39" t="s">
        <v>121</v>
      </c>
      <c r="B39" t="s">
        <v>167</v>
      </c>
      <c r="C39" t="s">
        <v>168</v>
      </c>
      <c r="D39" t="s">
        <v>166</v>
      </c>
      <c r="E39" s="75">
        <v>36418</v>
      </c>
      <c r="F39" s="27">
        <v>26232</v>
      </c>
      <c r="G39" s="75">
        <v>867125</v>
      </c>
      <c r="H39">
        <v>5</v>
      </c>
      <c r="I39">
        <v>1</v>
      </c>
      <c r="J39" s="27">
        <v>148</v>
      </c>
      <c r="K39" s="10">
        <v>5.6419640134187255E-3</v>
      </c>
      <c r="L39">
        <v>4</v>
      </c>
      <c r="M39" s="27">
        <v>80</v>
      </c>
      <c r="N39" s="10">
        <v>3.0497102775236353E-3</v>
      </c>
      <c r="O39">
        <v>1</v>
      </c>
      <c r="P39">
        <v>1</v>
      </c>
      <c r="Q39">
        <v>2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2</v>
      </c>
      <c r="Y39">
        <v>4</v>
      </c>
      <c r="Z39" s="77">
        <v>7.25</v>
      </c>
      <c r="AA39" s="77">
        <v>7.25</v>
      </c>
      <c r="AB39" s="77">
        <v>7.25</v>
      </c>
      <c r="AC39" s="10">
        <v>0.57487038731320528</v>
      </c>
      <c r="AD39">
        <v>3</v>
      </c>
      <c r="AE39" s="11">
        <v>0</v>
      </c>
      <c r="AF39" s="11">
        <v>0</v>
      </c>
      <c r="AG39" s="11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11">
        <v>0</v>
      </c>
      <c r="AO39" s="11">
        <v>0</v>
      </c>
      <c r="AP39" s="11">
        <v>0</v>
      </c>
      <c r="AQ39">
        <v>0</v>
      </c>
      <c r="AR39">
        <v>0</v>
      </c>
      <c r="AS39">
        <v>0</v>
      </c>
      <c r="AT39" s="78">
        <v>0.11</v>
      </c>
      <c r="AU39">
        <v>41</v>
      </c>
      <c r="AV39" s="47">
        <v>1</v>
      </c>
      <c r="AW39" s="80">
        <v>206.75800000000001</v>
      </c>
      <c r="AX39" s="80">
        <v>133.053</v>
      </c>
      <c r="AY39" s="80">
        <v>50.087000000000003</v>
      </c>
      <c r="AZ39" s="80" t="s">
        <v>96</v>
      </c>
      <c r="BA39" s="80" t="s">
        <v>96</v>
      </c>
      <c r="BB39" s="80">
        <v>129.96600000000001</v>
      </c>
      <c r="BC39" s="80">
        <v>1.7030000000000001</v>
      </c>
      <c r="BD39" s="80">
        <v>1.0369999999999999</v>
      </c>
      <c r="BE39" s="80">
        <v>0.57699999999999996</v>
      </c>
      <c r="BF39" s="80" t="s">
        <v>96</v>
      </c>
      <c r="BG39" s="80" t="s">
        <v>96</v>
      </c>
      <c r="BH39" s="80">
        <v>1.1056666666666668</v>
      </c>
      <c r="BI39" s="10">
        <v>0.21</v>
      </c>
      <c r="BJ39" s="10">
        <v>5.7500000000000002E-2</v>
      </c>
      <c r="BK39" s="10">
        <v>0</v>
      </c>
      <c r="BL39" s="20">
        <v>0.26750000000000002</v>
      </c>
      <c r="BM39" s="10">
        <v>0.22</v>
      </c>
      <c r="BN39" s="10">
        <v>3.2300000000000002E-2</v>
      </c>
      <c r="BO39" s="10">
        <v>2.0199999999999999E-2</v>
      </c>
      <c r="BP39" s="20">
        <v>0.27250000000000002</v>
      </c>
      <c r="BQ39" s="10">
        <v>5.7500000000000002E-2</v>
      </c>
      <c r="BR39" s="10">
        <v>5.7500000000000002E-2</v>
      </c>
      <c r="BS39" s="10">
        <v>0</v>
      </c>
      <c r="BT39" s="10">
        <v>0</v>
      </c>
      <c r="BU39" s="10">
        <v>3.2300000000000002E-2</v>
      </c>
      <c r="BV39" s="10">
        <v>3.2300000000000002E-2</v>
      </c>
      <c r="BW39" s="10">
        <v>2.0199999999999999E-2</v>
      </c>
      <c r="BX39" s="10">
        <v>2.0199999999999999E-2</v>
      </c>
      <c r="BY39" s="67">
        <v>0</v>
      </c>
      <c r="BZ39" s="36">
        <v>0</v>
      </c>
      <c r="CA39" s="10">
        <v>0</v>
      </c>
      <c r="CB39" s="36">
        <v>10</v>
      </c>
      <c r="CC39" s="10">
        <v>3.1099999999999999E-2</v>
      </c>
      <c r="CD39" s="75">
        <v>285</v>
      </c>
      <c r="CE39" t="s">
        <v>97</v>
      </c>
      <c r="CF39" t="s">
        <v>97</v>
      </c>
      <c r="CG39" t="s">
        <v>97</v>
      </c>
      <c r="CH39" t="s">
        <v>97</v>
      </c>
      <c r="CI39" t="s">
        <v>97</v>
      </c>
      <c r="CJ39" t="s">
        <v>98</v>
      </c>
      <c r="CK39">
        <v>5</v>
      </c>
      <c r="CL39" t="s">
        <v>97</v>
      </c>
      <c r="CM39" t="s">
        <v>97</v>
      </c>
      <c r="CN39" t="s">
        <v>97</v>
      </c>
      <c r="CO39" t="s">
        <v>97</v>
      </c>
      <c r="CP39" t="s">
        <v>97</v>
      </c>
      <c r="CQ39" t="s">
        <v>98</v>
      </c>
      <c r="CR39">
        <v>5</v>
      </c>
      <c r="CS39" s="11">
        <v>1</v>
      </c>
      <c r="CT39" s="11">
        <v>1</v>
      </c>
      <c r="CU39" s="11">
        <v>1</v>
      </c>
      <c r="CV39" s="11">
        <v>1</v>
      </c>
      <c r="CW39" s="11">
        <v>3</v>
      </c>
      <c r="CX39" s="11">
        <v>1</v>
      </c>
      <c r="CY39" s="11">
        <v>1</v>
      </c>
      <c r="CZ39" s="11">
        <v>1</v>
      </c>
      <c r="DA39" s="11">
        <v>1</v>
      </c>
      <c r="DB39" s="11">
        <v>1</v>
      </c>
      <c r="DC39" s="11">
        <v>1</v>
      </c>
      <c r="DD39" s="11">
        <v>6</v>
      </c>
      <c r="DE39" s="11">
        <v>1</v>
      </c>
      <c r="DF39" s="11">
        <v>1</v>
      </c>
      <c r="DG39" s="11">
        <v>1</v>
      </c>
      <c r="DH39" s="11">
        <v>3</v>
      </c>
      <c r="DI39" s="11">
        <v>1</v>
      </c>
      <c r="DJ39" s="11">
        <v>0</v>
      </c>
      <c r="DK39" s="11">
        <v>1</v>
      </c>
      <c r="DL39" s="11">
        <v>1</v>
      </c>
      <c r="DM39" s="11">
        <v>3</v>
      </c>
      <c r="DN39" s="11">
        <v>15</v>
      </c>
    </row>
    <row r="40" spans="1:118">
      <c r="A40" t="s">
        <v>121</v>
      </c>
      <c r="B40" t="s">
        <v>169</v>
      </c>
      <c r="C40" t="s">
        <v>170</v>
      </c>
      <c r="D40" t="s">
        <v>171</v>
      </c>
      <c r="E40" s="75">
        <v>56272</v>
      </c>
      <c r="F40" s="27">
        <v>26494</v>
      </c>
      <c r="G40" s="75">
        <v>216853</v>
      </c>
      <c r="H40">
        <v>5</v>
      </c>
      <c r="I40">
        <v>5</v>
      </c>
      <c r="J40" s="27">
        <v>100</v>
      </c>
      <c r="K40" s="10">
        <v>3.7744394957348834E-3</v>
      </c>
      <c r="L40">
        <v>5</v>
      </c>
      <c r="M40" s="27">
        <v>72</v>
      </c>
      <c r="N40" s="10">
        <v>2.7175964369291162E-3</v>
      </c>
      <c r="O40">
        <v>1</v>
      </c>
      <c r="P40">
        <v>1</v>
      </c>
      <c r="Q40">
        <v>2</v>
      </c>
      <c r="R40">
        <v>1</v>
      </c>
      <c r="S40">
        <v>1</v>
      </c>
      <c r="T40">
        <v>0</v>
      </c>
      <c r="U40">
        <v>0</v>
      </c>
      <c r="V40">
        <v>0</v>
      </c>
      <c r="W40">
        <v>1</v>
      </c>
      <c r="X40">
        <v>3</v>
      </c>
      <c r="Y40">
        <v>5</v>
      </c>
      <c r="Z40" s="77">
        <v>7.25</v>
      </c>
      <c r="AA40" s="77">
        <v>10.75</v>
      </c>
      <c r="AB40" s="77">
        <v>10.75</v>
      </c>
      <c r="AC40" s="10">
        <v>0.84396467124631991</v>
      </c>
      <c r="AD40">
        <v>3</v>
      </c>
      <c r="AE40" s="11">
        <v>0</v>
      </c>
      <c r="AF40" s="11">
        <v>0</v>
      </c>
      <c r="AG40" s="11">
        <v>0</v>
      </c>
      <c r="AH40">
        <v>0</v>
      </c>
      <c r="AI40">
        <v>0</v>
      </c>
      <c r="AJ40">
        <v>0</v>
      </c>
      <c r="AK40">
        <v>8</v>
      </c>
      <c r="AL40">
        <v>0</v>
      </c>
      <c r="AM40">
        <v>8</v>
      </c>
      <c r="AN40" s="11">
        <v>0</v>
      </c>
      <c r="AO40" s="11">
        <v>0</v>
      </c>
      <c r="AP40" s="11">
        <v>0</v>
      </c>
      <c r="AQ40">
        <v>0</v>
      </c>
      <c r="AR40">
        <v>0</v>
      </c>
      <c r="AS40">
        <v>0</v>
      </c>
      <c r="AT40" s="78">
        <v>0.09</v>
      </c>
      <c r="AU40">
        <v>40</v>
      </c>
      <c r="AV40" s="47">
        <v>1</v>
      </c>
      <c r="AW40" s="80">
        <v>97.91</v>
      </c>
      <c r="AX40" s="80">
        <v>93</v>
      </c>
      <c r="AY40" s="80">
        <v>24.675999999999998</v>
      </c>
      <c r="AZ40" s="80" t="s">
        <v>96</v>
      </c>
      <c r="BA40" s="80" t="s">
        <v>96</v>
      </c>
      <c r="BB40" s="80">
        <v>71.861999999999995</v>
      </c>
      <c r="BC40" s="80">
        <v>1.272</v>
      </c>
      <c r="BD40" s="80">
        <v>0.93</v>
      </c>
      <c r="BE40" s="80">
        <v>0.46600000000000003</v>
      </c>
      <c r="BF40" s="80" t="s">
        <v>96</v>
      </c>
      <c r="BG40" s="80" t="s">
        <v>96</v>
      </c>
      <c r="BH40" s="80">
        <v>0.88933333333333342</v>
      </c>
      <c r="BI40" s="10">
        <v>0.21</v>
      </c>
      <c r="BJ40" s="10">
        <v>0.12</v>
      </c>
      <c r="BK40" s="10">
        <v>0</v>
      </c>
      <c r="BL40" s="20">
        <v>0.32999999999999996</v>
      </c>
      <c r="BM40" s="10">
        <v>0.22</v>
      </c>
      <c r="BN40" s="10">
        <v>7.9200000000000007E-2</v>
      </c>
      <c r="BO40" s="10">
        <v>0</v>
      </c>
      <c r="BP40" s="20">
        <v>0.29920000000000002</v>
      </c>
      <c r="BQ40" s="10">
        <v>0.12</v>
      </c>
      <c r="BR40" s="10">
        <v>0.06</v>
      </c>
      <c r="BS40" s="10">
        <v>0</v>
      </c>
      <c r="BT40" s="10">
        <v>0</v>
      </c>
      <c r="BU40" s="10">
        <v>8.9800000000000005E-2</v>
      </c>
      <c r="BV40" s="10">
        <v>3.5999999999999999E-3</v>
      </c>
      <c r="BW40" s="10">
        <v>0</v>
      </c>
      <c r="BX40" s="10">
        <v>0</v>
      </c>
      <c r="BY40" s="67">
        <v>0</v>
      </c>
      <c r="BZ40" s="36">
        <v>0</v>
      </c>
      <c r="CA40" s="10">
        <v>0</v>
      </c>
      <c r="CB40" s="36">
        <v>10</v>
      </c>
      <c r="CC40" s="10">
        <v>1.5299999999999999E-2</v>
      </c>
      <c r="CD40" s="75">
        <v>1000</v>
      </c>
      <c r="CE40" t="s">
        <v>97</v>
      </c>
      <c r="CF40" t="s">
        <v>97</v>
      </c>
      <c r="CG40" t="s">
        <v>97</v>
      </c>
      <c r="CH40" t="s">
        <v>98</v>
      </c>
      <c r="CI40" t="s">
        <v>98</v>
      </c>
      <c r="CJ40" t="s">
        <v>97</v>
      </c>
      <c r="CK40">
        <v>4</v>
      </c>
      <c r="CL40" t="s">
        <v>97</v>
      </c>
      <c r="CM40" t="s">
        <v>97</v>
      </c>
      <c r="CN40" t="s">
        <v>97</v>
      </c>
      <c r="CO40" t="s">
        <v>98</v>
      </c>
      <c r="CP40" t="s">
        <v>98</v>
      </c>
      <c r="CQ40" t="s">
        <v>97</v>
      </c>
      <c r="CR40">
        <v>4</v>
      </c>
      <c r="CS40" s="11">
        <v>1</v>
      </c>
      <c r="CT40" s="11">
        <v>1</v>
      </c>
      <c r="CU40" s="11">
        <v>1</v>
      </c>
      <c r="CV40" s="11">
        <v>1</v>
      </c>
      <c r="CW40" s="11">
        <v>3</v>
      </c>
      <c r="CX40" s="11">
        <v>1</v>
      </c>
      <c r="CY40" s="11">
        <v>1</v>
      </c>
      <c r="CZ40" s="11">
        <v>1</v>
      </c>
      <c r="DA40" s="11">
        <v>1</v>
      </c>
      <c r="DB40" s="11">
        <v>1</v>
      </c>
      <c r="DC40" s="11">
        <v>1</v>
      </c>
      <c r="DD40" s="11">
        <v>6</v>
      </c>
      <c r="DE40" s="11">
        <v>1</v>
      </c>
      <c r="DF40" s="11">
        <v>1</v>
      </c>
      <c r="DG40" s="11">
        <v>1</v>
      </c>
      <c r="DH40" s="11">
        <v>3</v>
      </c>
      <c r="DI40" s="11">
        <v>1</v>
      </c>
      <c r="DJ40" s="11">
        <v>0</v>
      </c>
      <c r="DK40" s="11">
        <v>1</v>
      </c>
      <c r="DL40" s="11">
        <v>1</v>
      </c>
      <c r="DM40" s="11">
        <v>3</v>
      </c>
      <c r="DN40" s="11">
        <v>15</v>
      </c>
    </row>
    <row r="41" spans="1:118">
      <c r="A41" t="s">
        <v>121</v>
      </c>
      <c r="B41" t="s">
        <v>172</v>
      </c>
      <c r="C41" t="s">
        <v>173</v>
      </c>
      <c r="D41" t="s">
        <v>171</v>
      </c>
      <c r="E41" s="75">
        <v>82277</v>
      </c>
      <c r="F41" s="27">
        <v>26527</v>
      </c>
      <c r="G41" s="75">
        <v>389255</v>
      </c>
      <c r="H41">
        <v>5</v>
      </c>
      <c r="I41">
        <v>1</v>
      </c>
      <c r="J41" s="27">
        <v>210</v>
      </c>
      <c r="K41" s="10">
        <v>7.9164624721981373E-3</v>
      </c>
      <c r="L41">
        <v>4</v>
      </c>
      <c r="M41" s="27">
        <v>208</v>
      </c>
      <c r="N41" s="10">
        <v>7.8410675915105369E-3</v>
      </c>
      <c r="O41">
        <v>1</v>
      </c>
      <c r="P41">
        <v>1</v>
      </c>
      <c r="Q41">
        <v>2</v>
      </c>
      <c r="R41">
        <v>1</v>
      </c>
      <c r="S41">
        <v>1</v>
      </c>
      <c r="T41">
        <v>1</v>
      </c>
      <c r="U41">
        <v>0</v>
      </c>
      <c r="V41">
        <v>0</v>
      </c>
      <c r="W41">
        <v>1</v>
      </c>
      <c r="X41">
        <v>4</v>
      </c>
      <c r="Y41">
        <v>6</v>
      </c>
      <c r="Z41" s="77">
        <v>7.25</v>
      </c>
      <c r="AA41" s="77">
        <v>7.25</v>
      </c>
      <c r="AB41" s="77">
        <v>7.25</v>
      </c>
      <c r="AC41" s="10">
        <v>0.56847740038451389</v>
      </c>
      <c r="AD41">
        <v>3</v>
      </c>
      <c r="AE41" s="11">
        <v>0</v>
      </c>
      <c r="AF41" s="11">
        <v>0</v>
      </c>
      <c r="AG41" s="1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 s="11">
        <v>0</v>
      </c>
      <c r="AO41" s="11">
        <v>0</v>
      </c>
      <c r="AP41" s="11">
        <v>0</v>
      </c>
      <c r="AQ41">
        <v>0</v>
      </c>
      <c r="AR41">
        <v>0</v>
      </c>
      <c r="AS41">
        <v>0</v>
      </c>
      <c r="AT41" s="78">
        <v>0.1</v>
      </c>
      <c r="AU41">
        <v>26</v>
      </c>
      <c r="AV41" s="47">
        <v>1</v>
      </c>
      <c r="AW41" s="80">
        <v>198.411</v>
      </c>
      <c r="AX41" s="80">
        <v>83.224999999999994</v>
      </c>
      <c r="AY41" s="80">
        <v>57.634999999999998</v>
      </c>
      <c r="AZ41" s="80" t="s">
        <v>96</v>
      </c>
      <c r="BA41" s="80" t="s">
        <v>96</v>
      </c>
      <c r="BB41" s="80">
        <v>113.09033333333332</v>
      </c>
      <c r="BC41" s="80">
        <v>1.4139999999999999</v>
      </c>
      <c r="BD41" s="80">
        <v>0.92400000000000004</v>
      </c>
      <c r="BE41" s="80">
        <v>1.0349999999999999</v>
      </c>
      <c r="BF41" s="80" t="s">
        <v>96</v>
      </c>
      <c r="BG41" s="80" t="s">
        <v>96</v>
      </c>
      <c r="BH41" s="80">
        <v>1.1243333333333334</v>
      </c>
      <c r="BI41" s="10">
        <v>0.21</v>
      </c>
      <c r="BJ41" s="10">
        <v>7.0000000000000007E-2</v>
      </c>
      <c r="BK41" s="10">
        <v>0</v>
      </c>
      <c r="BL41" s="20">
        <v>0.28000000000000003</v>
      </c>
      <c r="BM41" s="10">
        <v>0.22</v>
      </c>
      <c r="BN41" s="10">
        <v>5.7000000000000002E-2</v>
      </c>
      <c r="BO41" s="10">
        <v>0</v>
      </c>
      <c r="BP41" s="20">
        <v>0.27700000000000002</v>
      </c>
      <c r="BQ41" s="10">
        <v>7.0000000000000007E-2</v>
      </c>
      <c r="BR41" s="10">
        <v>0.04</v>
      </c>
      <c r="BS41" s="10">
        <v>0</v>
      </c>
      <c r="BT41" s="10">
        <v>0</v>
      </c>
      <c r="BU41" s="10">
        <v>5.7000000000000002E-2</v>
      </c>
      <c r="BV41" s="10">
        <v>3.1E-2</v>
      </c>
      <c r="BW41" s="10">
        <v>0</v>
      </c>
      <c r="BX41" s="10">
        <v>0</v>
      </c>
      <c r="BY41" s="67">
        <v>0</v>
      </c>
      <c r="BZ41" s="36">
        <v>0</v>
      </c>
      <c r="CA41" s="10">
        <v>0</v>
      </c>
      <c r="CB41" s="36">
        <v>10</v>
      </c>
      <c r="CC41" s="10">
        <v>2.7400000000000001E-2</v>
      </c>
      <c r="CD41" s="75">
        <v>300</v>
      </c>
      <c r="CE41" t="s">
        <v>97</v>
      </c>
      <c r="CF41" t="s">
        <v>98</v>
      </c>
      <c r="CG41" t="s">
        <v>97</v>
      </c>
      <c r="CH41" t="s">
        <v>98</v>
      </c>
      <c r="CI41" t="s">
        <v>98</v>
      </c>
      <c r="CJ41" t="s">
        <v>97</v>
      </c>
      <c r="CK41">
        <v>3</v>
      </c>
      <c r="CL41" t="s">
        <v>97</v>
      </c>
      <c r="CM41" t="s">
        <v>98</v>
      </c>
      <c r="CN41" t="s">
        <v>97</v>
      </c>
      <c r="CO41" t="s">
        <v>98</v>
      </c>
      <c r="CP41" t="s">
        <v>98</v>
      </c>
      <c r="CQ41" t="s">
        <v>97</v>
      </c>
      <c r="CR41">
        <v>3</v>
      </c>
      <c r="CS41" s="11">
        <v>1</v>
      </c>
      <c r="CT41" s="11">
        <v>1</v>
      </c>
      <c r="CU41" s="11">
        <v>1</v>
      </c>
      <c r="CV41" s="11">
        <v>1</v>
      </c>
      <c r="CW41" s="11">
        <v>3</v>
      </c>
      <c r="CX41" s="11">
        <v>1</v>
      </c>
      <c r="CY41" s="11">
        <v>1</v>
      </c>
      <c r="CZ41" s="11">
        <v>1</v>
      </c>
      <c r="DA41" s="11">
        <v>1</v>
      </c>
      <c r="DB41" s="11">
        <v>1</v>
      </c>
      <c r="DC41" s="11">
        <v>1</v>
      </c>
      <c r="DD41" s="11">
        <v>6</v>
      </c>
      <c r="DE41" s="11">
        <v>1</v>
      </c>
      <c r="DF41" s="11">
        <v>1</v>
      </c>
      <c r="DG41" s="11">
        <v>1</v>
      </c>
      <c r="DH41" s="11">
        <v>3</v>
      </c>
      <c r="DI41" s="11">
        <v>1</v>
      </c>
      <c r="DJ41" s="11">
        <v>0</v>
      </c>
      <c r="DK41" s="11">
        <v>1</v>
      </c>
      <c r="DL41" s="11">
        <v>1</v>
      </c>
      <c r="DM41" s="11">
        <v>3</v>
      </c>
      <c r="DN41" s="11">
        <v>15</v>
      </c>
    </row>
    <row r="42" spans="1:118">
      <c r="A42" t="s">
        <v>121</v>
      </c>
      <c r="B42" t="s">
        <v>174</v>
      </c>
      <c r="C42" t="s">
        <v>175</v>
      </c>
      <c r="D42" t="s">
        <v>124</v>
      </c>
      <c r="E42" s="75">
        <v>40409</v>
      </c>
      <c r="F42" s="27">
        <v>32965</v>
      </c>
      <c r="G42" s="75">
        <v>323780</v>
      </c>
      <c r="H42">
        <v>5</v>
      </c>
      <c r="I42">
        <v>2</v>
      </c>
      <c r="J42" s="27">
        <v>90</v>
      </c>
      <c r="K42" s="10">
        <v>2.7301683603822235E-3</v>
      </c>
      <c r="L42">
        <v>5</v>
      </c>
      <c r="M42" s="27">
        <v>65</v>
      </c>
      <c r="N42" s="10">
        <v>1.9717882602760502E-3</v>
      </c>
      <c r="O42">
        <v>1</v>
      </c>
      <c r="P42">
        <v>1</v>
      </c>
      <c r="Q42">
        <v>2</v>
      </c>
      <c r="R42">
        <v>1</v>
      </c>
      <c r="S42">
        <v>1</v>
      </c>
      <c r="T42">
        <v>1</v>
      </c>
      <c r="U42">
        <v>0</v>
      </c>
      <c r="V42">
        <v>0</v>
      </c>
      <c r="W42">
        <v>1</v>
      </c>
      <c r="X42">
        <v>4</v>
      </c>
      <c r="Y42">
        <v>6</v>
      </c>
      <c r="Z42" s="77">
        <v>7.25</v>
      </c>
      <c r="AA42" s="77">
        <v>7.25</v>
      </c>
      <c r="AB42" s="77">
        <v>7.25</v>
      </c>
      <c r="AC42" s="10">
        <v>0.4574548763840437</v>
      </c>
      <c r="AD42">
        <v>3</v>
      </c>
      <c r="AE42" s="11">
        <v>0</v>
      </c>
      <c r="AF42" s="11">
        <v>0</v>
      </c>
      <c r="AG42" s="11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 s="11">
        <v>0</v>
      </c>
      <c r="AO42" s="11">
        <v>0</v>
      </c>
      <c r="AP42" s="11">
        <v>0</v>
      </c>
      <c r="AQ42">
        <v>0</v>
      </c>
      <c r="AR42">
        <v>0</v>
      </c>
      <c r="AS42">
        <v>0</v>
      </c>
      <c r="AT42" s="78">
        <v>0.1</v>
      </c>
      <c r="AU42">
        <v>31</v>
      </c>
      <c r="AV42" s="47">
        <v>1</v>
      </c>
      <c r="AW42" s="80">
        <v>172.59800000000001</v>
      </c>
      <c r="AX42" s="80">
        <v>188.01499999999999</v>
      </c>
      <c r="AY42" s="80">
        <v>34.110999999999997</v>
      </c>
      <c r="AZ42" s="80" t="s">
        <v>96</v>
      </c>
      <c r="BA42" s="80" t="s">
        <v>96</v>
      </c>
      <c r="BB42" s="80">
        <v>131.57466666666667</v>
      </c>
      <c r="BC42" s="80">
        <v>1.6240000000000001</v>
      </c>
      <c r="BD42" s="80">
        <v>1.2030000000000001</v>
      </c>
      <c r="BE42" s="80">
        <v>0.71199999999999997</v>
      </c>
      <c r="BF42" s="80" t="s">
        <v>96</v>
      </c>
      <c r="BG42" s="80" t="s">
        <v>96</v>
      </c>
      <c r="BH42" s="80">
        <v>1.1796666666666666</v>
      </c>
      <c r="BI42" s="10">
        <v>0.21</v>
      </c>
      <c r="BJ42" s="10">
        <v>0.05</v>
      </c>
      <c r="BK42" s="10">
        <v>0</v>
      </c>
      <c r="BL42" s="20">
        <v>0.26</v>
      </c>
      <c r="BM42" s="10">
        <v>0.22</v>
      </c>
      <c r="BN42" s="10">
        <v>5.8000000000000003E-2</v>
      </c>
      <c r="BO42" s="10">
        <v>2.2499999999999999E-2</v>
      </c>
      <c r="BP42" s="20">
        <v>0.30050000000000004</v>
      </c>
      <c r="BQ42" s="10">
        <v>0.05</v>
      </c>
      <c r="BR42" s="10">
        <v>0.05</v>
      </c>
      <c r="BS42" s="10">
        <v>0</v>
      </c>
      <c r="BT42" s="10">
        <v>0</v>
      </c>
      <c r="BU42" s="10">
        <v>0.06</v>
      </c>
      <c r="BV42" s="10">
        <v>0.02</v>
      </c>
      <c r="BW42" s="10">
        <v>2.2499999999999999E-2</v>
      </c>
      <c r="BX42" s="10">
        <v>2.2499999999999999E-2</v>
      </c>
      <c r="BY42" s="67">
        <v>0</v>
      </c>
      <c r="BZ42" s="36">
        <v>0</v>
      </c>
      <c r="CA42" s="10">
        <v>0</v>
      </c>
      <c r="CB42" s="36">
        <v>10</v>
      </c>
      <c r="CC42" s="10">
        <v>9.7999999999999997E-3</v>
      </c>
      <c r="CD42" s="79" t="s">
        <v>96</v>
      </c>
      <c r="CE42" t="s">
        <v>97</v>
      </c>
      <c r="CF42" t="s">
        <v>98</v>
      </c>
      <c r="CG42" t="s">
        <v>97</v>
      </c>
      <c r="CH42" t="s">
        <v>97</v>
      </c>
      <c r="CI42" t="s">
        <v>98</v>
      </c>
      <c r="CJ42" t="s">
        <v>97</v>
      </c>
      <c r="CK42">
        <v>4</v>
      </c>
      <c r="CL42" t="s">
        <v>97</v>
      </c>
      <c r="CM42" t="s">
        <v>98</v>
      </c>
      <c r="CN42" t="s">
        <v>97</v>
      </c>
      <c r="CO42" t="s">
        <v>97</v>
      </c>
      <c r="CP42" t="s">
        <v>98</v>
      </c>
      <c r="CQ42" t="s">
        <v>97</v>
      </c>
      <c r="CR42">
        <v>4</v>
      </c>
      <c r="CS42" s="11">
        <v>1</v>
      </c>
      <c r="CT42" s="11">
        <v>1</v>
      </c>
      <c r="CU42" s="11">
        <v>1</v>
      </c>
      <c r="CV42" s="11">
        <v>1</v>
      </c>
      <c r="CW42" s="11">
        <v>3</v>
      </c>
      <c r="CX42" s="11">
        <v>1</v>
      </c>
      <c r="CY42" s="11">
        <v>1</v>
      </c>
      <c r="CZ42" s="11">
        <v>1</v>
      </c>
      <c r="DA42" s="11">
        <v>1</v>
      </c>
      <c r="DB42" s="11">
        <v>1</v>
      </c>
      <c r="DC42" s="11">
        <v>1</v>
      </c>
      <c r="DD42" s="11">
        <v>6</v>
      </c>
      <c r="DE42" s="11">
        <v>1</v>
      </c>
      <c r="DF42" s="11">
        <v>1</v>
      </c>
      <c r="DG42" s="11">
        <v>1</v>
      </c>
      <c r="DH42" s="11">
        <v>3</v>
      </c>
      <c r="DI42" s="11">
        <v>1</v>
      </c>
      <c r="DJ42" s="11">
        <v>0</v>
      </c>
      <c r="DK42" s="11">
        <v>1</v>
      </c>
      <c r="DL42" s="11">
        <v>1</v>
      </c>
      <c r="DM42" s="11">
        <v>3</v>
      </c>
      <c r="DN42" s="11">
        <v>15</v>
      </c>
    </row>
    <row r="43" spans="1:118">
      <c r="A43" t="s">
        <v>121</v>
      </c>
      <c r="B43" t="s">
        <v>174</v>
      </c>
      <c r="C43" t="s">
        <v>176</v>
      </c>
      <c r="D43" t="s">
        <v>124</v>
      </c>
      <c r="E43" s="75">
        <v>40409</v>
      </c>
      <c r="F43" s="27">
        <v>28975</v>
      </c>
      <c r="G43" s="75">
        <v>620118</v>
      </c>
      <c r="H43">
        <v>5</v>
      </c>
      <c r="I43">
        <v>2</v>
      </c>
      <c r="J43" s="27">
        <v>90</v>
      </c>
      <c r="K43" s="10">
        <v>3.1061259706643657E-3</v>
      </c>
      <c r="L43">
        <v>5</v>
      </c>
      <c r="M43" s="27">
        <v>75</v>
      </c>
      <c r="N43" s="10">
        <v>2.5884383088869713E-3</v>
      </c>
      <c r="O43">
        <v>1</v>
      </c>
      <c r="P43">
        <v>1</v>
      </c>
      <c r="Q43">
        <v>2</v>
      </c>
      <c r="R43">
        <v>1</v>
      </c>
      <c r="S43">
        <v>1</v>
      </c>
      <c r="T43">
        <v>1</v>
      </c>
      <c r="U43">
        <v>0</v>
      </c>
      <c r="V43">
        <v>0</v>
      </c>
      <c r="W43">
        <v>1</v>
      </c>
      <c r="X43">
        <v>4</v>
      </c>
      <c r="Y43">
        <v>6</v>
      </c>
      <c r="Z43" s="77">
        <v>7.25</v>
      </c>
      <c r="AA43" s="77">
        <v>7.25</v>
      </c>
      <c r="AB43" s="77">
        <v>7.25</v>
      </c>
      <c r="AC43" s="10">
        <v>0.52044866264020706</v>
      </c>
      <c r="AD43">
        <v>3</v>
      </c>
      <c r="AE43" s="11">
        <v>0</v>
      </c>
      <c r="AF43" s="11">
        <v>0</v>
      </c>
      <c r="AG43" s="11">
        <v>0</v>
      </c>
      <c r="AH43">
        <v>0</v>
      </c>
      <c r="AI43">
        <v>0</v>
      </c>
      <c r="AJ43">
        <v>0</v>
      </c>
      <c r="AK43">
        <v>12</v>
      </c>
      <c r="AL43">
        <v>0</v>
      </c>
      <c r="AM43">
        <v>0</v>
      </c>
      <c r="AN43" s="11">
        <v>0</v>
      </c>
      <c r="AO43" s="11">
        <v>0</v>
      </c>
      <c r="AP43" s="11">
        <v>0</v>
      </c>
      <c r="AQ43">
        <v>0</v>
      </c>
      <c r="AR43">
        <v>0</v>
      </c>
      <c r="AS43">
        <v>0</v>
      </c>
      <c r="AT43" s="78">
        <v>0.1</v>
      </c>
      <c r="AU43">
        <v>31</v>
      </c>
      <c r="AV43" s="47">
        <v>1</v>
      </c>
      <c r="AW43" s="80">
        <v>172.59800000000001</v>
      </c>
      <c r="AX43" s="80">
        <v>188.01499999999999</v>
      </c>
      <c r="AY43" s="80">
        <v>34.110999999999997</v>
      </c>
      <c r="AZ43" s="80" t="s">
        <v>96</v>
      </c>
      <c r="BA43" s="80" t="s">
        <v>96</v>
      </c>
      <c r="BB43" s="80">
        <v>131.57466666666667</v>
      </c>
      <c r="BC43" s="80">
        <v>1.704</v>
      </c>
      <c r="BD43" s="80">
        <v>1.2030000000000001</v>
      </c>
      <c r="BE43" s="80">
        <v>7.12</v>
      </c>
      <c r="BF43" s="80" t="s">
        <v>96</v>
      </c>
      <c r="BG43" s="80" t="s">
        <v>96</v>
      </c>
      <c r="BH43" s="80">
        <v>3.3423333333333338</v>
      </c>
      <c r="BI43" s="10">
        <v>0.21</v>
      </c>
      <c r="BJ43" s="10">
        <v>0.05</v>
      </c>
      <c r="BK43" s="10">
        <v>0</v>
      </c>
      <c r="BL43" s="20">
        <v>0.26</v>
      </c>
      <c r="BM43" s="10">
        <v>0.22</v>
      </c>
      <c r="BN43" s="10">
        <v>0.05</v>
      </c>
      <c r="BO43" s="10">
        <v>2.1999999999999999E-2</v>
      </c>
      <c r="BP43" s="20">
        <v>0.29200000000000004</v>
      </c>
      <c r="BQ43" s="10">
        <v>0.05</v>
      </c>
      <c r="BR43" s="10">
        <v>0.05</v>
      </c>
      <c r="BS43" s="10">
        <v>0</v>
      </c>
      <c r="BT43" s="10">
        <v>0</v>
      </c>
      <c r="BU43" s="10">
        <v>0.05</v>
      </c>
      <c r="BV43" s="10">
        <v>0.05</v>
      </c>
      <c r="BW43" s="10">
        <v>2.1999999999999999E-2</v>
      </c>
      <c r="BX43" s="10">
        <v>2.1999999999999999E-2</v>
      </c>
      <c r="BY43" s="67">
        <v>0</v>
      </c>
      <c r="BZ43" s="36">
        <v>0</v>
      </c>
      <c r="CA43" s="10">
        <v>0</v>
      </c>
      <c r="CB43" s="36">
        <v>10</v>
      </c>
      <c r="CC43" s="10">
        <v>1.3899999999999999E-2</v>
      </c>
      <c r="CD43" s="75">
        <v>300</v>
      </c>
      <c r="CE43" t="s">
        <v>97</v>
      </c>
      <c r="CF43" t="s">
        <v>97</v>
      </c>
      <c r="CG43" t="s">
        <v>98</v>
      </c>
      <c r="CH43" t="s">
        <v>98</v>
      </c>
      <c r="CI43" t="s">
        <v>98</v>
      </c>
      <c r="CJ43" t="s">
        <v>97</v>
      </c>
      <c r="CK43">
        <v>3</v>
      </c>
      <c r="CL43" t="s">
        <v>97</v>
      </c>
      <c r="CM43" t="s">
        <v>97</v>
      </c>
      <c r="CN43" t="s">
        <v>98</v>
      </c>
      <c r="CO43" t="s">
        <v>98</v>
      </c>
      <c r="CP43" t="s">
        <v>98</v>
      </c>
      <c r="CQ43" t="s">
        <v>97</v>
      </c>
      <c r="CR43">
        <v>3</v>
      </c>
      <c r="CS43" s="11">
        <v>1</v>
      </c>
      <c r="CT43" s="11">
        <v>1</v>
      </c>
      <c r="CU43" s="11">
        <v>1</v>
      </c>
      <c r="CV43" s="11">
        <v>1</v>
      </c>
      <c r="CW43" s="11">
        <v>3</v>
      </c>
      <c r="CX43" s="11">
        <v>1</v>
      </c>
      <c r="CY43" s="11">
        <v>1</v>
      </c>
      <c r="CZ43" s="11">
        <v>1</v>
      </c>
      <c r="DA43" s="11">
        <v>1</v>
      </c>
      <c r="DB43" s="11">
        <v>1</v>
      </c>
      <c r="DC43" s="11">
        <v>1</v>
      </c>
      <c r="DD43" s="11">
        <v>6</v>
      </c>
      <c r="DE43" s="11">
        <v>1</v>
      </c>
      <c r="DF43" s="11">
        <v>1</v>
      </c>
      <c r="DG43" s="11">
        <v>1</v>
      </c>
      <c r="DH43" s="11">
        <v>3</v>
      </c>
      <c r="DI43" s="11">
        <v>1</v>
      </c>
      <c r="DJ43" s="11">
        <v>0</v>
      </c>
      <c r="DK43" s="11">
        <v>1</v>
      </c>
      <c r="DL43" s="11">
        <v>1</v>
      </c>
      <c r="DM43" s="11">
        <v>3</v>
      </c>
      <c r="DN43" s="11">
        <v>15</v>
      </c>
    </row>
    <row r="44" spans="1:118">
      <c r="A44" t="s">
        <v>121</v>
      </c>
      <c r="B44" t="s">
        <v>177</v>
      </c>
      <c r="C44" t="s">
        <v>178</v>
      </c>
      <c r="D44" t="s">
        <v>135</v>
      </c>
      <c r="E44" s="75">
        <v>52378</v>
      </c>
      <c r="F44" s="27">
        <v>29275</v>
      </c>
      <c r="G44" s="75">
        <v>391006</v>
      </c>
      <c r="H44">
        <v>5</v>
      </c>
      <c r="I44">
        <v>4</v>
      </c>
      <c r="J44" s="27">
        <v>180</v>
      </c>
      <c r="K44" s="10">
        <v>6.1485909479077712E-3</v>
      </c>
      <c r="L44">
        <v>4</v>
      </c>
      <c r="M44" s="27">
        <v>200</v>
      </c>
      <c r="N44" s="10">
        <v>6.8317677198975234E-3</v>
      </c>
      <c r="O44">
        <v>1</v>
      </c>
      <c r="P44">
        <v>1</v>
      </c>
      <c r="Q44">
        <v>2</v>
      </c>
      <c r="R44">
        <v>1</v>
      </c>
      <c r="S44">
        <v>1</v>
      </c>
      <c r="T44">
        <v>0</v>
      </c>
      <c r="U44">
        <v>0</v>
      </c>
      <c r="V44">
        <v>0</v>
      </c>
      <c r="W44">
        <v>1</v>
      </c>
      <c r="X44">
        <v>3</v>
      </c>
      <c r="Y44">
        <v>5</v>
      </c>
      <c r="Z44" s="77">
        <v>0</v>
      </c>
      <c r="AA44" s="77">
        <v>0</v>
      </c>
      <c r="AB44" s="77">
        <v>7.25</v>
      </c>
      <c r="AC44" s="10">
        <v>0.51511528608027324</v>
      </c>
      <c r="AD44">
        <v>3</v>
      </c>
      <c r="AE44" s="11">
        <v>0</v>
      </c>
      <c r="AF44" s="11">
        <v>0</v>
      </c>
      <c r="AG44" s="11">
        <v>0</v>
      </c>
      <c r="AH44">
        <v>0</v>
      </c>
      <c r="AI44">
        <v>0</v>
      </c>
      <c r="AJ44">
        <v>0</v>
      </c>
      <c r="AK44">
        <v>12</v>
      </c>
      <c r="AL44">
        <v>0</v>
      </c>
      <c r="AM44">
        <v>12</v>
      </c>
      <c r="AN44" s="11">
        <v>0</v>
      </c>
      <c r="AO44" s="11">
        <v>0</v>
      </c>
      <c r="AP44" s="11">
        <v>0</v>
      </c>
      <c r="AQ44">
        <v>0</v>
      </c>
      <c r="AR44">
        <v>0</v>
      </c>
      <c r="AS44">
        <v>0</v>
      </c>
      <c r="AT44" s="78">
        <v>0.09</v>
      </c>
      <c r="AU44">
        <v>15</v>
      </c>
      <c r="AV44" s="47">
        <v>1</v>
      </c>
      <c r="AW44" s="80">
        <v>274.50700000000001</v>
      </c>
      <c r="AX44" s="80">
        <v>144.70699999999999</v>
      </c>
      <c r="AY44" s="80">
        <v>16.71</v>
      </c>
      <c r="AZ44" s="80" t="s">
        <v>96</v>
      </c>
      <c r="BA44" s="80" t="s">
        <v>96</v>
      </c>
      <c r="BB44" s="80">
        <v>145.30799999999999</v>
      </c>
      <c r="BC44" s="80">
        <v>3.27</v>
      </c>
      <c r="BD44" s="80">
        <v>231.6</v>
      </c>
      <c r="BE44" s="80">
        <v>0.49299999999999999</v>
      </c>
      <c r="BF44" s="80" t="s">
        <v>96</v>
      </c>
      <c r="BG44" s="80" t="s">
        <v>96</v>
      </c>
      <c r="BH44" s="80">
        <v>78.454333333333338</v>
      </c>
      <c r="BI44" s="10">
        <v>0.21</v>
      </c>
      <c r="BJ44" s="10">
        <v>0.08</v>
      </c>
      <c r="BK44" s="10">
        <v>0</v>
      </c>
      <c r="BL44" s="20">
        <v>0.28999999999999998</v>
      </c>
      <c r="BM44" s="10">
        <v>0.22</v>
      </c>
      <c r="BN44" s="10">
        <v>0.06</v>
      </c>
      <c r="BO44" s="10">
        <v>0</v>
      </c>
      <c r="BP44" s="20">
        <v>0.28000000000000003</v>
      </c>
      <c r="BQ44" s="10">
        <v>0.08</v>
      </c>
      <c r="BR44" s="10">
        <v>0.04</v>
      </c>
      <c r="BS44" s="10">
        <v>0</v>
      </c>
      <c r="BT44" s="10">
        <v>0</v>
      </c>
      <c r="BU44" s="10">
        <v>0.06</v>
      </c>
      <c r="BV44" s="10">
        <v>0.02</v>
      </c>
      <c r="BW44" s="10">
        <v>0</v>
      </c>
      <c r="BX44" s="10">
        <v>0</v>
      </c>
      <c r="BY44" s="67">
        <v>0</v>
      </c>
      <c r="BZ44" s="36">
        <v>0</v>
      </c>
      <c r="CA44" s="10">
        <v>0</v>
      </c>
      <c r="CB44" s="36">
        <v>10</v>
      </c>
      <c r="CC44" s="10">
        <v>8.0000000000000002E-3</v>
      </c>
      <c r="CD44" s="75">
        <v>300</v>
      </c>
      <c r="CE44" t="s">
        <v>97</v>
      </c>
      <c r="CF44" t="s">
        <v>98</v>
      </c>
      <c r="CG44" t="s">
        <v>97</v>
      </c>
      <c r="CH44" t="s">
        <v>98</v>
      </c>
      <c r="CI44" t="s">
        <v>98</v>
      </c>
      <c r="CJ44" t="s">
        <v>98</v>
      </c>
      <c r="CK44">
        <v>2</v>
      </c>
      <c r="CL44" t="s">
        <v>97</v>
      </c>
      <c r="CM44" t="s">
        <v>98</v>
      </c>
      <c r="CN44" t="s">
        <v>97</v>
      </c>
      <c r="CO44" t="s">
        <v>98</v>
      </c>
      <c r="CP44" t="s">
        <v>98</v>
      </c>
      <c r="CQ44" t="s">
        <v>98</v>
      </c>
      <c r="CR44">
        <v>2</v>
      </c>
      <c r="CS44" s="11">
        <v>1</v>
      </c>
      <c r="CT44" s="11">
        <v>1</v>
      </c>
      <c r="CU44" s="11">
        <v>1</v>
      </c>
      <c r="CV44" s="11">
        <v>1</v>
      </c>
      <c r="CW44" s="11">
        <v>3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6</v>
      </c>
      <c r="DE44" s="11">
        <v>1</v>
      </c>
      <c r="DF44" s="11">
        <v>1</v>
      </c>
      <c r="DG44" s="11">
        <v>1</v>
      </c>
      <c r="DH44" s="11">
        <v>3</v>
      </c>
      <c r="DI44" s="11">
        <v>1</v>
      </c>
      <c r="DJ44" s="11">
        <v>0</v>
      </c>
      <c r="DK44" s="11">
        <v>1</v>
      </c>
      <c r="DL44" s="11">
        <v>1</v>
      </c>
      <c r="DM44" s="11">
        <v>3</v>
      </c>
      <c r="DN44" s="11">
        <v>15</v>
      </c>
    </row>
    <row r="45" spans="1:118">
      <c r="A45" t="s">
        <v>121</v>
      </c>
      <c r="B45" t="s">
        <v>179</v>
      </c>
      <c r="C45" t="s">
        <v>180</v>
      </c>
      <c r="D45" t="s">
        <v>147</v>
      </c>
      <c r="E45" s="75">
        <v>35385</v>
      </c>
      <c r="F45" s="27">
        <v>32221</v>
      </c>
      <c r="G45" s="75">
        <v>66417</v>
      </c>
      <c r="H45">
        <v>5</v>
      </c>
      <c r="I45">
        <v>15</v>
      </c>
      <c r="J45" s="27">
        <v>275</v>
      </c>
      <c r="K45" s="10">
        <v>8.5348064926600662E-3</v>
      </c>
      <c r="L45">
        <v>5</v>
      </c>
      <c r="M45" s="27">
        <v>40</v>
      </c>
      <c r="N45" s="10">
        <v>1.2414263989323734E-3</v>
      </c>
      <c r="O45">
        <v>1</v>
      </c>
      <c r="P45">
        <v>1</v>
      </c>
      <c r="Q45">
        <v>2</v>
      </c>
      <c r="R45">
        <v>0</v>
      </c>
      <c r="S45">
        <v>1</v>
      </c>
      <c r="T45">
        <v>1</v>
      </c>
      <c r="U45">
        <v>0</v>
      </c>
      <c r="V45">
        <v>0</v>
      </c>
      <c r="W45">
        <v>0</v>
      </c>
      <c r="X45">
        <v>2</v>
      </c>
      <c r="Y45">
        <v>4</v>
      </c>
      <c r="Z45" s="77">
        <v>12</v>
      </c>
      <c r="AA45" s="77">
        <v>12</v>
      </c>
      <c r="AB45" s="77">
        <v>12</v>
      </c>
      <c r="AC45" s="10">
        <v>0.77465007293380095</v>
      </c>
      <c r="AD45">
        <v>3</v>
      </c>
      <c r="AE45" s="11">
        <v>0</v>
      </c>
      <c r="AF45" s="11">
        <v>0</v>
      </c>
      <c r="AG45" s="11">
        <v>0</v>
      </c>
      <c r="AH45">
        <v>0</v>
      </c>
      <c r="AI45">
        <v>0</v>
      </c>
      <c r="AJ45">
        <v>0</v>
      </c>
      <c r="AK45">
        <v>10</v>
      </c>
      <c r="AL45">
        <v>0</v>
      </c>
      <c r="AM45">
        <v>10</v>
      </c>
      <c r="AN45" s="11">
        <v>5</v>
      </c>
      <c r="AO45" s="11">
        <v>0</v>
      </c>
      <c r="AP45" s="11">
        <v>5</v>
      </c>
      <c r="AQ45">
        <v>0</v>
      </c>
      <c r="AR45">
        <v>0</v>
      </c>
      <c r="AS45">
        <v>0</v>
      </c>
      <c r="AT45" s="78">
        <v>0.12</v>
      </c>
      <c r="AU45">
        <v>3</v>
      </c>
      <c r="AV45" s="47">
        <v>1</v>
      </c>
      <c r="AW45" s="80">
        <v>472.392</v>
      </c>
      <c r="AX45" s="80">
        <v>316.39999999999998</v>
      </c>
      <c r="AY45" s="80" t="s">
        <v>96</v>
      </c>
      <c r="AZ45" s="80" t="s">
        <v>96</v>
      </c>
      <c r="BA45" s="80" t="s">
        <v>96</v>
      </c>
      <c r="BB45" s="80">
        <v>394.39599999999996</v>
      </c>
      <c r="BC45" s="80">
        <v>4.96</v>
      </c>
      <c r="BD45" s="80">
        <v>2.1850000000000001</v>
      </c>
      <c r="BE45" s="80" t="s">
        <v>96</v>
      </c>
      <c r="BF45" s="80" t="s">
        <v>96</v>
      </c>
      <c r="BG45" s="80" t="s">
        <v>96</v>
      </c>
      <c r="BH45" s="80">
        <v>3.5724999999999998</v>
      </c>
      <c r="BI45" s="10">
        <v>0.21</v>
      </c>
      <c r="BJ45" s="10">
        <v>8.9300000000000004E-2</v>
      </c>
      <c r="BK45" s="10">
        <v>0</v>
      </c>
      <c r="BL45" s="20">
        <v>0.29930000000000001</v>
      </c>
      <c r="BM45" s="10">
        <v>0.22</v>
      </c>
      <c r="BN45" s="10">
        <v>7.1499999999999994E-2</v>
      </c>
      <c r="BO45" s="10">
        <v>0</v>
      </c>
      <c r="BP45" s="20">
        <v>0.29149999999999998</v>
      </c>
      <c r="BQ45" s="10">
        <v>8.9300000000000004E-2</v>
      </c>
      <c r="BR45" s="10">
        <v>3.5000000000000003E-2</v>
      </c>
      <c r="BS45" s="10">
        <v>0</v>
      </c>
      <c r="BT45" s="10">
        <v>0</v>
      </c>
      <c r="BU45" s="10">
        <v>7.1499999999999994E-2</v>
      </c>
      <c r="BV45" s="10">
        <v>5.8000000000000003E-2</v>
      </c>
      <c r="BW45" s="10">
        <v>0</v>
      </c>
      <c r="BX45" s="10">
        <v>0</v>
      </c>
      <c r="BY45" s="67">
        <v>0</v>
      </c>
      <c r="BZ45" s="36">
        <v>0</v>
      </c>
      <c r="CA45" s="10">
        <v>5.7000000000000002E-3</v>
      </c>
      <c r="CB45" s="36">
        <v>6.7555233906166334</v>
      </c>
      <c r="CC45" s="10">
        <v>2.06E-2</v>
      </c>
      <c r="CD45" s="75">
        <v>636</v>
      </c>
      <c r="CE45" t="s">
        <v>98</v>
      </c>
      <c r="CF45" t="s">
        <v>97</v>
      </c>
      <c r="CG45" t="s">
        <v>97</v>
      </c>
      <c r="CH45" t="s">
        <v>98</v>
      </c>
      <c r="CI45" t="s">
        <v>98</v>
      </c>
      <c r="CJ45" t="s">
        <v>97</v>
      </c>
      <c r="CK45">
        <v>3</v>
      </c>
      <c r="CL45" t="s">
        <v>98</v>
      </c>
      <c r="CM45" t="s">
        <v>97</v>
      </c>
      <c r="CN45" t="s">
        <v>97</v>
      </c>
      <c r="CO45" t="s">
        <v>98</v>
      </c>
      <c r="CP45" t="s">
        <v>98</v>
      </c>
      <c r="CQ45" t="s">
        <v>97</v>
      </c>
      <c r="CR45">
        <v>3</v>
      </c>
      <c r="CS45" s="11">
        <v>1</v>
      </c>
      <c r="CT45" s="11">
        <v>1</v>
      </c>
      <c r="CU45" s="11">
        <v>1</v>
      </c>
      <c r="CV45" s="11">
        <v>1</v>
      </c>
      <c r="CW45" s="11">
        <v>3</v>
      </c>
      <c r="CX45" s="11">
        <v>1</v>
      </c>
      <c r="CY45" s="11">
        <v>1</v>
      </c>
      <c r="CZ45" s="11">
        <v>1</v>
      </c>
      <c r="DA45" s="11">
        <v>1</v>
      </c>
      <c r="DB45" s="11">
        <v>1</v>
      </c>
      <c r="DC45" s="11">
        <v>1</v>
      </c>
      <c r="DD45" s="11">
        <v>6</v>
      </c>
      <c r="DE45" s="11">
        <v>1</v>
      </c>
      <c r="DF45" s="11">
        <v>1</v>
      </c>
      <c r="DG45" s="11">
        <v>1</v>
      </c>
      <c r="DH45" s="11">
        <v>3</v>
      </c>
      <c r="DI45" s="11">
        <v>1</v>
      </c>
      <c r="DJ45" s="11">
        <v>0</v>
      </c>
      <c r="DK45" s="11">
        <v>1</v>
      </c>
      <c r="DL45" s="11">
        <v>1</v>
      </c>
      <c r="DM45" s="11">
        <v>3</v>
      </c>
      <c r="DN45" s="11">
        <v>15</v>
      </c>
    </row>
    <row r="46" spans="1:118">
      <c r="A46" t="s">
        <v>121</v>
      </c>
      <c r="B46" t="s">
        <v>181</v>
      </c>
      <c r="C46" t="s">
        <v>182</v>
      </c>
      <c r="D46" t="s">
        <v>150</v>
      </c>
      <c r="E46" s="75">
        <v>12407</v>
      </c>
      <c r="F46" s="27">
        <v>28488</v>
      </c>
      <c r="G46" s="75">
        <v>602495</v>
      </c>
      <c r="H46">
        <v>5</v>
      </c>
      <c r="I46">
        <v>3</v>
      </c>
      <c r="J46" s="27">
        <v>247</v>
      </c>
      <c r="K46" s="10">
        <v>8.6703173265936535E-3</v>
      </c>
      <c r="L46">
        <v>4</v>
      </c>
      <c r="M46" s="27">
        <v>135</v>
      </c>
      <c r="N46" s="10">
        <v>4.7388374052232517E-3</v>
      </c>
      <c r="O46">
        <v>1</v>
      </c>
      <c r="P46">
        <v>1</v>
      </c>
      <c r="Q46">
        <v>2</v>
      </c>
      <c r="R46">
        <v>1</v>
      </c>
      <c r="S46">
        <v>1</v>
      </c>
      <c r="T46">
        <v>1</v>
      </c>
      <c r="U46">
        <v>0</v>
      </c>
      <c r="V46">
        <v>0</v>
      </c>
      <c r="W46">
        <v>0</v>
      </c>
      <c r="X46">
        <v>3</v>
      </c>
      <c r="Y46">
        <v>5</v>
      </c>
      <c r="Z46" s="77">
        <v>11</v>
      </c>
      <c r="AA46" s="77">
        <v>11</v>
      </c>
      <c r="AB46" s="77">
        <v>11</v>
      </c>
      <c r="AC46" s="10">
        <v>0.80314518393709633</v>
      </c>
      <c r="AD46">
        <v>3</v>
      </c>
      <c r="AE46" s="11">
        <v>0</v>
      </c>
      <c r="AF46" s="11">
        <v>0</v>
      </c>
      <c r="AG46" s="11">
        <v>0</v>
      </c>
      <c r="AH46">
        <v>0</v>
      </c>
      <c r="AI46">
        <v>0</v>
      </c>
      <c r="AJ46">
        <v>0</v>
      </c>
      <c r="AK46">
        <v>12</v>
      </c>
      <c r="AL46">
        <v>0</v>
      </c>
      <c r="AM46">
        <v>12</v>
      </c>
      <c r="AN46" s="11">
        <v>5</v>
      </c>
      <c r="AO46" s="11">
        <v>0</v>
      </c>
      <c r="AP46" s="11">
        <v>5</v>
      </c>
      <c r="AQ46">
        <v>0</v>
      </c>
      <c r="AR46">
        <v>0</v>
      </c>
      <c r="AS46">
        <v>0</v>
      </c>
      <c r="AT46" s="78">
        <v>0.1</v>
      </c>
      <c r="AU46">
        <v>8</v>
      </c>
      <c r="AV46" s="47">
        <v>1</v>
      </c>
      <c r="AW46" s="80">
        <v>141.37</v>
      </c>
      <c r="AX46" s="80">
        <v>99.233999999999995</v>
      </c>
      <c r="AY46" s="80" t="s">
        <v>96</v>
      </c>
      <c r="AZ46" s="80" t="s">
        <v>96</v>
      </c>
      <c r="BA46" s="80" t="s">
        <v>96</v>
      </c>
      <c r="BB46" s="80">
        <v>120.30199999999999</v>
      </c>
      <c r="BC46" s="80">
        <v>1.34</v>
      </c>
      <c r="BD46" s="80">
        <v>0.95299999999999996</v>
      </c>
      <c r="BE46" s="80" t="s">
        <v>96</v>
      </c>
      <c r="BF46" s="80" t="s">
        <v>96</v>
      </c>
      <c r="BG46" s="80" t="s">
        <v>96</v>
      </c>
      <c r="BH46" s="80">
        <v>1.1465000000000001</v>
      </c>
      <c r="BI46" s="10">
        <v>0.21</v>
      </c>
      <c r="BJ46" s="10">
        <v>8.2500000000000004E-2</v>
      </c>
      <c r="BK46" s="10">
        <v>0</v>
      </c>
      <c r="BL46" s="20">
        <v>0.29249999999999998</v>
      </c>
      <c r="BM46" s="10">
        <v>0.22</v>
      </c>
      <c r="BN46" s="10">
        <v>4.7500000000000001E-2</v>
      </c>
      <c r="BO46" s="10">
        <v>2.9999999999999997E-4</v>
      </c>
      <c r="BP46" s="20">
        <v>0.26780000000000004</v>
      </c>
      <c r="BQ46" s="10">
        <v>8.2500000000000004E-2</v>
      </c>
      <c r="BR46" s="10">
        <v>8.2500000000000004E-2</v>
      </c>
      <c r="BS46" s="10">
        <v>0</v>
      </c>
      <c r="BT46" s="10">
        <v>0</v>
      </c>
      <c r="BU46" s="10">
        <v>5.7500000000000002E-2</v>
      </c>
      <c r="BV46" s="10">
        <v>0.02</v>
      </c>
      <c r="BW46" s="10">
        <v>2.9999999999999997E-4</v>
      </c>
      <c r="BX46" s="10">
        <v>2.9999999999999997E-4</v>
      </c>
      <c r="BY46" s="67">
        <v>0</v>
      </c>
      <c r="BZ46" s="36">
        <v>0</v>
      </c>
      <c r="CA46" s="10">
        <v>0</v>
      </c>
      <c r="CB46" s="36">
        <v>10</v>
      </c>
      <c r="CC46" s="10">
        <v>1.0999999999999999E-2</v>
      </c>
      <c r="CD46" s="75">
        <v>500</v>
      </c>
      <c r="CE46" t="s">
        <v>97</v>
      </c>
      <c r="CF46" t="s">
        <v>98</v>
      </c>
      <c r="CG46" t="s">
        <v>97</v>
      </c>
      <c r="CH46" t="s">
        <v>98</v>
      </c>
      <c r="CI46" t="s">
        <v>98</v>
      </c>
      <c r="CJ46" t="s">
        <v>97</v>
      </c>
      <c r="CK46">
        <v>3</v>
      </c>
      <c r="CL46" t="s">
        <v>97</v>
      </c>
      <c r="CM46" t="s">
        <v>98</v>
      </c>
      <c r="CN46" t="s">
        <v>97</v>
      </c>
      <c r="CO46" t="s">
        <v>98</v>
      </c>
      <c r="CP46" t="s">
        <v>98</v>
      </c>
      <c r="CQ46" t="s">
        <v>97</v>
      </c>
      <c r="CR46">
        <v>3</v>
      </c>
      <c r="CS46" s="11">
        <v>1</v>
      </c>
      <c r="CT46" s="11">
        <v>1</v>
      </c>
      <c r="CU46" s="11">
        <v>1</v>
      </c>
      <c r="CV46" s="11">
        <v>1</v>
      </c>
      <c r="CW46" s="11">
        <v>3</v>
      </c>
      <c r="CX46" s="11">
        <v>1</v>
      </c>
      <c r="CY46" s="11">
        <v>1</v>
      </c>
      <c r="CZ46" s="11">
        <v>1</v>
      </c>
      <c r="DA46" s="11">
        <v>1</v>
      </c>
      <c r="DB46" s="11">
        <v>1</v>
      </c>
      <c r="DC46" s="11">
        <v>1</v>
      </c>
      <c r="DD46" s="11">
        <v>6</v>
      </c>
      <c r="DE46" s="11">
        <v>1</v>
      </c>
      <c r="DF46" s="11">
        <v>1</v>
      </c>
      <c r="DG46" s="11">
        <v>1</v>
      </c>
      <c r="DH46" s="11">
        <v>3</v>
      </c>
      <c r="DI46" s="11">
        <v>1</v>
      </c>
      <c r="DJ46" s="11">
        <v>0</v>
      </c>
      <c r="DK46" s="11">
        <v>1</v>
      </c>
      <c r="DL46" s="11">
        <v>1</v>
      </c>
      <c r="DM46" s="11">
        <v>3</v>
      </c>
      <c r="DN46" s="11">
        <v>15</v>
      </c>
    </row>
    <row r="47" spans="1:118">
      <c r="A47" t="s">
        <v>121</v>
      </c>
      <c r="B47" t="s">
        <v>183</v>
      </c>
      <c r="C47" t="s">
        <v>184</v>
      </c>
      <c r="D47" t="s">
        <v>147</v>
      </c>
      <c r="E47" s="75">
        <v>10565</v>
      </c>
      <c r="F47" s="27">
        <v>39686</v>
      </c>
      <c r="G47" s="75">
        <v>694583</v>
      </c>
      <c r="H47">
        <v>5</v>
      </c>
      <c r="I47">
        <v>1</v>
      </c>
      <c r="J47" s="27">
        <v>570</v>
      </c>
      <c r="K47" s="10">
        <v>1.4362747568412035E-2</v>
      </c>
      <c r="L47">
        <v>4</v>
      </c>
      <c r="M47" s="27">
        <v>155</v>
      </c>
      <c r="N47" s="10">
        <v>3.9056594264980093E-3</v>
      </c>
      <c r="O47">
        <v>1</v>
      </c>
      <c r="P47">
        <v>1</v>
      </c>
      <c r="Q47">
        <v>2</v>
      </c>
      <c r="R47">
        <v>1</v>
      </c>
      <c r="S47">
        <v>0</v>
      </c>
      <c r="T47">
        <v>1</v>
      </c>
      <c r="U47">
        <v>0</v>
      </c>
      <c r="V47">
        <v>0</v>
      </c>
      <c r="W47">
        <v>1</v>
      </c>
      <c r="X47">
        <v>3</v>
      </c>
      <c r="Y47">
        <v>5</v>
      </c>
      <c r="Z47" s="77">
        <v>12.75</v>
      </c>
      <c r="AA47" s="77">
        <v>12.75</v>
      </c>
      <c r="AB47" s="77">
        <v>12.75</v>
      </c>
      <c r="AC47" s="10">
        <v>0.66824572897243362</v>
      </c>
      <c r="AD47">
        <v>3</v>
      </c>
      <c r="AE47" s="11">
        <v>0</v>
      </c>
      <c r="AF47" s="11">
        <v>0</v>
      </c>
      <c r="AG47" s="11">
        <v>0</v>
      </c>
      <c r="AH47">
        <v>0</v>
      </c>
      <c r="AI47">
        <v>0</v>
      </c>
      <c r="AJ47">
        <v>0</v>
      </c>
      <c r="AK47">
        <v>8</v>
      </c>
      <c r="AL47">
        <v>0</v>
      </c>
      <c r="AM47">
        <v>8</v>
      </c>
      <c r="AN47" s="11">
        <v>5</v>
      </c>
      <c r="AO47" s="11">
        <v>0</v>
      </c>
      <c r="AP47" s="11">
        <v>5</v>
      </c>
      <c r="AQ47">
        <v>0</v>
      </c>
      <c r="AR47">
        <v>0</v>
      </c>
      <c r="AS47">
        <v>0</v>
      </c>
      <c r="AT47" s="78">
        <v>0.16</v>
      </c>
      <c r="AU47">
        <v>19</v>
      </c>
      <c r="AV47" s="47">
        <v>1</v>
      </c>
      <c r="AW47" s="80" t="s">
        <v>96</v>
      </c>
      <c r="AX47" s="80">
        <v>324.96600000000001</v>
      </c>
      <c r="AY47" s="80">
        <v>125.455</v>
      </c>
      <c r="AZ47" s="80" t="s">
        <v>96</v>
      </c>
      <c r="BA47" s="80" t="s">
        <v>96</v>
      </c>
      <c r="BB47" s="80">
        <v>225.2105</v>
      </c>
      <c r="BC47" s="80" t="s">
        <v>96</v>
      </c>
      <c r="BD47" s="80">
        <v>96.483000000000004</v>
      </c>
      <c r="BE47" s="80">
        <v>30.428000000000001</v>
      </c>
      <c r="BF47" s="80" t="s">
        <v>96</v>
      </c>
      <c r="BG47" s="80" t="s">
        <v>96</v>
      </c>
      <c r="BH47" s="80">
        <v>63.455500000000001</v>
      </c>
      <c r="BI47" s="10">
        <v>0.21</v>
      </c>
      <c r="BJ47" s="10">
        <v>0.08</v>
      </c>
      <c r="BK47" s="10">
        <v>0</v>
      </c>
      <c r="BL47" s="20">
        <v>0.28999999999999998</v>
      </c>
      <c r="BM47" s="10">
        <v>0.22</v>
      </c>
      <c r="BN47" s="10">
        <v>5.0999999999999997E-2</v>
      </c>
      <c r="BO47" s="10">
        <v>0</v>
      </c>
      <c r="BP47" s="20">
        <v>0.27100000000000002</v>
      </c>
      <c r="BQ47" s="10">
        <v>0.08</v>
      </c>
      <c r="BR47" s="10">
        <v>0.08</v>
      </c>
      <c r="BS47" s="10">
        <v>0</v>
      </c>
      <c r="BT47" s="10">
        <v>0</v>
      </c>
      <c r="BU47" s="10">
        <v>5.0999999999999997E-2</v>
      </c>
      <c r="BV47" s="10">
        <v>5.0999999999999997E-2</v>
      </c>
      <c r="BW47" s="10">
        <v>0</v>
      </c>
      <c r="BX47" s="10">
        <v>0</v>
      </c>
      <c r="BY47" s="67">
        <v>0</v>
      </c>
      <c r="BZ47" s="36">
        <v>0</v>
      </c>
      <c r="CA47" s="10">
        <v>0</v>
      </c>
      <c r="CB47" s="36">
        <v>10</v>
      </c>
      <c r="CC47" s="10">
        <v>1.2200000000000001E-2</v>
      </c>
      <c r="CD47" s="75">
        <v>500</v>
      </c>
      <c r="CE47" t="s">
        <v>97</v>
      </c>
      <c r="CF47" t="s">
        <v>97</v>
      </c>
      <c r="CG47" t="s">
        <v>97</v>
      </c>
      <c r="CH47" t="s">
        <v>98</v>
      </c>
      <c r="CI47" t="s">
        <v>98</v>
      </c>
      <c r="CJ47" t="s">
        <v>98</v>
      </c>
      <c r="CK47">
        <v>3</v>
      </c>
      <c r="CL47" t="s">
        <v>97</v>
      </c>
      <c r="CM47" t="s">
        <v>97</v>
      </c>
      <c r="CN47" t="s">
        <v>97</v>
      </c>
      <c r="CO47" t="s">
        <v>98</v>
      </c>
      <c r="CP47" t="s">
        <v>98</v>
      </c>
      <c r="CQ47" t="s">
        <v>98</v>
      </c>
      <c r="CR47">
        <v>3</v>
      </c>
      <c r="CS47" s="11">
        <v>1</v>
      </c>
      <c r="CT47" s="11">
        <v>1</v>
      </c>
      <c r="CU47" s="11">
        <v>1</v>
      </c>
      <c r="CV47" s="11">
        <v>1</v>
      </c>
      <c r="CW47" s="11">
        <v>3</v>
      </c>
      <c r="CX47" s="11">
        <v>1</v>
      </c>
      <c r="CY47" s="11">
        <v>1</v>
      </c>
      <c r="CZ47" s="11">
        <v>1</v>
      </c>
      <c r="DA47" s="11">
        <v>1</v>
      </c>
      <c r="DB47" s="11">
        <v>1</v>
      </c>
      <c r="DC47" s="11">
        <v>1</v>
      </c>
      <c r="DD47" s="11">
        <v>6</v>
      </c>
      <c r="DE47" s="11">
        <v>1</v>
      </c>
      <c r="DF47" s="11">
        <v>1</v>
      </c>
      <c r="DG47" s="11">
        <v>1</v>
      </c>
      <c r="DH47" s="11">
        <v>3</v>
      </c>
      <c r="DI47" s="11">
        <v>1</v>
      </c>
      <c r="DJ47" s="11">
        <v>0</v>
      </c>
      <c r="DK47" s="11">
        <v>1</v>
      </c>
      <c r="DL47" s="11">
        <v>1</v>
      </c>
      <c r="DM47" s="11">
        <v>3</v>
      </c>
      <c r="DN47" s="11">
        <v>15</v>
      </c>
    </row>
    <row r="48" spans="1:118">
      <c r="A48" t="s">
        <v>121</v>
      </c>
      <c r="B48" t="s">
        <v>185</v>
      </c>
      <c r="C48" t="s">
        <v>186</v>
      </c>
      <c r="D48" t="s">
        <v>166</v>
      </c>
      <c r="E48" s="75">
        <v>96716</v>
      </c>
      <c r="F48" s="27">
        <v>27838</v>
      </c>
      <c r="G48" s="75">
        <v>672662</v>
      </c>
      <c r="H48">
        <v>5</v>
      </c>
      <c r="I48">
        <v>8</v>
      </c>
      <c r="J48" s="27">
        <v>100</v>
      </c>
      <c r="K48" s="10">
        <v>3.5922120842014514E-3</v>
      </c>
      <c r="L48">
        <v>4</v>
      </c>
      <c r="M48" s="27">
        <v>42</v>
      </c>
      <c r="N48" s="10">
        <v>1.5087290753646096E-3</v>
      </c>
      <c r="O48">
        <v>1</v>
      </c>
      <c r="P48">
        <v>1</v>
      </c>
      <c r="Q48">
        <v>2</v>
      </c>
      <c r="R48">
        <v>1</v>
      </c>
      <c r="S48">
        <v>0</v>
      </c>
      <c r="T48">
        <v>1</v>
      </c>
      <c r="U48">
        <v>0</v>
      </c>
      <c r="V48">
        <v>1</v>
      </c>
      <c r="W48">
        <v>0</v>
      </c>
      <c r="X48">
        <v>3</v>
      </c>
      <c r="Y48">
        <v>5</v>
      </c>
      <c r="Z48" s="77">
        <v>9.65</v>
      </c>
      <c r="AA48" s="77">
        <v>9.65</v>
      </c>
      <c r="AB48" s="77">
        <v>9.65</v>
      </c>
      <c r="AC48" s="10">
        <v>0.72102880954091531</v>
      </c>
      <c r="AD48">
        <v>3</v>
      </c>
      <c r="AE48" s="11">
        <v>0</v>
      </c>
      <c r="AF48" s="11">
        <v>0</v>
      </c>
      <c r="AG48" s="11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 s="11">
        <v>5</v>
      </c>
      <c r="AO48" s="11">
        <v>0</v>
      </c>
      <c r="AP48" s="11">
        <v>5</v>
      </c>
      <c r="AQ48">
        <v>0</v>
      </c>
      <c r="AR48">
        <v>0</v>
      </c>
      <c r="AS48">
        <v>0</v>
      </c>
      <c r="AT48" s="78">
        <v>0.11</v>
      </c>
      <c r="AU48">
        <v>25</v>
      </c>
      <c r="AV48" s="47">
        <v>1</v>
      </c>
      <c r="AW48" s="80">
        <v>169.80099999999999</v>
      </c>
      <c r="AX48" s="80">
        <v>184.08799999999999</v>
      </c>
      <c r="AY48" s="80">
        <v>38.283999999999999</v>
      </c>
      <c r="AZ48" s="80" t="s">
        <v>96</v>
      </c>
      <c r="BA48" s="80" t="s">
        <v>96</v>
      </c>
      <c r="BB48" s="80">
        <v>130.72433333333333</v>
      </c>
      <c r="BC48" s="80">
        <v>1.33</v>
      </c>
      <c r="BD48" s="80">
        <v>1.0580000000000001</v>
      </c>
      <c r="BE48" s="80">
        <v>0.47699999999999998</v>
      </c>
      <c r="BF48" s="80" t="s">
        <v>96</v>
      </c>
      <c r="BG48" s="80" t="s">
        <v>96</v>
      </c>
      <c r="BH48" s="80">
        <v>0.95499999999999996</v>
      </c>
      <c r="BI48" s="10">
        <v>0.21</v>
      </c>
      <c r="BJ48" s="10">
        <v>0.06</v>
      </c>
      <c r="BK48" s="10">
        <v>0</v>
      </c>
      <c r="BL48" s="20">
        <v>0.27</v>
      </c>
      <c r="BM48" s="10">
        <v>0.22</v>
      </c>
      <c r="BN48" s="10">
        <v>4.2500000000000003E-2</v>
      </c>
      <c r="BO48" s="10">
        <v>2.4E-2</v>
      </c>
      <c r="BP48" s="20">
        <v>0.28650000000000003</v>
      </c>
      <c r="BQ48" s="10">
        <v>0.06</v>
      </c>
      <c r="BR48" s="10">
        <v>0.06</v>
      </c>
      <c r="BS48" s="10">
        <v>0</v>
      </c>
      <c r="BT48" s="10">
        <v>0</v>
      </c>
      <c r="BU48" s="10">
        <v>4.2500000000000003E-2</v>
      </c>
      <c r="BV48" s="10">
        <v>4.2500000000000003E-2</v>
      </c>
      <c r="BW48" s="10">
        <v>2.4E-2</v>
      </c>
      <c r="BX48" s="10">
        <v>2.4E-2</v>
      </c>
      <c r="BY48" s="67">
        <v>1</v>
      </c>
      <c r="BZ48" s="36">
        <v>10</v>
      </c>
      <c r="CA48" s="10">
        <v>8.0000000000000002E-3</v>
      </c>
      <c r="CB48" s="36">
        <v>5.4463486184093099</v>
      </c>
      <c r="CC48" s="10">
        <v>4.1300000000000003E-2</v>
      </c>
      <c r="CD48" s="75">
        <v>200</v>
      </c>
      <c r="CE48" t="s">
        <v>97</v>
      </c>
      <c r="CF48" t="s">
        <v>98</v>
      </c>
      <c r="CG48" t="s">
        <v>97</v>
      </c>
      <c r="CH48" t="s">
        <v>98</v>
      </c>
      <c r="CI48" t="s">
        <v>98</v>
      </c>
      <c r="CJ48" t="s">
        <v>97</v>
      </c>
      <c r="CK48">
        <v>3</v>
      </c>
      <c r="CL48" t="s">
        <v>97</v>
      </c>
      <c r="CM48" t="s">
        <v>98</v>
      </c>
      <c r="CN48" t="s">
        <v>97</v>
      </c>
      <c r="CO48" t="s">
        <v>98</v>
      </c>
      <c r="CP48" t="s">
        <v>98</v>
      </c>
      <c r="CQ48" t="s">
        <v>97</v>
      </c>
      <c r="CR48">
        <v>3</v>
      </c>
      <c r="CS48" s="11">
        <v>1</v>
      </c>
      <c r="CT48" s="11">
        <v>1</v>
      </c>
      <c r="CU48" s="11">
        <v>1</v>
      </c>
      <c r="CV48" s="11">
        <v>1</v>
      </c>
      <c r="CW48" s="11">
        <v>3</v>
      </c>
      <c r="CX48" s="11">
        <v>1</v>
      </c>
      <c r="CY48" s="11">
        <v>1</v>
      </c>
      <c r="CZ48" s="11">
        <v>1</v>
      </c>
      <c r="DA48" s="11">
        <v>1</v>
      </c>
      <c r="DB48" s="11">
        <v>1</v>
      </c>
      <c r="DC48" s="11">
        <v>1</v>
      </c>
      <c r="DD48" s="11">
        <v>6</v>
      </c>
      <c r="DE48" s="11">
        <v>1</v>
      </c>
      <c r="DF48" s="11">
        <v>1</v>
      </c>
      <c r="DG48" s="11">
        <v>1</v>
      </c>
      <c r="DH48" s="11">
        <v>3</v>
      </c>
      <c r="DI48" s="11">
        <v>1</v>
      </c>
      <c r="DJ48" s="11">
        <v>0</v>
      </c>
      <c r="DK48" s="11">
        <v>1</v>
      </c>
      <c r="DL48" s="11">
        <v>1</v>
      </c>
      <c r="DM48" s="11">
        <v>3</v>
      </c>
      <c r="DN48" s="11">
        <v>15</v>
      </c>
    </row>
    <row r="49" spans="1:118">
      <c r="A49" t="s">
        <v>121</v>
      </c>
      <c r="B49" t="s">
        <v>185</v>
      </c>
      <c r="C49" t="s">
        <v>187</v>
      </c>
      <c r="D49" t="s">
        <v>166</v>
      </c>
      <c r="E49" s="75">
        <v>96716</v>
      </c>
      <c r="F49" s="27">
        <v>23225</v>
      </c>
      <c r="G49" s="75">
        <v>200217</v>
      </c>
      <c r="H49">
        <v>5</v>
      </c>
      <c r="I49">
        <v>8</v>
      </c>
      <c r="J49" s="27">
        <v>100</v>
      </c>
      <c r="K49" s="10">
        <v>4.3057050592034442E-3</v>
      </c>
      <c r="L49">
        <v>4</v>
      </c>
      <c r="M49" s="27">
        <v>30</v>
      </c>
      <c r="N49" s="10">
        <v>1.2917115177610333E-3</v>
      </c>
      <c r="O49">
        <v>1</v>
      </c>
      <c r="P49">
        <v>1</v>
      </c>
      <c r="Q49">
        <v>2</v>
      </c>
      <c r="R49">
        <v>1</v>
      </c>
      <c r="S49">
        <v>1</v>
      </c>
      <c r="T49">
        <v>1</v>
      </c>
      <c r="U49">
        <v>0</v>
      </c>
      <c r="V49">
        <v>0</v>
      </c>
      <c r="W49">
        <v>1</v>
      </c>
      <c r="X49">
        <v>4</v>
      </c>
      <c r="Y49">
        <v>6</v>
      </c>
      <c r="Z49" s="77">
        <v>9.65</v>
      </c>
      <c r="AA49" s="77">
        <v>9.65</v>
      </c>
      <c r="AB49" s="77">
        <v>9.65</v>
      </c>
      <c r="AC49" s="10">
        <v>0.86424111948331539</v>
      </c>
      <c r="AD49">
        <v>3</v>
      </c>
      <c r="AE49" s="11">
        <v>0</v>
      </c>
      <c r="AF49" s="11">
        <v>0</v>
      </c>
      <c r="AG49" s="11">
        <v>0</v>
      </c>
      <c r="AH49">
        <v>0</v>
      </c>
      <c r="AI49">
        <v>0</v>
      </c>
      <c r="AJ49">
        <v>0</v>
      </c>
      <c r="AK49">
        <v>6</v>
      </c>
      <c r="AL49">
        <v>0</v>
      </c>
      <c r="AM49">
        <v>6</v>
      </c>
      <c r="AN49" s="11">
        <v>5</v>
      </c>
      <c r="AO49" s="11">
        <v>0</v>
      </c>
      <c r="AP49" s="11">
        <v>5</v>
      </c>
      <c r="AQ49">
        <v>0</v>
      </c>
      <c r="AR49">
        <v>0</v>
      </c>
      <c r="AS49">
        <v>0</v>
      </c>
      <c r="AT49" s="78">
        <v>0.11</v>
      </c>
      <c r="AU49">
        <v>25</v>
      </c>
      <c r="AV49" s="47">
        <v>1</v>
      </c>
      <c r="AW49" s="80">
        <v>169.80099999999999</v>
      </c>
      <c r="AX49" s="80">
        <v>184.08799999999999</v>
      </c>
      <c r="AY49" s="80">
        <v>38.283999999999999</v>
      </c>
      <c r="AZ49" s="80" t="s">
        <v>96</v>
      </c>
      <c r="BA49" s="80" t="s">
        <v>96</v>
      </c>
      <c r="BB49" s="80">
        <v>130.72433333333333</v>
      </c>
      <c r="BC49" s="80">
        <v>1.33</v>
      </c>
      <c r="BD49" s="80">
        <v>1.0580000000000001</v>
      </c>
      <c r="BE49" s="80">
        <v>0.47699999999999998</v>
      </c>
      <c r="BF49" s="80" t="s">
        <v>96</v>
      </c>
      <c r="BG49" s="80" t="s">
        <v>96</v>
      </c>
      <c r="BH49" s="80">
        <v>0.95499999999999996</v>
      </c>
      <c r="BI49" s="10">
        <v>0.21</v>
      </c>
      <c r="BJ49" s="10">
        <v>0.06</v>
      </c>
      <c r="BK49" s="10">
        <v>0</v>
      </c>
      <c r="BL49" s="20">
        <v>0.27</v>
      </c>
      <c r="BM49" s="10">
        <v>0.22</v>
      </c>
      <c r="BN49" s="10">
        <v>4.2500000000000003E-2</v>
      </c>
      <c r="BO49" s="10">
        <v>1.4999999999999999E-2</v>
      </c>
      <c r="BP49" s="20">
        <v>0.27750000000000002</v>
      </c>
      <c r="BQ49" s="10">
        <v>0.06</v>
      </c>
      <c r="BR49" s="10">
        <v>0.06</v>
      </c>
      <c r="BS49" s="10">
        <v>0</v>
      </c>
      <c r="BT49" s="10">
        <v>0</v>
      </c>
      <c r="BU49" s="10">
        <v>4.2500000000000003E-2</v>
      </c>
      <c r="BV49" s="10">
        <v>4.2500000000000003E-2</v>
      </c>
      <c r="BW49" s="10">
        <v>1.4999999999999999E-2</v>
      </c>
      <c r="BX49" s="10">
        <v>1.4999999999999999E-2</v>
      </c>
      <c r="BY49" s="67">
        <v>1</v>
      </c>
      <c r="BZ49" s="36">
        <v>10</v>
      </c>
      <c r="CA49" s="10">
        <v>8.0000000000000002E-3</v>
      </c>
      <c r="CB49" s="36">
        <v>5.4463486184093099</v>
      </c>
      <c r="CC49" s="10">
        <v>1.55E-2</v>
      </c>
      <c r="CD49" s="75">
        <v>200</v>
      </c>
      <c r="CE49" t="s">
        <v>97</v>
      </c>
      <c r="CF49" t="s">
        <v>98</v>
      </c>
      <c r="CG49" t="s">
        <v>97</v>
      </c>
      <c r="CH49" t="s">
        <v>98</v>
      </c>
      <c r="CI49" t="s">
        <v>98</v>
      </c>
      <c r="CJ49" t="s">
        <v>97</v>
      </c>
      <c r="CK49">
        <v>3</v>
      </c>
      <c r="CL49" t="s">
        <v>97</v>
      </c>
      <c r="CM49" t="s">
        <v>98</v>
      </c>
      <c r="CN49" t="s">
        <v>97</v>
      </c>
      <c r="CO49" t="s">
        <v>98</v>
      </c>
      <c r="CP49" t="s">
        <v>98</v>
      </c>
      <c r="CQ49" t="s">
        <v>97</v>
      </c>
      <c r="CR49">
        <v>3</v>
      </c>
      <c r="CS49" s="11">
        <v>1</v>
      </c>
      <c r="CT49" s="11">
        <v>1</v>
      </c>
      <c r="CU49" s="11">
        <v>1</v>
      </c>
      <c r="CV49" s="11">
        <v>1</v>
      </c>
      <c r="CW49" s="11">
        <v>3</v>
      </c>
      <c r="CX49" s="11">
        <v>1</v>
      </c>
      <c r="CY49" s="11">
        <v>1</v>
      </c>
      <c r="CZ49" s="11">
        <v>1</v>
      </c>
      <c r="DA49" s="11">
        <v>1</v>
      </c>
      <c r="DB49" s="11">
        <v>1</v>
      </c>
      <c r="DC49" s="11">
        <v>1</v>
      </c>
      <c r="DD49" s="11">
        <v>6</v>
      </c>
      <c r="DE49" s="11">
        <v>1</v>
      </c>
      <c r="DF49" s="11">
        <v>1</v>
      </c>
      <c r="DG49" s="11">
        <v>1</v>
      </c>
      <c r="DH49" s="11">
        <v>3</v>
      </c>
      <c r="DI49" s="11">
        <v>1</v>
      </c>
      <c r="DJ49" s="11">
        <v>0</v>
      </c>
      <c r="DK49" s="11">
        <v>1</v>
      </c>
      <c r="DL49" s="11">
        <v>1</v>
      </c>
      <c r="DM49" s="11">
        <v>3</v>
      </c>
      <c r="DN49" s="11">
        <v>15</v>
      </c>
    </row>
    <row r="50" spans="1:118">
      <c r="A50" t="s">
        <v>121</v>
      </c>
      <c r="B50" t="s">
        <v>188</v>
      </c>
      <c r="C50" t="s">
        <v>189</v>
      </c>
      <c r="D50" t="s">
        <v>171</v>
      </c>
      <c r="E50" s="75">
        <v>86943</v>
      </c>
      <c r="F50" s="27">
        <v>35259</v>
      </c>
      <c r="G50" s="75">
        <v>425403</v>
      </c>
      <c r="H50">
        <v>5</v>
      </c>
      <c r="I50">
        <v>1</v>
      </c>
      <c r="J50" s="27">
        <v>205</v>
      </c>
      <c r="K50" s="10">
        <v>5.8141183811225502E-3</v>
      </c>
      <c r="L50">
        <v>6</v>
      </c>
      <c r="M50" s="27">
        <v>92</v>
      </c>
      <c r="N50" s="10">
        <v>2.6092628832354858E-3</v>
      </c>
      <c r="O50">
        <v>1</v>
      </c>
      <c r="P50">
        <v>1</v>
      </c>
      <c r="Q50">
        <v>2</v>
      </c>
      <c r="R50">
        <v>1</v>
      </c>
      <c r="S50">
        <v>1</v>
      </c>
      <c r="T50">
        <v>1</v>
      </c>
      <c r="U50">
        <v>0</v>
      </c>
      <c r="V50">
        <v>1</v>
      </c>
      <c r="W50">
        <v>1</v>
      </c>
      <c r="X50">
        <v>5</v>
      </c>
      <c r="Y50">
        <v>7</v>
      </c>
      <c r="Z50" s="77">
        <v>10</v>
      </c>
      <c r="AA50" s="77">
        <v>11.75</v>
      </c>
      <c r="AB50" s="77">
        <v>11.75</v>
      </c>
      <c r="AC50" s="10">
        <v>0.69315635724212254</v>
      </c>
      <c r="AD50">
        <v>3</v>
      </c>
      <c r="AE50" s="11">
        <v>0</v>
      </c>
      <c r="AF50" s="11">
        <v>0</v>
      </c>
      <c r="AG50" s="11">
        <v>0</v>
      </c>
      <c r="AH50">
        <v>0</v>
      </c>
      <c r="AI50">
        <v>0</v>
      </c>
      <c r="AJ50">
        <v>0</v>
      </c>
      <c r="AK50">
        <v>12</v>
      </c>
      <c r="AL50">
        <v>0</v>
      </c>
      <c r="AM50">
        <v>12</v>
      </c>
      <c r="AN50" s="11">
        <v>0</v>
      </c>
      <c r="AO50" s="11">
        <v>8.67</v>
      </c>
      <c r="AP50" s="11">
        <v>8.67</v>
      </c>
      <c r="AQ50">
        <v>0</v>
      </c>
      <c r="AR50">
        <v>0</v>
      </c>
      <c r="AS50">
        <v>0</v>
      </c>
      <c r="AT50" s="78">
        <v>0.1</v>
      </c>
      <c r="AU50">
        <v>74</v>
      </c>
      <c r="AV50" s="47">
        <v>1</v>
      </c>
      <c r="AW50" s="80">
        <v>105.733</v>
      </c>
      <c r="AX50" s="80">
        <v>101.45</v>
      </c>
      <c r="AY50" s="80">
        <v>16.091999999999999</v>
      </c>
      <c r="AZ50" s="80" t="s">
        <v>96</v>
      </c>
      <c r="BA50" s="80" t="s">
        <v>96</v>
      </c>
      <c r="BB50" s="80">
        <v>74.424999999999997</v>
      </c>
      <c r="BC50" s="80">
        <v>1.0960000000000001</v>
      </c>
      <c r="BD50" s="80">
        <v>1.167</v>
      </c>
      <c r="BE50" s="80">
        <v>0.4</v>
      </c>
      <c r="BF50" s="80" t="s">
        <v>96</v>
      </c>
      <c r="BG50" s="80" t="s">
        <v>96</v>
      </c>
      <c r="BH50" s="80">
        <v>0.8876666666666666</v>
      </c>
      <c r="BI50" s="10">
        <v>0.21</v>
      </c>
      <c r="BJ50" s="10">
        <v>9.8000000000000004E-2</v>
      </c>
      <c r="BK50" s="10">
        <v>0</v>
      </c>
      <c r="BL50" s="20">
        <v>0.308</v>
      </c>
      <c r="BM50" s="10">
        <v>0.22</v>
      </c>
      <c r="BN50" s="10">
        <v>7.0499999999999993E-2</v>
      </c>
      <c r="BO50" s="10">
        <v>0</v>
      </c>
      <c r="BP50" s="20">
        <v>0.29049999999999998</v>
      </c>
      <c r="BQ50" s="10">
        <v>9.8000000000000004E-2</v>
      </c>
      <c r="BR50" s="10">
        <v>9.8000000000000004E-2</v>
      </c>
      <c r="BS50" s="10">
        <v>0</v>
      </c>
      <c r="BT50" s="10">
        <v>0</v>
      </c>
      <c r="BU50" s="10">
        <v>9.8500000000000004E-2</v>
      </c>
      <c r="BV50" s="10">
        <v>5.3499999999999999E-2</v>
      </c>
      <c r="BW50" s="10">
        <v>0</v>
      </c>
      <c r="BX50" s="10">
        <v>0</v>
      </c>
      <c r="BY50" s="67">
        <v>0</v>
      </c>
      <c r="BZ50" s="36">
        <v>0</v>
      </c>
      <c r="CA50" s="10">
        <v>0</v>
      </c>
      <c r="CB50" s="36">
        <v>10</v>
      </c>
      <c r="CC50" s="10">
        <v>3.4500000000000003E-2</v>
      </c>
      <c r="CD50" s="75">
        <v>300</v>
      </c>
      <c r="CE50" t="s">
        <v>97</v>
      </c>
      <c r="CF50" t="s">
        <v>97</v>
      </c>
      <c r="CG50" t="s">
        <v>98</v>
      </c>
      <c r="CH50" t="s">
        <v>98</v>
      </c>
      <c r="CI50" t="s">
        <v>98</v>
      </c>
      <c r="CJ50" t="s">
        <v>97</v>
      </c>
      <c r="CK50">
        <v>3</v>
      </c>
      <c r="CL50" t="s">
        <v>97</v>
      </c>
      <c r="CM50" t="s">
        <v>97</v>
      </c>
      <c r="CN50" t="s">
        <v>98</v>
      </c>
      <c r="CO50" t="s">
        <v>98</v>
      </c>
      <c r="CP50" t="s">
        <v>98</v>
      </c>
      <c r="CQ50" t="s">
        <v>97</v>
      </c>
      <c r="CR50">
        <v>3</v>
      </c>
      <c r="CS50" s="11">
        <v>1</v>
      </c>
      <c r="CT50" s="11">
        <v>1</v>
      </c>
      <c r="CU50" s="11">
        <v>1</v>
      </c>
      <c r="CV50" s="11">
        <v>1</v>
      </c>
      <c r="CW50" s="11">
        <v>3</v>
      </c>
      <c r="CX50" s="11">
        <v>1</v>
      </c>
      <c r="CY50" s="11">
        <v>1</v>
      </c>
      <c r="CZ50" s="11">
        <v>1</v>
      </c>
      <c r="DA50" s="11">
        <v>1</v>
      </c>
      <c r="DB50" s="11">
        <v>1</v>
      </c>
      <c r="DC50" s="11">
        <v>1</v>
      </c>
      <c r="DD50" s="11">
        <v>6</v>
      </c>
      <c r="DE50" s="11">
        <v>1</v>
      </c>
      <c r="DF50" s="11">
        <v>1</v>
      </c>
      <c r="DG50" s="11">
        <v>1</v>
      </c>
      <c r="DH50" s="11">
        <v>3</v>
      </c>
      <c r="DI50" s="11">
        <v>1</v>
      </c>
      <c r="DJ50" s="11">
        <v>0</v>
      </c>
      <c r="DK50" s="11">
        <v>1</v>
      </c>
      <c r="DL50" s="11">
        <v>1</v>
      </c>
      <c r="DM50" s="11">
        <v>3</v>
      </c>
      <c r="DN50" s="11">
        <v>15</v>
      </c>
    </row>
    <row r="51" spans="1:118">
      <c r="A51" t="s">
        <v>121</v>
      </c>
      <c r="B51" t="s">
        <v>188</v>
      </c>
      <c r="C51" t="s">
        <v>190</v>
      </c>
      <c r="D51" t="s">
        <v>171</v>
      </c>
      <c r="E51" s="75">
        <v>86943</v>
      </c>
      <c r="F51" s="27">
        <v>30036</v>
      </c>
      <c r="G51" s="75">
        <v>307695</v>
      </c>
      <c r="H51">
        <v>5</v>
      </c>
      <c r="I51">
        <v>1</v>
      </c>
      <c r="J51" s="27">
        <v>205</v>
      </c>
      <c r="K51" s="10">
        <v>6.8251431615394863E-3</v>
      </c>
      <c r="L51">
        <v>6</v>
      </c>
      <c r="M51" s="27">
        <v>92</v>
      </c>
      <c r="N51" s="10">
        <v>3.062991077373818E-3</v>
      </c>
      <c r="O51">
        <v>1</v>
      </c>
      <c r="P51">
        <v>1</v>
      </c>
      <c r="Q51">
        <v>2</v>
      </c>
      <c r="R51">
        <v>1</v>
      </c>
      <c r="S51">
        <v>1</v>
      </c>
      <c r="T51">
        <v>1</v>
      </c>
      <c r="U51">
        <v>1</v>
      </c>
      <c r="V51">
        <v>0</v>
      </c>
      <c r="W51">
        <v>1</v>
      </c>
      <c r="X51">
        <v>5</v>
      </c>
      <c r="Y51">
        <v>7</v>
      </c>
      <c r="Z51" s="77">
        <v>10</v>
      </c>
      <c r="AA51" s="77">
        <v>10</v>
      </c>
      <c r="AB51" s="77">
        <v>10</v>
      </c>
      <c r="AC51" s="10">
        <v>0.6925023305366893</v>
      </c>
      <c r="AD51">
        <v>3</v>
      </c>
      <c r="AE51" s="11">
        <v>0</v>
      </c>
      <c r="AF51" s="11">
        <v>0</v>
      </c>
      <c r="AG51" s="11">
        <v>0</v>
      </c>
      <c r="AH51">
        <v>0</v>
      </c>
      <c r="AI51">
        <v>0</v>
      </c>
      <c r="AJ51">
        <v>0</v>
      </c>
      <c r="AK51">
        <v>12</v>
      </c>
      <c r="AL51">
        <v>0</v>
      </c>
      <c r="AM51">
        <v>12</v>
      </c>
      <c r="AN51" s="11">
        <v>0</v>
      </c>
      <c r="AO51" s="11">
        <v>8.67</v>
      </c>
      <c r="AP51" s="11">
        <v>8.67</v>
      </c>
      <c r="AQ51">
        <v>0</v>
      </c>
      <c r="AR51">
        <v>0</v>
      </c>
      <c r="AS51">
        <v>0</v>
      </c>
      <c r="AT51" s="78">
        <v>0.1</v>
      </c>
      <c r="AU51">
        <v>74</v>
      </c>
      <c r="AV51" s="47">
        <v>1</v>
      </c>
      <c r="AW51" s="80">
        <v>105.733</v>
      </c>
      <c r="AX51" s="80">
        <v>101.45</v>
      </c>
      <c r="AY51" s="80">
        <v>16.091999999999999</v>
      </c>
      <c r="AZ51" s="80" t="s">
        <v>96</v>
      </c>
      <c r="BA51" s="80" t="s">
        <v>96</v>
      </c>
      <c r="BB51" s="80">
        <v>74.424999999999997</v>
      </c>
      <c r="BC51" s="80">
        <v>1.0960000000000001</v>
      </c>
      <c r="BD51" s="80">
        <v>1.167</v>
      </c>
      <c r="BE51" s="80">
        <v>0.4</v>
      </c>
      <c r="BF51" s="80" t="s">
        <v>96</v>
      </c>
      <c r="BG51" s="80" t="s">
        <v>96</v>
      </c>
      <c r="BH51" s="80">
        <v>0.8876666666666666</v>
      </c>
      <c r="BI51" s="10">
        <v>0.21</v>
      </c>
      <c r="BJ51" s="10">
        <v>9.8000000000000004E-2</v>
      </c>
      <c r="BK51" s="10">
        <v>0</v>
      </c>
      <c r="BL51" s="20">
        <v>0.308</v>
      </c>
      <c r="BM51" s="10">
        <v>0.22</v>
      </c>
      <c r="BN51" s="10">
        <v>7.0499999999999993E-2</v>
      </c>
      <c r="BO51" s="10">
        <v>0</v>
      </c>
      <c r="BP51" s="20">
        <v>0.29049999999999998</v>
      </c>
      <c r="BQ51" s="10">
        <v>9.8000000000000004E-2</v>
      </c>
      <c r="BR51" s="10">
        <v>9.8000000000000004E-2</v>
      </c>
      <c r="BS51" s="10">
        <v>0</v>
      </c>
      <c r="BT51" s="10">
        <v>0</v>
      </c>
      <c r="BU51" s="10">
        <v>9.8500000000000004E-2</v>
      </c>
      <c r="BV51" s="10">
        <v>5.3499999999999999E-2</v>
      </c>
      <c r="BW51" s="10">
        <v>0</v>
      </c>
      <c r="BX51" s="10">
        <v>0</v>
      </c>
      <c r="BY51" s="67">
        <v>0</v>
      </c>
      <c r="BZ51" s="36">
        <v>0</v>
      </c>
      <c r="CA51" s="10">
        <v>0</v>
      </c>
      <c r="CB51" s="36">
        <v>10</v>
      </c>
      <c r="CC51" s="10">
        <v>1.15E-2</v>
      </c>
      <c r="CD51" s="75">
        <v>200</v>
      </c>
      <c r="CE51" t="s">
        <v>97</v>
      </c>
      <c r="CF51" t="s">
        <v>97</v>
      </c>
      <c r="CG51" t="s">
        <v>97</v>
      </c>
      <c r="CH51" t="s">
        <v>98</v>
      </c>
      <c r="CI51" t="s">
        <v>98</v>
      </c>
      <c r="CJ51" t="s">
        <v>98</v>
      </c>
      <c r="CK51">
        <v>3</v>
      </c>
      <c r="CL51" t="s">
        <v>97</v>
      </c>
      <c r="CM51" t="s">
        <v>97</v>
      </c>
      <c r="CN51" t="s">
        <v>97</v>
      </c>
      <c r="CO51" t="s">
        <v>98</v>
      </c>
      <c r="CP51" t="s">
        <v>98</v>
      </c>
      <c r="CQ51" t="s">
        <v>98</v>
      </c>
      <c r="CR51">
        <v>3</v>
      </c>
      <c r="CS51" s="11">
        <v>1</v>
      </c>
      <c r="CT51" s="11">
        <v>1</v>
      </c>
      <c r="CU51" s="11">
        <v>1</v>
      </c>
      <c r="CV51" s="11">
        <v>1</v>
      </c>
      <c r="CW51" s="11">
        <v>3</v>
      </c>
      <c r="CX51" s="11">
        <v>1</v>
      </c>
      <c r="CY51" s="11">
        <v>1</v>
      </c>
      <c r="CZ51" s="11">
        <v>1</v>
      </c>
      <c r="DA51" s="11">
        <v>1</v>
      </c>
      <c r="DB51" s="11">
        <v>1</v>
      </c>
      <c r="DC51" s="11">
        <v>1</v>
      </c>
      <c r="DD51" s="11">
        <v>6</v>
      </c>
      <c r="DE51" s="11">
        <v>1</v>
      </c>
      <c r="DF51" s="11">
        <v>1</v>
      </c>
      <c r="DG51" s="11">
        <v>1</v>
      </c>
      <c r="DH51" s="11">
        <v>3</v>
      </c>
      <c r="DI51" s="11">
        <v>1</v>
      </c>
      <c r="DJ51" s="11">
        <v>0</v>
      </c>
      <c r="DK51" s="11">
        <v>1</v>
      </c>
      <c r="DL51" s="11">
        <v>1</v>
      </c>
      <c r="DM51" s="11">
        <v>3</v>
      </c>
      <c r="DN51" s="11">
        <v>15</v>
      </c>
    </row>
    <row r="52" spans="1:118">
      <c r="A52" t="s">
        <v>121</v>
      </c>
      <c r="B52" t="s">
        <v>191</v>
      </c>
      <c r="C52" t="s">
        <v>192</v>
      </c>
      <c r="D52" t="s">
        <v>124</v>
      </c>
      <c r="E52" s="75">
        <v>48430</v>
      </c>
      <c r="F52" s="27">
        <v>35308</v>
      </c>
      <c r="G52" s="75">
        <v>164422</v>
      </c>
      <c r="H52">
        <v>5</v>
      </c>
      <c r="I52">
        <v>1</v>
      </c>
      <c r="J52" s="27">
        <v>103</v>
      </c>
      <c r="K52" s="10">
        <v>2.9171859068766286E-3</v>
      </c>
      <c r="L52">
        <v>5</v>
      </c>
      <c r="M52" s="27">
        <v>31</v>
      </c>
      <c r="N52" s="10">
        <v>8.7798799139005327E-4</v>
      </c>
      <c r="O52">
        <v>1</v>
      </c>
      <c r="P52">
        <v>1</v>
      </c>
      <c r="Q52">
        <v>2</v>
      </c>
      <c r="R52">
        <v>1</v>
      </c>
      <c r="S52">
        <v>1</v>
      </c>
      <c r="T52">
        <v>0</v>
      </c>
      <c r="U52">
        <v>0</v>
      </c>
      <c r="V52">
        <v>0</v>
      </c>
      <c r="W52">
        <v>0</v>
      </c>
      <c r="X52">
        <v>2</v>
      </c>
      <c r="Y52">
        <v>4</v>
      </c>
      <c r="Z52" s="77">
        <v>0</v>
      </c>
      <c r="AA52" s="77">
        <v>0</v>
      </c>
      <c r="AB52" s="77">
        <v>7.25</v>
      </c>
      <c r="AC52" s="10">
        <v>0.42709867452135492</v>
      </c>
      <c r="AD52">
        <v>3</v>
      </c>
      <c r="AE52" s="11">
        <v>0</v>
      </c>
      <c r="AF52" s="11">
        <v>0</v>
      </c>
      <c r="AG52" s="11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 s="11">
        <v>0</v>
      </c>
      <c r="AO52" s="11">
        <v>0</v>
      </c>
      <c r="AP52" s="11">
        <v>0</v>
      </c>
      <c r="AQ52">
        <v>0</v>
      </c>
      <c r="AR52">
        <v>0</v>
      </c>
      <c r="AS52">
        <v>0</v>
      </c>
      <c r="AT52" s="78">
        <v>0.11</v>
      </c>
      <c r="AU52">
        <v>21</v>
      </c>
      <c r="AV52" s="47">
        <v>1</v>
      </c>
      <c r="AW52" s="80">
        <v>314.59800000000001</v>
      </c>
      <c r="AX52" s="80">
        <v>163.565</v>
      </c>
      <c r="AY52" s="80">
        <v>20.94</v>
      </c>
      <c r="AZ52" s="80" t="s">
        <v>96</v>
      </c>
      <c r="BA52" s="80" t="s">
        <v>96</v>
      </c>
      <c r="BB52" s="80">
        <v>166.36766666666668</v>
      </c>
      <c r="BC52" s="80">
        <v>2.5009999999999999</v>
      </c>
      <c r="BD52" s="80">
        <v>1.288</v>
      </c>
      <c r="BE52" s="80">
        <v>0.32500000000000001</v>
      </c>
      <c r="BF52" s="80" t="s">
        <v>96</v>
      </c>
      <c r="BG52" s="80" t="s">
        <v>96</v>
      </c>
      <c r="BH52" s="80">
        <v>1.3713333333333333</v>
      </c>
      <c r="BI52" s="10">
        <v>0.21</v>
      </c>
      <c r="BJ52" s="10">
        <v>0.05</v>
      </c>
      <c r="BK52" s="10">
        <v>0</v>
      </c>
      <c r="BL52" s="20">
        <v>0.26</v>
      </c>
      <c r="BM52" s="10">
        <v>0.22</v>
      </c>
      <c r="BN52" s="10">
        <v>0.05</v>
      </c>
      <c r="BO52" s="10">
        <v>0</v>
      </c>
      <c r="BP52" s="20">
        <v>0.27</v>
      </c>
      <c r="BQ52" s="10">
        <v>0.05</v>
      </c>
      <c r="BR52" s="10">
        <v>0.03</v>
      </c>
      <c r="BS52" s="10">
        <v>0</v>
      </c>
      <c r="BT52" s="10">
        <v>0</v>
      </c>
      <c r="BU52" s="10">
        <v>0.05</v>
      </c>
      <c r="BV52" s="10">
        <v>0.03</v>
      </c>
      <c r="BW52" s="10">
        <v>0</v>
      </c>
      <c r="BX52" s="10">
        <v>0</v>
      </c>
      <c r="BY52" s="67">
        <v>0</v>
      </c>
      <c r="BZ52" s="36">
        <v>0</v>
      </c>
      <c r="CA52" s="10">
        <v>0</v>
      </c>
      <c r="CB52" s="36">
        <v>10</v>
      </c>
      <c r="CC52" s="10">
        <v>8.2000000000000007E-3</v>
      </c>
      <c r="CD52" s="75">
        <v>250</v>
      </c>
      <c r="CE52" t="s">
        <v>98</v>
      </c>
      <c r="CF52" t="s">
        <v>97</v>
      </c>
      <c r="CG52" t="s">
        <v>98</v>
      </c>
      <c r="CH52" t="s">
        <v>98</v>
      </c>
      <c r="CI52" t="s">
        <v>98</v>
      </c>
      <c r="CJ52" t="s">
        <v>98</v>
      </c>
      <c r="CK52">
        <v>1</v>
      </c>
      <c r="CL52" t="s">
        <v>98</v>
      </c>
      <c r="CM52" t="s">
        <v>97</v>
      </c>
      <c r="CN52" t="s">
        <v>98</v>
      </c>
      <c r="CO52" t="s">
        <v>98</v>
      </c>
      <c r="CP52" t="s">
        <v>98</v>
      </c>
      <c r="CQ52" t="s">
        <v>98</v>
      </c>
      <c r="CR52">
        <v>1</v>
      </c>
      <c r="CS52" s="11">
        <v>1</v>
      </c>
      <c r="CT52" s="11">
        <v>1</v>
      </c>
      <c r="CU52" s="11">
        <v>1</v>
      </c>
      <c r="CV52" s="11">
        <v>1</v>
      </c>
      <c r="CW52" s="11">
        <v>3</v>
      </c>
      <c r="CX52" s="11">
        <v>1</v>
      </c>
      <c r="CY52" s="11">
        <v>1</v>
      </c>
      <c r="CZ52" s="11">
        <v>1</v>
      </c>
      <c r="DA52" s="11">
        <v>1</v>
      </c>
      <c r="DB52" s="11">
        <v>1</v>
      </c>
      <c r="DC52" s="11">
        <v>1</v>
      </c>
      <c r="DD52" s="11">
        <v>6</v>
      </c>
      <c r="DE52" s="11">
        <v>1</v>
      </c>
      <c r="DF52" s="11">
        <v>1</v>
      </c>
      <c r="DG52" s="11">
        <v>1</v>
      </c>
      <c r="DH52" s="11">
        <v>3</v>
      </c>
      <c r="DI52" s="11">
        <v>1</v>
      </c>
      <c r="DJ52" s="11">
        <v>0</v>
      </c>
      <c r="DK52" s="11">
        <v>1</v>
      </c>
      <c r="DL52" s="11">
        <v>1</v>
      </c>
      <c r="DM52" s="11">
        <v>3</v>
      </c>
      <c r="DN52" s="11">
        <v>15</v>
      </c>
    </row>
    <row r="53" spans="1:118">
      <c r="A53" t="s">
        <v>121</v>
      </c>
      <c r="B53" t="s">
        <v>193</v>
      </c>
      <c r="C53" t="s">
        <v>194</v>
      </c>
      <c r="D53" t="s">
        <v>171</v>
      </c>
      <c r="E53" s="75">
        <v>69704</v>
      </c>
      <c r="F53" s="27">
        <v>31143</v>
      </c>
      <c r="G53" s="75">
        <v>491918</v>
      </c>
      <c r="H53">
        <v>5</v>
      </c>
      <c r="I53">
        <v>1</v>
      </c>
      <c r="J53" s="27">
        <v>102</v>
      </c>
      <c r="K53" s="10">
        <v>3.2752143338792023E-3</v>
      </c>
      <c r="L53">
        <v>4</v>
      </c>
      <c r="M53" s="27">
        <v>48</v>
      </c>
      <c r="N53" s="10">
        <v>1.5412773335902129E-3</v>
      </c>
      <c r="O53">
        <v>1</v>
      </c>
      <c r="P53">
        <v>1</v>
      </c>
      <c r="Q53">
        <v>2</v>
      </c>
      <c r="R53">
        <v>1</v>
      </c>
      <c r="S53">
        <v>1</v>
      </c>
      <c r="T53">
        <v>1</v>
      </c>
      <c r="U53">
        <v>0</v>
      </c>
      <c r="V53">
        <v>0</v>
      </c>
      <c r="W53">
        <v>1</v>
      </c>
      <c r="X53">
        <v>4</v>
      </c>
      <c r="Y53">
        <v>6</v>
      </c>
      <c r="Z53" s="77">
        <v>9.4499999999999993</v>
      </c>
      <c r="AA53" s="77">
        <v>9.4499999999999993</v>
      </c>
      <c r="AB53" s="77">
        <v>9.4499999999999993</v>
      </c>
      <c r="AC53" s="10">
        <v>0.63115306810519223</v>
      </c>
      <c r="AD53">
        <v>3</v>
      </c>
      <c r="AE53" s="11">
        <v>0</v>
      </c>
      <c r="AF53" s="11">
        <v>0</v>
      </c>
      <c r="AG53" s="11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 s="11">
        <v>0</v>
      </c>
      <c r="AO53" s="11">
        <v>0</v>
      </c>
      <c r="AP53" s="11">
        <v>0</v>
      </c>
      <c r="AQ53">
        <v>0</v>
      </c>
      <c r="AR53">
        <v>0</v>
      </c>
      <c r="AS53">
        <v>0</v>
      </c>
      <c r="AT53" s="78">
        <v>0.08</v>
      </c>
      <c r="AU53">
        <v>21</v>
      </c>
      <c r="AV53" s="47">
        <v>1</v>
      </c>
      <c r="AW53" s="80">
        <v>314.59800000000001</v>
      </c>
      <c r="AX53" s="80">
        <v>163.565</v>
      </c>
      <c r="AY53" s="80">
        <v>20.94</v>
      </c>
      <c r="AZ53" s="80" t="s">
        <v>96</v>
      </c>
      <c r="BA53" s="80" t="s">
        <v>96</v>
      </c>
      <c r="BB53" s="80">
        <v>166.36766666666668</v>
      </c>
      <c r="BC53" s="80">
        <v>2.5009999999999999</v>
      </c>
      <c r="BD53" s="80">
        <v>1.288</v>
      </c>
      <c r="BE53" s="80">
        <v>0.32500000000000001</v>
      </c>
      <c r="BF53" s="80" t="s">
        <v>96</v>
      </c>
      <c r="BG53" s="80" t="s">
        <v>96</v>
      </c>
      <c r="BH53" s="80">
        <v>1.3713333333333333</v>
      </c>
      <c r="BI53" s="10">
        <v>0.21</v>
      </c>
      <c r="BJ53" s="10">
        <v>6.25E-2</v>
      </c>
      <c r="BK53" s="10">
        <v>0</v>
      </c>
      <c r="BL53" s="20">
        <v>0.27249999999999996</v>
      </c>
      <c r="BM53" s="10">
        <v>0.22</v>
      </c>
      <c r="BN53" s="10">
        <v>5.3999999999999999E-2</v>
      </c>
      <c r="BO53" s="10">
        <v>0.01</v>
      </c>
      <c r="BP53" s="20">
        <v>0.28400000000000003</v>
      </c>
      <c r="BQ53" s="10">
        <v>6.25E-2</v>
      </c>
      <c r="BR53" s="10">
        <v>6.25E-2</v>
      </c>
      <c r="BS53" s="10">
        <v>0</v>
      </c>
      <c r="BT53" s="10">
        <v>0</v>
      </c>
      <c r="BU53" s="10">
        <v>5.3999999999999999E-2</v>
      </c>
      <c r="BV53" s="10">
        <v>1.4999999999999999E-2</v>
      </c>
      <c r="BW53" s="10">
        <v>0.01</v>
      </c>
      <c r="BX53" s="10">
        <v>0.01</v>
      </c>
      <c r="BY53" s="67">
        <v>0</v>
      </c>
      <c r="BZ53" s="36">
        <v>0</v>
      </c>
      <c r="CA53" s="10">
        <v>0</v>
      </c>
      <c r="CB53" s="36">
        <v>10</v>
      </c>
      <c r="CC53" s="10">
        <v>2.76E-2</v>
      </c>
      <c r="CD53" s="75">
        <v>400</v>
      </c>
      <c r="CE53" t="s">
        <v>97</v>
      </c>
      <c r="CF53" t="s">
        <v>97</v>
      </c>
      <c r="CG53" t="s">
        <v>97</v>
      </c>
      <c r="CH53" t="s">
        <v>98</v>
      </c>
      <c r="CI53" t="s">
        <v>98</v>
      </c>
      <c r="CJ53" t="s">
        <v>97</v>
      </c>
      <c r="CK53">
        <v>4</v>
      </c>
      <c r="CL53" t="s">
        <v>97</v>
      </c>
      <c r="CM53" t="s">
        <v>97</v>
      </c>
      <c r="CN53" t="s">
        <v>97</v>
      </c>
      <c r="CO53" t="s">
        <v>98</v>
      </c>
      <c r="CP53" t="s">
        <v>98</v>
      </c>
      <c r="CQ53" t="s">
        <v>97</v>
      </c>
      <c r="CR53">
        <v>4</v>
      </c>
      <c r="CS53" s="11">
        <v>1</v>
      </c>
      <c r="CT53" s="11">
        <v>1</v>
      </c>
      <c r="CU53" s="11">
        <v>1</v>
      </c>
      <c r="CV53" s="11">
        <v>1</v>
      </c>
      <c r="CW53" s="11">
        <v>3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6</v>
      </c>
      <c r="DE53" s="11">
        <v>1</v>
      </c>
      <c r="DF53" s="11">
        <v>1</v>
      </c>
      <c r="DG53" s="11">
        <v>1</v>
      </c>
      <c r="DH53" s="11">
        <v>3</v>
      </c>
      <c r="DI53" s="11">
        <v>1</v>
      </c>
      <c r="DJ53" s="11">
        <v>0</v>
      </c>
      <c r="DK53" s="11">
        <v>1</v>
      </c>
      <c r="DL53" s="11">
        <v>1</v>
      </c>
      <c r="DM53" s="11">
        <v>3</v>
      </c>
      <c r="DN53" s="11">
        <v>15</v>
      </c>
    </row>
    <row r="54" spans="1:118">
      <c r="A54" t="s">
        <v>121</v>
      </c>
      <c r="B54" t="s">
        <v>193</v>
      </c>
      <c r="C54" t="s">
        <v>195</v>
      </c>
      <c r="D54" t="s">
        <v>171</v>
      </c>
      <c r="E54" s="75">
        <v>69704</v>
      </c>
      <c r="F54" s="27">
        <v>26739</v>
      </c>
      <c r="G54" s="75">
        <v>302838</v>
      </c>
      <c r="H54">
        <v>5</v>
      </c>
      <c r="I54">
        <v>1</v>
      </c>
      <c r="J54" s="27">
        <v>102</v>
      </c>
      <c r="K54" s="10">
        <v>3.8146527544036801E-3</v>
      </c>
      <c r="L54">
        <v>3</v>
      </c>
      <c r="M54" s="27">
        <v>363.41</v>
      </c>
      <c r="N54" s="10">
        <v>1.1999999999999999E-3</v>
      </c>
      <c r="O54">
        <v>1</v>
      </c>
      <c r="P54">
        <v>1</v>
      </c>
      <c r="Q54">
        <v>2</v>
      </c>
      <c r="R54">
        <v>1</v>
      </c>
      <c r="S54">
        <v>0</v>
      </c>
      <c r="T54">
        <v>1</v>
      </c>
      <c r="U54">
        <v>1</v>
      </c>
      <c r="V54">
        <v>0</v>
      </c>
      <c r="W54">
        <v>1</v>
      </c>
      <c r="X54">
        <v>5</v>
      </c>
      <c r="Y54">
        <v>7</v>
      </c>
      <c r="Z54" s="77">
        <v>9.4499999999999993</v>
      </c>
      <c r="AA54" s="77">
        <v>9.4499999999999993</v>
      </c>
      <c r="AB54" s="77">
        <v>9.4499999999999993</v>
      </c>
      <c r="AC54" s="10">
        <v>0.73510602490743859</v>
      </c>
      <c r="AD54">
        <v>3</v>
      </c>
      <c r="AE54" s="11">
        <v>0</v>
      </c>
      <c r="AF54" s="11">
        <v>0</v>
      </c>
      <c r="AG54" s="11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 s="11">
        <v>0</v>
      </c>
      <c r="AO54" s="11">
        <v>0</v>
      </c>
      <c r="AP54" s="11">
        <v>0</v>
      </c>
      <c r="AQ54">
        <v>0</v>
      </c>
      <c r="AR54">
        <v>0</v>
      </c>
      <c r="AS54">
        <v>0</v>
      </c>
      <c r="AT54" s="78">
        <v>0.08</v>
      </c>
      <c r="AU54">
        <v>21</v>
      </c>
      <c r="AV54" s="47">
        <v>1</v>
      </c>
      <c r="AW54" s="80">
        <v>314.59800000000001</v>
      </c>
      <c r="AX54" s="80">
        <v>163.565</v>
      </c>
      <c r="AY54" s="80">
        <v>20.94</v>
      </c>
      <c r="AZ54" s="80" t="s">
        <v>96</v>
      </c>
      <c r="BA54" s="80" t="s">
        <v>96</v>
      </c>
      <c r="BB54" s="80">
        <v>166.36766666666668</v>
      </c>
      <c r="BC54" s="80">
        <v>2.5009999999999999</v>
      </c>
      <c r="BD54" s="80">
        <v>1.288</v>
      </c>
      <c r="BE54" s="80">
        <v>0.32500000000000001</v>
      </c>
      <c r="BF54" s="80" t="s">
        <v>96</v>
      </c>
      <c r="BG54" s="80" t="s">
        <v>96</v>
      </c>
      <c r="BH54" s="80">
        <v>1.3713333333333333</v>
      </c>
      <c r="BI54" s="10">
        <v>0.21</v>
      </c>
      <c r="BJ54" s="10">
        <v>6.25E-2</v>
      </c>
      <c r="BK54" s="10">
        <v>0</v>
      </c>
      <c r="BL54" s="20">
        <v>0.27249999999999996</v>
      </c>
      <c r="BM54" s="10">
        <v>0.22</v>
      </c>
      <c r="BN54" s="10">
        <v>5.8999999999999997E-2</v>
      </c>
      <c r="BO54" s="10">
        <v>0.01</v>
      </c>
      <c r="BP54" s="20">
        <v>0.28900000000000003</v>
      </c>
      <c r="BQ54" s="10">
        <v>6.25E-2</v>
      </c>
      <c r="BR54" s="10">
        <v>6.25E-2</v>
      </c>
      <c r="BS54" s="10">
        <v>0</v>
      </c>
      <c r="BT54" s="10">
        <v>0</v>
      </c>
      <c r="BU54" s="10">
        <v>5.8999999999999997E-2</v>
      </c>
      <c r="BV54" s="10">
        <v>1.4999999999999999E-2</v>
      </c>
      <c r="BW54" s="10">
        <v>0.01</v>
      </c>
      <c r="BX54" s="10">
        <v>0.01</v>
      </c>
      <c r="BY54" s="67">
        <v>0</v>
      </c>
      <c r="BZ54" s="36">
        <v>0</v>
      </c>
      <c r="CA54" s="10">
        <v>0</v>
      </c>
      <c r="CB54" s="36">
        <v>10</v>
      </c>
      <c r="CC54" s="10">
        <v>9.9000000000000008E-3</v>
      </c>
      <c r="CD54" s="75">
        <v>250</v>
      </c>
      <c r="CE54" t="s">
        <v>97</v>
      </c>
      <c r="CF54" t="s">
        <v>97</v>
      </c>
      <c r="CG54" t="s">
        <v>97</v>
      </c>
      <c r="CH54" t="s">
        <v>97</v>
      </c>
      <c r="CI54" t="s">
        <v>98</v>
      </c>
      <c r="CJ54" t="s">
        <v>97</v>
      </c>
      <c r="CK54">
        <v>5</v>
      </c>
      <c r="CL54" t="s">
        <v>97</v>
      </c>
      <c r="CM54" t="s">
        <v>97</v>
      </c>
      <c r="CN54" t="s">
        <v>97</v>
      </c>
      <c r="CO54" t="s">
        <v>97</v>
      </c>
      <c r="CP54" t="s">
        <v>98</v>
      </c>
      <c r="CQ54" t="s">
        <v>97</v>
      </c>
      <c r="CR54">
        <v>5</v>
      </c>
      <c r="CS54" s="11">
        <v>1</v>
      </c>
      <c r="CT54" s="11">
        <v>1</v>
      </c>
      <c r="CU54" s="11">
        <v>1</v>
      </c>
      <c r="CV54" s="11">
        <v>1</v>
      </c>
      <c r="CW54" s="11">
        <v>3</v>
      </c>
      <c r="CX54" s="11">
        <v>1</v>
      </c>
      <c r="CY54" s="11">
        <v>1</v>
      </c>
      <c r="CZ54" s="11">
        <v>1</v>
      </c>
      <c r="DA54" s="11">
        <v>1</v>
      </c>
      <c r="DB54" s="11">
        <v>1</v>
      </c>
      <c r="DC54" s="11">
        <v>1</v>
      </c>
      <c r="DD54" s="11">
        <v>6</v>
      </c>
      <c r="DE54" s="11">
        <v>1</v>
      </c>
      <c r="DF54" s="11">
        <v>1</v>
      </c>
      <c r="DG54" s="11">
        <v>1</v>
      </c>
      <c r="DH54" s="11">
        <v>3</v>
      </c>
      <c r="DI54" s="11">
        <v>1</v>
      </c>
      <c r="DJ54" s="11">
        <v>0</v>
      </c>
      <c r="DK54" s="11">
        <v>1</v>
      </c>
      <c r="DL54" s="11">
        <v>1</v>
      </c>
      <c r="DM54" s="11">
        <v>3</v>
      </c>
      <c r="DN54" s="11">
        <v>15</v>
      </c>
    </row>
    <row r="55" spans="1:118">
      <c r="A55" t="s">
        <v>121</v>
      </c>
      <c r="B55" t="s">
        <v>196</v>
      </c>
      <c r="C55" t="s">
        <v>197</v>
      </c>
      <c r="D55" t="s">
        <v>130</v>
      </c>
      <c r="E55" s="75">
        <v>147040</v>
      </c>
      <c r="F55" s="27">
        <v>31854</v>
      </c>
      <c r="G55" s="75">
        <v>109550</v>
      </c>
      <c r="H55">
        <v>5</v>
      </c>
      <c r="I55">
        <v>1</v>
      </c>
      <c r="J55" s="27">
        <v>140</v>
      </c>
      <c r="K55" s="10">
        <v>4.3950524266968037E-3</v>
      </c>
      <c r="L55">
        <v>5</v>
      </c>
      <c r="M55" s="27">
        <v>84</v>
      </c>
      <c r="N55" s="10">
        <v>2.6370314560180824E-3</v>
      </c>
      <c r="O55">
        <v>1</v>
      </c>
      <c r="P55">
        <v>1</v>
      </c>
      <c r="Q55">
        <v>2</v>
      </c>
      <c r="R55">
        <v>1</v>
      </c>
      <c r="S55">
        <v>1</v>
      </c>
      <c r="T55">
        <v>1</v>
      </c>
      <c r="U55">
        <v>1</v>
      </c>
      <c r="V55">
        <v>0</v>
      </c>
      <c r="W55">
        <v>0</v>
      </c>
      <c r="X55">
        <v>4</v>
      </c>
      <c r="Y55">
        <v>6</v>
      </c>
      <c r="Z55" s="77">
        <v>8.65</v>
      </c>
      <c r="AA55" s="77">
        <v>8.65</v>
      </c>
      <c r="AB55" s="77">
        <v>8.65</v>
      </c>
      <c r="AC55" s="10">
        <v>0.56482702329377787</v>
      </c>
      <c r="AD55">
        <v>3</v>
      </c>
      <c r="AE55" s="11">
        <v>0</v>
      </c>
      <c r="AF55" s="11">
        <v>0</v>
      </c>
      <c r="AG55" s="11">
        <v>0</v>
      </c>
      <c r="AH55">
        <v>0</v>
      </c>
      <c r="AI55">
        <v>0</v>
      </c>
      <c r="AJ55">
        <v>0</v>
      </c>
      <c r="AK55">
        <v>12</v>
      </c>
      <c r="AL55">
        <v>0</v>
      </c>
      <c r="AM55">
        <v>12</v>
      </c>
      <c r="AN55" s="11">
        <v>0</v>
      </c>
      <c r="AO55" s="11">
        <v>0</v>
      </c>
      <c r="AP55" s="11">
        <v>0</v>
      </c>
      <c r="AQ55">
        <v>0</v>
      </c>
      <c r="AR55">
        <v>0</v>
      </c>
      <c r="AS55">
        <v>0</v>
      </c>
      <c r="AT55" s="78">
        <v>0.11</v>
      </c>
      <c r="AU55">
        <v>27</v>
      </c>
      <c r="AV55" s="47">
        <v>1</v>
      </c>
      <c r="AW55" s="80">
        <v>252.79599999999999</v>
      </c>
      <c r="AX55" s="80">
        <v>197.006</v>
      </c>
      <c r="AY55" s="80">
        <v>57.912999999999997</v>
      </c>
      <c r="AZ55" s="80" t="s">
        <v>96</v>
      </c>
      <c r="BA55" s="80" t="s">
        <v>96</v>
      </c>
      <c r="BB55" s="80">
        <v>169.23833333333334</v>
      </c>
      <c r="BC55" s="80">
        <v>2.1680000000000001</v>
      </c>
      <c r="BD55" s="80">
        <v>1.331</v>
      </c>
      <c r="BE55" s="80">
        <v>0.57399999999999995</v>
      </c>
      <c r="BF55" s="80" t="s">
        <v>96</v>
      </c>
      <c r="BG55" s="80" t="s">
        <v>96</v>
      </c>
      <c r="BH55" s="80">
        <v>1.3576666666666668</v>
      </c>
      <c r="BI55" s="10">
        <v>0.21</v>
      </c>
      <c r="BJ55" s="10">
        <v>6.7500000000000004E-2</v>
      </c>
      <c r="BK55" s="10">
        <v>0</v>
      </c>
      <c r="BL55" s="20">
        <v>0.27749999999999997</v>
      </c>
      <c r="BM55" s="10">
        <v>0.22</v>
      </c>
      <c r="BN55" s="10">
        <v>6.9000000000000006E-2</v>
      </c>
      <c r="BO55" s="10">
        <v>0</v>
      </c>
      <c r="BP55" s="20">
        <v>0.28900000000000003</v>
      </c>
      <c r="BQ55" s="10">
        <v>6.7500000000000004E-2</v>
      </c>
      <c r="BR55" s="10">
        <v>6.7500000000000004E-2</v>
      </c>
      <c r="BS55" s="10">
        <v>0</v>
      </c>
      <c r="BT55" s="10">
        <v>0</v>
      </c>
      <c r="BU55" s="10">
        <v>6.9000000000000006E-2</v>
      </c>
      <c r="BV55" s="10">
        <v>0.01</v>
      </c>
      <c r="BW55" s="10">
        <v>0</v>
      </c>
      <c r="BX55" s="10">
        <v>0</v>
      </c>
      <c r="BY55" s="67">
        <v>0</v>
      </c>
      <c r="BZ55" s="36">
        <v>0</v>
      </c>
      <c r="CA55" s="10">
        <v>0</v>
      </c>
      <c r="CB55" s="36">
        <v>10</v>
      </c>
      <c r="CC55" s="10">
        <v>8.8999999999999999E-3</v>
      </c>
      <c r="CD55" s="79" t="s">
        <v>96</v>
      </c>
      <c r="CE55" t="s">
        <v>98</v>
      </c>
      <c r="CF55" t="s">
        <v>97</v>
      </c>
      <c r="CG55" t="s">
        <v>97</v>
      </c>
      <c r="CH55" t="s">
        <v>98</v>
      </c>
      <c r="CI55" t="s">
        <v>97</v>
      </c>
      <c r="CJ55" t="s">
        <v>97</v>
      </c>
      <c r="CK55">
        <v>4</v>
      </c>
      <c r="CL55" t="s">
        <v>98</v>
      </c>
      <c r="CM55" t="s">
        <v>97</v>
      </c>
      <c r="CN55" t="s">
        <v>97</v>
      </c>
      <c r="CO55" t="s">
        <v>98</v>
      </c>
      <c r="CP55" t="s">
        <v>97</v>
      </c>
      <c r="CQ55" t="s">
        <v>97</v>
      </c>
      <c r="CR55">
        <v>4</v>
      </c>
      <c r="CS55" s="11">
        <v>1</v>
      </c>
      <c r="CT55" s="11">
        <v>1</v>
      </c>
      <c r="CU55" s="11">
        <v>1</v>
      </c>
      <c r="CV55" s="11">
        <v>1</v>
      </c>
      <c r="CW55" s="11">
        <v>3</v>
      </c>
      <c r="CX55" s="11">
        <v>1</v>
      </c>
      <c r="CY55" s="11">
        <v>1</v>
      </c>
      <c r="CZ55" s="11">
        <v>1</v>
      </c>
      <c r="DA55" s="11">
        <v>1</v>
      </c>
      <c r="DB55" s="11">
        <v>1</v>
      </c>
      <c r="DC55" s="11">
        <v>1</v>
      </c>
      <c r="DD55" s="11">
        <v>6</v>
      </c>
      <c r="DE55" s="11">
        <v>1</v>
      </c>
      <c r="DF55" s="11">
        <v>1</v>
      </c>
      <c r="DG55" s="11">
        <v>1</v>
      </c>
      <c r="DH55" s="11">
        <v>3</v>
      </c>
      <c r="DI55" s="11">
        <v>1</v>
      </c>
      <c r="DJ55" s="11">
        <v>0</v>
      </c>
      <c r="DK55" s="11">
        <v>1</v>
      </c>
      <c r="DL55" s="11">
        <v>1</v>
      </c>
      <c r="DM55" s="11">
        <v>3</v>
      </c>
      <c r="DN55" s="11">
        <v>15</v>
      </c>
    </row>
    <row r="56" spans="1:118">
      <c r="A56" t="s">
        <v>121</v>
      </c>
      <c r="B56" t="s">
        <v>198</v>
      </c>
      <c r="C56" t="s">
        <v>199</v>
      </c>
      <c r="D56" t="s">
        <v>171</v>
      </c>
      <c r="E56" s="75">
        <v>77421</v>
      </c>
      <c r="F56" s="27">
        <v>30013</v>
      </c>
      <c r="G56" s="75">
        <v>287401</v>
      </c>
      <c r="H56">
        <v>6</v>
      </c>
      <c r="I56">
        <v>2</v>
      </c>
      <c r="J56" s="27">
        <v>157</v>
      </c>
      <c r="K56" s="10">
        <v>5.2310665378336053E-3</v>
      </c>
      <c r="L56">
        <v>5</v>
      </c>
      <c r="M56" s="27">
        <v>70</v>
      </c>
      <c r="N56" s="10">
        <v>2.3323226601805885E-3</v>
      </c>
      <c r="O56">
        <v>1</v>
      </c>
      <c r="P56">
        <v>1</v>
      </c>
      <c r="Q56">
        <v>2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3</v>
      </c>
      <c r="Y56">
        <v>5</v>
      </c>
      <c r="Z56" s="77">
        <v>9</v>
      </c>
      <c r="AA56" s="77">
        <v>9</v>
      </c>
      <c r="AB56" s="77">
        <v>9</v>
      </c>
      <c r="AC56" s="10">
        <v>0.62372971712258019</v>
      </c>
      <c r="AD56">
        <v>3</v>
      </c>
      <c r="AE56" s="11">
        <v>0</v>
      </c>
      <c r="AF56" s="11">
        <v>0</v>
      </c>
      <c r="AG56" s="11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 s="11">
        <v>0</v>
      </c>
      <c r="AO56" s="11">
        <v>0</v>
      </c>
      <c r="AP56" s="11">
        <v>0</v>
      </c>
      <c r="AQ56">
        <v>0</v>
      </c>
      <c r="AR56">
        <v>0</v>
      </c>
      <c r="AS56">
        <v>0</v>
      </c>
      <c r="AT56" s="78">
        <v>0.09</v>
      </c>
      <c r="AU56">
        <v>18</v>
      </c>
      <c r="AV56" s="47">
        <v>1</v>
      </c>
      <c r="AW56" s="80">
        <v>119.834</v>
      </c>
      <c r="AX56" s="80">
        <v>11.923999999999999</v>
      </c>
      <c r="AY56" s="80">
        <v>156.75899999999999</v>
      </c>
      <c r="AZ56" s="80" t="s">
        <v>96</v>
      </c>
      <c r="BA56" s="80" t="s">
        <v>96</v>
      </c>
      <c r="BB56" s="80">
        <v>96.172333333333327</v>
      </c>
      <c r="BC56" s="80">
        <v>0.66400000000000003</v>
      </c>
      <c r="BD56" s="80">
        <v>0.23799999999999999</v>
      </c>
      <c r="BE56" s="80">
        <v>1.177</v>
      </c>
      <c r="BF56" s="80" t="s">
        <v>96</v>
      </c>
      <c r="BG56" s="80" t="s">
        <v>96</v>
      </c>
      <c r="BH56" s="80">
        <v>0.69300000000000006</v>
      </c>
      <c r="BI56" s="10">
        <v>0.21</v>
      </c>
      <c r="BJ56" s="10">
        <v>7.8100000000000003E-2</v>
      </c>
      <c r="BK56" s="10">
        <v>0</v>
      </c>
      <c r="BL56" s="20">
        <v>0.28810000000000002</v>
      </c>
      <c r="BM56" s="10">
        <v>0.22</v>
      </c>
      <c r="BN56" s="10">
        <v>6.8400000000000002E-2</v>
      </c>
      <c r="BO56" s="10">
        <v>0</v>
      </c>
      <c r="BP56" s="20">
        <v>0.28839999999999999</v>
      </c>
      <c r="BQ56" s="10">
        <v>7.8100000000000003E-2</v>
      </c>
      <c r="BR56" s="10">
        <v>5.5800000000000002E-2</v>
      </c>
      <c r="BS56" s="10">
        <v>0</v>
      </c>
      <c r="BT56" s="10">
        <v>0</v>
      </c>
      <c r="BU56" s="10">
        <v>6.8400000000000002E-2</v>
      </c>
      <c r="BV56" s="10">
        <v>2.46E-2</v>
      </c>
      <c r="BW56" s="10">
        <v>0</v>
      </c>
      <c r="BX56" s="10">
        <v>0</v>
      </c>
      <c r="BY56" s="67">
        <v>0</v>
      </c>
      <c r="BZ56" s="36">
        <v>0</v>
      </c>
      <c r="CA56" s="10">
        <v>0</v>
      </c>
      <c r="CB56" s="36">
        <v>10</v>
      </c>
      <c r="CC56" s="10">
        <v>1.8200000000000001E-2</v>
      </c>
      <c r="CD56" s="75">
        <v>300</v>
      </c>
      <c r="CE56" t="s">
        <v>97</v>
      </c>
      <c r="CF56" t="s">
        <v>97</v>
      </c>
      <c r="CG56" t="s">
        <v>97</v>
      </c>
      <c r="CH56" t="s">
        <v>98</v>
      </c>
      <c r="CI56" t="s">
        <v>97</v>
      </c>
      <c r="CJ56" t="s">
        <v>98</v>
      </c>
      <c r="CK56">
        <v>4</v>
      </c>
      <c r="CL56" t="s">
        <v>97</v>
      </c>
      <c r="CM56" t="s">
        <v>97</v>
      </c>
      <c r="CN56" t="s">
        <v>97</v>
      </c>
      <c r="CO56" t="s">
        <v>98</v>
      </c>
      <c r="CP56" t="s">
        <v>97</v>
      </c>
      <c r="CQ56" t="s">
        <v>98</v>
      </c>
      <c r="CR56">
        <v>4</v>
      </c>
      <c r="CS56" s="11">
        <v>1</v>
      </c>
      <c r="CT56" s="11">
        <v>1</v>
      </c>
      <c r="CU56" s="11">
        <v>1</v>
      </c>
      <c r="CV56" s="11">
        <v>1</v>
      </c>
      <c r="CW56" s="11">
        <v>3</v>
      </c>
      <c r="CX56" s="11">
        <v>1</v>
      </c>
      <c r="CY56" s="11">
        <v>1</v>
      </c>
      <c r="CZ56" s="11">
        <v>1</v>
      </c>
      <c r="DA56" s="11">
        <v>1</v>
      </c>
      <c r="DB56" s="11">
        <v>1</v>
      </c>
      <c r="DC56" s="11">
        <v>1</v>
      </c>
      <c r="DD56" s="11">
        <v>6</v>
      </c>
      <c r="DE56" s="11">
        <v>1</v>
      </c>
      <c r="DF56" s="11">
        <v>1</v>
      </c>
      <c r="DG56" s="11">
        <v>1</v>
      </c>
      <c r="DH56" s="11">
        <v>3</v>
      </c>
      <c r="DI56" s="11">
        <v>1</v>
      </c>
      <c r="DJ56" s="11">
        <v>0</v>
      </c>
      <c r="DK56" s="11">
        <v>1</v>
      </c>
      <c r="DL56" s="11">
        <v>1</v>
      </c>
      <c r="DM56" s="11">
        <v>3</v>
      </c>
      <c r="DN56" s="11">
        <v>15</v>
      </c>
    </row>
    <row r="57" spans="1:118">
      <c r="A57" t="s">
        <v>121</v>
      </c>
      <c r="B57" t="s">
        <v>198</v>
      </c>
      <c r="C57" t="s">
        <v>200</v>
      </c>
      <c r="D57" t="s">
        <v>171</v>
      </c>
      <c r="E57" s="75">
        <v>77421</v>
      </c>
      <c r="F57" s="27">
        <v>30222</v>
      </c>
      <c r="G57" s="75">
        <v>468262</v>
      </c>
      <c r="H57">
        <v>6</v>
      </c>
      <c r="I57">
        <v>2</v>
      </c>
      <c r="J57" s="27">
        <v>157</v>
      </c>
      <c r="K57" s="10">
        <v>5.1948911389054333E-3</v>
      </c>
      <c r="L57">
        <v>5</v>
      </c>
      <c r="M57" s="27">
        <v>80</v>
      </c>
      <c r="N57" s="10">
        <v>2.6470782873403479E-3</v>
      </c>
      <c r="O57">
        <v>1</v>
      </c>
      <c r="P57">
        <v>1</v>
      </c>
      <c r="Q57">
        <v>2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3</v>
      </c>
      <c r="Y57">
        <v>5</v>
      </c>
      <c r="Z57" s="77">
        <v>9</v>
      </c>
      <c r="AA57" s="77">
        <v>9</v>
      </c>
      <c r="AB57" s="77">
        <v>9</v>
      </c>
      <c r="AC57" s="10">
        <v>0.6194163192376414</v>
      </c>
      <c r="AD57">
        <v>3</v>
      </c>
      <c r="AE57" s="11">
        <v>0</v>
      </c>
      <c r="AF57" s="11">
        <v>0</v>
      </c>
      <c r="AG57" s="11">
        <v>0</v>
      </c>
      <c r="AH57">
        <v>0</v>
      </c>
      <c r="AI57">
        <v>0</v>
      </c>
      <c r="AJ57">
        <v>0</v>
      </c>
      <c r="AK57">
        <v>12</v>
      </c>
      <c r="AL57">
        <v>0</v>
      </c>
      <c r="AM57">
        <v>12</v>
      </c>
      <c r="AN57" s="11">
        <v>0</v>
      </c>
      <c r="AO57" s="11">
        <v>0</v>
      </c>
      <c r="AP57" s="11">
        <v>0</v>
      </c>
      <c r="AQ57">
        <v>0</v>
      </c>
      <c r="AR57">
        <v>0</v>
      </c>
      <c r="AS57">
        <v>0</v>
      </c>
      <c r="AT57" s="78">
        <v>0.09</v>
      </c>
      <c r="AU57">
        <v>18</v>
      </c>
      <c r="AV57" s="47">
        <v>1</v>
      </c>
      <c r="AW57" s="80">
        <v>119.834</v>
      </c>
      <c r="AX57" s="80">
        <v>11.923999999999999</v>
      </c>
      <c r="AY57" s="80">
        <v>156.75899999999999</v>
      </c>
      <c r="AZ57" s="80" t="s">
        <v>96</v>
      </c>
      <c r="BA57" s="80" t="s">
        <v>96</v>
      </c>
      <c r="BB57" s="80">
        <v>96.172333333333327</v>
      </c>
      <c r="BC57" s="80">
        <v>0.66400000000000003</v>
      </c>
      <c r="BD57" s="80">
        <v>0.23799999999999999</v>
      </c>
      <c r="BE57" s="80">
        <v>1.177</v>
      </c>
      <c r="BF57" s="80" t="s">
        <v>96</v>
      </c>
      <c r="BG57" s="80" t="s">
        <v>96</v>
      </c>
      <c r="BH57" s="80">
        <v>0.69300000000000006</v>
      </c>
      <c r="BI57" s="10">
        <v>0.21</v>
      </c>
      <c r="BJ57" s="10">
        <v>7.8100000000000003E-2</v>
      </c>
      <c r="BK57" s="10">
        <v>0</v>
      </c>
      <c r="BL57" s="20">
        <v>0.28810000000000002</v>
      </c>
      <c r="BM57" s="10">
        <v>0.22</v>
      </c>
      <c r="BN57" s="10">
        <v>6.8400000000000002E-2</v>
      </c>
      <c r="BO57" s="10">
        <v>0</v>
      </c>
      <c r="BP57" s="20">
        <v>0.28839999999999999</v>
      </c>
      <c r="BQ57" s="10">
        <v>7.8100000000000003E-2</v>
      </c>
      <c r="BR57" s="10">
        <v>5.5800000000000002E-2</v>
      </c>
      <c r="BS57" s="10">
        <v>0</v>
      </c>
      <c r="BT57" s="10">
        <v>0</v>
      </c>
      <c r="BU57" s="10">
        <v>6.8400000000000002E-2</v>
      </c>
      <c r="BV57" s="10">
        <v>2.46E-2</v>
      </c>
      <c r="BW57" s="10">
        <v>0</v>
      </c>
      <c r="BX57" s="10">
        <v>0</v>
      </c>
      <c r="BY57" s="67">
        <v>0</v>
      </c>
      <c r="BZ57" s="36">
        <v>0</v>
      </c>
      <c r="CA57" s="10">
        <v>0</v>
      </c>
      <c r="CB57" s="36">
        <v>10</v>
      </c>
      <c r="CC57" s="10">
        <v>2.06E-2</v>
      </c>
      <c r="CD57" s="75">
        <v>400</v>
      </c>
      <c r="CE57" t="s">
        <v>98</v>
      </c>
      <c r="CF57" t="s">
        <v>97</v>
      </c>
      <c r="CG57" t="s">
        <v>97</v>
      </c>
      <c r="CH57" t="s">
        <v>98</v>
      </c>
      <c r="CI57" t="s">
        <v>98</v>
      </c>
      <c r="CJ57" t="s">
        <v>97</v>
      </c>
      <c r="CK57">
        <v>3</v>
      </c>
      <c r="CL57" t="s">
        <v>98</v>
      </c>
      <c r="CM57" t="s">
        <v>97</v>
      </c>
      <c r="CN57" t="s">
        <v>97</v>
      </c>
      <c r="CO57" t="s">
        <v>98</v>
      </c>
      <c r="CP57" t="s">
        <v>98</v>
      </c>
      <c r="CQ57" t="s">
        <v>97</v>
      </c>
      <c r="CR57">
        <v>3</v>
      </c>
      <c r="CS57" s="11">
        <v>1</v>
      </c>
      <c r="CT57" s="11">
        <v>1</v>
      </c>
      <c r="CU57" s="11">
        <v>1</v>
      </c>
      <c r="CV57" s="11">
        <v>1</v>
      </c>
      <c r="CW57" s="11">
        <v>3</v>
      </c>
      <c r="CX57" s="11">
        <v>1</v>
      </c>
      <c r="CY57" s="11">
        <v>1</v>
      </c>
      <c r="CZ57" s="11">
        <v>1</v>
      </c>
      <c r="DA57" s="11">
        <v>1</v>
      </c>
      <c r="DB57" s="11">
        <v>1</v>
      </c>
      <c r="DC57" s="11">
        <v>1</v>
      </c>
      <c r="DD57" s="11">
        <v>6</v>
      </c>
      <c r="DE57" s="11">
        <v>1</v>
      </c>
      <c r="DF57" s="11">
        <v>1</v>
      </c>
      <c r="DG57" s="11">
        <v>1</v>
      </c>
      <c r="DH57" s="11">
        <v>3</v>
      </c>
      <c r="DI57" s="11">
        <v>1</v>
      </c>
      <c r="DJ57" s="11">
        <v>0</v>
      </c>
      <c r="DK57" s="11">
        <v>1</v>
      </c>
      <c r="DL57" s="11">
        <v>1</v>
      </c>
      <c r="DM57" s="11">
        <v>3</v>
      </c>
      <c r="DN57" s="11">
        <v>15</v>
      </c>
    </row>
    <row r="58" spans="1:118">
      <c r="A58" t="s">
        <v>121</v>
      </c>
      <c r="B58" t="s">
        <v>201</v>
      </c>
      <c r="C58" t="s">
        <v>202</v>
      </c>
      <c r="D58" t="s">
        <v>130</v>
      </c>
      <c r="E58" s="75">
        <v>110567</v>
      </c>
      <c r="F58" s="27">
        <v>37861</v>
      </c>
      <c r="G58" s="75">
        <v>310390</v>
      </c>
      <c r="H58">
        <v>5</v>
      </c>
      <c r="I58">
        <v>2</v>
      </c>
      <c r="J58" s="27">
        <v>475</v>
      </c>
      <c r="K58" s="10">
        <v>1.2545891550672195E-2</v>
      </c>
      <c r="L58">
        <v>6</v>
      </c>
      <c r="M58" s="27">
        <v>42</v>
      </c>
      <c r="N58" s="10">
        <v>1.1093209371120679E-3</v>
      </c>
      <c r="O58">
        <v>1</v>
      </c>
      <c r="P58">
        <v>1</v>
      </c>
      <c r="Q58">
        <v>2</v>
      </c>
      <c r="R58">
        <v>1</v>
      </c>
      <c r="S58">
        <v>1</v>
      </c>
      <c r="T58">
        <v>1</v>
      </c>
      <c r="U58">
        <v>0</v>
      </c>
      <c r="V58">
        <v>0</v>
      </c>
      <c r="W58">
        <v>0</v>
      </c>
      <c r="X58">
        <v>3</v>
      </c>
      <c r="Y58">
        <v>5</v>
      </c>
      <c r="Z58" s="77">
        <v>7.25</v>
      </c>
      <c r="AA58" s="77">
        <v>7.25</v>
      </c>
      <c r="AB58" s="77">
        <v>7.25</v>
      </c>
      <c r="AC58" s="10">
        <v>0.39829904122976151</v>
      </c>
      <c r="AD58">
        <v>3</v>
      </c>
      <c r="AE58" s="11">
        <v>0</v>
      </c>
      <c r="AF58" s="11">
        <v>0</v>
      </c>
      <c r="AG58" s="11">
        <v>0</v>
      </c>
      <c r="AH58">
        <v>0</v>
      </c>
      <c r="AI58">
        <v>0</v>
      </c>
      <c r="AJ58">
        <v>0</v>
      </c>
      <c r="AK58">
        <v>12</v>
      </c>
      <c r="AL58">
        <v>0</v>
      </c>
      <c r="AM58">
        <v>12</v>
      </c>
      <c r="AN58" s="11">
        <v>0</v>
      </c>
      <c r="AO58" s="11">
        <v>0</v>
      </c>
      <c r="AP58" s="11">
        <v>0</v>
      </c>
      <c r="AQ58">
        <v>0</v>
      </c>
      <c r="AR58">
        <v>0</v>
      </c>
      <c r="AS58">
        <v>0</v>
      </c>
      <c r="AT58" s="78">
        <v>0.08</v>
      </c>
      <c r="AU58">
        <v>4</v>
      </c>
      <c r="AV58" s="47">
        <v>1</v>
      </c>
      <c r="AW58" s="80">
        <v>69.459999999999994</v>
      </c>
      <c r="AX58" s="80">
        <v>104.02</v>
      </c>
      <c r="AY58" s="80" t="s">
        <v>96</v>
      </c>
      <c r="AZ58" s="80">
        <v>13.041</v>
      </c>
      <c r="BA58" s="80" t="s">
        <v>96</v>
      </c>
      <c r="BB58" s="80">
        <v>62.173666666666662</v>
      </c>
      <c r="BC58" s="80">
        <v>1.004</v>
      </c>
      <c r="BD58" s="80">
        <v>1.095</v>
      </c>
      <c r="BE58" s="80" t="s">
        <v>96</v>
      </c>
      <c r="BF58" s="80">
        <v>0.215</v>
      </c>
      <c r="BG58" s="80" t="s">
        <v>96</v>
      </c>
      <c r="BH58" s="80">
        <v>0.77133333333333332</v>
      </c>
      <c r="BI58" s="10">
        <v>0.21</v>
      </c>
      <c r="BJ58" s="10">
        <v>0</v>
      </c>
      <c r="BK58" s="10">
        <v>0</v>
      </c>
      <c r="BL58" s="20">
        <v>0.21</v>
      </c>
      <c r="BM58" s="10">
        <v>0.22</v>
      </c>
      <c r="BN58" s="10">
        <v>0</v>
      </c>
      <c r="BO58" s="10">
        <v>0</v>
      </c>
      <c r="BP58" s="20">
        <v>0.22</v>
      </c>
      <c r="BQ58" s="10">
        <v>0</v>
      </c>
      <c r="BR58" s="10">
        <v>0</v>
      </c>
      <c r="BS58" s="10">
        <v>0</v>
      </c>
      <c r="BT58" s="10">
        <v>0</v>
      </c>
      <c r="BU58" s="10">
        <v>0</v>
      </c>
      <c r="BV58" s="10">
        <v>0</v>
      </c>
      <c r="BW58" s="10">
        <v>0</v>
      </c>
      <c r="BX58" s="10">
        <v>0</v>
      </c>
      <c r="BY58" s="67">
        <v>0</v>
      </c>
      <c r="BZ58" s="36">
        <v>0</v>
      </c>
      <c r="CA58" s="10">
        <v>3.3E-3</v>
      </c>
      <c r="CB58" s="36">
        <v>8.1216188050938403</v>
      </c>
      <c r="CC58" s="10">
        <v>7.0000000000000001E-3</v>
      </c>
      <c r="CD58" s="75">
        <v>200</v>
      </c>
      <c r="CE58" t="s">
        <v>97</v>
      </c>
      <c r="CF58" t="s">
        <v>98</v>
      </c>
      <c r="CG58" t="s">
        <v>97</v>
      </c>
      <c r="CH58" t="s">
        <v>98</v>
      </c>
      <c r="CI58" t="s">
        <v>98</v>
      </c>
      <c r="CJ58" t="s">
        <v>97</v>
      </c>
      <c r="CK58">
        <v>3</v>
      </c>
      <c r="CL58" t="s">
        <v>97</v>
      </c>
      <c r="CM58" t="s">
        <v>98</v>
      </c>
      <c r="CN58" t="s">
        <v>97</v>
      </c>
      <c r="CO58" t="s">
        <v>98</v>
      </c>
      <c r="CP58" t="s">
        <v>98</v>
      </c>
      <c r="CQ58" t="s">
        <v>97</v>
      </c>
      <c r="CR58">
        <v>3</v>
      </c>
      <c r="CS58" s="11">
        <v>1</v>
      </c>
      <c r="CT58" s="11">
        <v>1</v>
      </c>
      <c r="CU58" s="11">
        <v>1</v>
      </c>
      <c r="CV58" s="11">
        <v>1</v>
      </c>
      <c r="CW58" s="11">
        <v>3</v>
      </c>
      <c r="CX58" s="11">
        <v>1</v>
      </c>
      <c r="CY58" s="11">
        <v>1</v>
      </c>
      <c r="CZ58" s="11">
        <v>1</v>
      </c>
      <c r="DA58" s="11">
        <v>1</v>
      </c>
      <c r="DB58" s="11">
        <v>1</v>
      </c>
      <c r="DC58" s="11">
        <v>1</v>
      </c>
      <c r="DD58" s="11">
        <v>6</v>
      </c>
      <c r="DE58" s="11">
        <v>1</v>
      </c>
      <c r="DF58" s="11">
        <v>1</v>
      </c>
      <c r="DG58" s="11">
        <v>1</v>
      </c>
      <c r="DH58" s="11">
        <v>3</v>
      </c>
      <c r="DI58" s="11">
        <v>1</v>
      </c>
      <c r="DJ58" s="11">
        <v>0</v>
      </c>
      <c r="DK58" s="11">
        <v>1</v>
      </c>
      <c r="DL58" s="11">
        <v>1</v>
      </c>
      <c r="DM58" s="11">
        <v>3</v>
      </c>
      <c r="DN58" s="11">
        <v>15</v>
      </c>
    </row>
    <row r="59" spans="1:118">
      <c r="A59" t="s">
        <v>121</v>
      </c>
      <c r="B59" t="s">
        <v>201</v>
      </c>
      <c r="C59" t="s">
        <v>203</v>
      </c>
      <c r="D59" t="s">
        <v>130</v>
      </c>
      <c r="E59" s="75">
        <v>110567</v>
      </c>
      <c r="F59" s="27">
        <v>27650</v>
      </c>
      <c r="G59" s="75">
        <v>644644</v>
      </c>
      <c r="H59">
        <v>5</v>
      </c>
      <c r="I59">
        <v>2</v>
      </c>
      <c r="J59" s="27">
        <v>475</v>
      </c>
      <c r="K59" s="10">
        <v>1.7179023508137433E-2</v>
      </c>
      <c r="L59">
        <v>5</v>
      </c>
      <c r="M59" s="27">
        <v>84</v>
      </c>
      <c r="N59" s="10">
        <v>3.0379746835443038E-3</v>
      </c>
      <c r="O59">
        <v>1</v>
      </c>
      <c r="P59">
        <v>1</v>
      </c>
      <c r="Q59">
        <v>2</v>
      </c>
      <c r="R59">
        <v>1</v>
      </c>
      <c r="S59">
        <v>1</v>
      </c>
      <c r="T59">
        <v>1</v>
      </c>
      <c r="U59">
        <v>0</v>
      </c>
      <c r="V59">
        <v>0</v>
      </c>
      <c r="W59">
        <v>0</v>
      </c>
      <c r="X59">
        <v>3</v>
      </c>
      <c r="Y59">
        <v>5</v>
      </c>
      <c r="Z59" s="77">
        <v>7.25</v>
      </c>
      <c r="AA59" s="77">
        <v>7.25</v>
      </c>
      <c r="AB59" s="77">
        <v>7.25</v>
      </c>
      <c r="AC59" s="10">
        <v>0.54538878842676308</v>
      </c>
      <c r="AD59">
        <v>3</v>
      </c>
      <c r="AE59" s="11">
        <v>0</v>
      </c>
      <c r="AF59" s="11">
        <v>0</v>
      </c>
      <c r="AG59" s="11">
        <v>0</v>
      </c>
      <c r="AH59">
        <v>1</v>
      </c>
      <c r="AI59">
        <v>0</v>
      </c>
      <c r="AJ59">
        <v>1</v>
      </c>
      <c r="AK59">
        <v>12</v>
      </c>
      <c r="AL59">
        <v>0</v>
      </c>
      <c r="AM59">
        <v>12</v>
      </c>
      <c r="AN59" s="11">
        <v>5</v>
      </c>
      <c r="AO59" s="11">
        <v>0</v>
      </c>
      <c r="AP59" s="11">
        <v>5</v>
      </c>
      <c r="AQ59">
        <v>0</v>
      </c>
      <c r="AR59">
        <v>0</v>
      </c>
      <c r="AS59">
        <v>0</v>
      </c>
      <c r="AT59" s="78">
        <v>0.08</v>
      </c>
      <c r="AU59">
        <v>4</v>
      </c>
      <c r="AV59" s="47">
        <v>1</v>
      </c>
      <c r="AW59" s="80">
        <v>69.459999999999994</v>
      </c>
      <c r="AX59" s="80">
        <v>104.02</v>
      </c>
      <c r="AY59" s="80" t="s">
        <v>96</v>
      </c>
      <c r="AZ59" s="80">
        <v>13.041</v>
      </c>
      <c r="BA59" s="80" t="s">
        <v>96</v>
      </c>
      <c r="BB59" s="80">
        <v>62.173666666666662</v>
      </c>
      <c r="BC59" s="80">
        <v>1.004</v>
      </c>
      <c r="BD59" s="80">
        <v>1.095</v>
      </c>
      <c r="BE59" s="80" t="s">
        <v>96</v>
      </c>
      <c r="BF59" s="80">
        <v>0.215</v>
      </c>
      <c r="BG59" s="80" t="s">
        <v>96</v>
      </c>
      <c r="BH59" s="80">
        <v>0.77133333333333332</v>
      </c>
      <c r="BI59" s="10">
        <v>0.21</v>
      </c>
      <c r="BJ59" s="10">
        <v>0</v>
      </c>
      <c r="BK59" s="10">
        <v>0</v>
      </c>
      <c r="BL59" s="20">
        <v>0.21</v>
      </c>
      <c r="BM59" s="10">
        <v>0.22</v>
      </c>
      <c r="BN59" s="10">
        <v>0</v>
      </c>
      <c r="BO59" s="10">
        <v>0</v>
      </c>
      <c r="BP59" s="20">
        <v>0.22</v>
      </c>
      <c r="BQ59" s="10">
        <v>0</v>
      </c>
      <c r="BR59" s="10">
        <v>0</v>
      </c>
      <c r="BS59" s="10">
        <v>0</v>
      </c>
      <c r="BT59" s="10">
        <v>0</v>
      </c>
      <c r="BU59" s="10">
        <v>0</v>
      </c>
      <c r="BV59" s="10">
        <v>0</v>
      </c>
      <c r="BW59" s="10">
        <v>0</v>
      </c>
      <c r="BX59" s="10">
        <v>0</v>
      </c>
      <c r="BY59" s="67">
        <v>0</v>
      </c>
      <c r="BZ59" s="36">
        <v>0</v>
      </c>
      <c r="CA59" s="10">
        <v>3.3E-3</v>
      </c>
      <c r="CB59" s="36">
        <v>8.1216188050938403</v>
      </c>
      <c r="CC59" s="10">
        <v>1.12E-2</v>
      </c>
      <c r="CD59" s="75">
        <v>250</v>
      </c>
      <c r="CE59" t="s">
        <v>97</v>
      </c>
      <c r="CF59" t="s">
        <v>98</v>
      </c>
      <c r="CG59" t="s">
        <v>98</v>
      </c>
      <c r="CH59" t="s">
        <v>97</v>
      </c>
      <c r="CI59" t="s">
        <v>98</v>
      </c>
      <c r="CJ59" t="s">
        <v>97</v>
      </c>
      <c r="CK59">
        <v>3</v>
      </c>
      <c r="CL59" t="s">
        <v>97</v>
      </c>
      <c r="CM59" t="s">
        <v>98</v>
      </c>
      <c r="CN59" t="s">
        <v>98</v>
      </c>
      <c r="CO59" t="s">
        <v>97</v>
      </c>
      <c r="CP59" t="s">
        <v>98</v>
      </c>
      <c r="CQ59" t="s">
        <v>97</v>
      </c>
      <c r="CR59">
        <v>3</v>
      </c>
      <c r="CS59" s="11">
        <v>1</v>
      </c>
      <c r="CT59" s="11">
        <v>1</v>
      </c>
      <c r="CU59" s="11">
        <v>1</v>
      </c>
      <c r="CV59" s="11">
        <v>1</v>
      </c>
      <c r="CW59" s="11">
        <v>3</v>
      </c>
      <c r="CX59" s="11">
        <v>1</v>
      </c>
      <c r="CY59" s="11">
        <v>1</v>
      </c>
      <c r="CZ59" s="11">
        <v>1</v>
      </c>
      <c r="DA59" s="11">
        <v>1</v>
      </c>
      <c r="DB59" s="11">
        <v>1</v>
      </c>
      <c r="DC59" s="11">
        <v>1</v>
      </c>
      <c r="DD59" s="11">
        <v>6</v>
      </c>
      <c r="DE59" s="11">
        <v>1</v>
      </c>
      <c r="DF59" s="11">
        <v>1</v>
      </c>
      <c r="DG59" s="11">
        <v>1</v>
      </c>
      <c r="DH59" s="11">
        <v>3</v>
      </c>
      <c r="DI59" s="11">
        <v>1</v>
      </c>
      <c r="DJ59" s="11">
        <v>0</v>
      </c>
      <c r="DK59" s="11">
        <v>1</v>
      </c>
      <c r="DL59" s="11">
        <v>1</v>
      </c>
      <c r="DM59" s="11">
        <v>3</v>
      </c>
      <c r="DN59" s="11">
        <v>15</v>
      </c>
    </row>
    <row r="60" spans="1:118">
      <c r="A60" t="s">
        <v>121</v>
      </c>
      <c r="B60" t="s">
        <v>204</v>
      </c>
      <c r="C60" t="s">
        <v>205</v>
      </c>
      <c r="D60" t="s">
        <v>147</v>
      </c>
      <c r="E60" s="75">
        <v>9350</v>
      </c>
      <c r="F60" s="27">
        <v>29681</v>
      </c>
      <c r="G60" s="75">
        <v>112525</v>
      </c>
      <c r="H60">
        <v>5</v>
      </c>
      <c r="I60">
        <v>5</v>
      </c>
      <c r="J60" s="27">
        <v>182</v>
      </c>
      <c r="K60" s="10">
        <v>6.1318688723425762E-3</v>
      </c>
      <c r="L60">
        <v>4</v>
      </c>
      <c r="M60" s="27">
        <v>46</v>
      </c>
      <c r="N60" s="10">
        <v>1.5498130116909808E-3</v>
      </c>
      <c r="O60">
        <v>1</v>
      </c>
      <c r="P60">
        <v>1</v>
      </c>
      <c r="Q60">
        <v>2</v>
      </c>
      <c r="R60">
        <v>1</v>
      </c>
      <c r="S60">
        <v>1</v>
      </c>
      <c r="T60">
        <v>1</v>
      </c>
      <c r="U60">
        <v>0</v>
      </c>
      <c r="V60">
        <v>0</v>
      </c>
      <c r="W60">
        <v>1</v>
      </c>
      <c r="X60">
        <v>4</v>
      </c>
      <c r="Y60">
        <v>6</v>
      </c>
      <c r="Z60" s="77">
        <v>0</v>
      </c>
      <c r="AA60" s="77">
        <v>0</v>
      </c>
      <c r="AB60" s="77">
        <v>7.25</v>
      </c>
      <c r="AC60" s="10">
        <v>0.50806913513695628</v>
      </c>
      <c r="AD60">
        <v>3</v>
      </c>
      <c r="AE60" s="11">
        <v>0</v>
      </c>
      <c r="AF60" s="11">
        <v>0</v>
      </c>
      <c r="AG60" s="11">
        <v>0</v>
      </c>
      <c r="AH60">
        <v>0</v>
      </c>
      <c r="AI60">
        <v>0</v>
      </c>
      <c r="AJ60">
        <v>0</v>
      </c>
      <c r="AK60">
        <v>12</v>
      </c>
      <c r="AL60">
        <v>0</v>
      </c>
      <c r="AM60">
        <v>12</v>
      </c>
      <c r="AN60" s="11">
        <v>0</v>
      </c>
      <c r="AO60" s="11">
        <v>0</v>
      </c>
      <c r="AP60" s="11">
        <v>0</v>
      </c>
      <c r="AQ60">
        <v>0</v>
      </c>
      <c r="AR60">
        <v>0</v>
      </c>
      <c r="AS60">
        <v>0</v>
      </c>
      <c r="AT60" s="78">
        <v>0.16</v>
      </c>
      <c r="AU60">
        <v>4</v>
      </c>
      <c r="AV60" s="47">
        <v>1</v>
      </c>
      <c r="AW60" s="80" t="s">
        <v>96</v>
      </c>
      <c r="AX60" s="80">
        <v>131.25700000000001</v>
      </c>
      <c r="AY60" s="80" t="s">
        <v>96</v>
      </c>
      <c r="AZ60" s="80" t="s">
        <v>96</v>
      </c>
      <c r="BA60" s="80" t="s">
        <v>96</v>
      </c>
      <c r="BB60" s="80">
        <v>131.25700000000001</v>
      </c>
      <c r="BC60" s="80" t="s">
        <v>96</v>
      </c>
      <c r="BD60" s="80">
        <v>1.097</v>
      </c>
      <c r="BE60" s="80" t="s">
        <v>96</v>
      </c>
      <c r="BF60" s="80" t="s">
        <v>96</v>
      </c>
      <c r="BG60" s="80" t="s">
        <v>96</v>
      </c>
      <c r="BH60" s="80">
        <v>1.097</v>
      </c>
      <c r="BI60" s="10">
        <v>0.21</v>
      </c>
      <c r="BJ60" s="10">
        <v>7.6999999999999999E-2</v>
      </c>
      <c r="BK60" s="10">
        <v>0</v>
      </c>
      <c r="BL60" s="20">
        <v>0.28699999999999998</v>
      </c>
      <c r="BM60" s="10">
        <v>0.22</v>
      </c>
      <c r="BN60" s="10">
        <v>0</v>
      </c>
      <c r="BO60" s="10">
        <v>0</v>
      </c>
      <c r="BP60" s="20">
        <v>0.22</v>
      </c>
      <c r="BQ60" s="10">
        <v>7.6999999999999999E-2</v>
      </c>
      <c r="BR60" s="10">
        <v>7.6999999999999999E-2</v>
      </c>
      <c r="BS60" s="10">
        <v>0</v>
      </c>
      <c r="BT60" s="10">
        <v>0</v>
      </c>
      <c r="BU60" s="10">
        <v>0.05</v>
      </c>
      <c r="BV60" s="10">
        <v>0.05</v>
      </c>
      <c r="BW60" s="10">
        <v>0</v>
      </c>
      <c r="BX60" s="10">
        <v>0</v>
      </c>
      <c r="BY60" s="67">
        <v>0</v>
      </c>
      <c r="BZ60" s="36">
        <v>0</v>
      </c>
      <c r="CA60" s="10">
        <v>0</v>
      </c>
      <c r="CB60" s="36">
        <v>10</v>
      </c>
      <c r="CC60" s="10">
        <v>2.2599999999999999E-2</v>
      </c>
      <c r="CD60" s="75">
        <v>250</v>
      </c>
      <c r="CE60" t="s">
        <v>98</v>
      </c>
      <c r="CF60" t="s">
        <v>97</v>
      </c>
      <c r="CG60" t="s">
        <v>98</v>
      </c>
      <c r="CH60" t="s">
        <v>98</v>
      </c>
      <c r="CI60" t="s">
        <v>98</v>
      </c>
      <c r="CJ60" t="s">
        <v>97</v>
      </c>
      <c r="CK60">
        <v>2</v>
      </c>
      <c r="CL60" t="s">
        <v>98</v>
      </c>
      <c r="CM60" t="s">
        <v>97</v>
      </c>
      <c r="CN60" t="s">
        <v>98</v>
      </c>
      <c r="CO60" t="s">
        <v>98</v>
      </c>
      <c r="CP60" t="s">
        <v>98</v>
      </c>
      <c r="CQ60" t="s">
        <v>97</v>
      </c>
      <c r="CR60">
        <v>2</v>
      </c>
      <c r="CS60" s="11">
        <v>1</v>
      </c>
      <c r="CT60" s="11">
        <v>1</v>
      </c>
      <c r="CU60" s="11">
        <v>1</v>
      </c>
      <c r="CV60" s="11">
        <v>1</v>
      </c>
      <c r="CW60" s="11">
        <v>3</v>
      </c>
      <c r="CX60" s="11">
        <v>1</v>
      </c>
      <c r="CY60" s="11">
        <v>1</v>
      </c>
      <c r="CZ60" s="11">
        <v>1</v>
      </c>
      <c r="DA60" s="11">
        <v>1</v>
      </c>
      <c r="DB60" s="11">
        <v>1</v>
      </c>
      <c r="DC60" s="11">
        <v>1</v>
      </c>
      <c r="DD60" s="11">
        <v>6</v>
      </c>
      <c r="DE60" s="11">
        <v>1</v>
      </c>
      <c r="DF60" s="11">
        <v>1</v>
      </c>
      <c r="DG60" s="11">
        <v>1</v>
      </c>
      <c r="DH60" s="11">
        <v>3</v>
      </c>
      <c r="DI60" s="11">
        <v>1</v>
      </c>
      <c r="DJ60" s="11">
        <v>0</v>
      </c>
      <c r="DK60" s="11">
        <v>1</v>
      </c>
      <c r="DL60" s="11">
        <v>1</v>
      </c>
      <c r="DM60" s="11">
        <v>3</v>
      </c>
      <c r="DN60" s="11">
        <v>15</v>
      </c>
    </row>
    <row r="61" spans="1:118">
      <c r="A61" t="s">
        <v>121</v>
      </c>
      <c r="B61" t="s">
        <v>206</v>
      </c>
      <c r="C61" t="s">
        <v>207</v>
      </c>
      <c r="D61" t="s">
        <v>208</v>
      </c>
      <c r="E61" s="75">
        <v>8729</v>
      </c>
      <c r="F61" s="27">
        <v>19313</v>
      </c>
      <c r="G61" s="75">
        <v>282090</v>
      </c>
      <c r="H61">
        <v>5</v>
      </c>
      <c r="I61">
        <v>1</v>
      </c>
      <c r="J61" s="27">
        <v>180</v>
      </c>
      <c r="K61" s="10">
        <v>9.3201470512090309E-3</v>
      </c>
      <c r="L61">
        <v>3</v>
      </c>
      <c r="M61" s="27">
        <v>118</v>
      </c>
      <c r="N61" s="10">
        <v>6.109874178014809E-3</v>
      </c>
      <c r="O61">
        <v>1</v>
      </c>
      <c r="P61">
        <v>1</v>
      </c>
      <c r="Q61">
        <v>2</v>
      </c>
      <c r="R61">
        <v>1</v>
      </c>
      <c r="S61">
        <v>1</v>
      </c>
      <c r="T61">
        <v>1</v>
      </c>
      <c r="U61">
        <v>0</v>
      </c>
      <c r="V61">
        <v>0</v>
      </c>
      <c r="W61">
        <v>0</v>
      </c>
      <c r="X61">
        <v>3</v>
      </c>
      <c r="Y61">
        <v>5</v>
      </c>
      <c r="Z61" s="77">
        <v>10</v>
      </c>
      <c r="AA61" s="77">
        <v>11</v>
      </c>
      <c r="AB61" s="77">
        <v>11</v>
      </c>
      <c r="AC61" s="10">
        <v>1.1846942473981257</v>
      </c>
      <c r="AD61">
        <v>3</v>
      </c>
      <c r="AE61" s="11">
        <v>0</v>
      </c>
      <c r="AF61" s="11">
        <v>0</v>
      </c>
      <c r="AG61" s="11">
        <v>0</v>
      </c>
      <c r="AH61">
        <v>12</v>
      </c>
      <c r="AI61">
        <v>0</v>
      </c>
      <c r="AJ61">
        <v>12</v>
      </c>
      <c r="AK61">
        <v>12</v>
      </c>
      <c r="AL61">
        <v>0</v>
      </c>
      <c r="AM61">
        <v>12</v>
      </c>
      <c r="AN61" s="11">
        <v>5</v>
      </c>
      <c r="AO61" s="11">
        <v>0</v>
      </c>
      <c r="AP61" s="11">
        <v>5</v>
      </c>
      <c r="AQ61">
        <v>0</v>
      </c>
      <c r="AR61">
        <v>0</v>
      </c>
      <c r="AS61">
        <v>0</v>
      </c>
      <c r="AT61" s="78">
        <v>0.11</v>
      </c>
      <c r="AU61">
        <v>5</v>
      </c>
      <c r="AV61" s="47">
        <v>1</v>
      </c>
      <c r="AW61" s="80" t="s">
        <v>96</v>
      </c>
      <c r="AX61" s="80">
        <v>97.697000000000003</v>
      </c>
      <c r="AY61" s="80" t="s">
        <v>96</v>
      </c>
      <c r="AZ61" s="80" t="s">
        <v>96</v>
      </c>
      <c r="BA61" s="80" t="s">
        <v>96</v>
      </c>
      <c r="BB61" s="80">
        <v>97.697000000000003</v>
      </c>
      <c r="BC61" s="80" t="s">
        <v>96</v>
      </c>
      <c r="BD61" s="80">
        <v>1.016</v>
      </c>
      <c r="BE61" s="80" t="s">
        <v>96</v>
      </c>
      <c r="BF61" s="80" t="s">
        <v>96</v>
      </c>
      <c r="BG61" s="80" t="s">
        <v>96</v>
      </c>
      <c r="BH61" s="80">
        <v>1.016</v>
      </c>
      <c r="BI61" s="10">
        <v>0.21</v>
      </c>
      <c r="BJ61" s="10">
        <v>0.115</v>
      </c>
      <c r="BK61" s="10">
        <v>0</v>
      </c>
      <c r="BL61" s="20">
        <v>0.32500000000000001</v>
      </c>
      <c r="BM61" s="10">
        <v>0.22</v>
      </c>
      <c r="BN61" s="10">
        <v>3.5000000000000003E-2</v>
      </c>
      <c r="BO61" s="10">
        <v>0.01</v>
      </c>
      <c r="BP61" s="20">
        <v>0.26500000000000001</v>
      </c>
      <c r="BQ61" s="10">
        <v>0.105</v>
      </c>
      <c r="BR61" s="10">
        <v>6.5000000000000002E-2</v>
      </c>
      <c r="BS61" s="10">
        <v>0</v>
      </c>
      <c r="BT61" s="10">
        <v>0</v>
      </c>
      <c r="BU61" s="10">
        <v>8.9700000000000002E-2</v>
      </c>
      <c r="BV61" s="10">
        <v>1.4E-2</v>
      </c>
      <c r="BW61" s="10">
        <v>0.01</v>
      </c>
      <c r="BX61" s="10">
        <v>0.01</v>
      </c>
      <c r="BY61" s="67">
        <v>0</v>
      </c>
      <c r="BZ61" s="36">
        <v>0</v>
      </c>
      <c r="CA61" s="10">
        <v>0</v>
      </c>
      <c r="CB61" s="36">
        <v>10</v>
      </c>
      <c r="CC61" s="10">
        <v>2.76E-2</v>
      </c>
      <c r="CD61" s="75">
        <v>500</v>
      </c>
      <c r="CE61" t="s">
        <v>97</v>
      </c>
      <c r="CF61" t="s">
        <v>97</v>
      </c>
      <c r="CG61" t="s">
        <v>98</v>
      </c>
      <c r="CH61" t="s">
        <v>98</v>
      </c>
      <c r="CI61" t="s">
        <v>98</v>
      </c>
      <c r="CJ61" t="s">
        <v>97</v>
      </c>
      <c r="CK61">
        <v>3</v>
      </c>
      <c r="CL61" t="s">
        <v>97</v>
      </c>
      <c r="CM61" t="s">
        <v>97</v>
      </c>
      <c r="CN61" t="s">
        <v>98</v>
      </c>
      <c r="CO61" t="s">
        <v>98</v>
      </c>
      <c r="CP61" t="s">
        <v>98</v>
      </c>
      <c r="CQ61" t="s">
        <v>97</v>
      </c>
      <c r="CR61">
        <v>3</v>
      </c>
      <c r="CS61" s="11">
        <v>1</v>
      </c>
      <c r="CT61" s="11">
        <v>1</v>
      </c>
      <c r="CU61" s="11">
        <v>1</v>
      </c>
      <c r="CV61" s="11">
        <v>1</v>
      </c>
      <c r="CW61" s="11">
        <v>3</v>
      </c>
      <c r="CX61" s="11">
        <v>1</v>
      </c>
      <c r="CY61" s="11">
        <v>1</v>
      </c>
      <c r="CZ61" s="11">
        <v>1</v>
      </c>
      <c r="DA61" s="11">
        <v>1</v>
      </c>
      <c r="DB61" s="11">
        <v>1</v>
      </c>
      <c r="DC61" s="11">
        <v>1</v>
      </c>
      <c r="DD61" s="11">
        <v>6</v>
      </c>
      <c r="DE61" s="11">
        <v>1</v>
      </c>
      <c r="DF61" s="11">
        <v>1</v>
      </c>
      <c r="DG61" s="11">
        <v>1</v>
      </c>
      <c r="DH61" s="11">
        <v>3</v>
      </c>
      <c r="DI61" s="11">
        <v>1</v>
      </c>
      <c r="DJ61" s="11">
        <v>0</v>
      </c>
      <c r="DK61" s="11">
        <v>1</v>
      </c>
      <c r="DL61" s="11">
        <v>1</v>
      </c>
      <c r="DM61" s="11">
        <v>3</v>
      </c>
      <c r="DN61" s="11">
        <v>15</v>
      </c>
    </row>
    <row r="62" spans="1:118">
      <c r="A62" t="s">
        <v>121</v>
      </c>
      <c r="B62" t="s">
        <v>209</v>
      </c>
      <c r="C62" t="s">
        <v>210</v>
      </c>
      <c r="D62" t="s">
        <v>130</v>
      </c>
      <c r="E62" s="75">
        <v>121697</v>
      </c>
      <c r="F62" s="27">
        <v>28230</v>
      </c>
      <c r="G62" s="75">
        <v>560218</v>
      </c>
      <c r="H62">
        <v>5</v>
      </c>
      <c r="I62">
        <v>2</v>
      </c>
      <c r="J62" s="27">
        <v>100</v>
      </c>
      <c r="K62" s="10">
        <v>3.5423308537017358E-3</v>
      </c>
      <c r="L62">
        <v>4</v>
      </c>
      <c r="M62" s="27">
        <v>25</v>
      </c>
      <c r="N62" s="10">
        <v>8.8558271342543396E-4</v>
      </c>
      <c r="O62">
        <v>1</v>
      </c>
      <c r="P62">
        <v>1</v>
      </c>
      <c r="Q62">
        <v>2</v>
      </c>
      <c r="R62">
        <v>1</v>
      </c>
      <c r="S62">
        <v>1</v>
      </c>
      <c r="T62">
        <v>1</v>
      </c>
      <c r="U62">
        <v>0</v>
      </c>
      <c r="V62">
        <v>0</v>
      </c>
      <c r="W62">
        <v>0</v>
      </c>
      <c r="X62">
        <v>3</v>
      </c>
      <c r="Y62">
        <v>5</v>
      </c>
      <c r="Z62" s="77">
        <v>9</v>
      </c>
      <c r="AA62" s="77">
        <v>9.35</v>
      </c>
      <c r="AB62" s="77">
        <v>9.35</v>
      </c>
      <c r="AC62" s="10">
        <v>0.68891250442791352</v>
      </c>
      <c r="AD62">
        <v>3</v>
      </c>
      <c r="AE62" s="11">
        <v>0</v>
      </c>
      <c r="AF62" s="11">
        <v>0</v>
      </c>
      <c r="AG62" s="11">
        <v>0</v>
      </c>
      <c r="AH62">
        <v>0</v>
      </c>
      <c r="AI62">
        <v>0</v>
      </c>
      <c r="AJ62">
        <v>0</v>
      </c>
      <c r="AK62">
        <v>12</v>
      </c>
      <c r="AL62">
        <v>0</v>
      </c>
      <c r="AM62">
        <v>12</v>
      </c>
      <c r="AN62" s="11">
        <v>0</v>
      </c>
      <c r="AO62" s="11">
        <v>0</v>
      </c>
      <c r="AP62" s="11">
        <v>0</v>
      </c>
      <c r="AQ62">
        <v>0</v>
      </c>
      <c r="AR62">
        <v>0</v>
      </c>
      <c r="AS62">
        <v>0</v>
      </c>
      <c r="AT62" s="78">
        <v>0.1</v>
      </c>
      <c r="AU62">
        <v>14</v>
      </c>
      <c r="AV62" s="47">
        <v>1</v>
      </c>
      <c r="AW62" s="80">
        <v>343.392</v>
      </c>
      <c r="AX62" s="80">
        <v>99.343000000000004</v>
      </c>
      <c r="AY62" s="80">
        <v>57.912999999999997</v>
      </c>
      <c r="AZ62" s="80" t="s">
        <v>96</v>
      </c>
      <c r="BA62" s="80" t="s">
        <v>96</v>
      </c>
      <c r="BB62" s="80">
        <v>166.88266666666667</v>
      </c>
      <c r="BC62" s="80">
        <v>2.3839999999999999</v>
      </c>
      <c r="BD62" s="80">
        <v>1</v>
      </c>
      <c r="BE62" s="80">
        <v>0.57399999999999995</v>
      </c>
      <c r="BF62" s="80" t="s">
        <v>96</v>
      </c>
      <c r="BG62" s="80" t="s">
        <v>96</v>
      </c>
      <c r="BH62" s="80">
        <v>1.3193333333333332</v>
      </c>
      <c r="BI62" s="10">
        <v>0.21</v>
      </c>
      <c r="BJ62" s="10">
        <v>4.8000000000000001E-2</v>
      </c>
      <c r="BK62" s="10">
        <v>0</v>
      </c>
      <c r="BL62" s="20">
        <v>0.25800000000000001</v>
      </c>
      <c r="BM62" s="10">
        <v>0.22</v>
      </c>
      <c r="BN62" s="10">
        <v>4.9000000000000002E-2</v>
      </c>
      <c r="BO62" s="10">
        <v>0</v>
      </c>
      <c r="BP62" s="20">
        <v>0.26900000000000002</v>
      </c>
      <c r="BQ62" s="10">
        <v>5.8999999999999997E-2</v>
      </c>
      <c r="BR62" s="10">
        <v>4.8000000000000001E-2</v>
      </c>
      <c r="BS62" s="10">
        <v>0</v>
      </c>
      <c r="BT62" s="10">
        <v>0</v>
      </c>
      <c r="BU62" s="10">
        <v>4.9000000000000002E-2</v>
      </c>
      <c r="BV62" s="10">
        <v>1.7000000000000001E-2</v>
      </c>
      <c r="BW62" s="10">
        <v>0</v>
      </c>
      <c r="BX62" s="10">
        <v>0</v>
      </c>
      <c r="BY62" s="67">
        <v>0</v>
      </c>
      <c r="BZ62" s="36">
        <v>0</v>
      </c>
      <c r="CA62" s="10">
        <v>0</v>
      </c>
      <c r="CB62" s="36">
        <v>10</v>
      </c>
      <c r="CC62" s="10">
        <v>1.5100000000000001E-2</v>
      </c>
      <c r="CD62" s="75">
        <v>250</v>
      </c>
      <c r="CE62" t="s">
        <v>98</v>
      </c>
      <c r="CF62" t="s">
        <v>98</v>
      </c>
      <c r="CG62" t="s">
        <v>98</v>
      </c>
      <c r="CH62" t="s">
        <v>97</v>
      </c>
      <c r="CI62" t="s">
        <v>98</v>
      </c>
      <c r="CJ62" t="s">
        <v>97</v>
      </c>
      <c r="CK62">
        <v>2</v>
      </c>
      <c r="CL62" t="s">
        <v>98</v>
      </c>
      <c r="CM62" t="s">
        <v>98</v>
      </c>
      <c r="CN62" t="s">
        <v>98</v>
      </c>
      <c r="CO62" t="s">
        <v>97</v>
      </c>
      <c r="CP62" t="s">
        <v>98</v>
      </c>
      <c r="CQ62" t="s">
        <v>97</v>
      </c>
      <c r="CR62">
        <v>2</v>
      </c>
      <c r="CS62" s="11">
        <v>1</v>
      </c>
      <c r="CT62" s="11">
        <v>1</v>
      </c>
      <c r="CU62" s="11">
        <v>1</v>
      </c>
      <c r="CV62" s="11">
        <v>1</v>
      </c>
      <c r="CW62" s="11">
        <v>3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6</v>
      </c>
      <c r="DE62" s="11">
        <v>1</v>
      </c>
      <c r="DF62" s="11">
        <v>1</v>
      </c>
      <c r="DG62" s="11">
        <v>1</v>
      </c>
      <c r="DH62" s="11">
        <v>3</v>
      </c>
      <c r="DI62" s="11">
        <v>1</v>
      </c>
      <c r="DJ62" s="11">
        <v>0</v>
      </c>
      <c r="DK62" s="11">
        <v>1</v>
      </c>
      <c r="DL62" s="11">
        <v>1</v>
      </c>
      <c r="DM62" s="11">
        <v>3</v>
      </c>
      <c r="DN62" s="11">
        <v>15</v>
      </c>
    </row>
    <row r="63" spans="1:118">
      <c r="A63" t="s">
        <v>121</v>
      </c>
      <c r="B63" t="s">
        <v>211</v>
      </c>
      <c r="C63" t="s">
        <v>212</v>
      </c>
      <c r="D63" t="s">
        <v>208</v>
      </c>
      <c r="E63" s="75">
        <v>54556</v>
      </c>
      <c r="F63" s="27">
        <v>22294</v>
      </c>
      <c r="G63" s="75">
        <v>256304</v>
      </c>
      <c r="H63">
        <v>6</v>
      </c>
      <c r="I63">
        <v>1</v>
      </c>
      <c r="J63" s="27">
        <v>255</v>
      </c>
      <c r="K63" s="10">
        <v>1.1438055082084866E-2</v>
      </c>
      <c r="L63">
        <v>6</v>
      </c>
      <c r="M63" s="27">
        <v>220</v>
      </c>
      <c r="N63" s="10">
        <v>9.8681259531712574E-3</v>
      </c>
      <c r="O63">
        <v>1</v>
      </c>
      <c r="P63">
        <v>1</v>
      </c>
      <c r="Q63">
        <v>2</v>
      </c>
      <c r="R63">
        <v>1</v>
      </c>
      <c r="S63">
        <v>1</v>
      </c>
      <c r="T63">
        <v>1</v>
      </c>
      <c r="U63">
        <v>1</v>
      </c>
      <c r="V63">
        <v>0</v>
      </c>
      <c r="W63">
        <v>1</v>
      </c>
      <c r="X63">
        <v>5</v>
      </c>
      <c r="Y63">
        <v>7</v>
      </c>
      <c r="Z63" s="77">
        <v>12.5</v>
      </c>
      <c r="AA63" s="77">
        <v>15.38</v>
      </c>
      <c r="AB63" s="77">
        <v>15.38</v>
      </c>
      <c r="AC63" s="10">
        <v>1.4349331658742264</v>
      </c>
      <c r="AD63">
        <v>3</v>
      </c>
      <c r="AE63" s="11">
        <v>0</v>
      </c>
      <c r="AF63" s="11">
        <v>0</v>
      </c>
      <c r="AG63" s="11">
        <v>0</v>
      </c>
      <c r="AH63">
        <v>10</v>
      </c>
      <c r="AI63">
        <v>10</v>
      </c>
      <c r="AJ63">
        <v>10</v>
      </c>
      <c r="AK63">
        <v>12</v>
      </c>
      <c r="AL63">
        <v>0</v>
      </c>
      <c r="AM63">
        <v>12</v>
      </c>
      <c r="AN63" s="11">
        <v>0</v>
      </c>
      <c r="AO63" s="11">
        <v>0</v>
      </c>
      <c r="AP63" s="11">
        <v>0</v>
      </c>
      <c r="AQ63">
        <v>0</v>
      </c>
      <c r="AR63">
        <v>0</v>
      </c>
      <c r="AS63">
        <v>0</v>
      </c>
      <c r="AT63" s="78">
        <v>0.13</v>
      </c>
      <c r="AU63">
        <v>12</v>
      </c>
      <c r="AV63" s="47">
        <v>1</v>
      </c>
      <c r="AW63" s="80">
        <v>316</v>
      </c>
      <c r="AX63" s="80">
        <v>147.03899999999999</v>
      </c>
      <c r="AY63" s="80">
        <v>15.13</v>
      </c>
      <c r="AZ63" s="80" t="s">
        <v>96</v>
      </c>
      <c r="BA63" s="80" t="s">
        <v>96</v>
      </c>
      <c r="BB63" s="80">
        <v>159.38966666666667</v>
      </c>
      <c r="BC63" s="80">
        <v>2.25</v>
      </c>
      <c r="BD63" s="80">
        <v>1.0649999999999999</v>
      </c>
      <c r="BE63" s="80">
        <v>0.36299999999999999</v>
      </c>
      <c r="BF63" s="80" t="s">
        <v>96</v>
      </c>
      <c r="BG63" s="80" t="s">
        <v>96</v>
      </c>
      <c r="BH63" s="80">
        <v>1.226</v>
      </c>
      <c r="BI63" s="10">
        <v>0.21</v>
      </c>
      <c r="BJ63" s="10">
        <v>6.5000000000000002E-2</v>
      </c>
      <c r="BK63" s="10">
        <v>0.35</v>
      </c>
      <c r="BL63" s="20">
        <v>0.625</v>
      </c>
      <c r="BM63" s="10">
        <v>0.22</v>
      </c>
      <c r="BN63" s="10">
        <v>6.3299999999999995E-2</v>
      </c>
      <c r="BO63" s="10">
        <v>0.14000000000000001</v>
      </c>
      <c r="BP63" s="20">
        <v>0.42330000000000001</v>
      </c>
      <c r="BQ63" s="10">
        <v>6.5000000000000002E-2</v>
      </c>
      <c r="BR63" s="10">
        <v>6.5000000000000002E-2</v>
      </c>
      <c r="BS63" s="10">
        <v>0.35</v>
      </c>
      <c r="BT63" s="10">
        <v>0.35</v>
      </c>
      <c r="BU63" s="10">
        <v>8.8200000000000001E-2</v>
      </c>
      <c r="BV63" s="10">
        <v>0.04</v>
      </c>
      <c r="BW63" s="10">
        <v>0.25</v>
      </c>
      <c r="BX63" s="10">
        <v>0.13</v>
      </c>
      <c r="BY63" s="67">
        <v>0</v>
      </c>
      <c r="BZ63" s="36">
        <v>0</v>
      </c>
      <c r="CA63" s="10">
        <v>0</v>
      </c>
      <c r="CB63" s="36">
        <v>10</v>
      </c>
      <c r="CC63" s="10">
        <v>2.63E-2</v>
      </c>
      <c r="CD63" s="75">
        <v>0</v>
      </c>
      <c r="CE63" t="s">
        <v>97</v>
      </c>
      <c r="CF63" t="s">
        <v>97</v>
      </c>
      <c r="CG63" t="s">
        <v>97</v>
      </c>
      <c r="CH63" t="s">
        <v>98</v>
      </c>
      <c r="CI63" t="s">
        <v>98</v>
      </c>
      <c r="CJ63" t="s">
        <v>98</v>
      </c>
      <c r="CK63">
        <v>3</v>
      </c>
      <c r="CL63" t="s">
        <v>97</v>
      </c>
      <c r="CM63" t="s">
        <v>97</v>
      </c>
      <c r="CN63" t="s">
        <v>97</v>
      </c>
      <c r="CO63" t="s">
        <v>98</v>
      </c>
      <c r="CP63" t="s">
        <v>98</v>
      </c>
      <c r="CQ63" t="s">
        <v>98</v>
      </c>
      <c r="CR63">
        <v>3</v>
      </c>
      <c r="CS63" s="11">
        <v>1</v>
      </c>
      <c r="CT63" s="11">
        <v>1</v>
      </c>
      <c r="CU63" s="11">
        <v>1</v>
      </c>
      <c r="CV63" s="11">
        <v>1</v>
      </c>
      <c r="CW63" s="11">
        <v>3</v>
      </c>
      <c r="CX63" s="11">
        <v>1</v>
      </c>
      <c r="CY63" s="11">
        <v>1</v>
      </c>
      <c r="CZ63" s="11">
        <v>1</v>
      </c>
      <c r="DA63" s="11">
        <v>1</v>
      </c>
      <c r="DB63" s="11">
        <v>1</v>
      </c>
      <c r="DC63" s="11">
        <v>1</v>
      </c>
      <c r="DD63" s="11">
        <v>6</v>
      </c>
      <c r="DE63" s="11">
        <v>1</v>
      </c>
      <c r="DF63" s="11">
        <v>1</v>
      </c>
      <c r="DG63" s="11">
        <v>1</v>
      </c>
      <c r="DH63" s="11">
        <v>3</v>
      </c>
      <c r="DI63" s="11">
        <v>1</v>
      </c>
      <c r="DJ63" s="11">
        <v>0</v>
      </c>
      <c r="DK63" s="11">
        <v>1</v>
      </c>
      <c r="DL63" s="11">
        <v>1</v>
      </c>
      <c r="DM63" s="11">
        <v>3</v>
      </c>
      <c r="DN63" s="11">
        <v>15</v>
      </c>
    </row>
    <row r="64" spans="1:118">
      <c r="A64" t="s">
        <v>121</v>
      </c>
      <c r="B64" t="s">
        <v>211</v>
      </c>
      <c r="C64" t="s">
        <v>213</v>
      </c>
      <c r="D64" t="s">
        <v>208</v>
      </c>
      <c r="E64" s="75">
        <v>54556</v>
      </c>
      <c r="F64" s="27">
        <v>35761</v>
      </c>
      <c r="G64" s="75">
        <v>8398761</v>
      </c>
      <c r="H64">
        <v>6</v>
      </c>
      <c r="I64">
        <v>1</v>
      </c>
      <c r="J64" s="27">
        <v>255</v>
      </c>
      <c r="K64" s="10">
        <v>7.130673079611868E-3</v>
      </c>
      <c r="L64">
        <v>6</v>
      </c>
      <c r="M64" s="27">
        <v>217</v>
      </c>
      <c r="N64" s="10">
        <v>6.0680629736304913E-3</v>
      </c>
      <c r="O64">
        <v>1</v>
      </c>
      <c r="P64">
        <v>1</v>
      </c>
      <c r="Q64">
        <v>2</v>
      </c>
      <c r="R64">
        <v>1</v>
      </c>
      <c r="S64">
        <v>1</v>
      </c>
      <c r="T64">
        <v>1</v>
      </c>
      <c r="U64">
        <v>1</v>
      </c>
      <c r="V64">
        <v>0</v>
      </c>
      <c r="W64">
        <v>1</v>
      </c>
      <c r="X64">
        <v>5</v>
      </c>
      <c r="Y64">
        <v>7</v>
      </c>
      <c r="Z64" s="77">
        <v>12.5</v>
      </c>
      <c r="AA64" s="77">
        <v>15</v>
      </c>
      <c r="AB64" s="77">
        <v>15</v>
      </c>
      <c r="AC64" s="10">
        <v>0.87245882385839324</v>
      </c>
      <c r="AD64">
        <v>3</v>
      </c>
      <c r="AE64" s="11">
        <v>0</v>
      </c>
      <c r="AF64" s="11">
        <v>0</v>
      </c>
      <c r="AG64" s="11">
        <v>0</v>
      </c>
      <c r="AH64">
        <v>10</v>
      </c>
      <c r="AI64">
        <v>10</v>
      </c>
      <c r="AJ64">
        <v>10</v>
      </c>
      <c r="AK64">
        <v>12</v>
      </c>
      <c r="AL64">
        <v>0</v>
      </c>
      <c r="AM64">
        <v>12</v>
      </c>
      <c r="AN64" s="11">
        <v>0</v>
      </c>
      <c r="AO64" s="11">
        <v>5</v>
      </c>
      <c r="AP64" s="11">
        <v>5</v>
      </c>
      <c r="AQ64">
        <v>0</v>
      </c>
      <c r="AR64">
        <v>0</v>
      </c>
      <c r="AS64">
        <v>0</v>
      </c>
      <c r="AT64" s="78">
        <v>0.13</v>
      </c>
      <c r="AU64">
        <v>12</v>
      </c>
      <c r="AV64" s="47">
        <v>1</v>
      </c>
      <c r="AW64" s="80">
        <v>316</v>
      </c>
      <c r="AX64" s="80">
        <v>147.03899999999999</v>
      </c>
      <c r="AY64" s="80">
        <v>15.13</v>
      </c>
      <c r="AZ64" s="80" t="s">
        <v>96</v>
      </c>
      <c r="BA64" s="80" t="s">
        <v>96</v>
      </c>
      <c r="BB64" s="80">
        <v>159.38966666666667</v>
      </c>
      <c r="BC64" s="80">
        <v>2.25</v>
      </c>
      <c r="BD64" s="80">
        <v>1.0649999999999999</v>
      </c>
      <c r="BE64" s="80">
        <v>0.36299999999999999</v>
      </c>
      <c r="BF64" s="80" t="s">
        <v>96</v>
      </c>
      <c r="BG64" s="80" t="s">
        <v>96</v>
      </c>
      <c r="BH64" s="80">
        <v>1.226</v>
      </c>
      <c r="BI64" s="10">
        <v>0.21</v>
      </c>
      <c r="BJ64" s="10">
        <v>6.5000000000000002E-2</v>
      </c>
      <c r="BK64" s="10">
        <v>6.5000000000000002E-2</v>
      </c>
      <c r="BL64" s="20">
        <v>0.34</v>
      </c>
      <c r="BM64" s="10">
        <v>0.22</v>
      </c>
      <c r="BN64" s="10">
        <v>6.3299999999999995E-2</v>
      </c>
      <c r="BO64" s="10">
        <v>3.8800000000000001E-2</v>
      </c>
      <c r="BP64" s="20">
        <v>0.3221</v>
      </c>
      <c r="BQ64" s="10">
        <v>6.5000000000000002E-2</v>
      </c>
      <c r="BR64" s="10">
        <v>6.5000000000000002E-2</v>
      </c>
      <c r="BS64" s="10">
        <v>0.09</v>
      </c>
      <c r="BT64" s="10">
        <v>4.4299999999999999E-2</v>
      </c>
      <c r="BU64" s="10">
        <v>8.8200000000000001E-2</v>
      </c>
      <c r="BV64" s="10">
        <v>0.04</v>
      </c>
      <c r="BW64" s="10">
        <v>3.8800000000000001E-2</v>
      </c>
      <c r="BX64" s="10">
        <v>3.0800000000000001E-2</v>
      </c>
      <c r="BY64" s="67">
        <v>0</v>
      </c>
      <c r="BZ64" s="36">
        <v>0</v>
      </c>
      <c r="CA64" s="10">
        <v>0</v>
      </c>
      <c r="CB64" s="36">
        <v>10</v>
      </c>
      <c r="CC64" s="10">
        <v>3.9699999999999999E-2</v>
      </c>
      <c r="CD64" s="75">
        <v>300</v>
      </c>
      <c r="CE64" t="s">
        <v>97</v>
      </c>
      <c r="CF64" t="s">
        <v>97</v>
      </c>
      <c r="CG64" t="s">
        <v>98</v>
      </c>
      <c r="CH64" t="s">
        <v>98</v>
      </c>
      <c r="CI64" t="s">
        <v>98</v>
      </c>
      <c r="CJ64" t="s">
        <v>97</v>
      </c>
      <c r="CK64">
        <v>3</v>
      </c>
      <c r="CL64" t="s">
        <v>97</v>
      </c>
      <c r="CM64" t="s">
        <v>97</v>
      </c>
      <c r="CN64" t="s">
        <v>98</v>
      </c>
      <c r="CO64" t="s">
        <v>98</v>
      </c>
      <c r="CP64" t="s">
        <v>98</v>
      </c>
      <c r="CQ64" t="s">
        <v>97</v>
      </c>
      <c r="CR64">
        <v>3</v>
      </c>
      <c r="CS64" s="11">
        <v>1</v>
      </c>
      <c r="CT64" s="11">
        <v>1</v>
      </c>
      <c r="CU64" s="11">
        <v>1</v>
      </c>
      <c r="CV64" s="11">
        <v>1</v>
      </c>
      <c r="CW64" s="11">
        <v>3</v>
      </c>
      <c r="CX64" s="11">
        <v>1</v>
      </c>
      <c r="CY64" s="11">
        <v>1</v>
      </c>
      <c r="CZ64" s="11">
        <v>1</v>
      </c>
      <c r="DA64" s="11">
        <v>1</v>
      </c>
      <c r="DB64" s="11">
        <v>1</v>
      </c>
      <c r="DC64" s="11">
        <v>1</v>
      </c>
      <c r="DD64" s="11">
        <v>6</v>
      </c>
      <c r="DE64" s="11">
        <v>1</v>
      </c>
      <c r="DF64" s="11">
        <v>1</v>
      </c>
      <c r="DG64" s="11">
        <v>1</v>
      </c>
      <c r="DH64" s="11">
        <v>3</v>
      </c>
      <c r="DI64" s="11">
        <v>1</v>
      </c>
      <c r="DJ64" s="11">
        <v>0</v>
      </c>
      <c r="DK64" s="11">
        <v>1</v>
      </c>
      <c r="DL64" s="11">
        <v>1</v>
      </c>
      <c r="DM64" s="11">
        <v>3</v>
      </c>
      <c r="DN64" s="11">
        <v>15</v>
      </c>
    </row>
    <row r="65" spans="1:118">
      <c r="A65" t="s">
        <v>121</v>
      </c>
      <c r="B65" t="s">
        <v>211</v>
      </c>
      <c r="C65" t="s">
        <v>214</v>
      </c>
      <c r="D65" t="s">
        <v>208</v>
      </c>
      <c r="E65" s="75">
        <v>54556</v>
      </c>
      <c r="F65" s="27">
        <v>21054</v>
      </c>
      <c r="G65" s="75">
        <v>206284</v>
      </c>
      <c r="H65">
        <v>6</v>
      </c>
      <c r="I65">
        <v>1</v>
      </c>
      <c r="J65" s="27">
        <v>255</v>
      </c>
      <c r="K65" s="10">
        <v>1.2111712738671987E-2</v>
      </c>
      <c r="L65">
        <v>6</v>
      </c>
      <c r="M65" s="27">
        <v>100</v>
      </c>
      <c r="N65" s="10">
        <v>4.7496912700674453E-3</v>
      </c>
      <c r="O65">
        <v>1</v>
      </c>
      <c r="P65">
        <v>1</v>
      </c>
      <c r="Q65">
        <v>2</v>
      </c>
      <c r="R65">
        <v>1</v>
      </c>
      <c r="S65">
        <v>1</v>
      </c>
      <c r="T65">
        <v>1</v>
      </c>
      <c r="U65">
        <v>1</v>
      </c>
      <c r="V65">
        <v>0</v>
      </c>
      <c r="W65">
        <v>0</v>
      </c>
      <c r="X65">
        <v>4</v>
      </c>
      <c r="Y65">
        <v>6</v>
      </c>
      <c r="Z65" s="77">
        <v>12.5</v>
      </c>
      <c r="AA65" s="77">
        <v>12.36</v>
      </c>
      <c r="AB65" s="77">
        <v>12.5</v>
      </c>
      <c r="AC65" s="10">
        <v>1.2349197302175359</v>
      </c>
      <c r="AD65">
        <v>3</v>
      </c>
      <c r="AE65" s="11">
        <v>0</v>
      </c>
      <c r="AF65" s="11">
        <v>0</v>
      </c>
      <c r="AG65" s="11">
        <v>0</v>
      </c>
      <c r="AH65">
        <v>10</v>
      </c>
      <c r="AI65">
        <v>10</v>
      </c>
      <c r="AJ65">
        <v>10</v>
      </c>
      <c r="AK65">
        <v>12</v>
      </c>
      <c r="AL65">
        <v>0</v>
      </c>
      <c r="AM65">
        <v>12</v>
      </c>
      <c r="AN65" s="11">
        <v>0</v>
      </c>
      <c r="AO65" s="11">
        <v>0</v>
      </c>
      <c r="AP65" s="11">
        <v>0</v>
      </c>
      <c r="AQ65">
        <v>0</v>
      </c>
      <c r="AR65">
        <v>0</v>
      </c>
      <c r="AS65">
        <v>0</v>
      </c>
      <c r="AT65" s="78">
        <v>0.13</v>
      </c>
      <c r="AU65">
        <v>12</v>
      </c>
      <c r="AV65" s="47">
        <v>1</v>
      </c>
      <c r="AW65" s="80">
        <v>316</v>
      </c>
      <c r="AX65" s="80">
        <v>147.03899999999999</v>
      </c>
      <c r="AY65" s="80">
        <v>15.13</v>
      </c>
      <c r="AZ65" s="80" t="s">
        <v>96</v>
      </c>
      <c r="BA65" s="80" t="s">
        <v>96</v>
      </c>
      <c r="BB65" s="80">
        <v>159.38966666666667</v>
      </c>
      <c r="BC65" s="80">
        <v>2.25</v>
      </c>
      <c r="BD65" s="80">
        <v>1.0649999999999999</v>
      </c>
      <c r="BE65" s="80">
        <v>0.36299999999999999</v>
      </c>
      <c r="BF65" s="80" t="s">
        <v>96</v>
      </c>
      <c r="BG65" s="80" t="s">
        <v>96</v>
      </c>
      <c r="BH65" s="80">
        <v>1.226</v>
      </c>
      <c r="BI65" s="10">
        <v>0.21</v>
      </c>
      <c r="BJ65" s="10">
        <v>6.5000000000000002E-2</v>
      </c>
      <c r="BK65" s="10">
        <v>0</v>
      </c>
      <c r="BL65" s="20">
        <v>0.27500000000000002</v>
      </c>
      <c r="BM65" s="10">
        <v>0.22</v>
      </c>
      <c r="BN65" s="10">
        <v>5.0000000000000001E-3</v>
      </c>
      <c r="BO65" s="10">
        <v>0</v>
      </c>
      <c r="BP65" s="20">
        <v>0.22500000000000001</v>
      </c>
      <c r="BQ65" s="10">
        <v>6.5000000000000002E-2</v>
      </c>
      <c r="BR65" s="10">
        <v>6.5000000000000002E-2</v>
      </c>
      <c r="BS65" s="10">
        <v>0</v>
      </c>
      <c r="BT65" s="10">
        <v>0</v>
      </c>
      <c r="BU65" s="10">
        <v>8.8200000000000001E-2</v>
      </c>
      <c r="BV65" s="10">
        <v>0.04</v>
      </c>
      <c r="BW65" s="10">
        <v>0</v>
      </c>
      <c r="BX65" s="10">
        <v>0</v>
      </c>
      <c r="BY65" s="67">
        <v>0</v>
      </c>
      <c r="BZ65" s="36">
        <v>0</v>
      </c>
      <c r="CA65" s="10">
        <v>0</v>
      </c>
      <c r="CB65" s="36">
        <v>10</v>
      </c>
      <c r="CC65" s="10">
        <v>2.35E-2</v>
      </c>
      <c r="CD65" s="75">
        <v>500</v>
      </c>
      <c r="CE65" t="s">
        <v>97</v>
      </c>
      <c r="CF65" t="s">
        <v>98</v>
      </c>
      <c r="CG65" t="s">
        <v>97</v>
      </c>
      <c r="CH65" t="s">
        <v>98</v>
      </c>
      <c r="CI65" t="s">
        <v>98</v>
      </c>
      <c r="CJ65" t="s">
        <v>97</v>
      </c>
      <c r="CK65">
        <v>3</v>
      </c>
      <c r="CL65" t="s">
        <v>97</v>
      </c>
      <c r="CM65" t="s">
        <v>98</v>
      </c>
      <c r="CN65" t="s">
        <v>97</v>
      </c>
      <c r="CO65" t="s">
        <v>98</v>
      </c>
      <c r="CP65" t="s">
        <v>98</v>
      </c>
      <c r="CQ65" t="s">
        <v>97</v>
      </c>
      <c r="CR65">
        <v>3</v>
      </c>
      <c r="CS65" s="11">
        <v>1</v>
      </c>
      <c r="CT65" s="11">
        <v>1</v>
      </c>
      <c r="CU65" s="11">
        <v>1</v>
      </c>
      <c r="CV65" s="11">
        <v>1</v>
      </c>
      <c r="CW65" s="11">
        <v>3</v>
      </c>
      <c r="CX65" s="11">
        <v>1</v>
      </c>
      <c r="CY65" s="11">
        <v>1</v>
      </c>
      <c r="CZ65" s="11">
        <v>1</v>
      </c>
      <c r="DA65" s="11">
        <v>1</v>
      </c>
      <c r="DB65" s="11">
        <v>1</v>
      </c>
      <c r="DC65" s="11">
        <v>1</v>
      </c>
      <c r="DD65" s="11">
        <v>6</v>
      </c>
      <c r="DE65" s="11">
        <v>1</v>
      </c>
      <c r="DF65" s="11">
        <v>1</v>
      </c>
      <c r="DG65" s="11">
        <v>1</v>
      </c>
      <c r="DH65" s="11">
        <v>3</v>
      </c>
      <c r="DI65" s="11">
        <v>1</v>
      </c>
      <c r="DJ65" s="11">
        <v>0</v>
      </c>
      <c r="DK65" s="11">
        <v>1</v>
      </c>
      <c r="DL65" s="11">
        <v>1</v>
      </c>
      <c r="DM65" s="11">
        <v>3</v>
      </c>
      <c r="DN65" s="11">
        <v>15</v>
      </c>
    </row>
    <row r="66" spans="1:118">
      <c r="A66" t="s">
        <v>121</v>
      </c>
      <c r="B66" t="s">
        <v>215</v>
      </c>
      <c r="C66" t="s">
        <v>216</v>
      </c>
      <c r="D66" t="s">
        <v>150</v>
      </c>
      <c r="E66" s="75">
        <v>53819</v>
      </c>
      <c r="F66" s="27">
        <v>34687</v>
      </c>
      <c r="G66" s="75">
        <v>872498</v>
      </c>
      <c r="H66">
        <v>5</v>
      </c>
      <c r="I66">
        <v>14</v>
      </c>
      <c r="J66" s="27">
        <v>157</v>
      </c>
      <c r="K66" s="10">
        <v>4.5261913685242308E-3</v>
      </c>
      <c r="L66">
        <v>4</v>
      </c>
      <c r="M66" s="27">
        <v>64</v>
      </c>
      <c r="N66" s="10">
        <v>1.845071640672298E-3</v>
      </c>
      <c r="O66">
        <v>1</v>
      </c>
      <c r="P66">
        <v>1</v>
      </c>
      <c r="Q66">
        <v>2</v>
      </c>
      <c r="R66">
        <v>1</v>
      </c>
      <c r="S66">
        <v>1</v>
      </c>
      <c r="T66">
        <v>1</v>
      </c>
      <c r="U66">
        <v>0</v>
      </c>
      <c r="V66">
        <v>0</v>
      </c>
      <c r="W66">
        <v>1</v>
      </c>
      <c r="X66">
        <v>4</v>
      </c>
      <c r="Y66">
        <v>6</v>
      </c>
      <c r="Z66" s="77">
        <v>7.25</v>
      </c>
      <c r="AA66" s="77">
        <v>7.25</v>
      </c>
      <c r="AB66" s="77">
        <v>7.25</v>
      </c>
      <c r="AC66" s="10">
        <v>0.43474500533341021</v>
      </c>
      <c r="AD66">
        <v>3</v>
      </c>
      <c r="AE66" s="11">
        <v>0</v>
      </c>
      <c r="AF66" s="11">
        <v>0</v>
      </c>
      <c r="AG66" s="11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 s="11">
        <v>0</v>
      </c>
      <c r="AO66" s="11">
        <v>0</v>
      </c>
      <c r="AP66" s="11">
        <v>0</v>
      </c>
      <c r="AQ66">
        <v>0</v>
      </c>
      <c r="AR66">
        <v>0</v>
      </c>
      <c r="AS66">
        <v>0</v>
      </c>
      <c r="AT66" s="78">
        <v>0.09</v>
      </c>
      <c r="AU66">
        <v>47</v>
      </c>
      <c r="AV66" s="47">
        <v>1</v>
      </c>
      <c r="AW66" s="80">
        <v>168.523</v>
      </c>
      <c r="AX66" s="80">
        <v>184</v>
      </c>
      <c r="AY66" s="80">
        <v>53.28</v>
      </c>
      <c r="AZ66" s="80" t="s">
        <v>96</v>
      </c>
      <c r="BA66" s="80">
        <v>19.155999999999999</v>
      </c>
      <c r="BB66" s="80">
        <v>106.23975</v>
      </c>
      <c r="BC66" s="80">
        <v>1.4590000000000001</v>
      </c>
      <c r="BD66" s="80">
        <v>2.44</v>
      </c>
      <c r="BE66" s="80">
        <v>0.83899999999999997</v>
      </c>
      <c r="BF66" s="80" t="s">
        <v>96</v>
      </c>
      <c r="BG66" s="80">
        <v>0.27400000000000002</v>
      </c>
      <c r="BH66" s="80">
        <v>1.2529999999999999</v>
      </c>
      <c r="BI66" s="10">
        <v>0.21</v>
      </c>
      <c r="BJ66" s="10">
        <v>2.5000000000000001E-2</v>
      </c>
      <c r="BK66" s="10">
        <v>0.35</v>
      </c>
      <c r="BL66" s="20">
        <v>0.58499999999999996</v>
      </c>
      <c r="BM66" s="10">
        <v>0.22</v>
      </c>
      <c r="BN66" s="10">
        <v>5.2499999999999998E-2</v>
      </c>
      <c r="BO66" s="10">
        <v>0.14000000000000001</v>
      </c>
      <c r="BP66" s="20">
        <v>0.41250000000000003</v>
      </c>
      <c r="BQ66" s="10">
        <v>2.5000000000000001E-2</v>
      </c>
      <c r="BR66" s="10">
        <v>2.5000000000000001E-2</v>
      </c>
      <c r="BS66" s="10">
        <v>0.35</v>
      </c>
      <c r="BT66" s="10">
        <v>0.35</v>
      </c>
      <c r="BU66" s="10">
        <v>5.2499999999999998E-2</v>
      </c>
      <c r="BV66" s="10">
        <v>5.2499999999999998E-2</v>
      </c>
      <c r="BW66" s="10">
        <v>0.25</v>
      </c>
      <c r="BX66" s="10">
        <v>0.13</v>
      </c>
      <c r="BY66" s="67">
        <v>0</v>
      </c>
      <c r="BZ66" s="36">
        <v>0</v>
      </c>
      <c r="CA66" s="10">
        <v>0</v>
      </c>
      <c r="CB66" s="36">
        <v>10</v>
      </c>
      <c r="CC66" s="10">
        <v>1.2200000000000001E-2</v>
      </c>
      <c r="CD66" s="75">
        <v>500</v>
      </c>
      <c r="CE66" t="s">
        <v>97</v>
      </c>
      <c r="CF66" t="s">
        <v>97</v>
      </c>
      <c r="CG66" t="s">
        <v>97</v>
      </c>
      <c r="CH66" t="s">
        <v>98</v>
      </c>
      <c r="CI66" t="s">
        <v>98</v>
      </c>
      <c r="CJ66" t="s">
        <v>97</v>
      </c>
      <c r="CK66">
        <v>4</v>
      </c>
      <c r="CL66" t="s">
        <v>97</v>
      </c>
      <c r="CM66" t="s">
        <v>97</v>
      </c>
      <c r="CN66" t="s">
        <v>97</v>
      </c>
      <c r="CO66" t="s">
        <v>98</v>
      </c>
      <c r="CP66" t="s">
        <v>98</v>
      </c>
      <c r="CQ66" t="s">
        <v>97</v>
      </c>
      <c r="CR66">
        <v>4</v>
      </c>
      <c r="CS66" s="11">
        <v>1</v>
      </c>
      <c r="CT66" s="11">
        <v>1</v>
      </c>
      <c r="CU66" s="11">
        <v>1</v>
      </c>
      <c r="CV66" s="11">
        <v>1</v>
      </c>
      <c r="CW66" s="11">
        <v>3</v>
      </c>
      <c r="CX66" s="11">
        <v>1</v>
      </c>
      <c r="CY66" s="11">
        <v>1</v>
      </c>
      <c r="CZ66" s="11">
        <v>1</v>
      </c>
      <c r="DA66" s="11">
        <v>1</v>
      </c>
      <c r="DB66" s="11">
        <v>1</v>
      </c>
      <c r="DC66" s="11">
        <v>1</v>
      </c>
      <c r="DD66" s="11">
        <v>6</v>
      </c>
      <c r="DE66" s="11">
        <v>1</v>
      </c>
      <c r="DF66" s="11">
        <v>1</v>
      </c>
      <c r="DG66" s="11">
        <v>1</v>
      </c>
      <c r="DH66" s="11">
        <v>3</v>
      </c>
      <c r="DI66" s="11">
        <v>1</v>
      </c>
      <c r="DJ66" s="11">
        <v>0</v>
      </c>
      <c r="DK66" s="11">
        <v>1</v>
      </c>
      <c r="DL66" s="11">
        <v>1</v>
      </c>
      <c r="DM66" s="11">
        <v>3</v>
      </c>
      <c r="DN66" s="11">
        <v>15</v>
      </c>
    </row>
    <row r="67" spans="1:118">
      <c r="A67" t="s">
        <v>121</v>
      </c>
      <c r="B67" t="s">
        <v>215</v>
      </c>
      <c r="C67" t="s">
        <v>217</v>
      </c>
      <c r="D67" t="s">
        <v>150</v>
      </c>
      <c r="E67" s="75">
        <v>53819</v>
      </c>
      <c r="F67" s="27">
        <v>28502</v>
      </c>
      <c r="G67" s="75">
        <v>294722</v>
      </c>
      <c r="H67">
        <v>5</v>
      </c>
      <c r="I67">
        <v>14</v>
      </c>
      <c r="J67" s="27">
        <v>177</v>
      </c>
      <c r="K67" s="10">
        <v>6.2100905199635112E-3</v>
      </c>
      <c r="L67">
        <v>4</v>
      </c>
      <c r="M67" s="27">
        <v>64</v>
      </c>
      <c r="N67" s="10">
        <v>2.2454564591958461E-3</v>
      </c>
      <c r="O67">
        <v>1</v>
      </c>
      <c r="P67">
        <v>1</v>
      </c>
      <c r="Q67">
        <v>2</v>
      </c>
      <c r="R67">
        <v>1</v>
      </c>
      <c r="S67">
        <v>1</v>
      </c>
      <c r="T67">
        <v>1</v>
      </c>
      <c r="U67">
        <v>0</v>
      </c>
      <c r="V67">
        <v>0</v>
      </c>
      <c r="W67">
        <v>0</v>
      </c>
      <c r="X67">
        <v>3</v>
      </c>
      <c r="Y67">
        <v>5</v>
      </c>
      <c r="Z67" s="77">
        <v>7.25</v>
      </c>
      <c r="AA67" s="77">
        <v>7.25</v>
      </c>
      <c r="AB67" s="77">
        <v>7.25</v>
      </c>
      <c r="AC67" s="10">
        <v>0.52908567819802121</v>
      </c>
      <c r="AD67">
        <v>3</v>
      </c>
      <c r="AE67" s="11">
        <v>0</v>
      </c>
      <c r="AF67" s="11">
        <v>0</v>
      </c>
      <c r="AG67" s="11">
        <v>0</v>
      </c>
      <c r="AH67">
        <v>0</v>
      </c>
      <c r="AI67">
        <v>0</v>
      </c>
      <c r="AJ67">
        <v>0</v>
      </c>
      <c r="AK67">
        <v>0</v>
      </c>
      <c r="AL67">
        <v>12</v>
      </c>
      <c r="AM67">
        <v>12</v>
      </c>
      <c r="AN67" s="11">
        <v>0</v>
      </c>
      <c r="AO67" s="11">
        <v>0</v>
      </c>
      <c r="AP67" s="11">
        <v>0</v>
      </c>
      <c r="AQ67">
        <v>0</v>
      </c>
      <c r="AR67">
        <v>0</v>
      </c>
      <c r="AS67">
        <v>0</v>
      </c>
      <c r="AT67" s="78">
        <v>0.09</v>
      </c>
      <c r="AU67">
        <v>47</v>
      </c>
      <c r="AV67" s="47">
        <v>1</v>
      </c>
      <c r="AW67" s="80">
        <v>168.523</v>
      </c>
      <c r="AX67" s="80">
        <v>184</v>
      </c>
      <c r="AY67" s="80">
        <v>53.28</v>
      </c>
      <c r="AZ67" s="80" t="s">
        <v>96</v>
      </c>
      <c r="BA67" s="80">
        <v>19.155999999999999</v>
      </c>
      <c r="BB67" s="80">
        <v>106.23975</v>
      </c>
      <c r="BC67" s="80">
        <v>1.4590000000000001</v>
      </c>
      <c r="BD67" s="80">
        <v>2.44</v>
      </c>
      <c r="BE67" s="80">
        <v>0.83899999999999997</v>
      </c>
      <c r="BF67" s="80" t="s">
        <v>96</v>
      </c>
      <c r="BG67" s="80">
        <v>0.27400000000000002</v>
      </c>
      <c r="BH67" s="80">
        <v>1.2529999999999999</v>
      </c>
      <c r="BI67" s="10">
        <v>0.21</v>
      </c>
      <c r="BJ67" s="10">
        <v>2.5000000000000001E-2</v>
      </c>
      <c r="BK67" s="10">
        <v>0</v>
      </c>
      <c r="BL67" s="20">
        <v>0.23499999999999999</v>
      </c>
      <c r="BM67" s="10">
        <v>0.22</v>
      </c>
      <c r="BN67" s="10">
        <v>5.2499999999999998E-2</v>
      </c>
      <c r="BO67" s="10">
        <v>0</v>
      </c>
      <c r="BP67" s="20">
        <v>0.27250000000000002</v>
      </c>
      <c r="BQ67" s="10">
        <v>2.5000000000000001E-2</v>
      </c>
      <c r="BR67" s="10">
        <v>2.5000000000000001E-2</v>
      </c>
      <c r="BS67" s="10">
        <v>0</v>
      </c>
      <c r="BT67" s="10">
        <v>0</v>
      </c>
      <c r="BU67" s="10">
        <v>5.2499999999999998E-2</v>
      </c>
      <c r="BV67" s="10">
        <v>5.2499999999999998E-2</v>
      </c>
      <c r="BW67" s="10">
        <v>0</v>
      </c>
      <c r="BX67" s="10">
        <v>0</v>
      </c>
      <c r="BY67" s="67">
        <v>0</v>
      </c>
      <c r="BZ67" s="36">
        <v>0</v>
      </c>
      <c r="CA67" s="10">
        <v>0</v>
      </c>
      <c r="CB67" s="36">
        <v>10</v>
      </c>
      <c r="CC67" s="10">
        <v>6.3299999999999995E-2</v>
      </c>
      <c r="CD67" s="75">
        <v>300</v>
      </c>
      <c r="CE67" t="s">
        <v>98</v>
      </c>
      <c r="CF67" t="s">
        <v>98</v>
      </c>
      <c r="CG67" t="s">
        <v>97</v>
      </c>
      <c r="CH67" t="s">
        <v>98</v>
      </c>
      <c r="CI67" t="s">
        <v>98</v>
      </c>
      <c r="CJ67" t="s">
        <v>97</v>
      </c>
      <c r="CK67">
        <v>2</v>
      </c>
      <c r="CL67" t="s">
        <v>98</v>
      </c>
      <c r="CM67" t="s">
        <v>98</v>
      </c>
      <c r="CN67" t="s">
        <v>97</v>
      </c>
      <c r="CO67" t="s">
        <v>98</v>
      </c>
      <c r="CP67" t="s">
        <v>98</v>
      </c>
      <c r="CQ67" t="s">
        <v>97</v>
      </c>
      <c r="CR67">
        <v>2</v>
      </c>
      <c r="CS67" s="11">
        <v>1</v>
      </c>
      <c r="CT67" s="11">
        <v>1</v>
      </c>
      <c r="CU67" s="11">
        <v>1</v>
      </c>
      <c r="CV67" s="11">
        <v>1</v>
      </c>
      <c r="CW67" s="11">
        <v>3</v>
      </c>
      <c r="CX67" s="11">
        <v>1</v>
      </c>
      <c r="CY67" s="11">
        <v>1</v>
      </c>
      <c r="CZ67" s="11">
        <v>1</v>
      </c>
      <c r="DA67" s="11">
        <v>1</v>
      </c>
      <c r="DB67" s="11">
        <v>1</v>
      </c>
      <c r="DC67" s="11">
        <v>1</v>
      </c>
      <c r="DD67" s="11">
        <v>6</v>
      </c>
      <c r="DE67" s="11">
        <v>1</v>
      </c>
      <c r="DF67" s="11">
        <v>1</v>
      </c>
      <c r="DG67" s="11">
        <v>1</v>
      </c>
      <c r="DH67" s="11">
        <v>3</v>
      </c>
      <c r="DI67" s="11">
        <v>1</v>
      </c>
      <c r="DJ67" s="11">
        <v>0</v>
      </c>
      <c r="DK67" s="11">
        <v>1</v>
      </c>
      <c r="DL67" s="11">
        <v>1</v>
      </c>
      <c r="DM67" s="11">
        <v>3</v>
      </c>
      <c r="DN67" s="11">
        <v>15</v>
      </c>
    </row>
    <row r="68" spans="1:118">
      <c r="A68" t="s">
        <v>121</v>
      </c>
      <c r="B68" t="s">
        <v>215</v>
      </c>
      <c r="C68" t="s">
        <v>218</v>
      </c>
      <c r="D68" t="s">
        <v>150</v>
      </c>
      <c r="E68" s="75">
        <v>53819</v>
      </c>
      <c r="F68" s="27">
        <v>36875</v>
      </c>
      <c r="G68" s="75">
        <v>469298</v>
      </c>
      <c r="H68">
        <v>5</v>
      </c>
      <c r="I68">
        <v>14</v>
      </c>
      <c r="J68" s="27">
        <v>177</v>
      </c>
      <c r="K68" s="10">
        <v>4.7999999999999996E-3</v>
      </c>
      <c r="L68">
        <v>4</v>
      </c>
      <c r="M68" s="27">
        <v>64</v>
      </c>
      <c r="N68" s="10">
        <v>1.7355932203389831E-3</v>
      </c>
      <c r="O68">
        <v>1</v>
      </c>
      <c r="P68">
        <v>1</v>
      </c>
      <c r="Q68">
        <v>2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5</v>
      </c>
      <c r="Y68">
        <v>7</v>
      </c>
      <c r="Z68" s="77">
        <v>7.25</v>
      </c>
      <c r="AA68" s="77">
        <v>7.25</v>
      </c>
      <c r="AB68" s="77">
        <v>7.25</v>
      </c>
      <c r="AC68" s="10">
        <v>0.40894915254237291</v>
      </c>
      <c r="AD68">
        <v>3</v>
      </c>
      <c r="AE68" s="11">
        <v>0</v>
      </c>
      <c r="AF68" s="11">
        <v>0</v>
      </c>
      <c r="AG68" s="11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 s="11">
        <v>0</v>
      </c>
      <c r="AO68" s="11">
        <v>0</v>
      </c>
      <c r="AP68" s="11">
        <v>0</v>
      </c>
      <c r="AQ68">
        <v>0</v>
      </c>
      <c r="AR68">
        <v>0</v>
      </c>
      <c r="AS68">
        <v>0</v>
      </c>
      <c r="AT68" s="78">
        <v>0.09</v>
      </c>
      <c r="AU68">
        <v>47</v>
      </c>
      <c r="AV68" s="47">
        <v>1</v>
      </c>
      <c r="AW68" s="80">
        <v>168.523</v>
      </c>
      <c r="AX68" s="80">
        <v>184</v>
      </c>
      <c r="AY68" s="80">
        <v>53.28</v>
      </c>
      <c r="AZ68" s="80" t="s">
        <v>96</v>
      </c>
      <c r="BA68" s="80">
        <v>19.155999999999999</v>
      </c>
      <c r="BB68" s="80">
        <v>106.23975</v>
      </c>
      <c r="BC68" s="80">
        <v>1.4590000000000001</v>
      </c>
      <c r="BD68" s="80">
        <v>2.44</v>
      </c>
      <c r="BE68" s="80">
        <v>0.83899999999999997</v>
      </c>
      <c r="BF68" s="80" t="s">
        <v>96</v>
      </c>
      <c r="BG68" s="80">
        <v>0.27400000000000002</v>
      </c>
      <c r="BH68" s="80">
        <v>1.2529999999999999</v>
      </c>
      <c r="BI68" s="10">
        <v>0.21</v>
      </c>
      <c r="BJ68" s="10">
        <v>2.5000000000000001E-2</v>
      </c>
      <c r="BK68" s="10">
        <v>0</v>
      </c>
      <c r="BL68" s="20">
        <v>0.23499999999999999</v>
      </c>
      <c r="BM68" s="10">
        <v>0.22</v>
      </c>
      <c r="BN68" s="10">
        <v>5.2499999999999998E-2</v>
      </c>
      <c r="BO68" s="10">
        <v>0</v>
      </c>
      <c r="BP68" s="20">
        <v>0.27250000000000002</v>
      </c>
      <c r="BQ68" s="10">
        <v>2.5000000000000001E-2</v>
      </c>
      <c r="BR68" s="10">
        <v>2.5000000000000001E-2</v>
      </c>
      <c r="BS68" s="10">
        <v>0</v>
      </c>
      <c r="BT68" s="10">
        <v>0</v>
      </c>
      <c r="BU68" s="10">
        <v>5.2499999999999998E-2</v>
      </c>
      <c r="BV68" s="10">
        <v>5.2499999999999998E-2</v>
      </c>
      <c r="BW68" s="10">
        <v>0</v>
      </c>
      <c r="BX68" s="10">
        <v>0</v>
      </c>
      <c r="BY68" s="67">
        <v>0</v>
      </c>
      <c r="BZ68" s="36">
        <v>0</v>
      </c>
      <c r="CA68" s="10">
        <v>0</v>
      </c>
      <c r="CB68" s="36">
        <v>10</v>
      </c>
      <c r="CC68" s="10">
        <v>1.03E-2</v>
      </c>
      <c r="CD68" s="75">
        <v>300</v>
      </c>
      <c r="CE68" t="s">
        <v>97</v>
      </c>
      <c r="CF68" t="s">
        <v>98</v>
      </c>
      <c r="CG68" t="s">
        <v>97</v>
      </c>
      <c r="CH68" t="s">
        <v>98</v>
      </c>
      <c r="CI68" t="s">
        <v>98</v>
      </c>
      <c r="CJ68" t="s">
        <v>98</v>
      </c>
      <c r="CK68">
        <v>2</v>
      </c>
      <c r="CL68" t="s">
        <v>97</v>
      </c>
      <c r="CM68" t="s">
        <v>98</v>
      </c>
      <c r="CN68" t="s">
        <v>97</v>
      </c>
      <c r="CO68" t="s">
        <v>98</v>
      </c>
      <c r="CP68" t="s">
        <v>98</v>
      </c>
      <c r="CQ68" t="s">
        <v>98</v>
      </c>
      <c r="CR68">
        <v>2</v>
      </c>
      <c r="CS68" s="11">
        <v>1</v>
      </c>
      <c r="CT68" s="11">
        <v>1</v>
      </c>
      <c r="CU68" s="11">
        <v>1</v>
      </c>
      <c r="CV68" s="11">
        <v>1</v>
      </c>
      <c r="CW68" s="11">
        <v>3</v>
      </c>
      <c r="CX68" s="11">
        <v>1</v>
      </c>
      <c r="CY68" s="11">
        <v>1</v>
      </c>
      <c r="CZ68" s="11">
        <v>1</v>
      </c>
      <c r="DA68" s="11">
        <v>1</v>
      </c>
      <c r="DB68" s="11">
        <v>1</v>
      </c>
      <c r="DC68" s="11">
        <v>1</v>
      </c>
      <c r="DD68" s="11">
        <v>6</v>
      </c>
      <c r="DE68" s="11">
        <v>1</v>
      </c>
      <c r="DF68" s="11">
        <v>1</v>
      </c>
      <c r="DG68" s="11">
        <v>1</v>
      </c>
      <c r="DH68" s="11">
        <v>3</v>
      </c>
      <c r="DI68" s="11">
        <v>1</v>
      </c>
      <c r="DJ68" s="11">
        <v>0</v>
      </c>
      <c r="DK68" s="11">
        <v>1</v>
      </c>
      <c r="DL68" s="11">
        <v>1</v>
      </c>
      <c r="DM68" s="11">
        <v>3</v>
      </c>
      <c r="DN68" s="11">
        <v>15</v>
      </c>
    </row>
    <row r="69" spans="1:118">
      <c r="A69" t="s">
        <v>121</v>
      </c>
      <c r="B69" t="s">
        <v>219</v>
      </c>
      <c r="C69" t="s">
        <v>220</v>
      </c>
      <c r="D69" t="s">
        <v>171</v>
      </c>
      <c r="E69" s="75">
        <v>70762</v>
      </c>
      <c r="F69" s="27">
        <v>31866</v>
      </c>
      <c r="G69" s="75">
        <v>124844</v>
      </c>
      <c r="H69">
        <v>5</v>
      </c>
      <c r="I69">
        <v>28</v>
      </c>
      <c r="J69" s="27">
        <v>210</v>
      </c>
      <c r="K69" s="10">
        <v>6.5900960271135381E-3</v>
      </c>
      <c r="L69">
        <v>5</v>
      </c>
      <c r="M69" s="27">
        <v>65</v>
      </c>
      <c r="N69" s="10">
        <v>2.0397916274399047E-3</v>
      </c>
      <c r="O69">
        <v>1</v>
      </c>
      <c r="P69">
        <v>1</v>
      </c>
      <c r="Q69">
        <v>2</v>
      </c>
      <c r="R69">
        <v>1</v>
      </c>
      <c r="S69">
        <v>1</v>
      </c>
      <c r="T69">
        <v>0</v>
      </c>
      <c r="U69">
        <v>0</v>
      </c>
      <c r="V69">
        <v>0</v>
      </c>
      <c r="W69">
        <v>0</v>
      </c>
      <c r="X69">
        <v>2</v>
      </c>
      <c r="Y69">
        <v>4</v>
      </c>
      <c r="Z69" s="77">
        <v>7.25</v>
      </c>
      <c r="AA69" s="77">
        <v>7.25</v>
      </c>
      <c r="AB69" s="77">
        <v>7.25</v>
      </c>
      <c r="AC69" s="10">
        <v>0.4732316575660579</v>
      </c>
      <c r="AD69">
        <v>3</v>
      </c>
      <c r="AE69" s="11">
        <v>0</v>
      </c>
      <c r="AF69" s="11">
        <v>0</v>
      </c>
      <c r="AG69" s="11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s="11">
        <v>0</v>
      </c>
      <c r="AO69" s="11">
        <v>0</v>
      </c>
      <c r="AP69" s="11">
        <v>0</v>
      </c>
      <c r="AQ69">
        <v>0</v>
      </c>
      <c r="AR69">
        <v>0</v>
      </c>
      <c r="AS69">
        <v>0</v>
      </c>
      <c r="AT69" s="78">
        <v>0.08</v>
      </c>
      <c r="AU69">
        <v>12</v>
      </c>
      <c r="AV69" s="47">
        <v>1</v>
      </c>
      <c r="AW69" s="80">
        <v>782.53</v>
      </c>
      <c r="AX69" s="80">
        <v>105.08</v>
      </c>
      <c r="AY69" s="80" t="s">
        <v>96</v>
      </c>
      <c r="AZ69" s="80" t="s">
        <v>96</v>
      </c>
      <c r="BA69" s="80" t="s">
        <v>96</v>
      </c>
      <c r="BB69" s="80">
        <v>443.80500000000001</v>
      </c>
      <c r="BC69" s="80">
        <v>6.6029999999999998</v>
      </c>
      <c r="BD69" s="80">
        <v>0.92</v>
      </c>
      <c r="BE69" s="80" t="s">
        <v>96</v>
      </c>
      <c r="BF69" s="80" t="s">
        <v>96</v>
      </c>
      <c r="BG69" s="80" t="s">
        <v>96</v>
      </c>
      <c r="BH69" s="80">
        <v>3.7614999999999998</v>
      </c>
      <c r="BI69" s="10">
        <v>0.21</v>
      </c>
      <c r="BJ69" s="10">
        <v>4.3099999999999999E-2</v>
      </c>
      <c r="BK69" s="10">
        <v>0</v>
      </c>
      <c r="BL69" s="20">
        <v>0.25309999999999999</v>
      </c>
      <c r="BM69" s="10">
        <v>0.22</v>
      </c>
      <c r="BN69" s="10">
        <v>2.0400000000000001E-2</v>
      </c>
      <c r="BO69" s="10">
        <v>0</v>
      </c>
      <c r="BP69" s="20">
        <v>0.2404</v>
      </c>
      <c r="BQ69" s="10">
        <v>4.3099999999999999E-2</v>
      </c>
      <c r="BR69" s="10">
        <v>1.41E-2</v>
      </c>
      <c r="BS69" s="10">
        <v>0</v>
      </c>
      <c r="BT69" s="10">
        <v>0</v>
      </c>
      <c r="BU69" s="10">
        <v>2.9000000000000001E-2</v>
      </c>
      <c r="BV69" s="10">
        <v>1.0999999999999999E-2</v>
      </c>
      <c r="BW69" s="10">
        <v>0</v>
      </c>
      <c r="BX69" s="10">
        <v>0</v>
      </c>
      <c r="BY69" s="67">
        <v>0</v>
      </c>
      <c r="BZ69" s="36">
        <v>0</v>
      </c>
      <c r="CA69" s="10">
        <v>0</v>
      </c>
      <c r="CB69" s="36">
        <v>10</v>
      </c>
      <c r="CC69" s="10">
        <v>1.32E-2</v>
      </c>
      <c r="CD69" s="75">
        <v>250</v>
      </c>
      <c r="CE69" t="s">
        <v>97</v>
      </c>
      <c r="CF69" t="s">
        <v>97</v>
      </c>
      <c r="CG69" t="s">
        <v>97</v>
      </c>
      <c r="CH69" t="s">
        <v>98</v>
      </c>
      <c r="CI69" t="s">
        <v>98</v>
      </c>
      <c r="CJ69" t="s">
        <v>97</v>
      </c>
      <c r="CK69">
        <v>4</v>
      </c>
      <c r="CL69" t="s">
        <v>97</v>
      </c>
      <c r="CM69" t="s">
        <v>97</v>
      </c>
      <c r="CN69" t="s">
        <v>97</v>
      </c>
      <c r="CO69" t="s">
        <v>98</v>
      </c>
      <c r="CP69" t="s">
        <v>98</v>
      </c>
      <c r="CQ69" t="s">
        <v>98</v>
      </c>
      <c r="CR69">
        <v>3</v>
      </c>
      <c r="CS69" s="11">
        <v>1</v>
      </c>
      <c r="CT69" s="11">
        <v>1</v>
      </c>
      <c r="CU69" s="11">
        <v>1</v>
      </c>
      <c r="CV69" s="11">
        <v>1</v>
      </c>
      <c r="CW69" s="11">
        <v>3</v>
      </c>
      <c r="CX69" s="11">
        <v>1</v>
      </c>
      <c r="CY69" s="11">
        <v>1</v>
      </c>
      <c r="CZ69" s="11">
        <v>1</v>
      </c>
      <c r="DA69" s="11">
        <v>1</v>
      </c>
      <c r="DB69" s="11">
        <v>1</v>
      </c>
      <c r="DC69" s="11">
        <v>1</v>
      </c>
      <c r="DD69" s="11">
        <v>6</v>
      </c>
      <c r="DE69" s="11">
        <v>1</v>
      </c>
      <c r="DF69" s="11">
        <v>1</v>
      </c>
      <c r="DG69" s="11">
        <v>1</v>
      </c>
      <c r="DH69" s="11">
        <v>3</v>
      </c>
      <c r="DI69" s="11">
        <v>1</v>
      </c>
      <c r="DJ69" s="11">
        <v>0</v>
      </c>
      <c r="DK69" s="11">
        <v>1</v>
      </c>
      <c r="DL69" s="11">
        <v>1</v>
      </c>
      <c r="DM69" s="11">
        <v>3</v>
      </c>
      <c r="DN69" s="11">
        <v>15</v>
      </c>
    </row>
    <row r="70" spans="1:118">
      <c r="A70" t="s">
        <v>121</v>
      </c>
      <c r="B70" t="s">
        <v>221</v>
      </c>
      <c r="C70" t="s">
        <v>222</v>
      </c>
      <c r="D70" t="s">
        <v>166</v>
      </c>
      <c r="E70" s="75">
        <v>44825</v>
      </c>
      <c r="F70" s="27">
        <v>29156</v>
      </c>
      <c r="G70" s="75">
        <v>302605</v>
      </c>
      <c r="H70">
        <v>5</v>
      </c>
      <c r="I70">
        <v>7</v>
      </c>
      <c r="J70" s="27">
        <v>149</v>
      </c>
      <c r="K70" s="10">
        <v>5.1104403896282073E-3</v>
      </c>
      <c r="L70">
        <v>4</v>
      </c>
      <c r="M70" s="27">
        <v>98</v>
      </c>
      <c r="N70" s="10">
        <v>3.3612292495541225E-3</v>
      </c>
      <c r="O70">
        <v>1</v>
      </c>
      <c r="P70">
        <v>1</v>
      </c>
      <c r="Q70">
        <v>2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6</v>
      </c>
      <c r="Y70">
        <v>8</v>
      </c>
      <c r="Z70" s="77">
        <v>8.6999999999999993</v>
      </c>
      <c r="AA70" s="77">
        <v>8.6999999999999993</v>
      </c>
      <c r="AB70" s="77">
        <v>8.6999999999999993</v>
      </c>
      <c r="AC70" s="10">
        <v>0.62066127040746333</v>
      </c>
      <c r="AD70">
        <v>3</v>
      </c>
      <c r="AE70" s="11">
        <v>0</v>
      </c>
      <c r="AF70" s="11">
        <v>0</v>
      </c>
      <c r="AG70" s="11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 s="11">
        <v>0</v>
      </c>
      <c r="AO70" s="11">
        <v>0</v>
      </c>
      <c r="AP70" s="11">
        <v>0</v>
      </c>
      <c r="AQ70">
        <v>0</v>
      </c>
      <c r="AR70">
        <v>0</v>
      </c>
      <c r="AS70">
        <v>0</v>
      </c>
      <c r="AT70" s="78">
        <v>0.09</v>
      </c>
      <c r="AU70">
        <v>43</v>
      </c>
      <c r="AV70" s="47">
        <v>1</v>
      </c>
      <c r="AW70" s="80">
        <v>153.94900000000001</v>
      </c>
      <c r="AX70" s="80">
        <v>125.889</v>
      </c>
      <c r="AY70" s="80">
        <v>73.156000000000006</v>
      </c>
      <c r="AZ70" s="80" t="s">
        <v>96</v>
      </c>
      <c r="BA70" s="80" t="s">
        <v>96</v>
      </c>
      <c r="BB70" s="80">
        <v>117.66466666666668</v>
      </c>
      <c r="BC70" s="80">
        <v>1.599</v>
      </c>
      <c r="BD70" s="80">
        <v>1.02</v>
      </c>
      <c r="BE70" s="80">
        <v>0.74</v>
      </c>
      <c r="BF70" s="80" t="s">
        <v>96</v>
      </c>
      <c r="BG70" s="80" t="s">
        <v>96</v>
      </c>
      <c r="BH70" s="80">
        <v>1.1196666666666666</v>
      </c>
      <c r="BI70" s="10">
        <v>0.21</v>
      </c>
      <c r="BJ70" s="10">
        <v>0</v>
      </c>
      <c r="BK70" s="10">
        <v>2.1000000000000001E-2</v>
      </c>
      <c r="BL70" s="20">
        <v>0.23099999999999998</v>
      </c>
      <c r="BM70" s="10">
        <v>0.22</v>
      </c>
      <c r="BN70" s="10">
        <v>2.8500000000000001E-2</v>
      </c>
      <c r="BO70" s="10">
        <v>2.1000000000000001E-2</v>
      </c>
      <c r="BP70" s="20">
        <v>0.26950000000000002</v>
      </c>
      <c r="BQ70" s="10">
        <v>0</v>
      </c>
      <c r="BR70" s="10">
        <v>0</v>
      </c>
      <c r="BS70" s="10">
        <v>2.1000000000000001E-2</v>
      </c>
      <c r="BT70" s="10">
        <v>2.1000000000000001E-2</v>
      </c>
      <c r="BU70" s="10">
        <v>4.8000000000000001E-2</v>
      </c>
      <c r="BV70" s="10">
        <v>0</v>
      </c>
      <c r="BW70" s="10">
        <v>2.1000000000000001E-2</v>
      </c>
      <c r="BX70" s="10">
        <v>2.1000000000000001E-2</v>
      </c>
      <c r="BY70" s="67">
        <v>0</v>
      </c>
      <c r="BZ70" s="36">
        <v>0</v>
      </c>
      <c r="CA70" s="10">
        <v>2.5999999999999999E-3</v>
      </c>
      <c r="CB70" s="36">
        <v>8.5200633009830256</v>
      </c>
      <c r="CC70" s="10">
        <v>1.8100000000000002E-2</v>
      </c>
      <c r="CD70" s="75">
        <v>400</v>
      </c>
      <c r="CE70" t="s">
        <v>97</v>
      </c>
      <c r="CF70" t="s">
        <v>98</v>
      </c>
      <c r="CG70" t="s">
        <v>97</v>
      </c>
      <c r="CH70" t="s">
        <v>98</v>
      </c>
      <c r="CI70" t="s">
        <v>98</v>
      </c>
      <c r="CJ70" t="s">
        <v>98</v>
      </c>
      <c r="CK70">
        <v>2</v>
      </c>
      <c r="CL70" t="s">
        <v>97</v>
      </c>
      <c r="CM70" t="s">
        <v>98</v>
      </c>
      <c r="CN70" t="s">
        <v>97</v>
      </c>
      <c r="CO70" t="s">
        <v>98</v>
      </c>
      <c r="CP70" t="s">
        <v>98</v>
      </c>
      <c r="CQ70" t="s">
        <v>98</v>
      </c>
      <c r="CR70">
        <v>2</v>
      </c>
      <c r="CS70" s="11">
        <v>1</v>
      </c>
      <c r="CT70" s="11">
        <v>1</v>
      </c>
      <c r="CU70" s="11">
        <v>1</v>
      </c>
      <c r="CV70" s="11">
        <v>1</v>
      </c>
      <c r="CW70" s="11">
        <v>3</v>
      </c>
      <c r="CX70" s="11">
        <v>1</v>
      </c>
      <c r="CY70" s="11">
        <v>1</v>
      </c>
      <c r="CZ70" s="11">
        <v>1</v>
      </c>
      <c r="DA70" s="11">
        <v>1</v>
      </c>
      <c r="DB70" s="11">
        <v>1</v>
      </c>
      <c r="DC70" s="11">
        <v>1</v>
      </c>
      <c r="DD70" s="11">
        <v>6</v>
      </c>
      <c r="DE70" s="11">
        <v>1</v>
      </c>
      <c r="DF70" s="11">
        <v>1</v>
      </c>
      <c r="DG70" s="11">
        <v>1</v>
      </c>
      <c r="DH70" s="11">
        <v>3</v>
      </c>
      <c r="DI70" s="11">
        <v>1</v>
      </c>
      <c r="DJ70" s="11">
        <v>0</v>
      </c>
      <c r="DK70" s="11">
        <v>1</v>
      </c>
      <c r="DL70" s="11">
        <v>1</v>
      </c>
      <c r="DM70" s="11">
        <v>3</v>
      </c>
      <c r="DN70" s="11">
        <v>15</v>
      </c>
    </row>
    <row r="71" spans="1:118">
      <c r="A71" t="s">
        <v>121</v>
      </c>
      <c r="B71" t="s">
        <v>221</v>
      </c>
      <c r="C71" t="s">
        <v>223</v>
      </c>
      <c r="D71" t="s">
        <v>166</v>
      </c>
      <c r="E71" s="75">
        <v>44825</v>
      </c>
      <c r="F71" s="27">
        <v>20085</v>
      </c>
      <c r="G71" s="75">
        <v>383793</v>
      </c>
      <c r="H71">
        <v>5</v>
      </c>
      <c r="I71">
        <v>7</v>
      </c>
      <c r="J71" s="27">
        <v>149</v>
      </c>
      <c r="K71" s="10">
        <v>7.4184714961413991E-3</v>
      </c>
      <c r="L71">
        <v>4</v>
      </c>
      <c r="M71" s="27">
        <v>98</v>
      </c>
      <c r="N71" s="10">
        <v>4.8792631316903158E-3</v>
      </c>
      <c r="O71">
        <v>1</v>
      </c>
      <c r="P71">
        <v>1</v>
      </c>
      <c r="Q71">
        <v>2</v>
      </c>
      <c r="R71">
        <v>1</v>
      </c>
      <c r="S71">
        <v>1</v>
      </c>
      <c r="T71">
        <v>1</v>
      </c>
      <c r="U71">
        <v>1</v>
      </c>
      <c r="V71">
        <v>0</v>
      </c>
      <c r="W71">
        <v>0</v>
      </c>
      <c r="X71">
        <v>4</v>
      </c>
      <c r="Y71">
        <v>6</v>
      </c>
      <c r="Z71" s="77">
        <v>8.6999999999999993</v>
      </c>
      <c r="AA71" s="77">
        <v>8.6999999999999993</v>
      </c>
      <c r="AB71" s="77">
        <v>8.6999999999999993</v>
      </c>
      <c r="AC71" s="10">
        <v>0.90097087378640772</v>
      </c>
      <c r="AD71">
        <v>3</v>
      </c>
      <c r="AE71" s="11">
        <v>0</v>
      </c>
      <c r="AF71" s="11">
        <v>0</v>
      </c>
      <c r="AG71" s="11">
        <v>0</v>
      </c>
      <c r="AH71">
        <v>0</v>
      </c>
      <c r="AI71">
        <v>0</v>
      </c>
      <c r="AJ71">
        <v>0</v>
      </c>
      <c r="AK71">
        <v>12</v>
      </c>
      <c r="AL71">
        <v>0</v>
      </c>
      <c r="AM71">
        <v>12</v>
      </c>
      <c r="AN71" s="11">
        <v>0</v>
      </c>
      <c r="AO71" s="11">
        <v>0</v>
      </c>
      <c r="AP71" s="11">
        <v>0</v>
      </c>
      <c r="AQ71">
        <v>0</v>
      </c>
      <c r="AR71">
        <v>0</v>
      </c>
      <c r="AS71">
        <v>0</v>
      </c>
      <c r="AT71" s="78">
        <v>0.09</v>
      </c>
      <c r="AU71">
        <v>43</v>
      </c>
      <c r="AV71" s="47">
        <v>1</v>
      </c>
      <c r="AW71" s="80">
        <v>153.94900000000001</v>
      </c>
      <c r="AX71" s="80">
        <v>125.889</v>
      </c>
      <c r="AY71" s="80">
        <v>73.156000000000006</v>
      </c>
      <c r="AZ71" s="80" t="s">
        <v>96</v>
      </c>
      <c r="BA71" s="80" t="s">
        <v>96</v>
      </c>
      <c r="BB71" s="80">
        <v>117.66466666666668</v>
      </c>
      <c r="BC71" s="80">
        <v>1.599</v>
      </c>
      <c r="BD71" s="80">
        <v>1.02</v>
      </c>
      <c r="BE71" s="80">
        <v>0.74</v>
      </c>
      <c r="BF71" s="80" t="s">
        <v>96</v>
      </c>
      <c r="BG71" s="80" t="s">
        <v>96</v>
      </c>
      <c r="BH71" s="80">
        <v>1.1196666666666666</v>
      </c>
      <c r="BI71" s="10">
        <v>0.21</v>
      </c>
      <c r="BJ71" s="10">
        <v>0</v>
      </c>
      <c r="BK71" s="10">
        <v>0</v>
      </c>
      <c r="BL71" s="20">
        <v>0.21</v>
      </c>
      <c r="BM71" s="10">
        <v>0.22</v>
      </c>
      <c r="BN71" s="10">
        <v>2.8500000000000001E-2</v>
      </c>
      <c r="BO71" s="10">
        <v>2.5000000000000001E-2</v>
      </c>
      <c r="BP71" s="20">
        <v>0.27350000000000002</v>
      </c>
      <c r="BQ71" s="10">
        <v>0</v>
      </c>
      <c r="BR71" s="10">
        <v>0</v>
      </c>
      <c r="BS71" s="10">
        <v>0</v>
      </c>
      <c r="BT71" s="10">
        <v>0</v>
      </c>
      <c r="BU71" s="10">
        <v>4.8000000000000001E-2</v>
      </c>
      <c r="BV71" s="10">
        <v>0</v>
      </c>
      <c r="BW71" s="10">
        <v>2.5000000000000001E-2</v>
      </c>
      <c r="BX71" s="10">
        <v>2.5000000000000001E-2</v>
      </c>
      <c r="BY71" s="67">
        <v>0</v>
      </c>
      <c r="BZ71" s="36">
        <v>0</v>
      </c>
      <c r="CA71" s="10">
        <v>2.5999999999999999E-3</v>
      </c>
      <c r="CB71" s="36">
        <v>8.5200633009830256</v>
      </c>
      <c r="CC71" s="10">
        <v>2.6700000000000002E-2</v>
      </c>
      <c r="CD71" s="75">
        <v>150</v>
      </c>
      <c r="CE71" t="s">
        <v>98</v>
      </c>
      <c r="CF71" t="s">
        <v>97</v>
      </c>
      <c r="CG71" t="s">
        <v>97</v>
      </c>
      <c r="CH71" t="s">
        <v>98</v>
      </c>
      <c r="CI71" t="s">
        <v>98</v>
      </c>
      <c r="CJ71" t="s">
        <v>98</v>
      </c>
      <c r="CK71">
        <v>2</v>
      </c>
      <c r="CL71" t="s">
        <v>98</v>
      </c>
      <c r="CM71" t="s">
        <v>97</v>
      </c>
      <c r="CN71" t="s">
        <v>97</v>
      </c>
      <c r="CO71" t="s">
        <v>98</v>
      </c>
      <c r="CP71" t="s">
        <v>98</v>
      </c>
      <c r="CQ71" t="s">
        <v>98</v>
      </c>
      <c r="CR71">
        <v>2</v>
      </c>
      <c r="CS71" s="11">
        <v>1</v>
      </c>
      <c r="CT71" s="11">
        <v>1</v>
      </c>
      <c r="CU71" s="11">
        <v>1</v>
      </c>
      <c r="CV71" s="11">
        <v>1</v>
      </c>
      <c r="CW71" s="11">
        <v>3</v>
      </c>
      <c r="CX71" s="11">
        <v>1</v>
      </c>
      <c r="CY71" s="11">
        <v>1</v>
      </c>
      <c r="CZ71" s="11">
        <v>1</v>
      </c>
      <c r="DA71" s="11">
        <v>1</v>
      </c>
      <c r="DB71" s="11">
        <v>1</v>
      </c>
      <c r="DC71" s="11">
        <v>1</v>
      </c>
      <c r="DD71" s="11">
        <v>6</v>
      </c>
      <c r="DE71" s="11">
        <v>1</v>
      </c>
      <c r="DF71" s="11">
        <v>1</v>
      </c>
      <c r="DG71" s="11">
        <v>1</v>
      </c>
      <c r="DH71" s="11">
        <v>3</v>
      </c>
      <c r="DI71" s="11">
        <v>1</v>
      </c>
      <c r="DJ71" s="11">
        <v>0</v>
      </c>
      <c r="DK71" s="11">
        <v>1</v>
      </c>
      <c r="DL71" s="11">
        <v>1</v>
      </c>
      <c r="DM71" s="11">
        <v>3</v>
      </c>
      <c r="DN71" s="11">
        <v>15</v>
      </c>
    </row>
    <row r="72" spans="1:118">
      <c r="A72" t="s">
        <v>121</v>
      </c>
      <c r="B72" t="s">
        <v>221</v>
      </c>
      <c r="C72" t="s">
        <v>224</v>
      </c>
      <c r="D72" t="s">
        <v>166</v>
      </c>
      <c r="E72" s="75">
        <v>44825</v>
      </c>
      <c r="F72" s="27">
        <v>26778</v>
      </c>
      <c r="G72" s="75">
        <v>892533</v>
      </c>
      <c r="H72">
        <v>5</v>
      </c>
      <c r="I72">
        <v>7</v>
      </c>
      <c r="J72" s="27">
        <v>149</v>
      </c>
      <c r="K72" s="10">
        <v>5.5642691761894096E-3</v>
      </c>
      <c r="L72">
        <v>4</v>
      </c>
      <c r="M72" s="27">
        <v>98</v>
      </c>
      <c r="N72" s="10">
        <v>3.6597206662185378E-3</v>
      </c>
      <c r="O72">
        <v>1</v>
      </c>
      <c r="P72">
        <v>1</v>
      </c>
      <c r="Q72">
        <v>2</v>
      </c>
      <c r="R72">
        <v>1</v>
      </c>
      <c r="S72">
        <v>1</v>
      </c>
      <c r="T72">
        <v>1</v>
      </c>
      <c r="U72">
        <v>1</v>
      </c>
      <c r="V72">
        <v>0</v>
      </c>
      <c r="W72">
        <v>0</v>
      </c>
      <c r="X72">
        <v>4</v>
      </c>
      <c r="Y72">
        <v>6</v>
      </c>
      <c r="Z72" s="77">
        <v>8.6999999999999993</v>
      </c>
      <c r="AA72" s="77">
        <v>8.6999999999999993</v>
      </c>
      <c r="AB72" s="77">
        <v>8.6999999999999993</v>
      </c>
      <c r="AC72" s="10">
        <v>0.67577862424378221</v>
      </c>
      <c r="AD72">
        <v>3</v>
      </c>
      <c r="AE72" s="11">
        <v>0</v>
      </c>
      <c r="AF72" s="11">
        <v>0</v>
      </c>
      <c r="AG72" s="11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 s="11">
        <v>0</v>
      </c>
      <c r="AO72" s="11">
        <v>0</v>
      </c>
      <c r="AP72" s="11">
        <v>0</v>
      </c>
      <c r="AQ72">
        <v>0</v>
      </c>
      <c r="AR72">
        <v>0</v>
      </c>
      <c r="AS72">
        <v>0</v>
      </c>
      <c r="AT72" s="78">
        <v>0.09</v>
      </c>
      <c r="AU72">
        <v>43</v>
      </c>
      <c r="AV72" s="47">
        <v>1</v>
      </c>
      <c r="AW72" s="80">
        <v>153.94900000000001</v>
      </c>
      <c r="AX72" s="80">
        <v>125.889</v>
      </c>
      <c r="AY72" s="80">
        <v>73.156000000000006</v>
      </c>
      <c r="AZ72" s="80" t="s">
        <v>96</v>
      </c>
      <c r="BA72" s="80" t="s">
        <v>96</v>
      </c>
      <c r="BB72" s="80">
        <v>117.66466666666668</v>
      </c>
      <c r="BC72" s="80">
        <v>1.599</v>
      </c>
      <c r="BD72" s="80">
        <v>1.02</v>
      </c>
      <c r="BE72" s="80">
        <v>0.74</v>
      </c>
      <c r="BF72" s="80" t="s">
        <v>96</v>
      </c>
      <c r="BG72" s="80" t="s">
        <v>96</v>
      </c>
      <c r="BH72" s="80">
        <v>1.1196666666666666</v>
      </c>
      <c r="BI72" s="10">
        <v>0.21</v>
      </c>
      <c r="BJ72" s="10">
        <v>0</v>
      </c>
      <c r="BK72" s="10">
        <v>0</v>
      </c>
      <c r="BL72" s="20">
        <v>0.21</v>
      </c>
      <c r="BM72" s="10">
        <v>0.22</v>
      </c>
      <c r="BN72" s="10">
        <v>2.8500000000000001E-2</v>
      </c>
      <c r="BO72" s="10">
        <v>2.5000000000000001E-2</v>
      </c>
      <c r="BP72" s="20">
        <v>0.27350000000000002</v>
      </c>
      <c r="BQ72" s="10">
        <v>0</v>
      </c>
      <c r="BR72" s="10">
        <v>0</v>
      </c>
      <c r="BS72" s="10">
        <v>0</v>
      </c>
      <c r="BT72" s="10">
        <v>0</v>
      </c>
      <c r="BU72" s="10">
        <v>4.8000000000000001E-2</v>
      </c>
      <c r="BV72" s="10">
        <v>0</v>
      </c>
      <c r="BW72" s="10">
        <v>2.5000000000000001E-2</v>
      </c>
      <c r="BX72" s="10">
        <v>2.5000000000000001E-2</v>
      </c>
      <c r="BY72" s="67">
        <v>0</v>
      </c>
      <c r="BZ72" s="36">
        <v>0</v>
      </c>
      <c r="CA72" s="10">
        <v>2.5999999999999999E-3</v>
      </c>
      <c r="CB72" s="36">
        <v>8.5200633009830256</v>
      </c>
      <c r="CC72" s="10">
        <v>2.1600000000000001E-2</v>
      </c>
      <c r="CD72" s="75">
        <v>250</v>
      </c>
      <c r="CE72" t="s">
        <v>98</v>
      </c>
      <c r="CF72" t="s">
        <v>97</v>
      </c>
      <c r="CG72" t="s">
        <v>98</v>
      </c>
      <c r="CH72" t="s">
        <v>98</v>
      </c>
      <c r="CI72" t="s">
        <v>98</v>
      </c>
      <c r="CJ72" t="s">
        <v>97</v>
      </c>
      <c r="CK72">
        <v>2</v>
      </c>
      <c r="CL72" t="s">
        <v>98</v>
      </c>
      <c r="CM72" t="s">
        <v>97</v>
      </c>
      <c r="CN72" t="s">
        <v>98</v>
      </c>
      <c r="CO72" t="s">
        <v>98</v>
      </c>
      <c r="CP72" t="s">
        <v>98</v>
      </c>
      <c r="CQ72" t="s">
        <v>97</v>
      </c>
      <c r="CR72">
        <v>2</v>
      </c>
      <c r="CS72" s="11">
        <v>1</v>
      </c>
      <c r="CT72" s="11">
        <v>1</v>
      </c>
      <c r="CU72" s="11">
        <v>1</v>
      </c>
      <c r="CV72" s="11">
        <v>1</v>
      </c>
      <c r="CW72" s="11">
        <v>3</v>
      </c>
      <c r="CX72" s="11">
        <v>1</v>
      </c>
      <c r="CY72" s="11">
        <v>1</v>
      </c>
      <c r="CZ72" s="11">
        <v>1</v>
      </c>
      <c r="DA72" s="11">
        <v>1</v>
      </c>
      <c r="DB72" s="11">
        <v>1</v>
      </c>
      <c r="DC72" s="11">
        <v>1</v>
      </c>
      <c r="DD72" s="11">
        <v>6</v>
      </c>
      <c r="DE72" s="11">
        <v>1</v>
      </c>
      <c r="DF72" s="11">
        <v>1</v>
      </c>
      <c r="DG72" s="11">
        <v>1</v>
      </c>
      <c r="DH72" s="11">
        <v>3</v>
      </c>
      <c r="DI72" s="11">
        <v>1</v>
      </c>
      <c r="DJ72" s="11">
        <v>0</v>
      </c>
      <c r="DK72" s="11">
        <v>1</v>
      </c>
      <c r="DL72" s="11">
        <v>1</v>
      </c>
      <c r="DM72" s="11">
        <v>3</v>
      </c>
      <c r="DN72" s="11">
        <v>15</v>
      </c>
    </row>
    <row r="73" spans="1:118">
      <c r="A73" t="s">
        <v>121</v>
      </c>
      <c r="B73" t="s">
        <v>225</v>
      </c>
      <c r="C73" t="s">
        <v>226</v>
      </c>
      <c r="D73" t="s">
        <v>135</v>
      </c>
      <c r="E73" s="75">
        <v>69899</v>
      </c>
      <c r="F73" s="27">
        <v>28365</v>
      </c>
      <c r="G73" s="75">
        <v>649021</v>
      </c>
      <c r="H73">
        <v>5</v>
      </c>
      <c r="I73">
        <v>3</v>
      </c>
      <c r="J73" s="27">
        <v>154</v>
      </c>
      <c r="K73" s="10">
        <v>5.4292261589987661E-3</v>
      </c>
      <c r="L73">
        <v>4</v>
      </c>
      <c r="M73" s="27">
        <v>36</v>
      </c>
      <c r="N73" s="10">
        <v>1.269169751454257E-3</v>
      </c>
      <c r="O73">
        <v>1</v>
      </c>
      <c r="P73">
        <v>1</v>
      </c>
      <c r="Q73">
        <v>2</v>
      </c>
      <c r="R73">
        <v>1</v>
      </c>
      <c r="S73">
        <v>1</v>
      </c>
      <c r="T73">
        <v>1</v>
      </c>
      <c r="U73">
        <v>0</v>
      </c>
      <c r="V73">
        <v>0</v>
      </c>
      <c r="W73">
        <v>1</v>
      </c>
      <c r="X73">
        <v>4</v>
      </c>
      <c r="Y73">
        <v>6</v>
      </c>
      <c r="Z73" s="77">
        <v>7.25</v>
      </c>
      <c r="AA73" s="77">
        <v>7.25</v>
      </c>
      <c r="AB73" s="77">
        <v>7.25</v>
      </c>
      <c r="AC73" s="10">
        <v>0.531641106998061</v>
      </c>
      <c r="AD73">
        <v>3</v>
      </c>
      <c r="AE73" s="11">
        <v>0</v>
      </c>
      <c r="AF73" s="11">
        <v>0</v>
      </c>
      <c r="AG73" s="11">
        <v>0</v>
      </c>
      <c r="AH73">
        <v>0</v>
      </c>
      <c r="AI73">
        <v>0</v>
      </c>
      <c r="AJ73">
        <v>0</v>
      </c>
      <c r="AK73">
        <v>12</v>
      </c>
      <c r="AL73">
        <v>12</v>
      </c>
      <c r="AM73">
        <v>12</v>
      </c>
      <c r="AN73" s="11">
        <v>0</v>
      </c>
      <c r="AO73" s="11">
        <v>0</v>
      </c>
      <c r="AP73" s="11">
        <v>0</v>
      </c>
      <c r="AQ73">
        <v>0</v>
      </c>
      <c r="AR73">
        <v>0</v>
      </c>
      <c r="AS73">
        <v>0</v>
      </c>
      <c r="AT73" s="78">
        <v>7.0000000000000007E-2</v>
      </c>
      <c r="AU73">
        <v>31</v>
      </c>
      <c r="AV73" s="47">
        <v>1</v>
      </c>
      <c r="AW73" s="80">
        <v>150.40199999999999</v>
      </c>
      <c r="AX73" s="80">
        <v>128.96</v>
      </c>
      <c r="AY73" s="80">
        <v>50.156999999999996</v>
      </c>
      <c r="AZ73" s="80" t="s">
        <v>96</v>
      </c>
      <c r="BA73" s="80" t="s">
        <v>96</v>
      </c>
      <c r="BB73" s="80">
        <v>109.83966666666664</v>
      </c>
      <c r="BC73" s="80">
        <v>1.31</v>
      </c>
      <c r="BD73" s="80">
        <v>1.2889999999999999</v>
      </c>
      <c r="BE73" s="80">
        <v>0.66500000000000004</v>
      </c>
      <c r="BF73" s="80" t="s">
        <v>96</v>
      </c>
      <c r="BG73" s="80" t="s">
        <v>96</v>
      </c>
      <c r="BH73" s="80">
        <v>1.0880000000000001</v>
      </c>
      <c r="BI73" s="10">
        <v>0.21</v>
      </c>
      <c r="BJ73" s="10">
        <v>0.06</v>
      </c>
      <c r="BK73" s="10">
        <v>0</v>
      </c>
      <c r="BL73" s="20">
        <v>0.27</v>
      </c>
      <c r="BM73" s="10">
        <v>0.22</v>
      </c>
      <c r="BN73" s="10">
        <v>0.05</v>
      </c>
      <c r="BO73" s="10">
        <v>0</v>
      </c>
      <c r="BP73" s="20">
        <v>0.27</v>
      </c>
      <c r="BQ73" s="10">
        <v>0.06</v>
      </c>
      <c r="BR73" s="10">
        <v>0.06</v>
      </c>
      <c r="BS73" s="10">
        <v>0</v>
      </c>
      <c r="BT73" s="10">
        <v>0</v>
      </c>
      <c r="BU73" s="10">
        <v>0.05</v>
      </c>
      <c r="BV73" s="10">
        <v>5.0000000000000001E-3</v>
      </c>
      <c r="BW73" s="10">
        <v>0</v>
      </c>
      <c r="BX73" s="10">
        <v>0</v>
      </c>
      <c r="BY73" s="67">
        <v>0</v>
      </c>
      <c r="BZ73" s="36">
        <v>0</v>
      </c>
      <c r="CA73" s="10">
        <v>0</v>
      </c>
      <c r="CB73" s="36">
        <v>10</v>
      </c>
      <c r="CC73" s="10">
        <v>1.3100000000000001E-2</v>
      </c>
      <c r="CD73" s="75">
        <v>200</v>
      </c>
      <c r="CE73" t="s">
        <v>97</v>
      </c>
      <c r="CF73" t="s">
        <v>98</v>
      </c>
      <c r="CG73" t="s">
        <v>97</v>
      </c>
      <c r="CH73" t="s">
        <v>98</v>
      </c>
      <c r="CI73" t="s">
        <v>98</v>
      </c>
      <c r="CJ73" t="s">
        <v>97</v>
      </c>
      <c r="CK73">
        <v>3</v>
      </c>
      <c r="CL73" t="s">
        <v>97</v>
      </c>
      <c r="CM73" t="s">
        <v>98</v>
      </c>
      <c r="CN73" t="s">
        <v>97</v>
      </c>
      <c r="CO73" t="s">
        <v>98</v>
      </c>
      <c r="CP73" t="s">
        <v>98</v>
      </c>
      <c r="CQ73" t="s">
        <v>97</v>
      </c>
      <c r="CR73">
        <v>3</v>
      </c>
      <c r="CS73" s="11">
        <v>1</v>
      </c>
      <c r="CT73" s="11">
        <v>1</v>
      </c>
      <c r="CU73" s="11">
        <v>1</v>
      </c>
      <c r="CV73" s="11">
        <v>1</v>
      </c>
      <c r="CW73" s="11">
        <v>3</v>
      </c>
      <c r="CX73" s="11">
        <v>1</v>
      </c>
      <c r="CY73" s="11">
        <v>1</v>
      </c>
      <c r="CZ73" s="11">
        <v>1</v>
      </c>
      <c r="DA73" s="11">
        <v>1</v>
      </c>
      <c r="DB73" s="11">
        <v>1</v>
      </c>
      <c r="DC73" s="11">
        <v>1</v>
      </c>
      <c r="DD73" s="11">
        <v>6</v>
      </c>
      <c r="DE73" s="11">
        <v>1</v>
      </c>
      <c r="DF73" s="11">
        <v>1</v>
      </c>
      <c r="DG73" s="11">
        <v>1</v>
      </c>
      <c r="DH73" s="11">
        <v>3</v>
      </c>
      <c r="DI73" s="11">
        <v>1</v>
      </c>
      <c r="DJ73" s="11">
        <v>0</v>
      </c>
      <c r="DK73" s="11">
        <v>1</v>
      </c>
      <c r="DL73" s="11">
        <v>1</v>
      </c>
      <c r="DM73" s="11">
        <v>3</v>
      </c>
      <c r="DN73" s="11">
        <v>15</v>
      </c>
    </row>
    <row r="74" spans="1:118">
      <c r="A74" t="s">
        <v>121</v>
      </c>
      <c r="B74" t="s">
        <v>225</v>
      </c>
      <c r="C74" t="s">
        <v>227</v>
      </c>
      <c r="D74" t="s">
        <v>135</v>
      </c>
      <c r="E74" s="75">
        <v>69899</v>
      </c>
      <c r="F74" s="27">
        <v>29764</v>
      </c>
      <c r="G74" s="75">
        <v>400669</v>
      </c>
      <c r="H74">
        <v>5</v>
      </c>
      <c r="I74">
        <v>3</v>
      </c>
      <c r="J74" s="27">
        <v>154</v>
      </c>
      <c r="K74" s="10">
        <v>5.1740357478833494E-3</v>
      </c>
      <c r="L74">
        <v>4</v>
      </c>
      <c r="M74" s="27">
        <v>36</v>
      </c>
      <c r="N74" s="10">
        <v>1.209514850154549E-3</v>
      </c>
      <c r="O74">
        <v>1</v>
      </c>
      <c r="P74">
        <v>1</v>
      </c>
      <c r="Q74">
        <v>2</v>
      </c>
      <c r="R74">
        <v>1</v>
      </c>
      <c r="S74">
        <v>1</v>
      </c>
      <c r="T74">
        <v>1</v>
      </c>
      <c r="U74">
        <v>0</v>
      </c>
      <c r="V74">
        <v>0</v>
      </c>
      <c r="W74">
        <v>0</v>
      </c>
      <c r="X74">
        <v>3</v>
      </c>
      <c r="Y74">
        <v>5</v>
      </c>
      <c r="Z74" s="77">
        <v>7.25</v>
      </c>
      <c r="AA74" s="77">
        <v>7.25</v>
      </c>
      <c r="AB74" s="77">
        <v>7.25</v>
      </c>
      <c r="AC74" s="10">
        <v>0.50665233167585</v>
      </c>
      <c r="AD74">
        <v>3</v>
      </c>
      <c r="AE74" s="11">
        <v>0</v>
      </c>
      <c r="AF74" s="11">
        <v>0</v>
      </c>
      <c r="AG74" s="11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 s="11">
        <v>0</v>
      </c>
      <c r="AO74" s="11">
        <v>0</v>
      </c>
      <c r="AP74" s="11">
        <v>0</v>
      </c>
      <c r="AQ74">
        <v>0</v>
      </c>
      <c r="AR74">
        <v>0</v>
      </c>
      <c r="AS74">
        <v>0</v>
      </c>
      <c r="AT74" s="78">
        <v>7.0000000000000007E-2</v>
      </c>
      <c r="AU74">
        <v>31</v>
      </c>
      <c r="AV74" s="47">
        <v>1</v>
      </c>
      <c r="AW74" s="80">
        <v>150.40199999999999</v>
      </c>
      <c r="AX74" s="80">
        <v>128.96</v>
      </c>
      <c r="AY74" s="80">
        <v>50.156999999999996</v>
      </c>
      <c r="AZ74" s="80" t="s">
        <v>96</v>
      </c>
      <c r="BA74" s="80" t="s">
        <v>96</v>
      </c>
      <c r="BB74" s="80">
        <v>109.83966666666664</v>
      </c>
      <c r="BC74" s="80">
        <v>1.31</v>
      </c>
      <c r="BD74" s="80">
        <v>1.2889999999999999</v>
      </c>
      <c r="BE74" s="80">
        <v>0.66500000000000004</v>
      </c>
      <c r="BF74" s="80" t="s">
        <v>96</v>
      </c>
      <c r="BG74" s="80" t="s">
        <v>96</v>
      </c>
      <c r="BH74" s="80">
        <v>1.0880000000000001</v>
      </c>
      <c r="BI74" s="10">
        <v>0.21</v>
      </c>
      <c r="BJ74" s="10">
        <v>0.06</v>
      </c>
      <c r="BK74" s="10">
        <v>0</v>
      </c>
      <c r="BL74" s="20">
        <v>0.27</v>
      </c>
      <c r="BM74" s="10">
        <v>0.22</v>
      </c>
      <c r="BN74" s="10">
        <v>0.05</v>
      </c>
      <c r="BO74" s="10">
        <v>0</v>
      </c>
      <c r="BP74" s="20">
        <v>0.27</v>
      </c>
      <c r="BQ74" s="10">
        <v>0.06</v>
      </c>
      <c r="BR74" s="10">
        <v>0.06</v>
      </c>
      <c r="BS74" s="10">
        <v>0</v>
      </c>
      <c r="BT74" s="10">
        <v>0</v>
      </c>
      <c r="BU74" s="10">
        <v>0.05</v>
      </c>
      <c r="BV74" s="10">
        <v>5.0000000000000001E-3</v>
      </c>
      <c r="BW74" s="10">
        <v>0</v>
      </c>
      <c r="BX74" s="10">
        <v>0</v>
      </c>
      <c r="BY74" s="67">
        <v>0</v>
      </c>
      <c r="BZ74" s="36">
        <v>0</v>
      </c>
      <c r="CA74" s="10">
        <v>0</v>
      </c>
      <c r="CB74" s="36">
        <v>10</v>
      </c>
      <c r="CC74" s="10">
        <v>1.44E-2</v>
      </c>
      <c r="CD74" s="75">
        <v>400</v>
      </c>
      <c r="CE74" t="s">
        <v>97</v>
      </c>
      <c r="CF74" t="s">
        <v>98</v>
      </c>
      <c r="CG74" t="s">
        <v>98</v>
      </c>
      <c r="CH74" t="s">
        <v>98</v>
      </c>
      <c r="CI74" t="s">
        <v>98</v>
      </c>
      <c r="CJ74" t="s">
        <v>97</v>
      </c>
      <c r="CK74">
        <v>2</v>
      </c>
      <c r="CL74" t="s">
        <v>97</v>
      </c>
      <c r="CM74" t="s">
        <v>98</v>
      </c>
      <c r="CN74" t="s">
        <v>98</v>
      </c>
      <c r="CO74" t="s">
        <v>98</v>
      </c>
      <c r="CP74" t="s">
        <v>98</v>
      </c>
      <c r="CQ74" t="s">
        <v>97</v>
      </c>
      <c r="CR74">
        <v>2</v>
      </c>
      <c r="CS74" s="11">
        <v>1</v>
      </c>
      <c r="CT74" s="11">
        <v>1</v>
      </c>
      <c r="CU74" s="11">
        <v>1</v>
      </c>
      <c r="CV74" s="11">
        <v>1</v>
      </c>
      <c r="CW74" s="11">
        <v>3</v>
      </c>
      <c r="CX74" s="11">
        <v>1</v>
      </c>
      <c r="CY74" s="11">
        <v>1</v>
      </c>
      <c r="CZ74" s="11">
        <v>1</v>
      </c>
      <c r="DA74" s="11">
        <v>1</v>
      </c>
      <c r="DB74" s="11">
        <v>1</v>
      </c>
      <c r="DC74" s="11">
        <v>1</v>
      </c>
      <c r="DD74" s="11">
        <v>6</v>
      </c>
      <c r="DE74" s="11">
        <v>1</v>
      </c>
      <c r="DF74" s="11">
        <v>1</v>
      </c>
      <c r="DG74" s="11">
        <v>1</v>
      </c>
      <c r="DH74" s="11">
        <v>3</v>
      </c>
      <c r="DI74" s="11">
        <v>1</v>
      </c>
      <c r="DJ74" s="11">
        <v>0</v>
      </c>
      <c r="DK74" s="11">
        <v>1</v>
      </c>
      <c r="DL74" s="11">
        <v>1</v>
      </c>
      <c r="DM74" s="11">
        <v>3</v>
      </c>
      <c r="DN74" s="11">
        <v>15</v>
      </c>
    </row>
    <row r="75" spans="1:118">
      <c r="A75" t="s">
        <v>121</v>
      </c>
      <c r="B75" t="s">
        <v>228</v>
      </c>
      <c r="C75" t="s">
        <v>180</v>
      </c>
      <c r="D75" t="s">
        <v>127</v>
      </c>
      <c r="E75" s="75">
        <v>98466</v>
      </c>
      <c r="F75" s="27">
        <v>36492</v>
      </c>
      <c r="G75" s="75">
        <v>653115</v>
      </c>
      <c r="H75">
        <v>5</v>
      </c>
      <c r="I75">
        <v>2</v>
      </c>
      <c r="J75" s="27">
        <v>150</v>
      </c>
      <c r="K75" s="10">
        <v>4.1104899704044722E-3</v>
      </c>
      <c r="L75">
        <v>5</v>
      </c>
      <c r="M75" s="27">
        <v>136</v>
      </c>
      <c r="N75" s="10">
        <v>3.7268442398333879E-3</v>
      </c>
      <c r="O75">
        <v>1</v>
      </c>
      <c r="P75">
        <v>1</v>
      </c>
      <c r="Q75">
        <v>2</v>
      </c>
      <c r="R75">
        <v>1</v>
      </c>
      <c r="S75">
        <v>0</v>
      </c>
      <c r="T75">
        <v>1</v>
      </c>
      <c r="U75">
        <v>0</v>
      </c>
      <c r="V75">
        <v>0</v>
      </c>
      <c r="W75">
        <v>1</v>
      </c>
      <c r="X75">
        <v>3</v>
      </c>
      <c r="Y75">
        <v>5</v>
      </c>
      <c r="Z75" s="77">
        <v>11.25</v>
      </c>
      <c r="AA75" s="77">
        <v>11.25</v>
      </c>
      <c r="AB75" s="77">
        <v>11.25</v>
      </c>
      <c r="AC75" s="10">
        <v>0.64123643538309771</v>
      </c>
      <c r="AD75">
        <v>3</v>
      </c>
      <c r="AE75" s="11">
        <v>0</v>
      </c>
      <c r="AF75" s="11">
        <v>0</v>
      </c>
      <c r="AG75" s="11">
        <v>0</v>
      </c>
      <c r="AH75">
        <v>0</v>
      </c>
      <c r="AI75">
        <v>0</v>
      </c>
      <c r="AJ75">
        <v>0</v>
      </c>
      <c r="AK75">
        <v>24</v>
      </c>
      <c r="AL75">
        <v>0</v>
      </c>
      <c r="AM75">
        <v>24</v>
      </c>
      <c r="AN75" s="11">
        <v>5</v>
      </c>
      <c r="AO75" s="11">
        <v>0</v>
      </c>
      <c r="AP75" s="11">
        <v>5</v>
      </c>
      <c r="AQ75">
        <v>0</v>
      </c>
      <c r="AR75">
        <v>0</v>
      </c>
      <c r="AS75">
        <v>0</v>
      </c>
      <c r="AT75" s="78">
        <v>0.09</v>
      </c>
      <c r="AU75">
        <v>20</v>
      </c>
      <c r="AV75" s="47">
        <v>1</v>
      </c>
      <c r="AW75" s="80">
        <v>130.62</v>
      </c>
      <c r="AX75" s="80">
        <v>111.55800000000001</v>
      </c>
      <c r="AY75" s="80">
        <v>53.63</v>
      </c>
      <c r="AZ75" s="80">
        <v>31.635000000000002</v>
      </c>
      <c r="BA75" s="80" t="s">
        <v>96</v>
      </c>
      <c r="BB75" s="80">
        <v>81.860749999999996</v>
      </c>
      <c r="BC75" s="80">
        <v>1.429</v>
      </c>
      <c r="BD75" s="80">
        <v>0.90100000000000002</v>
      </c>
      <c r="BE75" s="80">
        <v>0.44</v>
      </c>
      <c r="BF75" s="80">
        <v>0.28199999999999997</v>
      </c>
      <c r="BG75" s="80" t="s">
        <v>96</v>
      </c>
      <c r="BH75" s="80">
        <v>0.76300000000000001</v>
      </c>
      <c r="BI75" s="10">
        <v>0.21</v>
      </c>
      <c r="BJ75" s="10">
        <v>7.5999999999999998E-2</v>
      </c>
      <c r="BK75" s="10">
        <v>2.1999999999999999E-2</v>
      </c>
      <c r="BL75" s="20">
        <v>0.308</v>
      </c>
      <c r="BM75" s="10">
        <v>0.22</v>
      </c>
      <c r="BN75" s="10">
        <v>0.09</v>
      </c>
      <c r="BO75" s="10">
        <v>0</v>
      </c>
      <c r="BP75" s="20">
        <v>0.31</v>
      </c>
      <c r="BQ75" s="10">
        <v>7.5999999999999998E-2</v>
      </c>
      <c r="BR75" s="10">
        <v>6.6000000000000003E-2</v>
      </c>
      <c r="BS75" s="10">
        <v>2.1999999999999999E-2</v>
      </c>
      <c r="BT75" s="10">
        <v>2.1999999999999999E-2</v>
      </c>
      <c r="BU75" s="10">
        <v>9.9000000000000005E-2</v>
      </c>
      <c r="BV75" s="10">
        <v>0.05</v>
      </c>
      <c r="BW75" s="10">
        <v>0</v>
      </c>
      <c r="BX75" s="10">
        <v>0</v>
      </c>
      <c r="BY75" s="67">
        <v>1</v>
      </c>
      <c r="BZ75" s="36">
        <v>10</v>
      </c>
      <c r="CA75" s="10">
        <v>5.7000000000000002E-2</v>
      </c>
      <c r="CB75" s="36">
        <v>-22.444766093833664</v>
      </c>
      <c r="CC75" s="10">
        <v>2.3199999999999998E-2</v>
      </c>
      <c r="CD75" s="75">
        <v>200</v>
      </c>
      <c r="CE75" t="s">
        <v>97</v>
      </c>
      <c r="CF75" t="s">
        <v>98</v>
      </c>
      <c r="CG75" t="s">
        <v>98</v>
      </c>
      <c r="CH75" t="s">
        <v>98</v>
      </c>
      <c r="CI75" t="s">
        <v>98</v>
      </c>
      <c r="CJ75" t="s">
        <v>97</v>
      </c>
      <c r="CK75">
        <v>2</v>
      </c>
      <c r="CL75" t="s">
        <v>97</v>
      </c>
      <c r="CM75" t="s">
        <v>98</v>
      </c>
      <c r="CN75" t="s">
        <v>98</v>
      </c>
      <c r="CO75" t="s">
        <v>98</v>
      </c>
      <c r="CP75" t="s">
        <v>98</v>
      </c>
      <c r="CQ75" t="s">
        <v>97</v>
      </c>
      <c r="CR75">
        <v>2</v>
      </c>
      <c r="CS75" s="11">
        <v>1</v>
      </c>
      <c r="CT75" s="11">
        <v>1</v>
      </c>
      <c r="CU75" s="11">
        <v>1</v>
      </c>
      <c r="CV75" s="11">
        <v>1</v>
      </c>
      <c r="CW75" s="11">
        <v>3</v>
      </c>
      <c r="CX75" s="11">
        <v>1</v>
      </c>
      <c r="CY75" s="11">
        <v>1</v>
      </c>
      <c r="CZ75" s="11">
        <v>1</v>
      </c>
      <c r="DA75" s="11">
        <v>1</v>
      </c>
      <c r="DB75" s="11">
        <v>1</v>
      </c>
      <c r="DC75" s="11">
        <v>1</v>
      </c>
      <c r="DD75" s="11">
        <v>6</v>
      </c>
      <c r="DE75" s="11">
        <v>1</v>
      </c>
      <c r="DF75" s="11">
        <v>1</v>
      </c>
      <c r="DG75" s="11">
        <v>1</v>
      </c>
      <c r="DH75" s="11">
        <v>3</v>
      </c>
      <c r="DI75" s="11">
        <v>1</v>
      </c>
      <c r="DJ75" s="11">
        <v>0</v>
      </c>
      <c r="DK75" s="11">
        <v>1</v>
      </c>
      <c r="DL75" s="11">
        <v>1</v>
      </c>
      <c r="DM75" s="11">
        <v>3</v>
      </c>
      <c r="DN75" s="11">
        <v>15</v>
      </c>
    </row>
    <row r="76" spans="1:118">
      <c r="A76" t="s">
        <v>121</v>
      </c>
      <c r="B76" t="s">
        <v>229</v>
      </c>
      <c r="C76" t="s">
        <v>230</v>
      </c>
      <c r="D76" t="s">
        <v>208</v>
      </c>
      <c r="E76" s="75">
        <v>46055</v>
      </c>
      <c r="F76" s="27">
        <v>24811</v>
      </c>
      <c r="G76" s="75">
        <v>1584138</v>
      </c>
      <c r="H76">
        <v>5</v>
      </c>
      <c r="I76">
        <v>10</v>
      </c>
      <c r="J76" s="27">
        <v>175</v>
      </c>
      <c r="K76" s="10">
        <v>7.0533231228084321E-3</v>
      </c>
      <c r="L76">
        <v>7</v>
      </c>
      <c r="M76" s="27">
        <v>235</v>
      </c>
      <c r="N76" s="10">
        <v>9.4716053363427515E-3</v>
      </c>
      <c r="O76">
        <v>1</v>
      </c>
      <c r="P76">
        <v>1</v>
      </c>
      <c r="Q76">
        <v>2</v>
      </c>
      <c r="R76">
        <v>1</v>
      </c>
      <c r="S76">
        <v>1</v>
      </c>
      <c r="T76">
        <v>1</v>
      </c>
      <c r="U76">
        <v>1</v>
      </c>
      <c r="V76">
        <v>1</v>
      </c>
      <c r="W76">
        <v>0</v>
      </c>
      <c r="X76">
        <v>5</v>
      </c>
      <c r="Y76">
        <v>7</v>
      </c>
      <c r="Z76" s="77">
        <v>7.25</v>
      </c>
      <c r="AA76" s="77">
        <v>7.25</v>
      </c>
      <c r="AB76" s="77">
        <v>7.25</v>
      </c>
      <c r="AC76" s="10">
        <v>0.60779492966829229</v>
      </c>
      <c r="AD76">
        <v>3</v>
      </c>
      <c r="AE76" s="11">
        <v>0</v>
      </c>
      <c r="AF76" s="11">
        <v>0</v>
      </c>
      <c r="AG76" s="11">
        <v>0</v>
      </c>
      <c r="AH76">
        <v>0</v>
      </c>
      <c r="AI76">
        <v>0</v>
      </c>
      <c r="AJ76">
        <v>0</v>
      </c>
      <c r="AK76">
        <v>12</v>
      </c>
      <c r="AL76">
        <v>12</v>
      </c>
      <c r="AM76">
        <v>12</v>
      </c>
      <c r="AN76" s="11">
        <v>0</v>
      </c>
      <c r="AO76" s="11">
        <v>5</v>
      </c>
      <c r="AP76" s="11">
        <v>5</v>
      </c>
      <c r="AQ76">
        <v>0</v>
      </c>
      <c r="AR76">
        <v>0</v>
      </c>
      <c r="AS76">
        <v>0</v>
      </c>
      <c r="AT76" s="78">
        <v>0.09</v>
      </c>
      <c r="AU76">
        <v>12</v>
      </c>
      <c r="AV76" s="47">
        <v>1</v>
      </c>
      <c r="AW76" s="80" t="s">
        <v>96</v>
      </c>
      <c r="AX76" s="80">
        <v>152.815</v>
      </c>
      <c r="AY76" s="80">
        <v>32.792000000000002</v>
      </c>
      <c r="AZ76" s="80" t="s">
        <v>96</v>
      </c>
      <c r="BA76" s="80" t="s">
        <v>96</v>
      </c>
      <c r="BB76" s="80">
        <v>92.8035</v>
      </c>
      <c r="BC76" s="80" t="s">
        <v>96</v>
      </c>
      <c r="BD76" s="80">
        <v>1.1839999999999999</v>
      </c>
      <c r="BE76" s="80">
        <v>0.40699999999999997</v>
      </c>
      <c r="BF76" s="80" t="s">
        <v>96</v>
      </c>
      <c r="BG76" s="80" t="s">
        <v>96</v>
      </c>
      <c r="BH76" s="80">
        <v>0.79549999999999998</v>
      </c>
      <c r="BI76" s="10">
        <v>0.21</v>
      </c>
      <c r="BJ76" s="10">
        <v>9.9900000000000003E-2</v>
      </c>
      <c r="BK76" s="10">
        <v>3.8699999999999998E-2</v>
      </c>
      <c r="BL76" s="20">
        <v>0.34860000000000002</v>
      </c>
      <c r="BM76" s="10">
        <v>0.22</v>
      </c>
      <c r="BN76" s="10">
        <v>3.0700000000000002E-2</v>
      </c>
      <c r="BO76" s="10">
        <v>3.8699999999999998E-2</v>
      </c>
      <c r="BP76" s="20">
        <v>0.28939999999999999</v>
      </c>
      <c r="BQ76" s="10">
        <v>9.9900000000000003E-2</v>
      </c>
      <c r="BR76" s="10">
        <v>9.9900000000000003E-2</v>
      </c>
      <c r="BS76" s="10">
        <v>3.8699999999999998E-2</v>
      </c>
      <c r="BT76" s="10">
        <v>3.8699999999999998E-2</v>
      </c>
      <c r="BU76" s="10">
        <v>3.0700000000000002E-2</v>
      </c>
      <c r="BV76" s="10">
        <v>3.0700000000000002E-2</v>
      </c>
      <c r="BW76" s="10">
        <v>3.8699999999999998E-2</v>
      </c>
      <c r="BX76" s="10">
        <v>3.8699999999999998E-2</v>
      </c>
      <c r="BY76" s="67">
        <v>0</v>
      </c>
      <c r="BZ76" s="36">
        <v>0</v>
      </c>
      <c r="CA76" s="10">
        <v>1.4E-3</v>
      </c>
      <c r="CB76" s="36">
        <v>9.2031110082216312</v>
      </c>
      <c r="CC76" s="10">
        <v>1.8700000000000001E-2</v>
      </c>
      <c r="CD76" s="75">
        <v>1000</v>
      </c>
      <c r="CE76" t="s">
        <v>97</v>
      </c>
      <c r="CF76" t="s">
        <v>97</v>
      </c>
      <c r="CG76" t="s">
        <v>97</v>
      </c>
      <c r="CH76" t="s">
        <v>97</v>
      </c>
      <c r="CI76" t="s">
        <v>98</v>
      </c>
      <c r="CJ76" t="s">
        <v>98</v>
      </c>
      <c r="CK76">
        <v>4</v>
      </c>
      <c r="CL76" t="s">
        <v>97</v>
      </c>
      <c r="CM76" t="s">
        <v>97</v>
      </c>
      <c r="CN76" t="s">
        <v>97</v>
      </c>
      <c r="CO76" t="s">
        <v>97</v>
      </c>
      <c r="CP76" t="s">
        <v>98</v>
      </c>
      <c r="CQ76" t="s">
        <v>98</v>
      </c>
      <c r="CR76">
        <v>4</v>
      </c>
      <c r="CS76" s="11">
        <v>1</v>
      </c>
      <c r="CT76" s="11">
        <v>1</v>
      </c>
      <c r="CU76" s="11">
        <v>1</v>
      </c>
      <c r="CV76" s="11">
        <v>1</v>
      </c>
      <c r="CW76" s="11">
        <v>3</v>
      </c>
      <c r="CX76" s="11">
        <v>1</v>
      </c>
      <c r="CY76" s="11">
        <v>1</v>
      </c>
      <c r="CZ76" s="11">
        <v>1</v>
      </c>
      <c r="DA76" s="11">
        <v>1</v>
      </c>
      <c r="DB76" s="11">
        <v>1</v>
      </c>
      <c r="DC76" s="11">
        <v>1</v>
      </c>
      <c r="DD76" s="11">
        <v>6</v>
      </c>
      <c r="DE76" s="11">
        <v>1</v>
      </c>
      <c r="DF76" s="11">
        <v>1</v>
      </c>
      <c r="DG76" s="11">
        <v>1</v>
      </c>
      <c r="DH76" s="11">
        <v>3</v>
      </c>
      <c r="DI76" s="11">
        <v>1</v>
      </c>
      <c r="DJ76" s="11">
        <v>0</v>
      </c>
      <c r="DK76" s="11">
        <v>1</v>
      </c>
      <c r="DL76" s="11">
        <v>1</v>
      </c>
      <c r="DM76" s="11">
        <v>3</v>
      </c>
      <c r="DN76" s="11">
        <v>15</v>
      </c>
    </row>
    <row r="77" spans="1:118">
      <c r="A77" t="s">
        <v>121</v>
      </c>
      <c r="B77" t="s">
        <v>229</v>
      </c>
      <c r="C77" t="s">
        <v>231</v>
      </c>
      <c r="D77" t="s">
        <v>208</v>
      </c>
      <c r="E77" s="75">
        <v>46055</v>
      </c>
      <c r="F77" s="27">
        <v>30397</v>
      </c>
      <c r="G77" s="75">
        <v>301048</v>
      </c>
      <c r="H77">
        <v>5</v>
      </c>
      <c r="I77">
        <v>10</v>
      </c>
      <c r="J77" s="27">
        <v>175</v>
      </c>
      <c r="K77" s="10">
        <v>5.7571470868835739E-3</v>
      </c>
      <c r="L77">
        <v>6</v>
      </c>
      <c r="M77" s="27">
        <v>166.75</v>
      </c>
      <c r="N77" s="10">
        <v>5.4857387242162057E-3</v>
      </c>
      <c r="O77">
        <v>1</v>
      </c>
      <c r="P77">
        <v>1</v>
      </c>
      <c r="Q77">
        <v>2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5</v>
      </c>
      <c r="Y77">
        <v>7</v>
      </c>
      <c r="Z77" s="77">
        <v>7.25</v>
      </c>
      <c r="AA77" s="77">
        <v>7.25</v>
      </c>
      <c r="AB77" s="77">
        <v>7.25</v>
      </c>
      <c r="AC77" s="10">
        <v>0.49610158897259599</v>
      </c>
      <c r="AD77">
        <v>3</v>
      </c>
      <c r="AE77" s="11">
        <v>0</v>
      </c>
      <c r="AF77" s="11">
        <v>0</v>
      </c>
      <c r="AG77" s="11">
        <v>0</v>
      </c>
      <c r="AH77">
        <v>0</v>
      </c>
      <c r="AI77">
        <v>6</v>
      </c>
      <c r="AJ77">
        <v>6</v>
      </c>
      <c r="AK77">
        <v>12</v>
      </c>
      <c r="AL77">
        <v>12</v>
      </c>
      <c r="AM77">
        <v>12</v>
      </c>
      <c r="AN77" s="11">
        <v>0</v>
      </c>
      <c r="AO77" s="11">
        <v>3</v>
      </c>
      <c r="AP77" s="11">
        <v>3</v>
      </c>
      <c r="AQ77">
        <v>0</v>
      </c>
      <c r="AR77">
        <v>0</v>
      </c>
      <c r="AS77">
        <v>0</v>
      </c>
      <c r="AT77" s="78">
        <v>0.09</v>
      </c>
      <c r="AU77">
        <v>13</v>
      </c>
      <c r="AV77" s="47">
        <v>1</v>
      </c>
      <c r="AW77" s="80" t="s">
        <v>96</v>
      </c>
      <c r="AX77" s="80">
        <v>152.815</v>
      </c>
      <c r="AY77" s="80">
        <v>32.792000000000002</v>
      </c>
      <c r="AZ77" s="80" t="s">
        <v>96</v>
      </c>
      <c r="BA77" s="80" t="s">
        <v>96</v>
      </c>
      <c r="BB77" s="80">
        <v>92.8035</v>
      </c>
      <c r="BC77" s="80" t="s">
        <v>96</v>
      </c>
      <c r="BD77" s="80">
        <v>1.1839999999999999</v>
      </c>
      <c r="BE77" s="80">
        <v>0.40699999999999997</v>
      </c>
      <c r="BF77" s="80" t="s">
        <v>96</v>
      </c>
      <c r="BG77" s="80" t="s">
        <v>96</v>
      </c>
      <c r="BH77" s="80">
        <v>0.79549999999999998</v>
      </c>
      <c r="BI77" s="10">
        <v>0.21</v>
      </c>
      <c r="BJ77" s="10">
        <v>9.9900000000000003E-2</v>
      </c>
      <c r="BK77" s="10">
        <v>0</v>
      </c>
      <c r="BL77" s="20">
        <v>0.30990000000000001</v>
      </c>
      <c r="BM77" s="10">
        <v>0.22</v>
      </c>
      <c r="BN77" s="10">
        <v>3.0700000000000002E-2</v>
      </c>
      <c r="BO77" s="10">
        <v>0.03</v>
      </c>
      <c r="BP77" s="20">
        <v>0.28069999999999995</v>
      </c>
      <c r="BQ77" s="10">
        <v>9.9900000000000003E-2</v>
      </c>
      <c r="BR77" s="10">
        <v>9.9900000000000003E-2</v>
      </c>
      <c r="BS77" s="10">
        <v>0</v>
      </c>
      <c r="BT77" s="10">
        <v>0</v>
      </c>
      <c r="BU77" s="10">
        <v>3.0700000000000002E-2</v>
      </c>
      <c r="BV77" s="10">
        <v>3.0700000000000002E-2</v>
      </c>
      <c r="BW77" s="10">
        <v>0.03</v>
      </c>
      <c r="BX77" s="10">
        <v>0.03</v>
      </c>
      <c r="BY77" s="67">
        <v>0</v>
      </c>
      <c r="BZ77" s="36">
        <v>0</v>
      </c>
      <c r="CA77" s="10">
        <v>6.0000000000000001E-3</v>
      </c>
      <c r="CB77" s="36">
        <v>6.5847614638069825</v>
      </c>
      <c r="CC77" s="10">
        <v>2.06E-2</v>
      </c>
      <c r="CD77" s="75">
        <v>500</v>
      </c>
      <c r="CE77" t="s">
        <v>97</v>
      </c>
      <c r="CF77" t="s">
        <v>98</v>
      </c>
      <c r="CG77" t="s">
        <v>97</v>
      </c>
      <c r="CH77" t="s">
        <v>98</v>
      </c>
      <c r="CI77" t="s">
        <v>98</v>
      </c>
      <c r="CJ77" t="s">
        <v>97</v>
      </c>
      <c r="CK77">
        <v>3</v>
      </c>
      <c r="CL77" t="s">
        <v>97</v>
      </c>
      <c r="CM77" t="s">
        <v>98</v>
      </c>
      <c r="CN77" t="s">
        <v>97</v>
      </c>
      <c r="CO77" t="s">
        <v>98</v>
      </c>
      <c r="CP77" t="s">
        <v>98</v>
      </c>
      <c r="CQ77" t="s">
        <v>97</v>
      </c>
      <c r="CR77">
        <v>3</v>
      </c>
      <c r="CS77" s="11">
        <v>1</v>
      </c>
      <c r="CT77" s="11">
        <v>1</v>
      </c>
      <c r="CU77" s="11">
        <v>1</v>
      </c>
      <c r="CV77" s="11">
        <v>1</v>
      </c>
      <c r="CW77" s="11">
        <v>3</v>
      </c>
      <c r="CX77" s="11">
        <v>1</v>
      </c>
      <c r="CY77" s="11">
        <v>1</v>
      </c>
      <c r="CZ77" s="11">
        <v>1</v>
      </c>
      <c r="DA77" s="11">
        <v>1</v>
      </c>
      <c r="DB77" s="11">
        <v>1</v>
      </c>
      <c r="DC77" s="11">
        <v>1</v>
      </c>
      <c r="DD77" s="11">
        <v>6</v>
      </c>
      <c r="DE77" s="11">
        <v>1</v>
      </c>
      <c r="DF77" s="11">
        <v>1</v>
      </c>
      <c r="DG77" s="11">
        <v>1</v>
      </c>
      <c r="DH77" s="11">
        <v>3</v>
      </c>
      <c r="DI77" s="11">
        <v>1</v>
      </c>
      <c r="DJ77" s="11">
        <v>0</v>
      </c>
      <c r="DK77" s="11">
        <v>1</v>
      </c>
      <c r="DL77" s="11">
        <v>1</v>
      </c>
      <c r="DM77" s="11">
        <v>3</v>
      </c>
      <c r="DN77" s="11">
        <v>15</v>
      </c>
    </row>
    <row r="78" spans="1:118">
      <c r="A78" t="s">
        <v>121</v>
      </c>
      <c r="B78" t="s">
        <v>232</v>
      </c>
      <c r="C78" t="s">
        <v>233</v>
      </c>
      <c r="D78" t="s">
        <v>147</v>
      </c>
      <c r="E78" s="75">
        <v>1212</v>
      </c>
      <c r="F78" s="27">
        <v>24051</v>
      </c>
      <c r="G78" s="75">
        <v>179335</v>
      </c>
      <c r="H78">
        <v>5</v>
      </c>
      <c r="I78">
        <v>1</v>
      </c>
      <c r="J78" s="27">
        <v>206</v>
      </c>
      <c r="K78" s="10">
        <v>8.5651324269261156E-3</v>
      </c>
      <c r="L78">
        <v>4</v>
      </c>
      <c r="M78" s="27">
        <v>58</v>
      </c>
      <c r="N78" s="10">
        <v>2.411542139619974E-3</v>
      </c>
      <c r="O78">
        <v>1</v>
      </c>
      <c r="P78">
        <v>1</v>
      </c>
      <c r="Q78">
        <v>2</v>
      </c>
      <c r="R78">
        <v>1</v>
      </c>
      <c r="S78">
        <v>1</v>
      </c>
      <c r="T78">
        <v>1</v>
      </c>
      <c r="U78">
        <v>0</v>
      </c>
      <c r="V78">
        <v>0</v>
      </c>
      <c r="W78">
        <v>1</v>
      </c>
      <c r="X78">
        <v>4</v>
      </c>
      <c r="Y78">
        <v>6</v>
      </c>
      <c r="Z78" s="77">
        <v>10.5</v>
      </c>
      <c r="AA78" s="77">
        <v>10.5</v>
      </c>
      <c r="AB78" s="77">
        <v>10.5</v>
      </c>
      <c r="AC78" s="10">
        <v>0.90807035050517648</v>
      </c>
      <c r="AD78">
        <v>3</v>
      </c>
      <c r="AE78" s="11">
        <v>0</v>
      </c>
      <c r="AF78" s="11">
        <v>0</v>
      </c>
      <c r="AG78" s="11">
        <v>0</v>
      </c>
      <c r="AH78">
        <v>4</v>
      </c>
      <c r="AI78">
        <v>4</v>
      </c>
      <c r="AJ78">
        <v>4</v>
      </c>
      <c r="AK78">
        <v>13</v>
      </c>
      <c r="AL78">
        <v>0</v>
      </c>
      <c r="AM78">
        <v>13</v>
      </c>
      <c r="AN78" s="11">
        <v>5</v>
      </c>
      <c r="AO78" s="11">
        <v>0</v>
      </c>
      <c r="AP78" s="11">
        <v>5</v>
      </c>
      <c r="AQ78">
        <v>0</v>
      </c>
      <c r="AR78">
        <v>0</v>
      </c>
      <c r="AS78">
        <v>0</v>
      </c>
      <c r="AT78" s="78">
        <v>0.16</v>
      </c>
      <c r="AU78">
        <v>1</v>
      </c>
      <c r="AV78" s="47">
        <v>0</v>
      </c>
      <c r="AW78" s="80" t="s">
        <v>96</v>
      </c>
      <c r="AX78" s="80">
        <v>65.11</v>
      </c>
      <c r="AY78" s="80" t="s">
        <v>96</v>
      </c>
      <c r="AZ78" s="80" t="s">
        <v>96</v>
      </c>
      <c r="BA78" s="80" t="s">
        <v>96</v>
      </c>
      <c r="BB78" s="80">
        <v>65.11</v>
      </c>
      <c r="BC78" s="80" t="s">
        <v>96</v>
      </c>
      <c r="BD78" s="80">
        <v>1.0009999999999999</v>
      </c>
      <c r="BE78" s="80" t="s">
        <v>96</v>
      </c>
      <c r="BF78" s="80" t="s">
        <v>96</v>
      </c>
      <c r="BG78" s="80" t="s">
        <v>96</v>
      </c>
      <c r="BH78" s="80">
        <v>1.0009999999999999</v>
      </c>
      <c r="BI78" s="10">
        <v>0.21</v>
      </c>
      <c r="BJ78" s="10">
        <v>7.0000000000000007E-2</v>
      </c>
      <c r="BK78" s="10">
        <v>0</v>
      </c>
      <c r="BL78" s="20">
        <v>0.28000000000000003</v>
      </c>
      <c r="BM78" s="10">
        <v>0.22</v>
      </c>
      <c r="BN78" s="10">
        <v>3.7499999999999999E-2</v>
      </c>
      <c r="BO78" s="10">
        <v>0</v>
      </c>
      <c r="BP78" s="20">
        <v>0.25750000000000001</v>
      </c>
      <c r="BQ78" s="10">
        <v>7.0000000000000007E-2</v>
      </c>
      <c r="BR78" s="10">
        <v>7.0000000000000007E-2</v>
      </c>
      <c r="BS78" s="10">
        <v>0</v>
      </c>
      <c r="BT78" s="10">
        <v>0</v>
      </c>
      <c r="BU78" s="10">
        <v>5.9900000000000002E-2</v>
      </c>
      <c r="BV78" s="10">
        <v>3.7499999999999999E-2</v>
      </c>
      <c r="BW78" s="10">
        <v>0</v>
      </c>
      <c r="BX78" s="10">
        <v>0</v>
      </c>
      <c r="BY78" s="67">
        <v>0</v>
      </c>
      <c r="BZ78" s="36">
        <v>0</v>
      </c>
      <c r="CA78" s="10">
        <v>0</v>
      </c>
      <c r="CB78" s="36">
        <v>10</v>
      </c>
      <c r="CC78" s="10">
        <v>1.8100000000000002E-2</v>
      </c>
      <c r="CD78" s="75">
        <v>500</v>
      </c>
      <c r="CE78" t="s">
        <v>97</v>
      </c>
      <c r="CF78" t="s">
        <v>97</v>
      </c>
      <c r="CG78" t="s">
        <v>97</v>
      </c>
      <c r="CH78" t="s">
        <v>97</v>
      </c>
      <c r="CI78" t="s">
        <v>98</v>
      </c>
      <c r="CJ78" t="s">
        <v>98</v>
      </c>
      <c r="CK78">
        <v>4</v>
      </c>
      <c r="CL78" t="s">
        <v>97</v>
      </c>
      <c r="CM78" t="s">
        <v>97</v>
      </c>
      <c r="CN78" t="s">
        <v>97</v>
      </c>
      <c r="CO78" t="s">
        <v>97</v>
      </c>
      <c r="CP78" t="s">
        <v>98</v>
      </c>
      <c r="CQ78" t="s">
        <v>98</v>
      </c>
      <c r="CR78">
        <v>4</v>
      </c>
      <c r="CS78" s="11">
        <v>1</v>
      </c>
      <c r="CT78" s="11">
        <v>1</v>
      </c>
      <c r="CU78" s="11">
        <v>1</v>
      </c>
      <c r="CV78" s="11">
        <v>1</v>
      </c>
      <c r="CW78" s="11">
        <v>3</v>
      </c>
      <c r="CX78" s="11">
        <v>1</v>
      </c>
      <c r="CY78" s="11">
        <v>1</v>
      </c>
      <c r="CZ78" s="11">
        <v>1</v>
      </c>
      <c r="DA78" s="11">
        <v>1</v>
      </c>
      <c r="DB78" s="11">
        <v>1</v>
      </c>
      <c r="DC78" s="11">
        <v>1</v>
      </c>
      <c r="DD78" s="11">
        <v>6</v>
      </c>
      <c r="DE78" s="11">
        <v>1</v>
      </c>
      <c r="DF78" s="11">
        <v>1</v>
      </c>
      <c r="DG78" s="11">
        <v>1</v>
      </c>
      <c r="DH78" s="11">
        <v>3</v>
      </c>
      <c r="DI78" s="11">
        <v>1</v>
      </c>
      <c r="DJ78" s="11">
        <v>0</v>
      </c>
      <c r="DK78" s="11">
        <v>1</v>
      </c>
      <c r="DL78" s="11">
        <v>1</v>
      </c>
      <c r="DM78" s="11">
        <v>3</v>
      </c>
      <c r="DN78" s="11">
        <v>15</v>
      </c>
    </row>
    <row r="79" spans="1:118">
      <c r="A79" t="s">
        <v>121</v>
      </c>
      <c r="B79" t="s">
        <v>234</v>
      </c>
      <c r="C79" t="s">
        <v>235</v>
      </c>
      <c r="D79" t="s">
        <v>150</v>
      </c>
      <c r="E79" s="75">
        <v>32020</v>
      </c>
      <c r="F79" s="27">
        <v>35587</v>
      </c>
      <c r="G79" s="75">
        <v>136208</v>
      </c>
      <c r="H79">
        <v>5</v>
      </c>
      <c r="I79">
        <v>2</v>
      </c>
      <c r="J79" s="27">
        <v>200</v>
      </c>
      <c r="K79" s="10">
        <v>5.6200297861578666E-3</v>
      </c>
      <c r="L79">
        <v>4</v>
      </c>
      <c r="M79" s="27">
        <v>15</v>
      </c>
      <c r="N79" s="10">
        <v>4.2150223396184E-4</v>
      </c>
      <c r="O79">
        <v>1</v>
      </c>
      <c r="P79">
        <v>1</v>
      </c>
      <c r="Q79">
        <v>2</v>
      </c>
      <c r="R79">
        <v>1</v>
      </c>
      <c r="S79">
        <v>1</v>
      </c>
      <c r="T79">
        <v>0</v>
      </c>
      <c r="U79">
        <v>0</v>
      </c>
      <c r="V79">
        <v>0</v>
      </c>
      <c r="W79">
        <v>1</v>
      </c>
      <c r="X79">
        <v>3</v>
      </c>
      <c r="Y79">
        <v>5</v>
      </c>
      <c r="Z79" s="77">
        <v>0</v>
      </c>
      <c r="AA79" s="77">
        <v>0</v>
      </c>
      <c r="AB79" s="77">
        <v>7.25</v>
      </c>
      <c r="AC79" s="10">
        <v>0.42375024587630317</v>
      </c>
      <c r="AD79">
        <v>3</v>
      </c>
      <c r="AE79" s="11">
        <v>0</v>
      </c>
      <c r="AF79" s="11">
        <v>0</v>
      </c>
      <c r="AG79" s="11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 s="11">
        <v>0</v>
      </c>
      <c r="AO79" s="11">
        <v>0</v>
      </c>
      <c r="AP79" s="11">
        <v>0</v>
      </c>
      <c r="AQ79">
        <v>0</v>
      </c>
      <c r="AR79">
        <v>0</v>
      </c>
      <c r="AS79">
        <v>0</v>
      </c>
      <c r="AT79" s="78">
        <v>0.12</v>
      </c>
      <c r="AU79">
        <v>30</v>
      </c>
      <c r="AV79" s="47">
        <v>1</v>
      </c>
      <c r="AW79" s="80">
        <v>122.736</v>
      </c>
      <c r="AX79" s="80">
        <v>160.053</v>
      </c>
      <c r="AY79" s="80">
        <v>94.566000000000003</v>
      </c>
      <c r="AZ79" s="80" t="s">
        <v>96</v>
      </c>
      <c r="BA79" s="80">
        <v>20.561</v>
      </c>
      <c r="BB79" s="80">
        <v>99.478999999999999</v>
      </c>
      <c r="BC79" s="80">
        <v>1.3979999999999999</v>
      </c>
      <c r="BD79" s="80">
        <v>1.3169999999999999</v>
      </c>
      <c r="BE79" s="80">
        <v>1.474</v>
      </c>
      <c r="BF79" s="80" t="s">
        <v>96</v>
      </c>
      <c r="BG79" s="80">
        <v>0.313</v>
      </c>
      <c r="BH79" s="80">
        <v>1.1254999999999999</v>
      </c>
      <c r="BI79" s="10">
        <v>0.21</v>
      </c>
      <c r="BJ79" s="10">
        <v>0.05</v>
      </c>
      <c r="BK79" s="10">
        <v>0</v>
      </c>
      <c r="BL79" s="20">
        <v>0.26</v>
      </c>
      <c r="BM79" s="10">
        <v>0.22</v>
      </c>
      <c r="BN79" s="10">
        <v>7.0000000000000007E-2</v>
      </c>
      <c r="BO79" s="10">
        <v>0</v>
      </c>
      <c r="BP79" s="20">
        <v>0.29000000000000004</v>
      </c>
      <c r="BQ79" s="10">
        <v>0.05</v>
      </c>
      <c r="BR79" s="10">
        <v>0.05</v>
      </c>
      <c r="BS79" s="10">
        <v>0</v>
      </c>
      <c r="BT79" s="10">
        <v>0</v>
      </c>
      <c r="BU79" s="10">
        <v>7.0000000000000007E-2</v>
      </c>
      <c r="BV79" s="10">
        <v>0.03</v>
      </c>
      <c r="BW79" s="10">
        <v>0</v>
      </c>
      <c r="BX79" s="10">
        <v>0</v>
      </c>
      <c r="BY79" s="67">
        <v>0</v>
      </c>
      <c r="BZ79" s="36">
        <v>0</v>
      </c>
      <c r="CA79" s="10">
        <v>0</v>
      </c>
      <c r="CB79" s="36">
        <v>10</v>
      </c>
      <c r="CC79" s="10">
        <v>1.77E-2</v>
      </c>
      <c r="CD79" s="75">
        <v>400</v>
      </c>
      <c r="CE79" t="s">
        <v>97</v>
      </c>
      <c r="CF79" t="s">
        <v>98</v>
      </c>
      <c r="CG79" t="s">
        <v>97</v>
      </c>
      <c r="CH79" t="s">
        <v>98</v>
      </c>
      <c r="CI79" t="s">
        <v>98</v>
      </c>
      <c r="CJ79" t="s">
        <v>98</v>
      </c>
      <c r="CK79">
        <v>2</v>
      </c>
      <c r="CL79" t="s">
        <v>97</v>
      </c>
      <c r="CM79" t="s">
        <v>98</v>
      </c>
      <c r="CN79" t="s">
        <v>97</v>
      </c>
      <c r="CO79" t="s">
        <v>98</v>
      </c>
      <c r="CP79" t="s">
        <v>98</v>
      </c>
      <c r="CQ79" t="s">
        <v>98</v>
      </c>
      <c r="CR79">
        <v>2</v>
      </c>
      <c r="CS79" s="11">
        <v>1</v>
      </c>
      <c r="CT79" s="11">
        <v>1</v>
      </c>
      <c r="CU79" s="11">
        <v>1</v>
      </c>
      <c r="CV79" s="11">
        <v>1</v>
      </c>
      <c r="CW79" s="11">
        <v>3</v>
      </c>
      <c r="CX79" s="11">
        <v>1</v>
      </c>
      <c r="CY79" s="11">
        <v>1</v>
      </c>
      <c r="CZ79" s="11">
        <v>1</v>
      </c>
      <c r="DA79" s="11">
        <v>1</v>
      </c>
      <c r="DB79" s="11">
        <v>1</v>
      </c>
      <c r="DC79" s="11">
        <v>1</v>
      </c>
      <c r="DD79" s="11">
        <v>6</v>
      </c>
      <c r="DE79" s="11">
        <v>1</v>
      </c>
      <c r="DF79" s="11">
        <v>1</v>
      </c>
      <c r="DG79" s="11">
        <v>1</v>
      </c>
      <c r="DH79" s="11">
        <v>3</v>
      </c>
      <c r="DI79" s="11">
        <v>1</v>
      </c>
      <c r="DJ79" s="11">
        <v>0</v>
      </c>
      <c r="DK79" s="11">
        <v>1</v>
      </c>
      <c r="DL79" s="11">
        <v>1</v>
      </c>
      <c r="DM79" s="11">
        <v>3</v>
      </c>
      <c r="DN79" s="11">
        <v>15</v>
      </c>
    </row>
    <row r="80" spans="1:118">
      <c r="A80" t="s">
        <v>121</v>
      </c>
      <c r="B80" t="s">
        <v>236</v>
      </c>
      <c r="C80" t="s">
        <v>237</v>
      </c>
      <c r="D80" t="s">
        <v>171</v>
      </c>
      <c r="E80" s="75">
        <v>77184</v>
      </c>
      <c r="F80" s="27">
        <v>31161</v>
      </c>
      <c r="G80" s="75">
        <v>181883</v>
      </c>
      <c r="H80">
        <v>5</v>
      </c>
      <c r="I80">
        <v>1</v>
      </c>
      <c r="J80" s="27">
        <v>200</v>
      </c>
      <c r="K80" s="10">
        <v>6.4182792593305733E-3</v>
      </c>
      <c r="L80">
        <v>5</v>
      </c>
      <c r="M80" s="27">
        <v>30</v>
      </c>
      <c r="N80" s="10">
        <v>9.6274188889958602E-4</v>
      </c>
      <c r="O80">
        <v>1</v>
      </c>
      <c r="P80">
        <v>1</v>
      </c>
      <c r="Q80">
        <v>2</v>
      </c>
      <c r="R80">
        <v>1</v>
      </c>
      <c r="S80">
        <v>0</v>
      </c>
      <c r="T80">
        <v>1</v>
      </c>
      <c r="U80">
        <v>1</v>
      </c>
      <c r="V80">
        <v>0</v>
      </c>
      <c r="W80">
        <v>0</v>
      </c>
      <c r="X80">
        <v>3</v>
      </c>
      <c r="Y80">
        <v>5</v>
      </c>
      <c r="Z80" s="77">
        <v>9.1</v>
      </c>
      <c r="AA80" s="77">
        <v>9.1</v>
      </c>
      <c r="AB80" s="77">
        <v>9.1</v>
      </c>
      <c r="AC80" s="10">
        <v>0.60742594910304548</v>
      </c>
      <c r="AD80">
        <v>3</v>
      </c>
      <c r="AE80" s="11">
        <v>0</v>
      </c>
      <c r="AF80" s="11">
        <v>0</v>
      </c>
      <c r="AG80" s="11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 s="11">
        <v>0</v>
      </c>
      <c r="AO80" s="11">
        <v>0</v>
      </c>
      <c r="AP80" s="11">
        <v>0</v>
      </c>
      <c r="AQ80">
        <v>0</v>
      </c>
      <c r="AR80">
        <v>0</v>
      </c>
      <c r="AS80">
        <v>0</v>
      </c>
      <c r="AT80" s="78">
        <v>0.09</v>
      </c>
      <c r="AU80">
        <v>19</v>
      </c>
      <c r="AV80" s="47">
        <v>1</v>
      </c>
      <c r="AW80" s="80">
        <v>91.06</v>
      </c>
      <c r="AX80" s="80">
        <v>70.043000000000006</v>
      </c>
      <c r="AY80" s="80" t="s">
        <v>96</v>
      </c>
      <c r="AZ80" s="80" t="s">
        <v>96</v>
      </c>
      <c r="BA80" s="80" t="s">
        <v>96</v>
      </c>
      <c r="BB80" s="80">
        <v>80.551500000000004</v>
      </c>
      <c r="BC80" s="80">
        <v>1.234</v>
      </c>
      <c r="BD80" s="80">
        <v>0.93600000000000005</v>
      </c>
      <c r="BE80" s="80" t="s">
        <v>96</v>
      </c>
      <c r="BF80" s="80" t="s">
        <v>96</v>
      </c>
      <c r="BG80" s="80" t="s">
        <v>96</v>
      </c>
      <c r="BH80" s="80">
        <v>1.085</v>
      </c>
      <c r="BI80" s="10">
        <v>0.21</v>
      </c>
      <c r="BJ80" s="10">
        <v>0</v>
      </c>
      <c r="BK80" s="10">
        <v>0</v>
      </c>
      <c r="BL80" s="20">
        <v>0.21</v>
      </c>
      <c r="BM80" s="10">
        <v>0.22</v>
      </c>
      <c r="BN80" s="10">
        <v>0</v>
      </c>
      <c r="BO80" s="10">
        <v>0</v>
      </c>
      <c r="BP80" s="20">
        <v>0.22</v>
      </c>
      <c r="BQ80" s="10">
        <v>0</v>
      </c>
      <c r="BR80" s="10">
        <v>0</v>
      </c>
      <c r="BS80" s="10">
        <v>0</v>
      </c>
      <c r="BT80" s="10">
        <v>0</v>
      </c>
      <c r="BU80" s="10">
        <v>0</v>
      </c>
      <c r="BV80" s="10">
        <v>0</v>
      </c>
      <c r="BW80" s="10">
        <v>0</v>
      </c>
      <c r="BX80" s="10">
        <v>0</v>
      </c>
      <c r="BY80" s="67">
        <v>0</v>
      </c>
      <c r="BZ80" s="36">
        <v>0</v>
      </c>
      <c r="CA80" s="10">
        <v>0</v>
      </c>
      <c r="CB80" s="36">
        <v>10</v>
      </c>
      <c r="CC80" s="10">
        <v>1.43E-2</v>
      </c>
      <c r="CD80" s="75">
        <v>300</v>
      </c>
      <c r="CE80" t="s">
        <v>97</v>
      </c>
      <c r="CF80" t="s">
        <v>98</v>
      </c>
      <c r="CG80" t="s">
        <v>97</v>
      </c>
      <c r="CH80" t="s">
        <v>98</v>
      </c>
      <c r="CI80" t="s">
        <v>98</v>
      </c>
      <c r="CJ80" t="s">
        <v>98</v>
      </c>
      <c r="CK80">
        <v>2</v>
      </c>
      <c r="CL80" t="s">
        <v>97</v>
      </c>
      <c r="CM80" t="s">
        <v>98</v>
      </c>
      <c r="CN80" t="s">
        <v>97</v>
      </c>
      <c r="CO80" t="s">
        <v>98</v>
      </c>
      <c r="CP80" t="s">
        <v>98</v>
      </c>
      <c r="CQ80" t="s">
        <v>98</v>
      </c>
      <c r="CR80">
        <v>2</v>
      </c>
      <c r="CS80" s="11">
        <v>1</v>
      </c>
      <c r="CT80" s="11">
        <v>1</v>
      </c>
      <c r="CU80" s="11">
        <v>1</v>
      </c>
      <c r="CV80" s="11">
        <v>1</v>
      </c>
      <c r="CW80" s="11">
        <v>3</v>
      </c>
      <c r="CX80" s="11">
        <v>1</v>
      </c>
      <c r="CY80" s="11">
        <v>1</v>
      </c>
      <c r="CZ80" s="11">
        <v>1</v>
      </c>
      <c r="DA80" s="11">
        <v>1</v>
      </c>
      <c r="DB80" s="11">
        <v>1</v>
      </c>
      <c r="DC80" s="11">
        <v>1</v>
      </c>
      <c r="DD80" s="11">
        <v>6</v>
      </c>
      <c r="DE80" s="11">
        <v>1</v>
      </c>
      <c r="DF80" s="11">
        <v>1</v>
      </c>
      <c r="DG80" s="11">
        <v>1</v>
      </c>
      <c r="DH80" s="11">
        <v>3</v>
      </c>
      <c r="DI80" s="11">
        <v>1</v>
      </c>
      <c r="DJ80" s="11">
        <v>0</v>
      </c>
      <c r="DK80" s="11">
        <v>1</v>
      </c>
      <c r="DL80" s="11">
        <v>1</v>
      </c>
      <c r="DM80" s="11">
        <v>3</v>
      </c>
      <c r="DN80" s="11">
        <v>15</v>
      </c>
    </row>
    <row r="81" spans="1:118">
      <c r="A81" t="s">
        <v>121</v>
      </c>
      <c r="B81" t="s">
        <v>238</v>
      </c>
      <c r="C81" t="s">
        <v>239</v>
      </c>
      <c r="D81" t="s">
        <v>124</v>
      </c>
      <c r="E81" s="75">
        <v>42180</v>
      </c>
      <c r="F81" s="27">
        <v>24243</v>
      </c>
      <c r="G81" s="75">
        <v>650618</v>
      </c>
      <c r="H81">
        <v>5</v>
      </c>
      <c r="I81">
        <v>1</v>
      </c>
      <c r="J81" s="27">
        <v>358</v>
      </c>
      <c r="K81" s="10">
        <v>1.4767149280204596E-2</v>
      </c>
      <c r="L81">
        <v>4</v>
      </c>
      <c r="M81" s="27">
        <v>52</v>
      </c>
      <c r="N81" s="10">
        <v>2.1449490574598855E-3</v>
      </c>
      <c r="O81">
        <v>1</v>
      </c>
      <c r="P81">
        <v>1</v>
      </c>
      <c r="Q81">
        <v>2</v>
      </c>
      <c r="R81">
        <v>1</v>
      </c>
      <c r="S81">
        <v>1</v>
      </c>
      <c r="T81">
        <v>1</v>
      </c>
      <c r="U81">
        <v>0</v>
      </c>
      <c r="V81">
        <v>0</v>
      </c>
      <c r="W81">
        <v>1</v>
      </c>
      <c r="X81">
        <v>4</v>
      </c>
      <c r="Y81">
        <v>6</v>
      </c>
      <c r="Z81" s="77">
        <v>0</v>
      </c>
      <c r="AA81" s="77">
        <v>0</v>
      </c>
      <c r="AB81" s="77">
        <v>7.25</v>
      </c>
      <c r="AC81" s="10">
        <v>0.62203522666336675</v>
      </c>
      <c r="AD81">
        <v>3</v>
      </c>
      <c r="AE81" s="11">
        <v>0</v>
      </c>
      <c r="AF81" s="11">
        <v>0</v>
      </c>
      <c r="AG81" s="1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 s="11">
        <v>0</v>
      </c>
      <c r="AO81" s="11">
        <v>0</v>
      </c>
      <c r="AP81" s="11">
        <v>0</v>
      </c>
      <c r="AQ81">
        <v>0</v>
      </c>
      <c r="AR81">
        <v>0</v>
      </c>
      <c r="AS81">
        <v>0</v>
      </c>
      <c r="AT81" s="78">
        <v>0.11</v>
      </c>
      <c r="AU81">
        <v>51</v>
      </c>
      <c r="AV81" s="47">
        <v>1</v>
      </c>
      <c r="AW81" s="80">
        <v>186.471</v>
      </c>
      <c r="AX81" s="80">
        <v>303.10000000000002</v>
      </c>
      <c r="AY81" s="80">
        <v>122.63500000000001</v>
      </c>
      <c r="AZ81" s="80" t="s">
        <v>96</v>
      </c>
      <c r="BA81" s="80" t="s">
        <v>96</v>
      </c>
      <c r="BB81" s="80">
        <v>204.06866666666667</v>
      </c>
      <c r="BC81" s="80">
        <v>19.702000000000002</v>
      </c>
      <c r="BD81" s="80">
        <v>1.9419999999999999</v>
      </c>
      <c r="BE81" s="80">
        <v>1.91</v>
      </c>
      <c r="BF81" s="80" t="s">
        <v>96</v>
      </c>
      <c r="BG81" s="80" t="s">
        <v>96</v>
      </c>
      <c r="BH81" s="80">
        <v>7.8513333333333337</v>
      </c>
      <c r="BI81" s="10">
        <v>0.21</v>
      </c>
      <c r="BJ81" s="10">
        <v>6.5000000000000002E-2</v>
      </c>
      <c r="BK81" s="10">
        <v>0</v>
      </c>
      <c r="BL81" s="20">
        <v>0.27500000000000002</v>
      </c>
      <c r="BM81" s="10">
        <v>0.22</v>
      </c>
      <c r="BN81" s="10">
        <v>0.03</v>
      </c>
      <c r="BO81" s="10">
        <v>0</v>
      </c>
      <c r="BP81" s="20">
        <v>0.25</v>
      </c>
      <c r="BQ81" s="10">
        <v>6.5000000000000002E-2</v>
      </c>
      <c r="BR81" s="10">
        <v>6.5000000000000002E-2</v>
      </c>
      <c r="BS81" s="10">
        <v>0</v>
      </c>
      <c r="BT81" s="10">
        <v>0</v>
      </c>
      <c r="BU81" s="10">
        <v>0.03</v>
      </c>
      <c r="BV81" s="10">
        <v>0.03</v>
      </c>
      <c r="BW81" s="10">
        <v>0</v>
      </c>
      <c r="BX81" s="10">
        <v>0</v>
      </c>
      <c r="BY81" s="67">
        <v>0</v>
      </c>
      <c r="BZ81" s="36">
        <v>0</v>
      </c>
      <c r="CA81" s="10">
        <v>0</v>
      </c>
      <c r="CB81" s="36">
        <v>10</v>
      </c>
      <c r="CC81" s="10">
        <v>2.98E-2</v>
      </c>
      <c r="CD81" s="75">
        <v>200</v>
      </c>
      <c r="CE81" t="s">
        <v>98</v>
      </c>
      <c r="CF81" t="s">
        <v>98</v>
      </c>
      <c r="CG81" t="s">
        <v>97</v>
      </c>
      <c r="CH81" t="s">
        <v>98</v>
      </c>
      <c r="CI81" t="s">
        <v>97</v>
      </c>
      <c r="CJ81" t="s">
        <v>98</v>
      </c>
      <c r="CK81">
        <v>2</v>
      </c>
      <c r="CL81" t="s">
        <v>98</v>
      </c>
      <c r="CM81" t="s">
        <v>98</v>
      </c>
      <c r="CN81" t="s">
        <v>97</v>
      </c>
      <c r="CO81" t="s">
        <v>98</v>
      </c>
      <c r="CP81" t="s">
        <v>97</v>
      </c>
      <c r="CQ81" t="s">
        <v>98</v>
      </c>
      <c r="CR81">
        <v>2</v>
      </c>
      <c r="CS81" s="11">
        <v>1</v>
      </c>
      <c r="CT81" s="11">
        <v>1</v>
      </c>
      <c r="CU81" s="11">
        <v>1</v>
      </c>
      <c r="CV81" s="11">
        <v>1</v>
      </c>
      <c r="CW81" s="11">
        <v>3</v>
      </c>
      <c r="CX81" s="11">
        <v>1</v>
      </c>
      <c r="CY81" s="11">
        <v>1</v>
      </c>
      <c r="CZ81" s="11">
        <v>1</v>
      </c>
      <c r="DA81" s="11">
        <v>1</v>
      </c>
      <c r="DB81" s="11">
        <v>1</v>
      </c>
      <c r="DC81" s="11">
        <v>1</v>
      </c>
      <c r="DD81" s="11">
        <v>6</v>
      </c>
      <c r="DE81" s="11">
        <v>1</v>
      </c>
      <c r="DF81" s="11">
        <v>1</v>
      </c>
      <c r="DG81" s="11">
        <v>1</v>
      </c>
      <c r="DH81" s="11">
        <v>3</v>
      </c>
      <c r="DI81" s="11">
        <v>1</v>
      </c>
      <c r="DJ81" s="11">
        <v>0</v>
      </c>
      <c r="DK81" s="11">
        <v>1</v>
      </c>
      <c r="DL81" s="11">
        <v>1</v>
      </c>
      <c r="DM81" s="11">
        <v>3</v>
      </c>
      <c r="DN81" s="11">
        <v>15</v>
      </c>
    </row>
    <row r="82" spans="1:118">
      <c r="A82" t="s">
        <v>121</v>
      </c>
      <c r="B82" t="s">
        <v>238</v>
      </c>
      <c r="C82" t="s">
        <v>240</v>
      </c>
      <c r="D82" t="s">
        <v>124</v>
      </c>
      <c r="E82" s="75">
        <v>42180</v>
      </c>
      <c r="F82" s="27">
        <v>31109</v>
      </c>
      <c r="G82" s="75">
        <v>669053</v>
      </c>
      <c r="H82">
        <v>5</v>
      </c>
      <c r="I82">
        <v>1</v>
      </c>
      <c r="J82" s="27">
        <v>358</v>
      </c>
      <c r="K82" s="10">
        <v>1.1507923751968883E-2</v>
      </c>
      <c r="L82">
        <v>4</v>
      </c>
      <c r="M82" s="27">
        <v>52</v>
      </c>
      <c r="N82" s="10">
        <v>1.6715419974926871E-3</v>
      </c>
      <c r="O82">
        <v>1</v>
      </c>
      <c r="P82">
        <v>1</v>
      </c>
      <c r="Q82">
        <v>2</v>
      </c>
      <c r="R82">
        <v>1</v>
      </c>
      <c r="S82">
        <v>1</v>
      </c>
      <c r="T82">
        <v>1</v>
      </c>
      <c r="U82">
        <v>0</v>
      </c>
      <c r="V82">
        <v>0</v>
      </c>
      <c r="W82">
        <v>1</v>
      </c>
      <c r="X82">
        <v>4</v>
      </c>
      <c r="Y82">
        <v>6</v>
      </c>
      <c r="Z82" s="77">
        <v>0</v>
      </c>
      <c r="AA82" s="77">
        <v>0</v>
      </c>
      <c r="AB82" s="77">
        <v>7.25</v>
      </c>
      <c r="AC82" s="10">
        <v>0.48474717927287925</v>
      </c>
      <c r="AD82">
        <v>3</v>
      </c>
      <c r="AE82" s="11">
        <v>0</v>
      </c>
      <c r="AF82" s="11">
        <v>0</v>
      </c>
      <c r="AG82" s="11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 s="11">
        <v>0</v>
      </c>
      <c r="AO82" s="11">
        <v>0</v>
      </c>
      <c r="AP82" s="11">
        <v>0</v>
      </c>
      <c r="AQ82">
        <v>0</v>
      </c>
      <c r="AR82">
        <v>0</v>
      </c>
      <c r="AS82">
        <v>0</v>
      </c>
      <c r="AT82" s="78">
        <v>0.11</v>
      </c>
      <c r="AU82">
        <v>51</v>
      </c>
      <c r="AV82" s="47">
        <v>1</v>
      </c>
      <c r="AW82" s="80">
        <v>186.471</v>
      </c>
      <c r="AX82" s="80">
        <v>303.10000000000002</v>
      </c>
      <c r="AY82" s="80">
        <v>122.63500000000001</v>
      </c>
      <c r="AZ82" s="80" t="s">
        <v>96</v>
      </c>
      <c r="BA82" s="80" t="s">
        <v>96</v>
      </c>
      <c r="BB82" s="80">
        <v>204.06866666666667</v>
      </c>
      <c r="BC82" s="80">
        <v>19.702000000000002</v>
      </c>
      <c r="BD82" s="80">
        <v>1.9419999999999999</v>
      </c>
      <c r="BE82" s="80">
        <v>1.91</v>
      </c>
      <c r="BF82" s="80" t="s">
        <v>96</v>
      </c>
      <c r="BG82" s="80" t="s">
        <v>96</v>
      </c>
      <c r="BH82" s="80">
        <v>7.8513333333333337</v>
      </c>
      <c r="BI82" s="10">
        <v>0.21</v>
      </c>
      <c r="BJ82" s="10">
        <v>6.5000000000000002E-2</v>
      </c>
      <c r="BK82" s="10">
        <v>0</v>
      </c>
      <c r="BL82" s="20">
        <v>0.27500000000000002</v>
      </c>
      <c r="BM82" s="10">
        <v>0.22</v>
      </c>
      <c r="BN82" s="10">
        <v>0.03</v>
      </c>
      <c r="BO82" s="10">
        <v>0</v>
      </c>
      <c r="BP82" s="20">
        <v>0.25</v>
      </c>
      <c r="BQ82" s="10">
        <v>6.5000000000000002E-2</v>
      </c>
      <c r="BR82" s="10">
        <v>6.5000000000000002E-2</v>
      </c>
      <c r="BS82" s="10">
        <v>0</v>
      </c>
      <c r="BT82" s="10">
        <v>0</v>
      </c>
      <c r="BU82" s="10">
        <v>0.03</v>
      </c>
      <c r="BV82" s="10">
        <v>0.03</v>
      </c>
      <c r="BW82" s="10">
        <v>0</v>
      </c>
      <c r="BX82" s="10">
        <v>0</v>
      </c>
      <c r="BY82" s="67">
        <v>0</v>
      </c>
      <c r="BZ82" s="36">
        <v>0</v>
      </c>
      <c r="CA82" s="10">
        <v>0</v>
      </c>
      <c r="CB82" s="36">
        <v>10</v>
      </c>
      <c r="CC82" s="10">
        <v>1.7299999999999999E-2</v>
      </c>
      <c r="CD82" s="75">
        <v>250</v>
      </c>
      <c r="CE82" t="s">
        <v>97</v>
      </c>
      <c r="CF82" t="s">
        <v>98</v>
      </c>
      <c r="CG82" t="s">
        <v>97</v>
      </c>
      <c r="CH82" t="s">
        <v>98</v>
      </c>
      <c r="CI82" t="s">
        <v>98</v>
      </c>
      <c r="CJ82" t="s">
        <v>97</v>
      </c>
      <c r="CK82">
        <v>3</v>
      </c>
      <c r="CL82" t="s">
        <v>97</v>
      </c>
      <c r="CM82" t="s">
        <v>98</v>
      </c>
      <c r="CN82" t="s">
        <v>97</v>
      </c>
      <c r="CO82" t="s">
        <v>98</v>
      </c>
      <c r="CP82" t="s">
        <v>98</v>
      </c>
      <c r="CQ82" t="s">
        <v>97</v>
      </c>
      <c r="CR82">
        <v>3</v>
      </c>
      <c r="CS82" s="11">
        <v>1</v>
      </c>
      <c r="CT82" s="11">
        <v>1</v>
      </c>
      <c r="CU82" s="11">
        <v>1</v>
      </c>
      <c r="CV82" s="11">
        <v>1</v>
      </c>
      <c r="CW82" s="11">
        <v>3</v>
      </c>
      <c r="CX82" s="11">
        <v>1</v>
      </c>
      <c r="CY82" s="11">
        <v>1</v>
      </c>
      <c r="CZ82" s="11">
        <v>1</v>
      </c>
      <c r="DA82" s="11">
        <v>1</v>
      </c>
      <c r="DB82" s="11">
        <v>1</v>
      </c>
      <c r="DC82" s="11">
        <v>1</v>
      </c>
      <c r="DD82" s="11">
        <v>6</v>
      </c>
      <c r="DE82" s="11">
        <v>1</v>
      </c>
      <c r="DF82" s="11">
        <v>1</v>
      </c>
      <c r="DG82" s="11">
        <v>1</v>
      </c>
      <c r="DH82" s="11">
        <v>3</v>
      </c>
      <c r="DI82" s="11">
        <v>1</v>
      </c>
      <c r="DJ82" s="11">
        <v>0</v>
      </c>
      <c r="DK82" s="11">
        <v>1</v>
      </c>
      <c r="DL82" s="11">
        <v>1</v>
      </c>
      <c r="DM82" s="11">
        <v>3</v>
      </c>
      <c r="DN82" s="11">
        <v>15</v>
      </c>
    </row>
    <row r="83" spans="1:118">
      <c r="A83" t="s">
        <v>121</v>
      </c>
      <c r="B83" t="s">
        <v>241</v>
      </c>
      <c r="C83" t="s">
        <v>242</v>
      </c>
      <c r="D83" t="s">
        <v>135</v>
      </c>
      <c r="E83" s="75">
        <v>268597</v>
      </c>
      <c r="F83" s="27">
        <v>37888</v>
      </c>
      <c r="G83" s="75">
        <v>964254</v>
      </c>
      <c r="H83">
        <v>5</v>
      </c>
      <c r="I83">
        <v>2</v>
      </c>
      <c r="J83" s="27">
        <v>325</v>
      </c>
      <c r="K83" s="10">
        <v>8.5779138513513518E-3</v>
      </c>
      <c r="L83">
        <v>5</v>
      </c>
      <c r="M83" s="27">
        <v>60</v>
      </c>
      <c r="N83" s="10">
        <v>1.583614864864865E-3</v>
      </c>
      <c r="O83">
        <v>1</v>
      </c>
      <c r="P83">
        <v>1</v>
      </c>
      <c r="Q83">
        <v>2</v>
      </c>
      <c r="R83">
        <v>1</v>
      </c>
      <c r="S83">
        <v>1</v>
      </c>
      <c r="T83">
        <v>1</v>
      </c>
      <c r="U83">
        <v>0</v>
      </c>
      <c r="V83">
        <v>0</v>
      </c>
      <c r="W83">
        <v>1</v>
      </c>
      <c r="X83">
        <v>4</v>
      </c>
      <c r="Y83">
        <v>6</v>
      </c>
      <c r="Z83" s="77">
        <v>7.25</v>
      </c>
      <c r="AA83" s="77">
        <v>7.25</v>
      </c>
      <c r="AB83" s="77">
        <v>7.25</v>
      </c>
      <c r="AC83" s="10">
        <v>0.39801520270270269</v>
      </c>
      <c r="AD83">
        <v>3</v>
      </c>
      <c r="AE83" s="11">
        <v>0</v>
      </c>
      <c r="AF83" s="11">
        <v>0</v>
      </c>
      <c r="AG83" s="11">
        <v>0</v>
      </c>
      <c r="AH83">
        <v>0</v>
      </c>
      <c r="AI83">
        <v>0</v>
      </c>
      <c r="AJ83">
        <v>0</v>
      </c>
      <c r="AK83">
        <v>12</v>
      </c>
      <c r="AL83">
        <v>0</v>
      </c>
      <c r="AM83">
        <v>12</v>
      </c>
      <c r="AN83" s="11">
        <v>0</v>
      </c>
      <c r="AO83" s="11">
        <v>8.67</v>
      </c>
      <c r="AP83" s="11">
        <v>8.67</v>
      </c>
      <c r="AQ83">
        <v>0</v>
      </c>
      <c r="AR83">
        <v>0</v>
      </c>
      <c r="AS83">
        <v>0</v>
      </c>
      <c r="AT83" s="78">
        <v>0.08</v>
      </c>
      <c r="AU83">
        <v>68</v>
      </c>
      <c r="AV83" s="47">
        <v>1</v>
      </c>
      <c r="AW83" s="80">
        <v>231.584</v>
      </c>
      <c r="AX83" s="80">
        <v>160.75800000000001</v>
      </c>
      <c r="AY83" s="80">
        <v>36.889000000000003</v>
      </c>
      <c r="AZ83" s="80" t="s">
        <v>96</v>
      </c>
      <c r="BA83" s="80" t="s">
        <v>96</v>
      </c>
      <c r="BB83" s="80">
        <v>143.077</v>
      </c>
      <c r="BC83" s="80">
        <v>1.7190000000000001</v>
      </c>
      <c r="BD83" s="80">
        <v>1.45</v>
      </c>
      <c r="BE83" s="80">
        <v>0.53400000000000003</v>
      </c>
      <c r="BF83" s="80" t="s">
        <v>96</v>
      </c>
      <c r="BG83" s="80" t="s">
        <v>96</v>
      </c>
      <c r="BH83" s="80">
        <v>1.2343333333333335</v>
      </c>
      <c r="BI83" s="10">
        <v>0.21</v>
      </c>
      <c r="BJ83" s="10">
        <v>0</v>
      </c>
      <c r="BK83" s="10">
        <v>0</v>
      </c>
      <c r="BL83" s="20">
        <v>0.21</v>
      </c>
      <c r="BM83" s="10">
        <v>0.22</v>
      </c>
      <c r="BN83" s="10">
        <v>0</v>
      </c>
      <c r="BO83" s="10">
        <v>0</v>
      </c>
      <c r="BP83" s="20">
        <v>0.22</v>
      </c>
      <c r="BQ83" s="10">
        <v>0</v>
      </c>
      <c r="BR83" s="10">
        <v>0</v>
      </c>
      <c r="BS83" s="10">
        <v>0</v>
      </c>
      <c r="BT83" s="10">
        <v>0</v>
      </c>
      <c r="BU83" s="10">
        <v>0</v>
      </c>
      <c r="BV83" s="10">
        <v>0</v>
      </c>
      <c r="BW83" s="10">
        <v>0</v>
      </c>
      <c r="BX83" s="10">
        <v>0</v>
      </c>
      <c r="BY83" s="67">
        <v>1</v>
      </c>
      <c r="BZ83" s="36">
        <v>10</v>
      </c>
      <c r="CA83" s="10">
        <v>7.4999999999999997E-3</v>
      </c>
      <c r="CB83" s="36">
        <v>5.7309518297587285</v>
      </c>
      <c r="CC83" s="10">
        <v>2.2499999999999999E-2</v>
      </c>
      <c r="CD83" s="75">
        <v>275</v>
      </c>
      <c r="CE83" t="s">
        <v>97</v>
      </c>
      <c r="CF83" t="s">
        <v>98</v>
      </c>
      <c r="CG83" t="s">
        <v>97</v>
      </c>
      <c r="CH83" t="s">
        <v>98</v>
      </c>
      <c r="CI83" t="s">
        <v>98</v>
      </c>
      <c r="CJ83" t="s">
        <v>97</v>
      </c>
      <c r="CK83">
        <v>3</v>
      </c>
      <c r="CL83" t="s">
        <v>97</v>
      </c>
      <c r="CM83" t="s">
        <v>98</v>
      </c>
      <c r="CN83" t="s">
        <v>97</v>
      </c>
      <c r="CO83" t="s">
        <v>98</v>
      </c>
      <c r="CP83" t="s">
        <v>98</v>
      </c>
      <c r="CQ83" t="s">
        <v>97</v>
      </c>
      <c r="CR83">
        <v>3</v>
      </c>
      <c r="CS83" s="11">
        <v>1</v>
      </c>
      <c r="CT83" s="11">
        <v>1</v>
      </c>
      <c r="CU83" s="11">
        <v>1</v>
      </c>
      <c r="CV83" s="11">
        <v>1</v>
      </c>
      <c r="CW83" s="11">
        <v>3</v>
      </c>
      <c r="CX83" s="11">
        <v>1</v>
      </c>
      <c r="CY83" s="11">
        <v>1</v>
      </c>
      <c r="CZ83" s="11">
        <v>1</v>
      </c>
      <c r="DA83" s="11">
        <v>1</v>
      </c>
      <c r="DB83" s="11">
        <v>1</v>
      </c>
      <c r="DC83" s="11">
        <v>1</v>
      </c>
      <c r="DD83" s="11">
        <v>6</v>
      </c>
      <c r="DE83" s="11">
        <v>1</v>
      </c>
      <c r="DF83" s="11">
        <v>1</v>
      </c>
      <c r="DG83" s="11">
        <v>1</v>
      </c>
      <c r="DH83" s="11">
        <v>3</v>
      </c>
      <c r="DI83" s="11">
        <v>1</v>
      </c>
      <c r="DJ83" s="11">
        <v>0</v>
      </c>
      <c r="DK83" s="11">
        <v>1</v>
      </c>
      <c r="DL83" s="11">
        <v>1</v>
      </c>
      <c r="DM83" s="11">
        <v>3</v>
      </c>
      <c r="DN83" s="11">
        <v>15</v>
      </c>
    </row>
    <row r="84" spans="1:118">
      <c r="A84" t="s">
        <v>121</v>
      </c>
      <c r="B84" t="s">
        <v>241</v>
      </c>
      <c r="C84" t="s">
        <v>243</v>
      </c>
      <c r="D84" t="s">
        <v>135</v>
      </c>
      <c r="E84" s="75">
        <v>268597</v>
      </c>
      <c r="F84" s="27">
        <v>31260</v>
      </c>
      <c r="G84" s="75">
        <v>1345047</v>
      </c>
      <c r="H84">
        <v>5</v>
      </c>
      <c r="I84">
        <v>3</v>
      </c>
      <c r="J84" s="27">
        <v>300</v>
      </c>
      <c r="K84" s="10">
        <v>9.5969289827255271E-3</v>
      </c>
      <c r="L84">
        <v>5</v>
      </c>
      <c r="M84" s="27">
        <v>62</v>
      </c>
      <c r="N84" s="10">
        <v>1.9833653230966089E-3</v>
      </c>
      <c r="O84">
        <v>1</v>
      </c>
      <c r="P84">
        <v>1</v>
      </c>
      <c r="Q84">
        <v>2</v>
      </c>
      <c r="R84">
        <v>1</v>
      </c>
      <c r="S84">
        <v>1</v>
      </c>
      <c r="T84">
        <v>1</v>
      </c>
      <c r="U84">
        <v>0</v>
      </c>
      <c r="V84">
        <v>1</v>
      </c>
      <c r="W84">
        <v>1</v>
      </c>
      <c r="X84">
        <v>5</v>
      </c>
      <c r="Y84">
        <v>7</v>
      </c>
      <c r="Z84" s="77">
        <v>7.25</v>
      </c>
      <c r="AA84" s="77">
        <v>7.25</v>
      </c>
      <c r="AB84" s="77">
        <v>7.25</v>
      </c>
      <c r="AC84" s="10">
        <v>0.48240563019833654</v>
      </c>
      <c r="AD84">
        <v>3</v>
      </c>
      <c r="AE84" s="11">
        <v>0</v>
      </c>
      <c r="AF84" s="11">
        <v>0</v>
      </c>
      <c r="AG84" s="11">
        <v>0</v>
      </c>
      <c r="AH84">
        <v>0</v>
      </c>
      <c r="AI84">
        <v>0</v>
      </c>
      <c r="AJ84">
        <v>0</v>
      </c>
      <c r="AK84">
        <v>12</v>
      </c>
      <c r="AL84">
        <v>0</v>
      </c>
      <c r="AM84">
        <v>12</v>
      </c>
      <c r="AN84" s="11">
        <v>0</v>
      </c>
      <c r="AO84" s="11">
        <v>8.67</v>
      </c>
      <c r="AP84" s="11">
        <v>8.67</v>
      </c>
      <c r="AQ84">
        <v>0</v>
      </c>
      <c r="AR84">
        <v>0</v>
      </c>
      <c r="AS84">
        <v>0</v>
      </c>
      <c r="AT84" s="78">
        <v>0.08</v>
      </c>
      <c r="AU84">
        <v>68</v>
      </c>
      <c r="AV84" s="47">
        <v>1</v>
      </c>
      <c r="AW84" s="80">
        <v>231.584</v>
      </c>
      <c r="AX84" s="80">
        <v>160.75800000000001</v>
      </c>
      <c r="AY84" s="80">
        <v>36.889000000000003</v>
      </c>
      <c r="AZ84" s="80" t="s">
        <v>96</v>
      </c>
      <c r="BA84" s="80" t="s">
        <v>96</v>
      </c>
      <c r="BB84" s="80">
        <v>143.077</v>
      </c>
      <c r="BC84" s="80">
        <v>1.7190000000000001</v>
      </c>
      <c r="BD84" s="80">
        <v>1.45</v>
      </c>
      <c r="BE84" s="80">
        <v>0.53400000000000003</v>
      </c>
      <c r="BF84" s="80" t="s">
        <v>96</v>
      </c>
      <c r="BG84" s="80" t="s">
        <v>96</v>
      </c>
      <c r="BH84" s="80">
        <v>1.2343333333333335</v>
      </c>
      <c r="BI84" s="10">
        <v>0.21</v>
      </c>
      <c r="BJ84" s="10">
        <v>0</v>
      </c>
      <c r="BK84" s="10">
        <v>0</v>
      </c>
      <c r="BL84" s="20">
        <v>0.21</v>
      </c>
      <c r="BM84" s="10">
        <v>0.22</v>
      </c>
      <c r="BN84" s="10">
        <v>0</v>
      </c>
      <c r="BO84" s="10">
        <v>0</v>
      </c>
      <c r="BP84" s="20">
        <v>0.22</v>
      </c>
      <c r="BQ84" s="10">
        <v>0</v>
      </c>
      <c r="BR84" s="10">
        <v>0</v>
      </c>
      <c r="BS84" s="10">
        <v>0</v>
      </c>
      <c r="BT84" s="10">
        <v>0</v>
      </c>
      <c r="BU84" s="10">
        <v>0</v>
      </c>
      <c r="BV84" s="10">
        <v>0</v>
      </c>
      <c r="BW84" s="10">
        <v>0</v>
      </c>
      <c r="BX84" s="10">
        <v>0</v>
      </c>
      <c r="BY84" s="67">
        <v>1</v>
      </c>
      <c r="BZ84" s="36">
        <v>10</v>
      </c>
      <c r="CA84" s="10">
        <v>7.4999999999999997E-3</v>
      </c>
      <c r="CB84" s="36">
        <v>5.7309518297587285</v>
      </c>
      <c r="CC84" s="10">
        <v>2.6599999999999999E-2</v>
      </c>
      <c r="CD84" s="75">
        <v>333</v>
      </c>
      <c r="CE84" t="s">
        <v>97</v>
      </c>
      <c r="CF84" t="s">
        <v>98</v>
      </c>
      <c r="CG84" t="s">
        <v>97</v>
      </c>
      <c r="CH84" t="s">
        <v>98</v>
      </c>
      <c r="CI84" t="s">
        <v>98</v>
      </c>
      <c r="CJ84" t="s">
        <v>97</v>
      </c>
      <c r="CK84">
        <v>3</v>
      </c>
      <c r="CL84" t="s">
        <v>97</v>
      </c>
      <c r="CM84" t="s">
        <v>98</v>
      </c>
      <c r="CN84" t="s">
        <v>97</v>
      </c>
      <c r="CO84" t="s">
        <v>98</v>
      </c>
      <c r="CP84" t="s">
        <v>98</v>
      </c>
      <c r="CQ84" t="s">
        <v>97</v>
      </c>
      <c r="CR84">
        <v>3</v>
      </c>
      <c r="CS84" s="11">
        <v>1</v>
      </c>
      <c r="CT84" s="11">
        <v>1</v>
      </c>
      <c r="CU84" s="11">
        <v>1</v>
      </c>
      <c r="CV84" s="11">
        <v>1</v>
      </c>
      <c r="CW84" s="11">
        <v>3</v>
      </c>
      <c r="CX84" s="11">
        <v>1</v>
      </c>
      <c r="CY84" s="11">
        <v>1</v>
      </c>
      <c r="CZ84" s="11">
        <v>1</v>
      </c>
      <c r="DA84" s="11">
        <v>1</v>
      </c>
      <c r="DB84" s="11">
        <v>1</v>
      </c>
      <c r="DC84" s="11">
        <v>1</v>
      </c>
      <c r="DD84" s="11">
        <v>6</v>
      </c>
      <c r="DE84" s="11">
        <v>1</v>
      </c>
      <c r="DF84" s="11">
        <v>1</v>
      </c>
      <c r="DG84" s="11">
        <v>1</v>
      </c>
      <c r="DH84" s="11">
        <v>3</v>
      </c>
      <c r="DI84" s="11">
        <v>1</v>
      </c>
      <c r="DJ84" s="11">
        <v>0</v>
      </c>
      <c r="DK84" s="11">
        <v>1</v>
      </c>
      <c r="DL84" s="11">
        <v>1</v>
      </c>
      <c r="DM84" s="11">
        <v>3</v>
      </c>
      <c r="DN84" s="11">
        <v>15</v>
      </c>
    </row>
    <row r="85" spans="1:118">
      <c r="A85" t="s">
        <v>121</v>
      </c>
      <c r="B85" t="s">
        <v>241</v>
      </c>
      <c r="C85" t="s">
        <v>244</v>
      </c>
      <c r="D85" t="s">
        <v>135</v>
      </c>
      <c r="E85" s="75">
        <v>268597</v>
      </c>
      <c r="F85" s="27">
        <v>24325</v>
      </c>
      <c r="G85" s="75">
        <v>2325502</v>
      </c>
      <c r="H85">
        <v>5</v>
      </c>
      <c r="I85">
        <v>2</v>
      </c>
      <c r="J85" s="27">
        <v>350</v>
      </c>
      <c r="K85" s="10">
        <v>1.4388489208633094E-2</v>
      </c>
      <c r="L85">
        <v>5</v>
      </c>
      <c r="M85" s="27">
        <v>58</v>
      </c>
      <c r="N85" s="10">
        <v>2.384378211716341E-3</v>
      </c>
      <c r="O85">
        <v>1</v>
      </c>
      <c r="P85">
        <v>1</v>
      </c>
      <c r="Q85">
        <v>2</v>
      </c>
      <c r="R85">
        <v>1</v>
      </c>
      <c r="S85">
        <v>1</v>
      </c>
      <c r="T85">
        <v>1</v>
      </c>
      <c r="U85">
        <v>0</v>
      </c>
      <c r="V85">
        <v>0</v>
      </c>
      <c r="W85">
        <v>1</v>
      </c>
      <c r="X85">
        <v>4</v>
      </c>
      <c r="Y85">
        <v>6</v>
      </c>
      <c r="Z85" s="77">
        <v>7.25</v>
      </c>
      <c r="AA85" s="77">
        <v>7.25</v>
      </c>
      <c r="AB85" s="77">
        <v>7.25</v>
      </c>
      <c r="AC85" s="10">
        <v>0.61993833504624873</v>
      </c>
      <c r="AD85">
        <v>3</v>
      </c>
      <c r="AE85" s="11">
        <v>0</v>
      </c>
      <c r="AF85" s="11">
        <v>0</v>
      </c>
      <c r="AG85" s="11">
        <v>0</v>
      </c>
      <c r="AH85">
        <v>0</v>
      </c>
      <c r="AI85">
        <v>0</v>
      </c>
      <c r="AJ85">
        <v>0</v>
      </c>
      <c r="AK85">
        <v>2</v>
      </c>
      <c r="AL85">
        <v>0</v>
      </c>
      <c r="AM85">
        <v>2</v>
      </c>
      <c r="AN85" s="11">
        <v>0</v>
      </c>
      <c r="AO85" s="11">
        <v>0</v>
      </c>
      <c r="AP85" s="11">
        <v>0</v>
      </c>
      <c r="AQ85">
        <v>0</v>
      </c>
      <c r="AR85">
        <v>0</v>
      </c>
      <c r="AS85">
        <v>0</v>
      </c>
      <c r="AT85" s="78">
        <v>0.08</v>
      </c>
      <c r="AU85">
        <v>68</v>
      </c>
      <c r="AV85" s="47">
        <v>1</v>
      </c>
      <c r="AW85" s="80">
        <v>231.584</v>
      </c>
      <c r="AX85" s="80">
        <v>160.75800000000001</v>
      </c>
      <c r="AY85" s="80">
        <v>36.889000000000003</v>
      </c>
      <c r="AZ85" s="80" t="s">
        <v>96</v>
      </c>
      <c r="BA85" s="80" t="s">
        <v>96</v>
      </c>
      <c r="BB85" s="80">
        <v>143.077</v>
      </c>
      <c r="BC85" s="80">
        <v>1.7190000000000001</v>
      </c>
      <c r="BD85" s="80">
        <v>1.45</v>
      </c>
      <c r="BE85" s="80">
        <v>0.53400000000000003</v>
      </c>
      <c r="BF85" s="80" t="s">
        <v>96</v>
      </c>
      <c r="BG85" s="80" t="s">
        <v>96</v>
      </c>
      <c r="BH85" s="80">
        <v>1.2343333333333335</v>
      </c>
      <c r="BI85" s="10">
        <v>0.21</v>
      </c>
      <c r="BJ85" s="10">
        <v>0</v>
      </c>
      <c r="BK85" s="10">
        <v>0</v>
      </c>
      <c r="BL85" s="20">
        <v>0.21</v>
      </c>
      <c r="BM85" s="10">
        <v>0.22</v>
      </c>
      <c r="BN85" s="10">
        <v>0</v>
      </c>
      <c r="BO85" s="10">
        <v>0</v>
      </c>
      <c r="BP85" s="20">
        <v>0.22</v>
      </c>
      <c r="BQ85" s="10">
        <v>0</v>
      </c>
      <c r="BR85" s="10">
        <v>0</v>
      </c>
      <c r="BS85" s="10">
        <v>0</v>
      </c>
      <c r="BT85" s="10">
        <v>0</v>
      </c>
      <c r="BU85" s="10">
        <v>0</v>
      </c>
      <c r="BV85" s="10">
        <v>0</v>
      </c>
      <c r="BW85" s="10">
        <v>0</v>
      </c>
      <c r="BX85" s="10">
        <v>0</v>
      </c>
      <c r="BY85" s="67">
        <v>1</v>
      </c>
      <c r="BZ85" s="36">
        <v>10</v>
      </c>
      <c r="CA85" s="10">
        <v>7.4999999999999997E-3</v>
      </c>
      <c r="CB85" s="36">
        <v>5.7309518297587285</v>
      </c>
      <c r="CC85" s="10">
        <v>2.47E-2</v>
      </c>
      <c r="CD85" s="75">
        <v>250</v>
      </c>
      <c r="CE85" t="s">
        <v>97</v>
      </c>
      <c r="CF85" t="s">
        <v>98</v>
      </c>
      <c r="CG85" t="s">
        <v>98</v>
      </c>
      <c r="CH85" t="s">
        <v>98</v>
      </c>
      <c r="CI85" t="s">
        <v>98</v>
      </c>
      <c r="CJ85" t="s">
        <v>98</v>
      </c>
      <c r="CK85">
        <v>1</v>
      </c>
      <c r="CL85" t="s">
        <v>97</v>
      </c>
      <c r="CM85" t="s">
        <v>98</v>
      </c>
      <c r="CN85" t="s">
        <v>98</v>
      </c>
      <c r="CO85" t="s">
        <v>98</v>
      </c>
      <c r="CP85" t="s">
        <v>98</v>
      </c>
      <c r="CQ85" t="s">
        <v>98</v>
      </c>
      <c r="CR85">
        <v>1</v>
      </c>
      <c r="CS85" s="11">
        <v>1</v>
      </c>
      <c r="CT85" s="11">
        <v>1</v>
      </c>
      <c r="CU85" s="11">
        <v>1</v>
      </c>
      <c r="CV85" s="11">
        <v>1</v>
      </c>
      <c r="CW85" s="11">
        <v>3</v>
      </c>
      <c r="CX85" s="11">
        <v>1</v>
      </c>
      <c r="CY85" s="11">
        <v>1</v>
      </c>
      <c r="CZ85" s="11">
        <v>1</v>
      </c>
      <c r="DA85" s="11">
        <v>1</v>
      </c>
      <c r="DB85" s="11">
        <v>1</v>
      </c>
      <c r="DC85" s="11">
        <v>1</v>
      </c>
      <c r="DD85" s="11">
        <v>6</v>
      </c>
      <c r="DE85" s="11">
        <v>1</v>
      </c>
      <c r="DF85" s="11">
        <v>1</v>
      </c>
      <c r="DG85" s="11">
        <v>1</v>
      </c>
      <c r="DH85" s="11">
        <v>3</v>
      </c>
      <c r="DI85" s="11">
        <v>1</v>
      </c>
      <c r="DJ85" s="11">
        <v>0</v>
      </c>
      <c r="DK85" s="11">
        <v>1</v>
      </c>
      <c r="DL85" s="11">
        <v>1</v>
      </c>
      <c r="DM85" s="11">
        <v>3</v>
      </c>
      <c r="DN85" s="11">
        <v>15</v>
      </c>
    </row>
    <row r="86" spans="1:118">
      <c r="A86" t="s">
        <v>121</v>
      </c>
      <c r="B86" t="s">
        <v>241</v>
      </c>
      <c r="C86" t="s">
        <v>245</v>
      </c>
      <c r="D86" t="s">
        <v>135</v>
      </c>
      <c r="E86" s="75">
        <v>268597</v>
      </c>
      <c r="F86" s="27">
        <v>24325</v>
      </c>
      <c r="G86" s="75">
        <v>1532233</v>
      </c>
      <c r="H86">
        <v>5</v>
      </c>
      <c r="I86">
        <v>2</v>
      </c>
      <c r="J86" s="27">
        <v>350</v>
      </c>
      <c r="K86" s="10">
        <v>1.4388489208633094E-2</v>
      </c>
      <c r="L86">
        <v>5</v>
      </c>
      <c r="M86" s="27">
        <v>62</v>
      </c>
      <c r="N86" s="10">
        <v>2.5488180883864336E-3</v>
      </c>
      <c r="O86">
        <v>1</v>
      </c>
      <c r="P86">
        <v>1</v>
      </c>
      <c r="Q86">
        <v>2</v>
      </c>
      <c r="R86">
        <v>1</v>
      </c>
      <c r="S86">
        <v>1</v>
      </c>
      <c r="T86">
        <v>1</v>
      </c>
      <c r="U86">
        <v>0</v>
      </c>
      <c r="V86">
        <v>0</v>
      </c>
      <c r="W86">
        <v>1</v>
      </c>
      <c r="X86">
        <v>4</v>
      </c>
      <c r="Y86">
        <v>6</v>
      </c>
      <c r="Z86" s="77">
        <v>7.25</v>
      </c>
      <c r="AA86" s="77">
        <v>7.25</v>
      </c>
      <c r="AB86" s="77">
        <v>7.25</v>
      </c>
      <c r="AC86" s="10">
        <v>0.61993833504624873</v>
      </c>
      <c r="AD86">
        <v>3</v>
      </c>
      <c r="AE86" s="11">
        <v>0</v>
      </c>
      <c r="AF86" s="11">
        <v>0</v>
      </c>
      <c r="AG86" s="11">
        <v>0</v>
      </c>
      <c r="AH86">
        <v>0</v>
      </c>
      <c r="AI86">
        <v>0</v>
      </c>
      <c r="AJ86">
        <v>0</v>
      </c>
      <c r="AK86">
        <v>2</v>
      </c>
      <c r="AL86">
        <v>0</v>
      </c>
      <c r="AM86">
        <v>2</v>
      </c>
      <c r="AN86" s="11">
        <v>0</v>
      </c>
      <c r="AO86" s="11">
        <v>0</v>
      </c>
      <c r="AP86" s="11">
        <v>0</v>
      </c>
      <c r="AQ86">
        <v>0</v>
      </c>
      <c r="AR86">
        <v>0</v>
      </c>
      <c r="AS86">
        <v>0</v>
      </c>
      <c r="AT86" s="78">
        <v>0.08</v>
      </c>
      <c r="AU86">
        <v>68</v>
      </c>
      <c r="AV86" s="47">
        <v>1</v>
      </c>
      <c r="AW86" s="80">
        <v>231.584</v>
      </c>
      <c r="AX86" s="80">
        <v>160.75800000000001</v>
      </c>
      <c r="AY86" s="80">
        <v>36.889000000000003</v>
      </c>
      <c r="AZ86" s="80" t="s">
        <v>96</v>
      </c>
      <c r="BA86" s="80" t="s">
        <v>96</v>
      </c>
      <c r="BB86" s="80">
        <v>143.077</v>
      </c>
      <c r="BC86" s="80">
        <v>1.7190000000000001</v>
      </c>
      <c r="BD86" s="80">
        <v>1.45</v>
      </c>
      <c r="BE86" s="80">
        <v>0.53400000000000003</v>
      </c>
      <c r="BF86" s="80" t="s">
        <v>96</v>
      </c>
      <c r="BG86" s="80" t="s">
        <v>96</v>
      </c>
      <c r="BH86" s="80">
        <v>1.2343333333333335</v>
      </c>
      <c r="BI86" s="10">
        <v>0.21</v>
      </c>
      <c r="BJ86" s="10">
        <v>0</v>
      </c>
      <c r="BK86" s="10">
        <v>0</v>
      </c>
      <c r="BL86" s="20">
        <v>0.21</v>
      </c>
      <c r="BM86" s="10">
        <v>0.22</v>
      </c>
      <c r="BN86" s="10">
        <v>0</v>
      </c>
      <c r="BO86" s="10">
        <v>0</v>
      </c>
      <c r="BP86" s="20">
        <v>0.22</v>
      </c>
      <c r="BQ86" s="10">
        <v>0</v>
      </c>
      <c r="BR86" s="10">
        <v>0</v>
      </c>
      <c r="BS86" s="10">
        <v>0</v>
      </c>
      <c r="BT86" s="10">
        <v>0</v>
      </c>
      <c r="BU86" s="10">
        <v>0</v>
      </c>
      <c r="BV86" s="10">
        <v>0</v>
      </c>
      <c r="BW86" s="10">
        <v>0</v>
      </c>
      <c r="BX86" s="10">
        <v>0</v>
      </c>
      <c r="BY86" s="67">
        <v>1</v>
      </c>
      <c r="BZ86" s="36">
        <v>10</v>
      </c>
      <c r="CA86" s="10">
        <v>7.4999999999999997E-3</v>
      </c>
      <c r="CB86" s="36">
        <v>5.7309518297587285</v>
      </c>
      <c r="CC86" s="10">
        <v>2.5899999999999999E-2</v>
      </c>
      <c r="CD86" s="75">
        <v>300</v>
      </c>
      <c r="CE86" t="s">
        <v>97</v>
      </c>
      <c r="CF86" t="s">
        <v>98</v>
      </c>
      <c r="CG86" t="s">
        <v>98</v>
      </c>
      <c r="CH86" t="s">
        <v>98</v>
      </c>
      <c r="CI86" t="s">
        <v>98</v>
      </c>
      <c r="CJ86" t="s">
        <v>98</v>
      </c>
      <c r="CK86">
        <v>1</v>
      </c>
      <c r="CL86" t="s">
        <v>97</v>
      </c>
      <c r="CM86" t="s">
        <v>98</v>
      </c>
      <c r="CN86" t="s">
        <v>98</v>
      </c>
      <c r="CO86" t="s">
        <v>98</v>
      </c>
      <c r="CP86" t="s">
        <v>98</v>
      </c>
      <c r="CQ86" t="s">
        <v>98</v>
      </c>
      <c r="CR86">
        <v>1</v>
      </c>
      <c r="CS86" s="11">
        <v>1</v>
      </c>
      <c r="CT86" s="11">
        <v>1</v>
      </c>
      <c r="CU86" s="11">
        <v>1</v>
      </c>
      <c r="CV86" s="11">
        <v>1</v>
      </c>
      <c r="CW86" s="11">
        <v>3</v>
      </c>
      <c r="CX86" s="11">
        <v>1</v>
      </c>
      <c r="CY86" s="11">
        <v>1</v>
      </c>
      <c r="CZ86" s="11">
        <v>1</v>
      </c>
      <c r="DA86" s="11">
        <v>1</v>
      </c>
      <c r="DB86" s="11">
        <v>1</v>
      </c>
      <c r="DC86" s="11">
        <v>1</v>
      </c>
      <c r="DD86" s="11">
        <v>6</v>
      </c>
      <c r="DE86" s="11">
        <v>1</v>
      </c>
      <c r="DF86" s="11">
        <v>1</v>
      </c>
      <c r="DG86" s="11">
        <v>1</v>
      </c>
      <c r="DH86" s="11">
        <v>3</v>
      </c>
      <c r="DI86" s="11">
        <v>1</v>
      </c>
      <c r="DJ86" s="11">
        <v>0</v>
      </c>
      <c r="DK86" s="11">
        <v>1</v>
      </c>
      <c r="DL86" s="11">
        <v>1</v>
      </c>
      <c r="DM86" s="11">
        <v>3</v>
      </c>
      <c r="DN86" s="11">
        <v>15</v>
      </c>
    </row>
    <row r="87" spans="1:118">
      <c r="A87" t="s">
        <v>121</v>
      </c>
      <c r="B87" t="s">
        <v>246</v>
      </c>
      <c r="C87" t="s">
        <v>247</v>
      </c>
      <c r="D87" t="s">
        <v>130</v>
      </c>
      <c r="E87" s="75">
        <v>84899</v>
      </c>
      <c r="F87" s="27">
        <v>32954</v>
      </c>
      <c r="G87" s="75">
        <v>200591</v>
      </c>
      <c r="H87">
        <v>5</v>
      </c>
      <c r="I87">
        <v>8</v>
      </c>
      <c r="J87" s="27">
        <v>126</v>
      </c>
      <c r="K87" s="10">
        <v>3.8235115615706744E-3</v>
      </c>
      <c r="L87">
        <v>5</v>
      </c>
      <c r="M87" s="27">
        <v>130</v>
      </c>
      <c r="N87" s="10">
        <v>3.9448928809856162E-3</v>
      </c>
      <c r="O87">
        <v>1</v>
      </c>
      <c r="P87">
        <v>1</v>
      </c>
      <c r="Q87">
        <v>2</v>
      </c>
      <c r="R87">
        <v>1</v>
      </c>
      <c r="S87">
        <v>1</v>
      </c>
      <c r="T87">
        <v>1</v>
      </c>
      <c r="U87">
        <v>1</v>
      </c>
      <c r="V87">
        <v>1</v>
      </c>
      <c r="W87">
        <v>0</v>
      </c>
      <c r="X87">
        <v>5</v>
      </c>
      <c r="Y87">
        <v>7</v>
      </c>
      <c r="Z87" s="77">
        <v>7.25</v>
      </c>
      <c r="AA87" s="77">
        <v>7.25</v>
      </c>
      <c r="AB87" s="77">
        <v>7.25</v>
      </c>
      <c r="AC87" s="10">
        <v>0.45760757419433151</v>
      </c>
      <c r="AD87">
        <v>3</v>
      </c>
      <c r="AE87" s="11">
        <v>0</v>
      </c>
      <c r="AF87" s="11">
        <v>0</v>
      </c>
      <c r="AG87" s="11">
        <v>0</v>
      </c>
      <c r="AH87">
        <v>0</v>
      </c>
      <c r="AI87">
        <v>0</v>
      </c>
      <c r="AJ87">
        <v>0</v>
      </c>
      <c r="AK87">
        <v>12</v>
      </c>
      <c r="AL87">
        <v>0</v>
      </c>
      <c r="AM87">
        <v>12</v>
      </c>
      <c r="AN87" s="11">
        <v>0</v>
      </c>
      <c r="AO87" s="11">
        <v>0</v>
      </c>
      <c r="AP87" s="11">
        <v>0</v>
      </c>
      <c r="AQ87">
        <v>0</v>
      </c>
      <c r="AR87">
        <v>0</v>
      </c>
      <c r="AS87">
        <v>0</v>
      </c>
      <c r="AT87" s="78">
        <v>0.08</v>
      </c>
      <c r="AU87">
        <v>15</v>
      </c>
      <c r="AV87" s="47">
        <v>1</v>
      </c>
      <c r="AW87" s="80">
        <v>216.61500000000001</v>
      </c>
      <c r="AX87" s="80">
        <v>123.705</v>
      </c>
      <c r="AY87" s="80">
        <v>295.92500000000001</v>
      </c>
      <c r="AZ87" s="80" t="s">
        <v>96</v>
      </c>
      <c r="BA87" s="80" t="s">
        <v>96</v>
      </c>
      <c r="BB87" s="80">
        <v>212.08166666666668</v>
      </c>
      <c r="BC87" s="80">
        <v>0.65</v>
      </c>
      <c r="BD87" s="80">
        <v>1.0509999999999999</v>
      </c>
      <c r="BE87" s="80">
        <v>0.79200000000000004</v>
      </c>
      <c r="BF87" s="80" t="s">
        <v>96</v>
      </c>
      <c r="BG87" s="80" t="s">
        <v>96</v>
      </c>
      <c r="BH87" s="80">
        <v>0.83100000000000007</v>
      </c>
      <c r="BI87" s="10">
        <v>0.21</v>
      </c>
      <c r="BJ87" s="10">
        <v>4.9500000000000002E-2</v>
      </c>
      <c r="BK87" s="10">
        <v>0</v>
      </c>
      <c r="BL87" s="20">
        <v>0.25950000000000001</v>
      </c>
      <c r="BM87" s="10">
        <v>0.22</v>
      </c>
      <c r="BN87" s="10">
        <v>0.05</v>
      </c>
      <c r="BO87" s="10">
        <v>0</v>
      </c>
      <c r="BP87" s="20">
        <v>0.27</v>
      </c>
      <c r="BQ87" s="10">
        <v>4.9500000000000002E-2</v>
      </c>
      <c r="BR87" s="10">
        <v>4.9500000000000002E-2</v>
      </c>
      <c r="BS87" s="10">
        <v>0</v>
      </c>
      <c r="BT87" s="10">
        <v>0</v>
      </c>
      <c r="BU87" s="10">
        <v>0.05</v>
      </c>
      <c r="BV87" s="10">
        <v>0.05</v>
      </c>
      <c r="BW87" s="10">
        <v>0</v>
      </c>
      <c r="BX87" s="10">
        <v>0</v>
      </c>
      <c r="BY87" s="67">
        <v>0</v>
      </c>
      <c r="BZ87" s="36">
        <v>0</v>
      </c>
      <c r="CA87" s="10">
        <v>0</v>
      </c>
      <c r="CB87" s="36">
        <v>10</v>
      </c>
      <c r="CC87" s="10">
        <v>7.1000000000000004E-3</v>
      </c>
      <c r="CD87" s="75">
        <v>333</v>
      </c>
      <c r="CE87" t="s">
        <v>97</v>
      </c>
      <c r="CF87" t="s">
        <v>98</v>
      </c>
      <c r="CG87" t="s">
        <v>97</v>
      </c>
      <c r="CH87" t="s">
        <v>98</v>
      </c>
      <c r="CI87" t="s">
        <v>98</v>
      </c>
      <c r="CJ87" t="s">
        <v>97</v>
      </c>
      <c r="CK87">
        <v>3</v>
      </c>
      <c r="CL87" t="s">
        <v>97</v>
      </c>
      <c r="CM87" t="s">
        <v>98</v>
      </c>
      <c r="CN87" t="s">
        <v>97</v>
      </c>
      <c r="CO87" t="s">
        <v>98</v>
      </c>
      <c r="CP87" t="s">
        <v>98</v>
      </c>
      <c r="CQ87" t="s">
        <v>97</v>
      </c>
      <c r="CR87">
        <v>3</v>
      </c>
      <c r="CS87" s="11">
        <v>1</v>
      </c>
      <c r="CT87" s="11">
        <v>1</v>
      </c>
      <c r="CU87" s="11">
        <v>1</v>
      </c>
      <c r="CV87" s="11">
        <v>1</v>
      </c>
      <c r="CW87" s="11">
        <v>3</v>
      </c>
      <c r="CX87" s="11">
        <v>1</v>
      </c>
      <c r="CY87" s="11">
        <v>1</v>
      </c>
      <c r="CZ87" s="11">
        <v>1</v>
      </c>
      <c r="DA87" s="11">
        <v>1</v>
      </c>
      <c r="DB87" s="11">
        <v>1</v>
      </c>
      <c r="DC87" s="11">
        <v>1</v>
      </c>
      <c r="DD87" s="11">
        <v>6</v>
      </c>
      <c r="DE87" s="11">
        <v>1</v>
      </c>
      <c r="DF87" s="11">
        <v>1</v>
      </c>
      <c r="DG87" s="11">
        <v>1</v>
      </c>
      <c r="DH87" s="11">
        <v>3</v>
      </c>
      <c r="DI87" s="11">
        <v>1</v>
      </c>
      <c r="DJ87" s="11">
        <v>0</v>
      </c>
      <c r="DK87" s="11">
        <v>1</v>
      </c>
      <c r="DL87" s="11">
        <v>1</v>
      </c>
      <c r="DM87" s="11">
        <v>3</v>
      </c>
      <c r="DN87" s="11">
        <v>15</v>
      </c>
    </row>
    <row r="88" spans="1:118">
      <c r="A88" t="s">
        <v>121</v>
      </c>
      <c r="B88" t="s">
        <v>248</v>
      </c>
      <c r="C88" t="s">
        <v>249</v>
      </c>
      <c r="D88" t="s">
        <v>147</v>
      </c>
      <c r="E88" s="75">
        <v>9623</v>
      </c>
      <c r="F88" s="27">
        <v>26011</v>
      </c>
      <c r="G88" s="75">
        <v>42899</v>
      </c>
      <c r="H88">
        <v>5</v>
      </c>
      <c r="I88">
        <v>3</v>
      </c>
      <c r="J88" s="27">
        <v>175</v>
      </c>
      <c r="K88" s="10">
        <v>6.7279228018915071E-3</v>
      </c>
      <c r="L88">
        <v>5</v>
      </c>
      <c r="M88" s="27">
        <v>30</v>
      </c>
      <c r="N88" s="10">
        <v>1.1533581946099726E-3</v>
      </c>
      <c r="O88">
        <v>1</v>
      </c>
      <c r="P88">
        <v>1</v>
      </c>
      <c r="Q88">
        <v>2</v>
      </c>
      <c r="R88">
        <v>1</v>
      </c>
      <c r="S88">
        <v>1</v>
      </c>
      <c r="T88">
        <v>0</v>
      </c>
      <c r="U88">
        <v>0</v>
      </c>
      <c r="V88">
        <v>0</v>
      </c>
      <c r="W88">
        <v>1</v>
      </c>
      <c r="X88">
        <v>3</v>
      </c>
      <c r="Y88">
        <v>5</v>
      </c>
      <c r="Z88" s="77">
        <v>10.78</v>
      </c>
      <c r="AA88" s="77">
        <v>10.78</v>
      </c>
      <c r="AB88" s="77">
        <v>10.78</v>
      </c>
      <c r="AC88" s="10">
        <v>0.86203529276075497</v>
      </c>
      <c r="AD88">
        <v>3</v>
      </c>
      <c r="AE88" s="11">
        <v>0</v>
      </c>
      <c r="AF88" s="11">
        <v>0</v>
      </c>
      <c r="AG88" s="11">
        <v>0</v>
      </c>
      <c r="AH88">
        <v>0</v>
      </c>
      <c r="AI88">
        <v>0</v>
      </c>
      <c r="AJ88">
        <v>0</v>
      </c>
      <c r="AK88">
        <v>12</v>
      </c>
      <c r="AL88">
        <v>0</v>
      </c>
      <c r="AM88">
        <v>12</v>
      </c>
      <c r="AN88" s="11">
        <v>5</v>
      </c>
      <c r="AO88" s="11">
        <v>0</v>
      </c>
      <c r="AP88" s="11">
        <v>5</v>
      </c>
      <c r="AQ88">
        <v>0</v>
      </c>
      <c r="AR88">
        <v>0</v>
      </c>
      <c r="AS88">
        <v>0</v>
      </c>
      <c r="AT88" s="78">
        <v>0.16</v>
      </c>
      <c r="AU88">
        <v>7</v>
      </c>
      <c r="AV88" s="47">
        <v>1</v>
      </c>
      <c r="AW88" s="80">
        <v>357.66</v>
      </c>
      <c r="AX88" s="80" t="s">
        <v>96</v>
      </c>
      <c r="AY88" s="80" t="s">
        <v>96</v>
      </c>
      <c r="AZ88" s="80" t="s">
        <v>96</v>
      </c>
      <c r="BA88" s="80" t="s">
        <v>96</v>
      </c>
      <c r="BB88" s="80">
        <v>357.66</v>
      </c>
      <c r="BC88" s="80">
        <v>2.34</v>
      </c>
      <c r="BD88" s="80" t="s">
        <v>96</v>
      </c>
      <c r="BE88" s="80" t="s">
        <v>96</v>
      </c>
      <c r="BF88" s="80" t="s">
        <v>96</v>
      </c>
      <c r="BG88" s="80" t="s">
        <v>96</v>
      </c>
      <c r="BH88" s="80">
        <v>2.34</v>
      </c>
      <c r="BI88" s="10">
        <v>0.21</v>
      </c>
      <c r="BJ88" s="10">
        <v>8.5000000000000006E-2</v>
      </c>
      <c r="BK88" s="10">
        <v>0</v>
      </c>
      <c r="BL88" s="20">
        <v>0.29499999999999998</v>
      </c>
      <c r="BM88" s="10">
        <v>0.22</v>
      </c>
      <c r="BN88" s="10">
        <v>6.8000000000000005E-2</v>
      </c>
      <c r="BO88" s="10">
        <v>0</v>
      </c>
      <c r="BP88" s="20">
        <v>0.28800000000000003</v>
      </c>
      <c r="BQ88" s="10">
        <v>8.5000000000000006E-2</v>
      </c>
      <c r="BR88" s="10">
        <v>0.06</v>
      </c>
      <c r="BS88" s="10">
        <v>0</v>
      </c>
      <c r="BT88" s="10">
        <v>0</v>
      </c>
      <c r="BU88" s="10">
        <v>8.9499999999999996E-2</v>
      </c>
      <c r="BV88" s="10">
        <v>3.5499999999999997E-2</v>
      </c>
      <c r="BW88" s="10">
        <v>0</v>
      </c>
      <c r="BX88" s="10">
        <v>0</v>
      </c>
      <c r="BY88" s="67">
        <v>0</v>
      </c>
      <c r="BZ88" s="36">
        <v>0</v>
      </c>
      <c r="CA88" s="10">
        <v>0</v>
      </c>
      <c r="CB88" s="36">
        <v>10</v>
      </c>
      <c r="CC88" s="10">
        <v>1.83E-2</v>
      </c>
      <c r="CD88" s="75">
        <v>5000</v>
      </c>
      <c r="CE88" t="s">
        <v>97</v>
      </c>
      <c r="CF88" t="s">
        <v>97</v>
      </c>
      <c r="CG88" t="s">
        <v>97</v>
      </c>
      <c r="CH88" t="s">
        <v>98</v>
      </c>
      <c r="CI88" t="s">
        <v>98</v>
      </c>
      <c r="CJ88" t="s">
        <v>97</v>
      </c>
      <c r="CK88">
        <v>4</v>
      </c>
      <c r="CL88" t="s">
        <v>97</v>
      </c>
      <c r="CM88" t="s">
        <v>97</v>
      </c>
      <c r="CN88" t="s">
        <v>97</v>
      </c>
      <c r="CO88" t="s">
        <v>98</v>
      </c>
      <c r="CP88" t="s">
        <v>98</v>
      </c>
      <c r="CQ88" t="s">
        <v>97</v>
      </c>
      <c r="CR88">
        <v>4</v>
      </c>
      <c r="CS88" s="11">
        <v>1</v>
      </c>
      <c r="CT88" s="11">
        <v>1</v>
      </c>
      <c r="CU88" s="11">
        <v>1</v>
      </c>
      <c r="CV88" s="11">
        <v>1</v>
      </c>
      <c r="CW88" s="11">
        <v>3</v>
      </c>
      <c r="CX88" s="11">
        <v>1</v>
      </c>
      <c r="CY88" s="11">
        <v>1</v>
      </c>
      <c r="CZ88" s="11">
        <v>1</v>
      </c>
      <c r="DA88" s="11">
        <v>1</v>
      </c>
      <c r="DB88" s="11">
        <v>1</v>
      </c>
      <c r="DC88" s="11">
        <v>1</v>
      </c>
      <c r="DD88" s="11">
        <v>6</v>
      </c>
      <c r="DE88" s="11">
        <v>1</v>
      </c>
      <c r="DF88" s="11">
        <v>1</v>
      </c>
      <c r="DG88" s="11">
        <v>1</v>
      </c>
      <c r="DH88" s="11">
        <v>3</v>
      </c>
      <c r="DI88" s="11">
        <v>1</v>
      </c>
      <c r="DJ88" s="11">
        <v>0</v>
      </c>
      <c r="DK88" s="11">
        <v>1</v>
      </c>
      <c r="DL88" s="11">
        <v>1</v>
      </c>
      <c r="DM88" s="11">
        <v>3</v>
      </c>
      <c r="DN88" s="11">
        <v>15</v>
      </c>
    </row>
    <row r="89" spans="1:118">
      <c r="A89" t="s">
        <v>121</v>
      </c>
      <c r="B89" t="s">
        <v>250</v>
      </c>
      <c r="C89" t="s">
        <v>251</v>
      </c>
      <c r="D89" t="s">
        <v>150</v>
      </c>
      <c r="E89" s="75">
        <v>42775</v>
      </c>
      <c r="F89" s="27">
        <v>67061</v>
      </c>
      <c r="G89" s="75">
        <v>234965</v>
      </c>
      <c r="H89">
        <v>5</v>
      </c>
      <c r="I89">
        <v>1</v>
      </c>
      <c r="J89" s="27">
        <v>150</v>
      </c>
      <c r="K89" s="10">
        <v>2.2367695083580622E-3</v>
      </c>
      <c r="L89">
        <v>4</v>
      </c>
      <c r="M89" s="27">
        <v>34.5</v>
      </c>
      <c r="N89" s="10">
        <v>5.1445698692235433E-4</v>
      </c>
      <c r="O89">
        <v>1</v>
      </c>
      <c r="P89">
        <v>1</v>
      </c>
      <c r="Q89">
        <v>2</v>
      </c>
      <c r="R89">
        <v>1</v>
      </c>
      <c r="S89">
        <v>1</v>
      </c>
      <c r="T89">
        <v>1</v>
      </c>
      <c r="U89">
        <v>1</v>
      </c>
      <c r="V89">
        <v>0</v>
      </c>
      <c r="W89">
        <v>1</v>
      </c>
      <c r="X89">
        <v>5</v>
      </c>
      <c r="Y89">
        <v>7</v>
      </c>
      <c r="Z89" s="77">
        <v>7.25</v>
      </c>
      <c r="AA89" s="77">
        <v>7.25</v>
      </c>
      <c r="AB89" s="77">
        <v>7.25</v>
      </c>
      <c r="AC89" s="10">
        <v>0.22486989457359718</v>
      </c>
      <c r="AD89">
        <v>3</v>
      </c>
      <c r="AE89" s="11">
        <v>0</v>
      </c>
      <c r="AF89" s="11">
        <v>0</v>
      </c>
      <c r="AG89" s="11">
        <v>0</v>
      </c>
      <c r="AH89">
        <v>8</v>
      </c>
      <c r="AI89">
        <v>0</v>
      </c>
      <c r="AJ89">
        <v>8</v>
      </c>
      <c r="AK89">
        <v>12</v>
      </c>
      <c r="AL89">
        <v>0</v>
      </c>
      <c r="AM89">
        <v>12</v>
      </c>
      <c r="AN89" s="11">
        <v>6</v>
      </c>
      <c r="AO89" s="11">
        <v>0</v>
      </c>
      <c r="AP89" s="11">
        <v>6</v>
      </c>
      <c r="AQ89">
        <v>0</v>
      </c>
      <c r="AR89">
        <v>0</v>
      </c>
      <c r="AS89">
        <v>0</v>
      </c>
      <c r="AT89" s="78">
        <v>0.08</v>
      </c>
      <c r="AU89">
        <v>22</v>
      </c>
      <c r="AV89" s="47">
        <v>1</v>
      </c>
      <c r="AW89" s="80">
        <v>241.184</v>
      </c>
      <c r="AX89" s="80">
        <v>283.45499999999998</v>
      </c>
      <c r="AY89" s="80">
        <v>44.600999999999999</v>
      </c>
      <c r="AZ89" s="80" t="s">
        <v>96</v>
      </c>
      <c r="BA89" s="80" t="s">
        <v>96</v>
      </c>
      <c r="BB89" s="80">
        <v>189.74666666666667</v>
      </c>
      <c r="BC89" s="80">
        <v>1.9330000000000001</v>
      </c>
      <c r="BD89" s="80">
        <v>1.5940000000000001</v>
      </c>
      <c r="BE89" s="80">
        <v>0.39700000000000002</v>
      </c>
      <c r="BF89" s="80" t="s">
        <v>96</v>
      </c>
      <c r="BG89" s="80" t="s">
        <v>96</v>
      </c>
      <c r="BH89" s="80">
        <v>1.3080000000000001</v>
      </c>
      <c r="BI89" s="10">
        <v>0.21</v>
      </c>
      <c r="BJ89" s="10">
        <v>0.06</v>
      </c>
      <c r="BK89" s="10">
        <v>0</v>
      </c>
      <c r="BL89" s="20">
        <v>0.27</v>
      </c>
      <c r="BM89" s="10">
        <v>0.24</v>
      </c>
      <c r="BN89" s="10">
        <v>5.7500000000000002E-2</v>
      </c>
      <c r="BO89" s="10">
        <v>0</v>
      </c>
      <c r="BP89" s="20">
        <v>0.29749999999999999</v>
      </c>
      <c r="BQ89" s="10">
        <v>0.06</v>
      </c>
      <c r="BR89" s="10">
        <v>0.06</v>
      </c>
      <c r="BS89" s="10">
        <v>0</v>
      </c>
      <c r="BT89" s="10">
        <v>0</v>
      </c>
      <c r="BU89" s="10">
        <v>5.7500000000000002E-2</v>
      </c>
      <c r="BV89" s="10">
        <v>0.02</v>
      </c>
      <c r="BW89" s="10">
        <v>0</v>
      </c>
      <c r="BX89" s="10">
        <v>0</v>
      </c>
      <c r="BY89" s="67">
        <v>0</v>
      </c>
      <c r="BZ89" s="36">
        <v>0</v>
      </c>
      <c r="CA89" s="10">
        <v>3.5999999999999999E-3</v>
      </c>
      <c r="CB89" s="36">
        <v>7.9508568782841902</v>
      </c>
      <c r="CC89" s="10">
        <v>4.2999999999999997E-2</v>
      </c>
      <c r="CD89" s="75">
        <v>250</v>
      </c>
      <c r="CE89" t="s">
        <v>98</v>
      </c>
      <c r="CF89" t="s">
        <v>98</v>
      </c>
      <c r="CG89" t="s">
        <v>98</v>
      </c>
      <c r="CH89" t="s">
        <v>98</v>
      </c>
      <c r="CI89" t="s">
        <v>97</v>
      </c>
      <c r="CJ89" t="s">
        <v>98</v>
      </c>
      <c r="CK89">
        <v>1</v>
      </c>
      <c r="CL89" t="s">
        <v>98</v>
      </c>
      <c r="CM89" t="s">
        <v>98</v>
      </c>
      <c r="CN89" t="s">
        <v>98</v>
      </c>
      <c r="CO89" t="s">
        <v>98</v>
      </c>
      <c r="CP89" t="s">
        <v>97</v>
      </c>
      <c r="CQ89" t="s">
        <v>98</v>
      </c>
      <c r="CR89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3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6</v>
      </c>
      <c r="DE89" s="11">
        <v>1</v>
      </c>
      <c r="DF89" s="11">
        <v>1</v>
      </c>
      <c r="DG89" s="11">
        <v>1</v>
      </c>
      <c r="DH89" s="11">
        <v>3</v>
      </c>
      <c r="DI89" s="11">
        <v>1</v>
      </c>
      <c r="DJ89" s="11">
        <v>0</v>
      </c>
      <c r="DK89" s="11">
        <v>1</v>
      </c>
      <c r="DL89" s="11">
        <v>1</v>
      </c>
      <c r="DM89" s="11">
        <v>3</v>
      </c>
      <c r="DN89" s="11">
        <v>15</v>
      </c>
    </row>
    <row r="90" spans="1:118">
      <c r="A90" t="s">
        <v>121</v>
      </c>
      <c r="B90" t="s">
        <v>250</v>
      </c>
      <c r="C90" t="s">
        <v>252</v>
      </c>
      <c r="D90" t="s">
        <v>150</v>
      </c>
      <c r="E90" s="75">
        <v>42775</v>
      </c>
      <c r="F90" s="27">
        <v>34608</v>
      </c>
      <c r="G90" s="75">
        <v>450189</v>
      </c>
      <c r="H90">
        <v>5</v>
      </c>
      <c r="I90">
        <v>1</v>
      </c>
      <c r="J90" s="27">
        <v>150</v>
      </c>
      <c r="K90" s="10">
        <v>4.3342579750346739E-3</v>
      </c>
      <c r="L90">
        <v>4</v>
      </c>
      <c r="M90" s="27">
        <v>48</v>
      </c>
      <c r="N90" s="10">
        <v>1.3869625520110957E-3</v>
      </c>
      <c r="O90">
        <v>1</v>
      </c>
      <c r="P90">
        <v>1</v>
      </c>
      <c r="Q90">
        <v>2</v>
      </c>
      <c r="R90">
        <v>1</v>
      </c>
      <c r="S90">
        <v>1</v>
      </c>
      <c r="T90">
        <v>1</v>
      </c>
      <c r="U90">
        <v>1</v>
      </c>
      <c r="V90">
        <v>0</v>
      </c>
      <c r="W90">
        <v>0</v>
      </c>
      <c r="X90">
        <v>4</v>
      </c>
      <c r="Y90">
        <v>6</v>
      </c>
      <c r="Z90" s="77">
        <v>7.25</v>
      </c>
      <c r="AA90" s="77">
        <v>7.25</v>
      </c>
      <c r="AB90" s="77">
        <v>7.25</v>
      </c>
      <c r="AC90" s="10">
        <v>0.43573740175681924</v>
      </c>
      <c r="AD90">
        <v>3</v>
      </c>
      <c r="AE90" s="11">
        <v>0</v>
      </c>
      <c r="AF90" s="11">
        <v>0</v>
      </c>
      <c r="AG90" s="11">
        <v>0</v>
      </c>
      <c r="AH90">
        <v>5</v>
      </c>
      <c r="AI90">
        <v>5</v>
      </c>
      <c r="AJ90">
        <v>5</v>
      </c>
      <c r="AK90">
        <v>12</v>
      </c>
      <c r="AL90">
        <v>12</v>
      </c>
      <c r="AM90">
        <v>12</v>
      </c>
      <c r="AN90" s="11">
        <v>0</v>
      </c>
      <c r="AO90" s="11">
        <v>0</v>
      </c>
      <c r="AP90" s="11">
        <v>0</v>
      </c>
      <c r="AQ90">
        <v>0</v>
      </c>
      <c r="AR90">
        <v>0</v>
      </c>
      <c r="AS90">
        <v>0</v>
      </c>
      <c r="AT90" s="78">
        <v>0.08</v>
      </c>
      <c r="AU90">
        <v>22</v>
      </c>
      <c r="AV90" s="47">
        <v>1</v>
      </c>
      <c r="AW90" s="80">
        <v>241.184</v>
      </c>
      <c r="AX90" s="80">
        <v>283.45499999999998</v>
      </c>
      <c r="AY90" s="80">
        <v>44.600999999999999</v>
      </c>
      <c r="AZ90" s="80" t="s">
        <v>96</v>
      </c>
      <c r="BA90" s="80" t="s">
        <v>96</v>
      </c>
      <c r="BB90" s="80">
        <v>189.74666666666667</v>
      </c>
      <c r="BC90" s="80">
        <v>2.0089999999999999</v>
      </c>
      <c r="BD90" s="80">
        <v>1.5940000000000001</v>
      </c>
      <c r="BE90" s="80">
        <v>0.39700000000000002</v>
      </c>
      <c r="BF90" s="80" t="s">
        <v>96</v>
      </c>
      <c r="BG90" s="80" t="s">
        <v>96</v>
      </c>
      <c r="BH90" s="80">
        <v>1.3333333333333333</v>
      </c>
      <c r="BI90" s="10">
        <v>0.21</v>
      </c>
      <c r="BJ90" s="10">
        <v>0.06</v>
      </c>
      <c r="BK90" s="10">
        <v>0</v>
      </c>
      <c r="BL90" s="20">
        <v>0.27</v>
      </c>
      <c r="BM90" s="10">
        <v>0.22</v>
      </c>
      <c r="BN90" s="10">
        <v>5.7500000000000002E-2</v>
      </c>
      <c r="BO90" s="10">
        <v>0</v>
      </c>
      <c r="BP90" s="20">
        <v>0.27750000000000002</v>
      </c>
      <c r="BQ90" s="10">
        <v>0.06</v>
      </c>
      <c r="BR90" s="10">
        <v>0.06</v>
      </c>
      <c r="BS90" s="10">
        <v>0</v>
      </c>
      <c r="BT90" s="10">
        <v>0</v>
      </c>
      <c r="BU90" s="10">
        <v>5.7500000000000002E-2</v>
      </c>
      <c r="BV90" s="10">
        <v>0.02</v>
      </c>
      <c r="BW90" s="10">
        <v>0</v>
      </c>
      <c r="BX90" s="10">
        <v>0</v>
      </c>
      <c r="BY90" s="67">
        <v>0</v>
      </c>
      <c r="BZ90" s="36">
        <v>0</v>
      </c>
      <c r="CA90" s="10">
        <v>5.7999999999999996E-3</v>
      </c>
      <c r="CB90" s="36">
        <v>6.6986027483467501</v>
      </c>
      <c r="CC90" s="10">
        <v>9.7999999999999997E-3</v>
      </c>
      <c r="CD90" s="75">
        <v>250</v>
      </c>
      <c r="CE90" t="s">
        <v>98</v>
      </c>
      <c r="CF90" t="s">
        <v>97</v>
      </c>
      <c r="CG90" t="s">
        <v>97</v>
      </c>
      <c r="CH90" t="s">
        <v>98</v>
      </c>
      <c r="CI90" t="s">
        <v>98</v>
      </c>
      <c r="CJ90" t="s">
        <v>98</v>
      </c>
      <c r="CK90">
        <v>2</v>
      </c>
      <c r="CL90" t="s">
        <v>98</v>
      </c>
      <c r="CM90" t="s">
        <v>97</v>
      </c>
      <c r="CN90" t="s">
        <v>97</v>
      </c>
      <c r="CO90" t="s">
        <v>98</v>
      </c>
      <c r="CP90" t="s">
        <v>98</v>
      </c>
      <c r="CQ90" t="s">
        <v>98</v>
      </c>
      <c r="CR90">
        <v>2</v>
      </c>
      <c r="CS90" s="11">
        <v>1</v>
      </c>
      <c r="CT90" s="11">
        <v>1</v>
      </c>
      <c r="CU90" s="11">
        <v>1</v>
      </c>
      <c r="CV90" s="11">
        <v>1</v>
      </c>
      <c r="CW90" s="11">
        <v>3</v>
      </c>
      <c r="CX90" s="11">
        <v>1</v>
      </c>
      <c r="CY90" s="11">
        <v>1</v>
      </c>
      <c r="CZ90" s="11">
        <v>1</v>
      </c>
      <c r="DA90" s="11">
        <v>1</v>
      </c>
      <c r="DB90" s="11">
        <v>1</v>
      </c>
      <c r="DC90" s="11">
        <v>1</v>
      </c>
      <c r="DD90" s="11">
        <v>6</v>
      </c>
      <c r="DE90" s="11">
        <v>1</v>
      </c>
      <c r="DF90" s="11">
        <v>1</v>
      </c>
      <c r="DG90" s="11">
        <v>1</v>
      </c>
      <c r="DH90" s="11">
        <v>3</v>
      </c>
      <c r="DI90" s="11">
        <v>1</v>
      </c>
      <c r="DJ90" s="11">
        <v>0</v>
      </c>
      <c r="DK90" s="11">
        <v>1</v>
      </c>
      <c r="DL90" s="11">
        <v>1</v>
      </c>
      <c r="DM90" s="11">
        <v>3</v>
      </c>
      <c r="DN90" s="11">
        <v>15</v>
      </c>
    </row>
    <row r="91" spans="1:118">
      <c r="A91" t="s">
        <v>121</v>
      </c>
      <c r="B91" t="s">
        <v>253</v>
      </c>
      <c r="C91" t="s">
        <v>254</v>
      </c>
      <c r="D91" t="s">
        <v>127</v>
      </c>
      <c r="E91" s="75">
        <v>71362</v>
      </c>
      <c r="F91" s="27">
        <v>51872</v>
      </c>
      <c r="G91" s="75">
        <v>744955</v>
      </c>
      <c r="H91">
        <v>5</v>
      </c>
      <c r="I91">
        <v>5</v>
      </c>
      <c r="J91" s="27">
        <v>250</v>
      </c>
      <c r="K91" s="10">
        <v>4.819555829734732E-3</v>
      </c>
      <c r="L91">
        <v>5</v>
      </c>
      <c r="M91" s="27">
        <v>108</v>
      </c>
      <c r="N91" s="10">
        <v>2.0820481184454041E-3</v>
      </c>
      <c r="O91">
        <v>1</v>
      </c>
      <c r="P91">
        <v>1</v>
      </c>
      <c r="Q91">
        <v>2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6</v>
      </c>
      <c r="Y91">
        <v>8</v>
      </c>
      <c r="Z91" s="77">
        <v>13.5</v>
      </c>
      <c r="AA91" s="77">
        <v>15.75</v>
      </c>
      <c r="AB91" s="77">
        <v>15.75</v>
      </c>
      <c r="AC91" s="10">
        <v>0.63155459592843921</v>
      </c>
      <c r="AD91">
        <v>3</v>
      </c>
      <c r="AE91" s="11">
        <v>0</v>
      </c>
      <c r="AF91" s="11">
        <v>0</v>
      </c>
      <c r="AG91" s="11">
        <v>0</v>
      </c>
      <c r="AH91">
        <v>12</v>
      </c>
      <c r="AI91">
        <v>0</v>
      </c>
      <c r="AJ91">
        <v>12</v>
      </c>
      <c r="AK91">
        <v>12</v>
      </c>
      <c r="AL91">
        <v>0</v>
      </c>
      <c r="AM91">
        <v>12</v>
      </c>
      <c r="AN91" s="11">
        <v>5</v>
      </c>
      <c r="AO91" s="11">
        <v>5</v>
      </c>
      <c r="AP91" s="11">
        <v>5</v>
      </c>
      <c r="AQ91">
        <v>0</v>
      </c>
      <c r="AR91">
        <v>0</v>
      </c>
      <c r="AS91">
        <v>0</v>
      </c>
      <c r="AT91" s="78">
        <v>0.09</v>
      </c>
      <c r="AU91">
        <v>31</v>
      </c>
      <c r="AV91" s="47">
        <v>1</v>
      </c>
      <c r="AW91" s="80">
        <v>432.68799999999999</v>
      </c>
      <c r="AX91" s="80">
        <v>122.53100000000001</v>
      </c>
      <c r="AY91" s="80">
        <v>60.65</v>
      </c>
      <c r="AZ91" s="80">
        <v>158.339</v>
      </c>
      <c r="BA91" s="80" t="s">
        <v>96</v>
      </c>
      <c r="BB91" s="80">
        <v>193.55200000000002</v>
      </c>
      <c r="BC91" s="80">
        <v>2.129</v>
      </c>
      <c r="BD91" s="80">
        <v>0.83</v>
      </c>
      <c r="BE91" s="80">
        <v>0.68100000000000005</v>
      </c>
      <c r="BF91" s="80">
        <v>0.90500000000000003</v>
      </c>
      <c r="BG91" s="80" t="s">
        <v>96</v>
      </c>
      <c r="BH91" s="80">
        <v>1.13625</v>
      </c>
      <c r="BI91" s="10">
        <v>0.21</v>
      </c>
      <c r="BJ91" s="10">
        <v>0</v>
      </c>
      <c r="BK91" s="10">
        <v>0</v>
      </c>
      <c r="BL91" s="20">
        <v>0.21</v>
      </c>
      <c r="BM91" s="10">
        <v>0.24</v>
      </c>
      <c r="BN91" s="10">
        <v>0</v>
      </c>
      <c r="BO91" s="10">
        <v>0</v>
      </c>
      <c r="BP91" s="20">
        <v>0.24</v>
      </c>
      <c r="BQ91" s="10">
        <v>0</v>
      </c>
      <c r="BR91" s="10">
        <v>0</v>
      </c>
      <c r="BS91" s="10">
        <v>0</v>
      </c>
      <c r="BT91" s="10">
        <v>0</v>
      </c>
      <c r="BU91" s="10">
        <v>0</v>
      </c>
      <c r="BV91" s="10">
        <v>0</v>
      </c>
      <c r="BW91" s="10">
        <v>0</v>
      </c>
      <c r="BX91" s="10">
        <v>0</v>
      </c>
      <c r="BY91" s="67">
        <v>0</v>
      </c>
      <c r="BZ91" s="36">
        <v>0</v>
      </c>
      <c r="CA91" s="10">
        <v>3.3000000000000002E-2</v>
      </c>
      <c r="CB91" s="36">
        <v>-8.7838119490615973</v>
      </c>
      <c r="CC91" s="10">
        <v>9.4999999999999998E-3</v>
      </c>
      <c r="CD91" s="75">
        <v>300</v>
      </c>
      <c r="CE91" t="s">
        <v>98</v>
      </c>
      <c r="CF91" t="s">
        <v>98</v>
      </c>
      <c r="CG91" t="s">
        <v>97</v>
      </c>
      <c r="CH91" t="s">
        <v>98</v>
      </c>
      <c r="CI91" t="s">
        <v>98</v>
      </c>
      <c r="CJ91" t="s">
        <v>97</v>
      </c>
      <c r="CK91">
        <v>2</v>
      </c>
      <c r="CL91" t="s">
        <v>98</v>
      </c>
      <c r="CM91" t="s">
        <v>98</v>
      </c>
      <c r="CN91" t="s">
        <v>97</v>
      </c>
      <c r="CO91" t="s">
        <v>98</v>
      </c>
      <c r="CP91" t="s">
        <v>98</v>
      </c>
      <c r="CQ91" t="s">
        <v>97</v>
      </c>
      <c r="CR91">
        <v>2</v>
      </c>
      <c r="CS91" s="11">
        <v>1</v>
      </c>
      <c r="CT91" s="11">
        <v>1</v>
      </c>
      <c r="CU91" s="11">
        <v>1</v>
      </c>
      <c r="CV91" s="11">
        <v>1</v>
      </c>
      <c r="CW91" s="11">
        <v>3</v>
      </c>
      <c r="CX91" s="11">
        <v>1</v>
      </c>
      <c r="CY91" s="11">
        <v>1</v>
      </c>
      <c r="CZ91" s="11">
        <v>1</v>
      </c>
      <c r="DA91" s="11">
        <v>1</v>
      </c>
      <c r="DB91" s="11">
        <v>1</v>
      </c>
      <c r="DC91" s="11">
        <v>1</v>
      </c>
      <c r="DD91" s="11">
        <v>6</v>
      </c>
      <c r="DE91" s="11">
        <v>1</v>
      </c>
      <c r="DF91" s="11">
        <v>1</v>
      </c>
      <c r="DG91" s="11">
        <v>1</v>
      </c>
      <c r="DH91" s="11">
        <v>3</v>
      </c>
      <c r="DI91" s="11">
        <v>1</v>
      </c>
      <c r="DJ91" s="11">
        <v>0</v>
      </c>
      <c r="DK91" s="11">
        <v>1</v>
      </c>
      <c r="DL91" s="11">
        <v>1</v>
      </c>
      <c r="DM91" s="11">
        <v>3</v>
      </c>
      <c r="DN91" s="11">
        <v>15</v>
      </c>
    </row>
    <row r="92" spans="1:118">
      <c r="A92" t="s">
        <v>121</v>
      </c>
      <c r="B92" t="s">
        <v>255</v>
      </c>
      <c r="C92" t="s">
        <v>235</v>
      </c>
      <c r="D92" t="s">
        <v>150</v>
      </c>
      <c r="E92" s="75">
        <v>24038</v>
      </c>
      <c r="F92" s="27">
        <v>33833</v>
      </c>
      <c r="G92" s="75">
        <v>47215</v>
      </c>
      <c r="H92">
        <v>5</v>
      </c>
      <c r="I92">
        <v>15</v>
      </c>
      <c r="J92" s="27">
        <v>200</v>
      </c>
      <c r="K92" s="10">
        <v>5.9113882895397984E-3</v>
      </c>
      <c r="L92">
        <v>4</v>
      </c>
      <c r="M92" s="27">
        <v>30</v>
      </c>
      <c r="N92" s="10">
        <v>8.8670824343096977E-4</v>
      </c>
      <c r="O92">
        <v>1</v>
      </c>
      <c r="P92">
        <v>1</v>
      </c>
      <c r="Q92">
        <v>2</v>
      </c>
      <c r="R92">
        <v>1</v>
      </c>
      <c r="S92">
        <v>1</v>
      </c>
      <c r="T92">
        <v>1</v>
      </c>
      <c r="U92">
        <v>0</v>
      </c>
      <c r="V92">
        <v>0</v>
      </c>
      <c r="W92">
        <v>0</v>
      </c>
      <c r="X92">
        <v>3</v>
      </c>
      <c r="Y92">
        <v>5</v>
      </c>
      <c r="Z92" s="77">
        <v>8.75</v>
      </c>
      <c r="AA92" s="77">
        <v>8.75</v>
      </c>
      <c r="AB92" s="77">
        <v>8.75</v>
      </c>
      <c r="AC92" s="10">
        <v>0.5379363343481216</v>
      </c>
      <c r="AD92">
        <v>3</v>
      </c>
      <c r="AE92" s="11">
        <v>0</v>
      </c>
      <c r="AF92" s="11">
        <v>0</v>
      </c>
      <c r="AG92" s="11">
        <v>0</v>
      </c>
      <c r="AH92">
        <v>0</v>
      </c>
      <c r="AI92">
        <v>0</v>
      </c>
      <c r="AJ92">
        <v>0</v>
      </c>
      <c r="AK92">
        <v>12</v>
      </c>
      <c r="AL92">
        <v>12</v>
      </c>
      <c r="AM92">
        <v>12</v>
      </c>
      <c r="AN92" s="11">
        <v>0</v>
      </c>
      <c r="AO92" s="11">
        <v>0</v>
      </c>
      <c r="AP92" s="11">
        <v>0</v>
      </c>
      <c r="AQ92">
        <v>0</v>
      </c>
      <c r="AR92">
        <v>0</v>
      </c>
      <c r="AS92">
        <v>0</v>
      </c>
      <c r="AT92" s="78">
        <v>0.09</v>
      </c>
      <c r="AU92">
        <v>5</v>
      </c>
      <c r="AV92" s="47">
        <v>1</v>
      </c>
      <c r="AW92" s="80">
        <v>386.51</v>
      </c>
      <c r="AX92" s="80">
        <v>494.92</v>
      </c>
      <c r="AY92" s="80" t="s">
        <v>96</v>
      </c>
      <c r="AZ92" s="80" t="s">
        <v>96</v>
      </c>
      <c r="BA92" s="80" t="s">
        <v>96</v>
      </c>
      <c r="BB92" s="80">
        <v>440.71500000000003</v>
      </c>
      <c r="BC92" s="80">
        <v>4</v>
      </c>
      <c r="BD92" s="80">
        <v>2.2679999999999998</v>
      </c>
      <c r="BE92" s="80" t="s">
        <v>96</v>
      </c>
      <c r="BF92" s="80" t="s">
        <v>96</v>
      </c>
      <c r="BG92" s="80" t="s">
        <v>96</v>
      </c>
      <c r="BH92" s="80">
        <v>3.1339999999999999</v>
      </c>
      <c r="BI92" s="10">
        <v>0.21</v>
      </c>
      <c r="BJ92" s="10">
        <v>6.5000000000000002E-2</v>
      </c>
      <c r="BK92" s="10">
        <v>0</v>
      </c>
      <c r="BL92" s="20">
        <v>0.27500000000000002</v>
      </c>
      <c r="BM92" s="10">
        <v>0.22</v>
      </c>
      <c r="BN92" s="10">
        <v>6.5000000000000002E-2</v>
      </c>
      <c r="BO92" s="10">
        <v>0.01</v>
      </c>
      <c r="BP92" s="20">
        <v>0.29500000000000004</v>
      </c>
      <c r="BQ92" s="10">
        <v>6.5000000000000002E-2</v>
      </c>
      <c r="BR92" s="10">
        <v>6.5000000000000002E-2</v>
      </c>
      <c r="BS92" s="10">
        <v>0</v>
      </c>
      <c r="BT92" s="10">
        <v>0</v>
      </c>
      <c r="BU92" s="10">
        <v>6.5000000000000002E-2</v>
      </c>
      <c r="BV92" s="10">
        <v>0.03</v>
      </c>
      <c r="BW92" s="10">
        <v>0.01</v>
      </c>
      <c r="BX92" s="10">
        <v>0.01</v>
      </c>
      <c r="BY92" s="67">
        <v>0</v>
      </c>
      <c r="BZ92" s="36">
        <v>0</v>
      </c>
      <c r="CA92" s="10">
        <v>0.01</v>
      </c>
      <c r="CB92" s="36">
        <v>4.3079357730116374</v>
      </c>
      <c r="CC92" s="10">
        <v>5.8999999999999999E-3</v>
      </c>
      <c r="CD92" s="75">
        <v>400</v>
      </c>
      <c r="CE92" t="s">
        <v>97</v>
      </c>
      <c r="CF92" t="s">
        <v>98</v>
      </c>
      <c r="CG92" t="s">
        <v>97</v>
      </c>
      <c r="CH92" t="s">
        <v>98</v>
      </c>
      <c r="CI92" t="s">
        <v>98</v>
      </c>
      <c r="CJ92" t="s">
        <v>97</v>
      </c>
      <c r="CK92">
        <v>3</v>
      </c>
      <c r="CL92" t="s">
        <v>97</v>
      </c>
      <c r="CM92" t="s">
        <v>98</v>
      </c>
      <c r="CN92" t="s">
        <v>97</v>
      </c>
      <c r="CO92" t="s">
        <v>98</v>
      </c>
      <c r="CP92" t="s">
        <v>98</v>
      </c>
      <c r="CQ92" t="s">
        <v>97</v>
      </c>
      <c r="CR92">
        <v>3</v>
      </c>
      <c r="CS92" s="11">
        <v>1</v>
      </c>
      <c r="CT92" s="11">
        <v>1</v>
      </c>
      <c r="CU92" s="11">
        <v>1</v>
      </c>
      <c r="CV92" s="11">
        <v>1</v>
      </c>
      <c r="CW92" s="11">
        <v>3</v>
      </c>
      <c r="CX92" s="11">
        <v>1</v>
      </c>
      <c r="CY92" s="11">
        <v>1</v>
      </c>
      <c r="CZ92" s="11">
        <v>1</v>
      </c>
      <c r="DA92" s="11">
        <v>1</v>
      </c>
      <c r="DB92" s="11">
        <v>1</v>
      </c>
      <c r="DC92" s="11">
        <v>1</v>
      </c>
      <c r="DD92" s="11">
        <v>6</v>
      </c>
      <c r="DE92" s="11">
        <v>1</v>
      </c>
      <c r="DF92" s="11">
        <v>1</v>
      </c>
      <c r="DG92" s="11">
        <v>1</v>
      </c>
      <c r="DH92" s="11">
        <v>3</v>
      </c>
      <c r="DI92" s="11">
        <v>1</v>
      </c>
      <c r="DJ92" s="11">
        <v>0</v>
      </c>
      <c r="DK92" s="11">
        <v>1</v>
      </c>
      <c r="DL92" s="11">
        <v>1</v>
      </c>
      <c r="DM92" s="11">
        <v>3</v>
      </c>
      <c r="DN92" s="11">
        <v>15</v>
      </c>
    </row>
    <row r="93" spans="1:118">
      <c r="A93" t="s">
        <v>121</v>
      </c>
      <c r="B93" t="s">
        <v>256</v>
      </c>
      <c r="C93" t="s">
        <v>257</v>
      </c>
      <c r="D93" t="s">
        <v>166</v>
      </c>
      <c r="E93" s="75">
        <v>65498</v>
      </c>
      <c r="F93" s="27">
        <v>21627</v>
      </c>
      <c r="G93" s="75">
        <v>592025</v>
      </c>
      <c r="H93">
        <v>5</v>
      </c>
      <c r="I93">
        <v>1</v>
      </c>
      <c r="J93" s="27">
        <v>180</v>
      </c>
      <c r="K93" s="10">
        <v>8.3229296712442787E-3</v>
      </c>
      <c r="L93">
        <v>5</v>
      </c>
      <c r="M93" s="27">
        <v>30</v>
      </c>
      <c r="N93" s="10">
        <v>1.3871549452073796E-3</v>
      </c>
      <c r="O93">
        <v>1</v>
      </c>
      <c r="P93">
        <v>1</v>
      </c>
      <c r="Q93">
        <v>2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6</v>
      </c>
      <c r="Y93">
        <v>8</v>
      </c>
      <c r="Z93" s="77">
        <v>7.25</v>
      </c>
      <c r="AA93" s="77">
        <v>7.25</v>
      </c>
      <c r="AB93" s="77">
        <v>7.25</v>
      </c>
      <c r="AC93" s="10">
        <v>0.69727655245757614</v>
      </c>
      <c r="AD93">
        <v>3</v>
      </c>
      <c r="AE93" s="11">
        <v>0</v>
      </c>
      <c r="AF93" s="11">
        <v>0</v>
      </c>
      <c r="AG93" s="11">
        <v>0</v>
      </c>
      <c r="AH93">
        <v>0</v>
      </c>
      <c r="AI93">
        <v>0</v>
      </c>
      <c r="AJ93">
        <v>0</v>
      </c>
      <c r="AK93">
        <v>6</v>
      </c>
      <c r="AL93">
        <v>0</v>
      </c>
      <c r="AM93">
        <v>6</v>
      </c>
      <c r="AN93" s="11">
        <v>0</v>
      </c>
      <c r="AO93" s="11">
        <v>0</v>
      </c>
      <c r="AP93" s="11">
        <v>0</v>
      </c>
      <c r="AQ93">
        <v>10</v>
      </c>
      <c r="AR93">
        <v>0</v>
      </c>
      <c r="AS93">
        <v>10</v>
      </c>
      <c r="AT93" s="78">
        <v>0.11</v>
      </c>
      <c r="AU93">
        <v>41</v>
      </c>
      <c r="AV93" s="47">
        <v>1</v>
      </c>
      <c r="AW93" s="80">
        <v>97.921999999999997</v>
      </c>
      <c r="AX93" s="80">
        <v>65.932000000000002</v>
      </c>
      <c r="AY93" s="80">
        <v>21.428999999999998</v>
      </c>
      <c r="AZ93" s="80" t="s">
        <v>96</v>
      </c>
      <c r="BA93" s="80" t="s">
        <v>96</v>
      </c>
      <c r="BB93" s="80">
        <v>61.760999999999996</v>
      </c>
      <c r="BC93" s="80">
        <v>0.75900000000000001</v>
      </c>
      <c r="BD93" s="80">
        <v>0.55979999999999996</v>
      </c>
      <c r="BE93" s="80">
        <v>0.315</v>
      </c>
      <c r="BF93" s="80" t="s">
        <v>96</v>
      </c>
      <c r="BG93" s="80" t="s">
        <v>96</v>
      </c>
      <c r="BH93" s="80">
        <v>0.54459999999999997</v>
      </c>
      <c r="BI93" s="10">
        <v>0.21</v>
      </c>
      <c r="BJ93" s="10">
        <v>7.9000000000000001E-2</v>
      </c>
      <c r="BK93" s="10">
        <v>0</v>
      </c>
      <c r="BL93" s="20">
        <v>0.28899999999999998</v>
      </c>
      <c r="BM93" s="10">
        <v>0.22</v>
      </c>
      <c r="BN93" s="10">
        <v>6.2700000000000006E-2</v>
      </c>
      <c r="BO93" s="10">
        <v>0</v>
      </c>
      <c r="BP93" s="20">
        <v>0.28270000000000001</v>
      </c>
      <c r="BQ93" s="10">
        <v>7.9000000000000001E-2</v>
      </c>
      <c r="BR93" s="10">
        <v>7.9000000000000001E-2</v>
      </c>
      <c r="BS93" s="10">
        <v>0</v>
      </c>
      <c r="BT93" s="10">
        <v>0</v>
      </c>
      <c r="BU93" s="10">
        <v>7.6499999999999999E-2</v>
      </c>
      <c r="BV93" s="10">
        <v>0.04</v>
      </c>
      <c r="BW93" s="10">
        <v>0</v>
      </c>
      <c r="BX93" s="10">
        <v>0</v>
      </c>
      <c r="BY93" s="67">
        <v>0</v>
      </c>
      <c r="BZ93" s="36">
        <v>0</v>
      </c>
      <c r="CA93" s="10">
        <v>0</v>
      </c>
      <c r="CB93" s="36">
        <v>10</v>
      </c>
      <c r="CC93" s="10">
        <v>2.93E-2</v>
      </c>
      <c r="CD93" s="75">
        <v>286</v>
      </c>
      <c r="CE93" t="s">
        <v>97</v>
      </c>
      <c r="CF93" t="s">
        <v>98</v>
      </c>
      <c r="CG93" t="s">
        <v>97</v>
      </c>
      <c r="CH93" t="s">
        <v>98</v>
      </c>
      <c r="CI93" t="s">
        <v>98</v>
      </c>
      <c r="CJ93" t="s">
        <v>98</v>
      </c>
      <c r="CK93">
        <v>2</v>
      </c>
      <c r="CL93" t="s">
        <v>97</v>
      </c>
      <c r="CM93" t="s">
        <v>98</v>
      </c>
      <c r="CN93" t="s">
        <v>97</v>
      </c>
      <c r="CO93" t="s">
        <v>98</v>
      </c>
      <c r="CP93" t="s">
        <v>98</v>
      </c>
      <c r="CQ93" t="s">
        <v>98</v>
      </c>
      <c r="CR93">
        <v>2</v>
      </c>
      <c r="CS93" s="11">
        <v>1</v>
      </c>
      <c r="CT93" s="11">
        <v>1</v>
      </c>
      <c r="CU93" s="11">
        <v>1</v>
      </c>
      <c r="CV93" s="11">
        <v>1</v>
      </c>
      <c r="CW93" s="11">
        <v>3</v>
      </c>
      <c r="CX93" s="11">
        <v>1</v>
      </c>
      <c r="CY93" s="11">
        <v>1</v>
      </c>
      <c r="CZ93" s="11">
        <v>1</v>
      </c>
      <c r="DA93" s="11">
        <v>1</v>
      </c>
      <c r="DB93" s="11">
        <v>1</v>
      </c>
      <c r="DC93" s="11">
        <v>1</v>
      </c>
      <c r="DD93" s="11">
        <v>6</v>
      </c>
      <c r="DE93" s="11">
        <v>1</v>
      </c>
      <c r="DF93" s="11">
        <v>1</v>
      </c>
      <c r="DG93" s="11">
        <v>1</v>
      </c>
      <c r="DH93" s="11">
        <v>3</v>
      </c>
      <c r="DI93" s="11">
        <v>1</v>
      </c>
      <c r="DJ93" s="11">
        <v>0</v>
      </c>
      <c r="DK93" s="11">
        <v>1</v>
      </c>
      <c r="DL93" s="11">
        <v>1</v>
      </c>
      <c r="DM93" s="11">
        <v>3</v>
      </c>
      <c r="DN93" s="11">
        <v>15</v>
      </c>
    </row>
    <row r="94" spans="1:118">
      <c r="A94" t="s">
        <v>121</v>
      </c>
      <c r="B94" t="s">
        <v>258</v>
      </c>
      <c r="C94" t="s">
        <v>259</v>
      </c>
      <c r="D94" t="s">
        <v>130</v>
      </c>
      <c r="E94" s="75">
        <v>97818</v>
      </c>
      <c r="F94" s="27">
        <v>31981</v>
      </c>
      <c r="G94" s="75">
        <v>63957</v>
      </c>
      <c r="H94">
        <v>5</v>
      </c>
      <c r="I94">
        <v>1</v>
      </c>
      <c r="J94" s="27">
        <v>152</v>
      </c>
      <c r="K94" s="10">
        <v>4.7528219880554083E-3</v>
      </c>
      <c r="L94">
        <v>5</v>
      </c>
      <c r="M94" s="27">
        <v>39</v>
      </c>
      <c r="N94" s="10">
        <v>1.2194740627247428E-3</v>
      </c>
      <c r="O94">
        <v>1</v>
      </c>
      <c r="P94">
        <v>1</v>
      </c>
      <c r="Q94">
        <v>2</v>
      </c>
      <c r="R94">
        <v>1</v>
      </c>
      <c r="S94">
        <v>1</v>
      </c>
      <c r="T94">
        <v>1</v>
      </c>
      <c r="U94">
        <v>0</v>
      </c>
      <c r="V94">
        <v>0</v>
      </c>
      <c r="W94">
        <v>1</v>
      </c>
      <c r="X94">
        <v>4</v>
      </c>
      <c r="Y94">
        <v>6</v>
      </c>
      <c r="Z94" s="77">
        <v>5.15</v>
      </c>
      <c r="AA94" s="77">
        <v>5.15</v>
      </c>
      <c r="AB94" s="77">
        <v>5.15</v>
      </c>
      <c r="AC94" s="10">
        <v>0.33494887589506267</v>
      </c>
      <c r="AD94">
        <v>3</v>
      </c>
      <c r="AE94" s="11">
        <v>0</v>
      </c>
      <c r="AF94" s="11">
        <v>0</v>
      </c>
      <c r="AG94" s="11">
        <v>0</v>
      </c>
      <c r="AH94">
        <v>0</v>
      </c>
      <c r="AI94">
        <v>0</v>
      </c>
      <c r="AJ94">
        <v>0</v>
      </c>
      <c r="AK94">
        <v>12</v>
      </c>
      <c r="AL94">
        <v>0</v>
      </c>
      <c r="AM94">
        <v>12</v>
      </c>
      <c r="AN94" s="11">
        <v>0</v>
      </c>
      <c r="AO94" s="11">
        <v>0</v>
      </c>
      <c r="AP94" s="11">
        <v>0</v>
      </c>
      <c r="AQ94">
        <v>0</v>
      </c>
      <c r="AR94">
        <v>0</v>
      </c>
      <c r="AS94">
        <v>0</v>
      </c>
      <c r="AT94" s="78">
        <v>0.09</v>
      </c>
      <c r="AU94">
        <v>11</v>
      </c>
      <c r="AV94" s="47">
        <v>1</v>
      </c>
      <c r="AW94" s="80">
        <v>141.27699999999999</v>
      </c>
      <c r="AX94" s="80">
        <v>55.704000000000001</v>
      </c>
      <c r="AY94" s="80" t="s">
        <v>96</v>
      </c>
      <c r="AZ94" s="80" t="s">
        <v>96</v>
      </c>
      <c r="BA94" s="80" t="s">
        <v>96</v>
      </c>
      <c r="BB94" s="80">
        <v>98.490499999999997</v>
      </c>
      <c r="BC94" s="80">
        <v>1.573</v>
      </c>
      <c r="BD94" s="80">
        <v>0.74299999999999999</v>
      </c>
      <c r="BE94" s="80" t="s">
        <v>96</v>
      </c>
      <c r="BF94" s="80" t="s">
        <v>96</v>
      </c>
      <c r="BG94" s="80" t="s">
        <v>96</v>
      </c>
      <c r="BH94" s="80">
        <v>1.1579999999999999</v>
      </c>
      <c r="BI94" s="10">
        <v>0.21</v>
      </c>
      <c r="BJ94" s="10">
        <v>0</v>
      </c>
      <c r="BK94" s="10">
        <v>0</v>
      </c>
      <c r="BL94" s="20">
        <v>0.21</v>
      </c>
      <c r="BM94" s="10">
        <v>0.22</v>
      </c>
      <c r="BN94" s="10">
        <v>0</v>
      </c>
      <c r="BO94" s="10">
        <v>0</v>
      </c>
      <c r="BP94" s="20">
        <v>0.22</v>
      </c>
      <c r="BQ94" s="10">
        <v>0</v>
      </c>
      <c r="BR94" s="10">
        <v>0</v>
      </c>
      <c r="BS94" s="10">
        <v>0</v>
      </c>
      <c r="BT94" s="10">
        <v>0</v>
      </c>
      <c r="BU94" s="10">
        <v>0</v>
      </c>
      <c r="BV94" s="10">
        <v>0</v>
      </c>
      <c r="BW94" s="10">
        <v>0</v>
      </c>
      <c r="BX94" s="10">
        <v>0</v>
      </c>
      <c r="BY94" s="67">
        <v>0</v>
      </c>
      <c r="BZ94" s="36">
        <v>0</v>
      </c>
      <c r="CA94" s="10">
        <v>0</v>
      </c>
      <c r="CB94" s="36">
        <v>10</v>
      </c>
      <c r="CC94" s="10">
        <v>6.1999999999999998E-3</v>
      </c>
      <c r="CD94" s="75">
        <v>200</v>
      </c>
      <c r="CE94" t="s">
        <v>97</v>
      </c>
      <c r="CF94" t="s">
        <v>98</v>
      </c>
      <c r="CG94" t="s">
        <v>97</v>
      </c>
      <c r="CH94" t="s">
        <v>98</v>
      </c>
      <c r="CI94" t="s">
        <v>98</v>
      </c>
      <c r="CJ94" t="s">
        <v>97</v>
      </c>
      <c r="CK94">
        <v>3</v>
      </c>
      <c r="CL94" t="s">
        <v>97</v>
      </c>
      <c r="CM94" t="s">
        <v>98</v>
      </c>
      <c r="CN94" t="s">
        <v>97</v>
      </c>
      <c r="CO94" t="s">
        <v>98</v>
      </c>
      <c r="CP94" t="s">
        <v>98</v>
      </c>
      <c r="CQ94" t="s">
        <v>97</v>
      </c>
      <c r="CR94">
        <v>3</v>
      </c>
      <c r="CS94" s="11">
        <v>1</v>
      </c>
      <c r="CT94" s="11">
        <v>1</v>
      </c>
      <c r="CU94" s="11">
        <v>1</v>
      </c>
      <c r="CV94" s="11">
        <v>1</v>
      </c>
      <c r="CW94" s="11">
        <v>3</v>
      </c>
      <c r="CX94" s="11">
        <v>1</v>
      </c>
      <c r="CY94" s="11">
        <v>1</v>
      </c>
      <c r="CZ94" s="11">
        <v>1</v>
      </c>
      <c r="DA94" s="11">
        <v>1</v>
      </c>
      <c r="DB94" s="11">
        <v>1</v>
      </c>
      <c r="DC94" s="11">
        <v>1</v>
      </c>
      <c r="DD94" s="11">
        <v>6</v>
      </c>
      <c r="DE94" s="11">
        <v>1</v>
      </c>
      <c r="DF94" s="11">
        <v>1</v>
      </c>
      <c r="DG94" s="11">
        <v>1</v>
      </c>
      <c r="DH94" s="11">
        <v>3</v>
      </c>
      <c r="DI94" s="11">
        <v>1</v>
      </c>
      <c r="DJ94" s="11">
        <v>0</v>
      </c>
      <c r="DK94" s="11">
        <v>1</v>
      </c>
      <c r="DL94" s="11">
        <v>1</v>
      </c>
      <c r="DM94" s="11">
        <v>3</v>
      </c>
      <c r="DN94" s="11">
        <v>15</v>
      </c>
    </row>
    <row r="95" spans="1:118">
      <c r="A95" t="s">
        <v>260</v>
      </c>
      <c r="B95" t="s">
        <v>261</v>
      </c>
      <c r="C95" t="s">
        <v>262</v>
      </c>
      <c r="D95" t="s">
        <v>96</v>
      </c>
      <c r="E95" s="75">
        <v>148.6</v>
      </c>
      <c r="F95" s="27">
        <v>2038.4645077470868</v>
      </c>
      <c r="G95" s="75">
        <v>722250</v>
      </c>
      <c r="H95">
        <v>7</v>
      </c>
      <c r="I95">
        <v>27</v>
      </c>
      <c r="J95" s="27">
        <v>49.084249084249088</v>
      </c>
      <c r="K95" s="10">
        <v>2.4079030514245769E-2</v>
      </c>
      <c r="L95" t="s">
        <v>96</v>
      </c>
      <c r="M95" s="27" t="s">
        <v>96</v>
      </c>
      <c r="N95" s="76" t="s">
        <v>96</v>
      </c>
      <c r="O95" t="s">
        <v>96</v>
      </c>
      <c r="P95" t="s">
        <v>96</v>
      </c>
      <c r="Q95" t="s">
        <v>96</v>
      </c>
      <c r="R95" t="s">
        <v>96</v>
      </c>
      <c r="S95" t="s">
        <v>96</v>
      </c>
      <c r="T95" t="s">
        <v>96</v>
      </c>
      <c r="U95" t="s">
        <v>96</v>
      </c>
      <c r="V95" t="s">
        <v>96</v>
      </c>
      <c r="W95" t="s">
        <v>96</v>
      </c>
      <c r="X95" t="s">
        <v>96</v>
      </c>
      <c r="Y95" t="s">
        <v>96</v>
      </c>
      <c r="Z95" s="77">
        <v>0.80599162742019892</v>
      </c>
      <c r="AA95" s="77">
        <v>0.80599162742019892</v>
      </c>
      <c r="AB95" s="77">
        <v>0.80599162742019892</v>
      </c>
      <c r="AC95" s="10">
        <v>0.82241440979850167</v>
      </c>
      <c r="AD95">
        <v>1</v>
      </c>
      <c r="AE95" s="11">
        <v>11</v>
      </c>
      <c r="AF95" s="11">
        <v>0</v>
      </c>
      <c r="AG95" s="11">
        <v>38.56</v>
      </c>
      <c r="AH95">
        <v>12</v>
      </c>
      <c r="AI95">
        <v>0</v>
      </c>
      <c r="AJ95">
        <v>12</v>
      </c>
      <c r="AK95">
        <v>0</v>
      </c>
      <c r="AL95">
        <v>0</v>
      </c>
      <c r="AM95">
        <v>0</v>
      </c>
      <c r="AN95" s="11">
        <v>8</v>
      </c>
      <c r="AO95" s="11">
        <v>0</v>
      </c>
      <c r="AP95" s="11">
        <v>8</v>
      </c>
      <c r="AQ95">
        <v>0</v>
      </c>
      <c r="AR95">
        <v>0</v>
      </c>
      <c r="AS95">
        <v>0</v>
      </c>
      <c r="AT95" s="78">
        <v>7.0644009294443602E-2</v>
      </c>
      <c r="AU95">
        <v>1</v>
      </c>
      <c r="AV95" s="47">
        <v>0</v>
      </c>
      <c r="AW95" s="80" t="s">
        <v>96</v>
      </c>
      <c r="AX95" s="80" t="s">
        <v>96</v>
      </c>
      <c r="AY95" s="80" t="s">
        <v>96</v>
      </c>
      <c r="AZ95" s="80" t="s">
        <v>96</v>
      </c>
      <c r="BA95" s="80" t="s">
        <v>96</v>
      </c>
      <c r="BB95" s="80" t="s">
        <v>96</v>
      </c>
      <c r="BC95" s="80" t="s">
        <v>96</v>
      </c>
      <c r="BD95" s="80" t="s">
        <v>96</v>
      </c>
      <c r="BE95" s="80" t="s">
        <v>96</v>
      </c>
      <c r="BF95" s="80" t="s">
        <v>96</v>
      </c>
      <c r="BG95" s="80" t="s">
        <v>96</v>
      </c>
      <c r="BH95" s="80" t="s">
        <v>96</v>
      </c>
      <c r="BI95" s="10">
        <v>0.3</v>
      </c>
      <c r="BJ95" s="10" t="s">
        <v>96</v>
      </c>
      <c r="BK95" s="10" t="s">
        <v>96</v>
      </c>
      <c r="BL95" s="20">
        <v>0.3</v>
      </c>
      <c r="BM95" s="10">
        <v>0.35</v>
      </c>
      <c r="BN95" s="10">
        <v>0.12569442570961101</v>
      </c>
      <c r="BO95" s="10" t="s">
        <v>96</v>
      </c>
      <c r="BP95" s="20">
        <v>0.47569442570961096</v>
      </c>
      <c r="BQ95" s="10" t="s">
        <v>96</v>
      </c>
      <c r="BR95" s="10" t="s">
        <v>96</v>
      </c>
      <c r="BS95" s="10" t="s">
        <v>96</v>
      </c>
      <c r="BT95" s="10" t="s">
        <v>96</v>
      </c>
      <c r="BU95" s="10" t="s">
        <v>96</v>
      </c>
      <c r="BV95" s="10" t="s">
        <v>96</v>
      </c>
      <c r="BW95" s="10" t="s">
        <v>96</v>
      </c>
      <c r="BX95" s="10" t="s">
        <v>96</v>
      </c>
      <c r="BY95" s="24" t="s">
        <v>96</v>
      </c>
      <c r="BZ95" s="36" t="e">
        <v>#VALUE!</v>
      </c>
      <c r="CA95" s="10" t="s">
        <v>96</v>
      </c>
      <c r="CB95" s="10" t="s">
        <v>96</v>
      </c>
      <c r="CC95" s="10">
        <v>0.02</v>
      </c>
      <c r="CD95" s="75" t="s">
        <v>96</v>
      </c>
      <c r="CE95" t="s">
        <v>96</v>
      </c>
      <c r="CF95" t="s">
        <v>96</v>
      </c>
      <c r="CG95" t="s">
        <v>96</v>
      </c>
      <c r="CH95" t="s">
        <v>96</v>
      </c>
      <c r="CI95" t="s">
        <v>96</v>
      </c>
      <c r="CJ95" t="s">
        <v>96</v>
      </c>
      <c r="CK95" t="s">
        <v>96</v>
      </c>
      <c r="CL95" t="s">
        <v>96</v>
      </c>
      <c r="CM95" t="s">
        <v>96</v>
      </c>
      <c r="CN95" t="s">
        <v>96</v>
      </c>
      <c r="CO95" t="s">
        <v>96</v>
      </c>
      <c r="CP95" t="s">
        <v>96</v>
      </c>
      <c r="CQ95" t="s">
        <v>96</v>
      </c>
      <c r="CR95" t="s">
        <v>96</v>
      </c>
      <c r="CS95" s="11">
        <v>1.8</v>
      </c>
      <c r="CT95" s="11">
        <v>1</v>
      </c>
      <c r="CU95" s="11">
        <v>1</v>
      </c>
      <c r="CV95" s="11">
        <v>0.5</v>
      </c>
      <c r="CW95" s="11">
        <v>2.5</v>
      </c>
      <c r="CX95" s="11">
        <v>1</v>
      </c>
      <c r="CY95" s="11">
        <v>1</v>
      </c>
      <c r="CZ95" s="11">
        <v>1</v>
      </c>
      <c r="DA95" s="11">
        <v>1</v>
      </c>
      <c r="DB95" s="11">
        <v>1</v>
      </c>
      <c r="DC95" s="11">
        <v>0.5</v>
      </c>
      <c r="DD95" s="11">
        <v>5.5</v>
      </c>
      <c r="DE95" s="11">
        <v>0.5</v>
      </c>
      <c r="DF95" s="11">
        <v>0</v>
      </c>
      <c r="DG95" s="11">
        <v>1</v>
      </c>
      <c r="DH95" s="11">
        <v>1.5</v>
      </c>
      <c r="DI95" s="11">
        <v>0</v>
      </c>
      <c r="DJ95" s="11">
        <v>0</v>
      </c>
      <c r="DK95" s="11">
        <v>1</v>
      </c>
      <c r="DL95" s="11">
        <v>1</v>
      </c>
      <c r="DM95" s="11">
        <v>2</v>
      </c>
      <c r="DN95" s="11">
        <v>11.5</v>
      </c>
    </row>
    <row r="96" spans="1:118">
      <c r="A96" t="s">
        <v>260</v>
      </c>
      <c r="B96" t="s">
        <v>263</v>
      </c>
      <c r="C96" t="s">
        <v>264</v>
      </c>
      <c r="D96" t="s">
        <v>96</v>
      </c>
      <c r="E96" s="75">
        <v>27587</v>
      </c>
      <c r="F96" s="27">
        <v>2896.3928454549086</v>
      </c>
      <c r="G96" s="75">
        <v>1301000</v>
      </c>
      <c r="H96">
        <v>5</v>
      </c>
      <c r="I96">
        <v>3</v>
      </c>
      <c r="J96" s="27">
        <v>163.16064887493459</v>
      </c>
      <c r="K96" s="10">
        <v>5.6332361520285597E-2</v>
      </c>
      <c r="L96" t="s">
        <v>96</v>
      </c>
      <c r="M96" s="27" t="s">
        <v>96</v>
      </c>
      <c r="N96" s="76" t="s">
        <v>96</v>
      </c>
      <c r="O96" t="s">
        <v>96</v>
      </c>
      <c r="P96" t="s">
        <v>96</v>
      </c>
      <c r="Q96" t="s">
        <v>96</v>
      </c>
      <c r="R96" t="s">
        <v>96</v>
      </c>
      <c r="S96" t="s">
        <v>96</v>
      </c>
      <c r="T96" t="s">
        <v>96</v>
      </c>
      <c r="U96" t="s">
        <v>96</v>
      </c>
      <c r="V96" t="s">
        <v>96</v>
      </c>
      <c r="W96" t="s">
        <v>96</v>
      </c>
      <c r="X96" t="s">
        <v>96</v>
      </c>
      <c r="Y96" t="s">
        <v>96</v>
      </c>
      <c r="Z96" s="77">
        <v>0.80599162742019892</v>
      </c>
      <c r="AA96" s="77">
        <v>0.80599162742019892</v>
      </c>
      <c r="AB96" s="77">
        <v>0.80599162742019892</v>
      </c>
      <c r="AC96" s="10">
        <v>0.57881049791459072</v>
      </c>
      <c r="AD96">
        <v>1</v>
      </c>
      <c r="AE96" s="11">
        <v>11</v>
      </c>
      <c r="AF96" s="11">
        <v>0</v>
      </c>
      <c r="AG96" s="11">
        <v>38.56</v>
      </c>
      <c r="AH96">
        <v>12</v>
      </c>
      <c r="AI96">
        <v>0</v>
      </c>
      <c r="AJ96">
        <v>12</v>
      </c>
      <c r="AK96">
        <v>0</v>
      </c>
      <c r="AL96">
        <v>0</v>
      </c>
      <c r="AM96">
        <v>0</v>
      </c>
      <c r="AN96" s="11">
        <v>8</v>
      </c>
      <c r="AO96" s="11">
        <v>0</v>
      </c>
      <c r="AP96" s="11">
        <v>8</v>
      </c>
      <c r="AQ96">
        <v>0</v>
      </c>
      <c r="AR96">
        <v>0</v>
      </c>
      <c r="AS96">
        <v>0</v>
      </c>
      <c r="AT96" s="78">
        <v>3.3008790214843001E-2</v>
      </c>
      <c r="AU96">
        <v>1</v>
      </c>
      <c r="AV96" s="47">
        <v>0</v>
      </c>
      <c r="AW96" s="80" t="s">
        <v>96</v>
      </c>
      <c r="AX96" s="80" t="s">
        <v>96</v>
      </c>
      <c r="AY96" s="80" t="s">
        <v>96</v>
      </c>
      <c r="AZ96" s="80" t="s">
        <v>96</v>
      </c>
      <c r="BA96" s="80" t="s">
        <v>96</v>
      </c>
      <c r="BB96" s="80" t="s">
        <v>96</v>
      </c>
      <c r="BC96" s="80" t="s">
        <v>96</v>
      </c>
      <c r="BD96" s="80" t="s">
        <v>96</v>
      </c>
      <c r="BE96" s="80" t="s">
        <v>96</v>
      </c>
      <c r="BF96" s="80" t="s">
        <v>96</v>
      </c>
      <c r="BG96" s="80" t="s">
        <v>96</v>
      </c>
      <c r="BH96" s="80" t="s">
        <v>96</v>
      </c>
      <c r="BI96" s="10">
        <v>0.3</v>
      </c>
      <c r="BJ96" s="10" t="s">
        <v>96</v>
      </c>
      <c r="BK96" s="10" t="s">
        <v>96</v>
      </c>
      <c r="BL96" s="20">
        <v>0.3</v>
      </c>
      <c r="BM96" s="10">
        <v>0.35</v>
      </c>
      <c r="BN96" s="10">
        <v>9.9221729407534501E-2</v>
      </c>
      <c r="BO96" s="10" t="s">
        <v>96</v>
      </c>
      <c r="BP96" s="20">
        <v>0.44922172940753446</v>
      </c>
      <c r="BQ96" s="10" t="s">
        <v>96</v>
      </c>
      <c r="BR96" s="10" t="s">
        <v>96</v>
      </c>
      <c r="BS96" s="10" t="s">
        <v>96</v>
      </c>
      <c r="BT96" s="10" t="s">
        <v>96</v>
      </c>
      <c r="BU96" s="10" t="s">
        <v>96</v>
      </c>
      <c r="BV96" s="10" t="s">
        <v>96</v>
      </c>
      <c r="BW96" s="10" t="s">
        <v>96</v>
      </c>
      <c r="BX96" s="10" t="s">
        <v>96</v>
      </c>
      <c r="BY96" s="24" t="s">
        <v>96</v>
      </c>
      <c r="BZ96" s="36" t="e">
        <v>#VALUE!</v>
      </c>
      <c r="CA96" s="10" t="s">
        <v>96</v>
      </c>
      <c r="CB96" s="10" t="s">
        <v>96</v>
      </c>
      <c r="CC96" s="10">
        <v>1.7999999999999999E-2</v>
      </c>
      <c r="CD96" s="75" t="s">
        <v>96</v>
      </c>
      <c r="CE96" t="s">
        <v>96</v>
      </c>
      <c r="CF96" t="s">
        <v>96</v>
      </c>
      <c r="CG96" t="s">
        <v>96</v>
      </c>
      <c r="CH96" t="s">
        <v>96</v>
      </c>
      <c r="CI96" t="s">
        <v>96</v>
      </c>
      <c r="CJ96" t="s">
        <v>96</v>
      </c>
      <c r="CK96" t="s">
        <v>96</v>
      </c>
      <c r="CL96" t="s">
        <v>96</v>
      </c>
      <c r="CM96" t="s">
        <v>96</v>
      </c>
      <c r="CN96" t="s">
        <v>96</v>
      </c>
      <c r="CO96" t="s">
        <v>96</v>
      </c>
      <c r="CP96" t="s">
        <v>96</v>
      </c>
      <c r="CQ96" t="s">
        <v>96</v>
      </c>
      <c r="CR96" t="s">
        <v>96</v>
      </c>
      <c r="CS96" s="11">
        <v>1.8</v>
      </c>
      <c r="CT96" s="11">
        <v>1</v>
      </c>
      <c r="CU96" s="11">
        <v>1</v>
      </c>
      <c r="CV96" s="11">
        <v>0.5</v>
      </c>
      <c r="CW96" s="11">
        <v>2.5</v>
      </c>
      <c r="CX96" s="11">
        <v>1</v>
      </c>
      <c r="CY96" s="11">
        <v>1</v>
      </c>
      <c r="CZ96" s="11">
        <v>1</v>
      </c>
      <c r="DA96" s="11">
        <v>1</v>
      </c>
      <c r="DB96" s="11">
        <v>1</v>
      </c>
      <c r="DC96" s="11">
        <v>0.5</v>
      </c>
      <c r="DD96" s="11">
        <v>5.5</v>
      </c>
      <c r="DE96" s="11">
        <v>0.5</v>
      </c>
      <c r="DF96" s="11">
        <v>0</v>
      </c>
      <c r="DG96" s="11">
        <v>1</v>
      </c>
      <c r="DH96" s="11">
        <v>1.5</v>
      </c>
      <c r="DI96" s="11">
        <v>0</v>
      </c>
      <c r="DJ96" s="11">
        <v>0</v>
      </c>
      <c r="DK96" s="11">
        <v>1</v>
      </c>
      <c r="DL96" s="11">
        <v>1</v>
      </c>
      <c r="DM96" s="11">
        <v>2</v>
      </c>
      <c r="DN96" s="11">
        <v>11.5</v>
      </c>
    </row>
    <row r="97" spans="1:118">
      <c r="A97" t="s">
        <v>260</v>
      </c>
      <c r="B97" t="s">
        <v>265</v>
      </c>
      <c r="C97" t="s">
        <v>266</v>
      </c>
      <c r="D97" t="s">
        <v>96</v>
      </c>
      <c r="E97" s="75">
        <v>29218</v>
      </c>
      <c r="F97" s="27">
        <v>2822.0940874382354</v>
      </c>
      <c r="G97" s="75">
        <v>244219</v>
      </c>
      <c r="H97" t="s">
        <v>96</v>
      </c>
      <c r="I97">
        <v>11</v>
      </c>
      <c r="J97" s="27" t="s">
        <v>96</v>
      </c>
      <c r="K97" s="20" t="s">
        <v>96</v>
      </c>
      <c r="L97" t="s">
        <v>96</v>
      </c>
      <c r="M97" s="27" t="s">
        <v>96</v>
      </c>
      <c r="N97" s="76" t="s">
        <v>96</v>
      </c>
      <c r="O97" t="s">
        <v>96</v>
      </c>
      <c r="P97" t="s">
        <v>96</v>
      </c>
      <c r="Q97" t="s">
        <v>96</v>
      </c>
      <c r="R97" t="s">
        <v>96</v>
      </c>
      <c r="S97" t="s">
        <v>96</v>
      </c>
      <c r="T97" t="s">
        <v>96</v>
      </c>
      <c r="U97" t="s">
        <v>96</v>
      </c>
      <c r="V97" t="s">
        <v>96</v>
      </c>
      <c r="W97" t="s">
        <v>96</v>
      </c>
      <c r="X97" t="s">
        <v>96</v>
      </c>
      <c r="Y97" t="s">
        <v>96</v>
      </c>
      <c r="Z97" s="77">
        <v>0.80599162742019892</v>
      </c>
      <c r="AA97" s="77">
        <v>0.80599162742019892</v>
      </c>
      <c r="AB97" s="77">
        <v>0.80599162742019892</v>
      </c>
      <c r="AC97" s="10">
        <v>0.59404914687157995</v>
      </c>
      <c r="AD97">
        <v>1</v>
      </c>
      <c r="AE97" s="11">
        <v>11</v>
      </c>
      <c r="AF97" s="11">
        <v>0</v>
      </c>
      <c r="AG97" s="11">
        <v>38.56</v>
      </c>
      <c r="AH97">
        <v>12</v>
      </c>
      <c r="AI97">
        <v>0</v>
      </c>
      <c r="AJ97">
        <v>12</v>
      </c>
      <c r="AK97">
        <v>0</v>
      </c>
      <c r="AL97">
        <v>0</v>
      </c>
      <c r="AM97">
        <v>0</v>
      </c>
      <c r="AN97" s="11">
        <v>8</v>
      </c>
      <c r="AO97" s="11">
        <v>0</v>
      </c>
      <c r="AP97" s="11">
        <v>8</v>
      </c>
      <c r="AQ97">
        <v>0</v>
      </c>
      <c r="AR97">
        <v>0</v>
      </c>
      <c r="AS97">
        <v>0</v>
      </c>
      <c r="AT97" s="78">
        <v>0.107083634397759</v>
      </c>
      <c r="AU97">
        <v>1</v>
      </c>
      <c r="AV97" s="47">
        <v>0</v>
      </c>
      <c r="AW97" s="80" t="s">
        <v>96</v>
      </c>
      <c r="AX97" s="80" t="s">
        <v>96</v>
      </c>
      <c r="AY97" s="80" t="s">
        <v>96</v>
      </c>
      <c r="AZ97" s="80" t="s">
        <v>96</v>
      </c>
      <c r="BA97" s="80" t="s">
        <v>96</v>
      </c>
      <c r="BB97" s="80" t="s">
        <v>96</v>
      </c>
      <c r="BC97" s="80" t="s">
        <v>96</v>
      </c>
      <c r="BD97" s="80" t="s">
        <v>96</v>
      </c>
      <c r="BE97" s="80" t="s">
        <v>96</v>
      </c>
      <c r="BF97" s="80" t="s">
        <v>96</v>
      </c>
      <c r="BG97" s="80" t="s">
        <v>96</v>
      </c>
      <c r="BH97" s="80" t="s">
        <v>96</v>
      </c>
      <c r="BI97" s="10">
        <v>0.3</v>
      </c>
      <c r="BJ97" s="10" t="s">
        <v>96</v>
      </c>
      <c r="BK97" s="10" t="s">
        <v>96</v>
      </c>
      <c r="BL97" s="20">
        <v>0.3</v>
      </c>
      <c r="BM97" s="10">
        <v>0.35</v>
      </c>
      <c r="BN97" s="10">
        <v>8.3630064402237497E-2</v>
      </c>
      <c r="BO97" s="10" t="s">
        <v>96</v>
      </c>
      <c r="BP97" s="20">
        <v>0.4336300644022375</v>
      </c>
      <c r="BQ97" s="10" t="s">
        <v>96</v>
      </c>
      <c r="BR97" s="10" t="s">
        <v>96</v>
      </c>
      <c r="BS97" s="10" t="s">
        <v>96</v>
      </c>
      <c r="BT97" s="10" t="s">
        <v>96</v>
      </c>
      <c r="BU97" s="10" t="s">
        <v>96</v>
      </c>
      <c r="BV97" s="10" t="s">
        <v>96</v>
      </c>
      <c r="BW97" s="10" t="s">
        <v>96</v>
      </c>
      <c r="BX97" s="10" t="s">
        <v>96</v>
      </c>
      <c r="BY97" s="24" t="s">
        <v>96</v>
      </c>
      <c r="BZ97" s="36" t="e">
        <v>#VALUE!</v>
      </c>
      <c r="CA97" s="10" t="s">
        <v>96</v>
      </c>
      <c r="CB97" s="10" t="s">
        <v>96</v>
      </c>
      <c r="CC97" s="10">
        <v>2.5000000000000001E-2</v>
      </c>
      <c r="CD97" s="75" t="s">
        <v>96</v>
      </c>
      <c r="CE97" t="s">
        <v>96</v>
      </c>
      <c r="CF97" t="s">
        <v>96</v>
      </c>
      <c r="CG97" t="s">
        <v>96</v>
      </c>
      <c r="CH97" t="s">
        <v>96</v>
      </c>
      <c r="CI97" t="s">
        <v>96</v>
      </c>
      <c r="CJ97" t="s">
        <v>96</v>
      </c>
      <c r="CK97" t="s">
        <v>96</v>
      </c>
      <c r="CL97" t="s">
        <v>96</v>
      </c>
      <c r="CM97" t="s">
        <v>96</v>
      </c>
      <c r="CN97" t="s">
        <v>96</v>
      </c>
      <c r="CO97" t="s">
        <v>96</v>
      </c>
      <c r="CP97" t="s">
        <v>96</v>
      </c>
      <c r="CQ97" t="s">
        <v>96</v>
      </c>
      <c r="CR97" t="s">
        <v>96</v>
      </c>
      <c r="CS97" s="11">
        <v>1.8</v>
      </c>
      <c r="CT97" s="11">
        <v>1</v>
      </c>
      <c r="CU97" s="11">
        <v>1</v>
      </c>
      <c r="CV97" s="11">
        <v>0.5</v>
      </c>
      <c r="CW97" s="11">
        <v>2.5</v>
      </c>
      <c r="CX97" s="11">
        <v>1</v>
      </c>
      <c r="CY97" s="11">
        <v>1</v>
      </c>
      <c r="CZ97" s="11">
        <v>1</v>
      </c>
      <c r="DA97" s="11">
        <v>1</v>
      </c>
      <c r="DB97" s="11">
        <v>1</v>
      </c>
      <c r="DC97" s="11">
        <v>0.5</v>
      </c>
      <c r="DD97" s="11">
        <v>5.5</v>
      </c>
      <c r="DE97" s="11">
        <v>0.5</v>
      </c>
      <c r="DF97" s="11">
        <v>0</v>
      </c>
      <c r="DG97" s="11">
        <v>1</v>
      </c>
      <c r="DH97" s="11">
        <v>1.5</v>
      </c>
      <c r="DI97" s="11">
        <v>0</v>
      </c>
      <c r="DJ97" s="11">
        <v>0</v>
      </c>
      <c r="DK97" s="11">
        <v>1</v>
      </c>
      <c r="DL97" s="11">
        <v>1</v>
      </c>
      <c r="DM97" s="11">
        <v>2</v>
      </c>
      <c r="DN97" s="11">
        <v>11.5</v>
      </c>
    </row>
    <row r="98" spans="1:118">
      <c r="A98" t="s">
        <v>260</v>
      </c>
      <c r="B98" t="s">
        <v>267</v>
      </c>
      <c r="C98" t="s">
        <v>267</v>
      </c>
      <c r="D98" t="s">
        <v>96</v>
      </c>
      <c r="E98" s="75">
        <v>22365</v>
      </c>
      <c r="F98" s="27">
        <v>1943.1585080833638</v>
      </c>
      <c r="G98" s="75">
        <v>220389</v>
      </c>
      <c r="H98">
        <v>5</v>
      </c>
      <c r="I98">
        <v>14</v>
      </c>
      <c r="J98" s="27">
        <v>181.27106227106228</v>
      </c>
      <c r="K98" s="10">
        <v>9.3286811918323206E-2</v>
      </c>
      <c r="L98" t="s">
        <v>96</v>
      </c>
      <c r="M98" s="27" t="s">
        <v>96</v>
      </c>
      <c r="N98" s="76" t="s">
        <v>96</v>
      </c>
      <c r="O98" t="s">
        <v>96</v>
      </c>
      <c r="P98" t="s">
        <v>96</v>
      </c>
      <c r="Q98" t="s">
        <v>96</v>
      </c>
      <c r="R98" t="s">
        <v>96</v>
      </c>
      <c r="S98" t="s">
        <v>96</v>
      </c>
      <c r="T98" t="s">
        <v>96</v>
      </c>
      <c r="U98" t="s">
        <v>96</v>
      </c>
      <c r="V98" t="s">
        <v>96</v>
      </c>
      <c r="W98" t="s">
        <v>96</v>
      </c>
      <c r="X98" t="s">
        <v>96</v>
      </c>
      <c r="Y98" t="s">
        <v>96</v>
      </c>
      <c r="Z98" s="77">
        <v>0.80599162742019892</v>
      </c>
      <c r="AA98" s="77">
        <v>0.80599162742019892</v>
      </c>
      <c r="AB98" s="77">
        <v>0.80599162742019892</v>
      </c>
      <c r="AC98" s="10">
        <v>0.8627513288597306</v>
      </c>
      <c r="AD98">
        <v>1</v>
      </c>
      <c r="AE98" s="11">
        <v>11</v>
      </c>
      <c r="AF98" s="11">
        <v>0</v>
      </c>
      <c r="AG98" s="11">
        <v>38.56</v>
      </c>
      <c r="AH98">
        <v>12</v>
      </c>
      <c r="AI98">
        <v>0</v>
      </c>
      <c r="AJ98">
        <v>12</v>
      </c>
      <c r="AK98">
        <v>0</v>
      </c>
      <c r="AL98">
        <v>0</v>
      </c>
      <c r="AM98">
        <v>0</v>
      </c>
      <c r="AN98" s="11">
        <v>8</v>
      </c>
      <c r="AO98" s="11">
        <v>0</v>
      </c>
      <c r="AP98" s="11">
        <v>8</v>
      </c>
      <c r="AQ98">
        <v>0</v>
      </c>
      <c r="AR98">
        <v>0</v>
      </c>
      <c r="AS98">
        <v>0</v>
      </c>
      <c r="AT98" s="78">
        <v>7.9688937636778506E-2</v>
      </c>
      <c r="AU98">
        <v>1</v>
      </c>
      <c r="AV98" s="47">
        <v>0</v>
      </c>
      <c r="AW98" s="80" t="s">
        <v>96</v>
      </c>
      <c r="AX98" s="80" t="s">
        <v>96</v>
      </c>
      <c r="AY98" s="80" t="s">
        <v>96</v>
      </c>
      <c r="AZ98" s="80" t="s">
        <v>96</v>
      </c>
      <c r="BA98" s="80" t="s">
        <v>96</v>
      </c>
      <c r="BB98" s="80" t="s">
        <v>96</v>
      </c>
      <c r="BC98" s="80" t="s">
        <v>96</v>
      </c>
      <c r="BD98" s="80" t="s">
        <v>96</v>
      </c>
      <c r="BE98" s="80" t="s">
        <v>96</v>
      </c>
      <c r="BF98" s="80" t="s">
        <v>96</v>
      </c>
      <c r="BG98" s="80" t="s">
        <v>96</v>
      </c>
      <c r="BH98" s="80" t="s">
        <v>96</v>
      </c>
      <c r="BI98" s="10">
        <v>0.3</v>
      </c>
      <c r="BJ98" s="10" t="s">
        <v>96</v>
      </c>
      <c r="BK98" s="10" t="s">
        <v>96</v>
      </c>
      <c r="BL98" s="20">
        <v>0.3</v>
      </c>
      <c r="BM98" s="10">
        <v>0.35</v>
      </c>
      <c r="BN98" s="10">
        <v>0.13584441492565</v>
      </c>
      <c r="BO98" s="10" t="s">
        <v>96</v>
      </c>
      <c r="BP98" s="20">
        <v>0.48584441492565</v>
      </c>
      <c r="BQ98" s="10" t="s">
        <v>96</v>
      </c>
      <c r="BR98" s="10" t="s">
        <v>96</v>
      </c>
      <c r="BS98" s="10" t="s">
        <v>96</v>
      </c>
      <c r="BT98" s="10" t="s">
        <v>96</v>
      </c>
      <c r="BU98" s="10" t="s">
        <v>96</v>
      </c>
      <c r="BV98" s="10" t="s">
        <v>96</v>
      </c>
      <c r="BW98" s="10" t="s">
        <v>96</v>
      </c>
      <c r="BX98" s="10" t="s">
        <v>96</v>
      </c>
      <c r="BY98" s="24" t="s">
        <v>96</v>
      </c>
      <c r="BZ98" s="36" t="e">
        <v>#VALUE!</v>
      </c>
      <c r="CA98" s="10" t="s">
        <v>96</v>
      </c>
      <c r="CB98" s="10" t="s">
        <v>96</v>
      </c>
      <c r="CC98" s="10">
        <v>0.03</v>
      </c>
      <c r="CD98" s="75" t="s">
        <v>96</v>
      </c>
      <c r="CE98" t="s">
        <v>96</v>
      </c>
      <c r="CF98" t="s">
        <v>96</v>
      </c>
      <c r="CG98" t="s">
        <v>96</v>
      </c>
      <c r="CH98" t="s">
        <v>96</v>
      </c>
      <c r="CI98" t="s">
        <v>96</v>
      </c>
      <c r="CJ98" t="s">
        <v>96</v>
      </c>
      <c r="CK98" t="s">
        <v>96</v>
      </c>
      <c r="CL98" t="s">
        <v>96</v>
      </c>
      <c r="CM98" t="s">
        <v>96</v>
      </c>
      <c r="CN98" t="s">
        <v>96</v>
      </c>
      <c r="CO98" t="s">
        <v>96</v>
      </c>
      <c r="CP98" t="s">
        <v>96</v>
      </c>
      <c r="CQ98" t="s">
        <v>96</v>
      </c>
      <c r="CR98" t="s">
        <v>96</v>
      </c>
      <c r="CS98" s="11">
        <v>1.8</v>
      </c>
      <c r="CT98" s="11">
        <v>1</v>
      </c>
      <c r="CU98" s="11">
        <v>1</v>
      </c>
      <c r="CV98" s="11">
        <v>0.5</v>
      </c>
      <c r="CW98" s="11">
        <v>2.5</v>
      </c>
      <c r="CX98" s="11">
        <v>1</v>
      </c>
      <c r="CY98" s="11">
        <v>1</v>
      </c>
      <c r="CZ98" s="11">
        <v>1</v>
      </c>
      <c r="DA98" s="11">
        <v>1</v>
      </c>
      <c r="DB98" s="11">
        <v>1</v>
      </c>
      <c r="DC98" s="11">
        <v>0.5</v>
      </c>
      <c r="DD98" s="11">
        <v>5.5</v>
      </c>
      <c r="DE98" s="11">
        <v>0.5</v>
      </c>
      <c r="DF98" s="11">
        <v>0</v>
      </c>
      <c r="DG98" s="11">
        <v>1</v>
      </c>
      <c r="DH98" s="11">
        <v>1.5</v>
      </c>
      <c r="DI98" s="11">
        <v>0</v>
      </c>
      <c r="DJ98" s="11">
        <v>0</v>
      </c>
      <c r="DK98" s="11">
        <v>1</v>
      </c>
      <c r="DL98" s="11">
        <v>1</v>
      </c>
      <c r="DM98" s="11">
        <v>2</v>
      </c>
      <c r="DN98" s="11">
        <v>11.5</v>
      </c>
    </row>
    <row r="99" spans="1:118">
      <c r="A99" t="s">
        <v>260</v>
      </c>
      <c r="B99" t="s">
        <v>268</v>
      </c>
      <c r="C99" t="s">
        <v>269</v>
      </c>
      <c r="D99" t="s">
        <v>96</v>
      </c>
      <c r="E99" s="75">
        <v>28306</v>
      </c>
      <c r="F99" s="27">
        <v>975.80228738924632</v>
      </c>
      <c r="G99" s="75">
        <v>537102</v>
      </c>
      <c r="H99">
        <v>13</v>
      </c>
      <c r="I99">
        <v>21</v>
      </c>
      <c r="J99" s="27">
        <v>132.60073260073261</v>
      </c>
      <c r="K99" s="10">
        <v>0.13588893397196797</v>
      </c>
      <c r="L99" t="s">
        <v>96</v>
      </c>
      <c r="M99" s="27" t="s">
        <v>96</v>
      </c>
      <c r="N99" s="76" t="s">
        <v>96</v>
      </c>
      <c r="O99" t="s">
        <v>96</v>
      </c>
      <c r="P99" t="s">
        <v>96</v>
      </c>
      <c r="Q99" t="s">
        <v>96</v>
      </c>
      <c r="R99" t="s">
        <v>96</v>
      </c>
      <c r="S99" t="s">
        <v>96</v>
      </c>
      <c r="T99" t="s">
        <v>96</v>
      </c>
      <c r="U99" t="s">
        <v>96</v>
      </c>
      <c r="V99" t="s">
        <v>96</v>
      </c>
      <c r="W99" t="s">
        <v>96</v>
      </c>
      <c r="X99" t="s">
        <v>96</v>
      </c>
      <c r="Y99" t="s">
        <v>96</v>
      </c>
      <c r="Z99" s="77">
        <v>0.80599162742019892</v>
      </c>
      <c r="AA99" s="77">
        <v>0.80599162742019892</v>
      </c>
      <c r="AB99" s="77">
        <v>0.80599162742019892</v>
      </c>
      <c r="AC99" s="10">
        <v>1.7180351047540381</v>
      </c>
      <c r="AD99">
        <v>1</v>
      </c>
      <c r="AE99" s="11">
        <v>11</v>
      </c>
      <c r="AF99" s="11">
        <v>0</v>
      </c>
      <c r="AG99" s="11">
        <v>38.56</v>
      </c>
      <c r="AH99">
        <v>12</v>
      </c>
      <c r="AI99">
        <v>0</v>
      </c>
      <c r="AJ99">
        <v>12</v>
      </c>
      <c r="AK99">
        <v>0</v>
      </c>
      <c r="AL99">
        <v>0</v>
      </c>
      <c r="AM99">
        <v>0</v>
      </c>
      <c r="AN99" s="11">
        <v>8</v>
      </c>
      <c r="AO99" s="11">
        <v>0</v>
      </c>
      <c r="AP99" s="11">
        <v>8</v>
      </c>
      <c r="AQ99">
        <v>0</v>
      </c>
      <c r="AR99">
        <v>0</v>
      </c>
      <c r="AS99">
        <v>0</v>
      </c>
      <c r="AT99" s="78">
        <v>5.8792034225177099E-2</v>
      </c>
      <c r="AU99">
        <v>1</v>
      </c>
      <c r="AV99" s="47">
        <v>0</v>
      </c>
      <c r="AW99" s="80" t="s">
        <v>96</v>
      </c>
      <c r="AX99" s="80" t="s">
        <v>96</v>
      </c>
      <c r="AY99" s="80" t="s">
        <v>96</v>
      </c>
      <c r="AZ99" s="80" t="s">
        <v>96</v>
      </c>
      <c r="BA99" s="80" t="s">
        <v>96</v>
      </c>
      <c r="BB99" s="80" t="s">
        <v>96</v>
      </c>
      <c r="BC99" s="80" t="s">
        <v>96</v>
      </c>
      <c r="BD99" s="80" t="s">
        <v>96</v>
      </c>
      <c r="BE99" s="80" t="s">
        <v>96</v>
      </c>
      <c r="BF99" s="80" t="s">
        <v>96</v>
      </c>
      <c r="BG99" s="80" t="s">
        <v>96</v>
      </c>
      <c r="BH99" s="80" t="s">
        <v>96</v>
      </c>
      <c r="BI99" s="10">
        <v>0.3</v>
      </c>
      <c r="BJ99" s="10" t="s">
        <v>96</v>
      </c>
      <c r="BK99" s="10" t="s">
        <v>96</v>
      </c>
      <c r="BL99" s="20">
        <v>0.3</v>
      </c>
      <c r="BM99" s="10">
        <v>0.35</v>
      </c>
      <c r="BN99" s="10">
        <v>5.7206394204977598E-2</v>
      </c>
      <c r="BO99" s="10" t="s">
        <v>96</v>
      </c>
      <c r="BP99" s="20">
        <v>0.40720639420497756</v>
      </c>
      <c r="BQ99" s="10" t="s">
        <v>96</v>
      </c>
      <c r="BR99" s="10" t="s">
        <v>96</v>
      </c>
      <c r="BS99" s="10" t="s">
        <v>96</v>
      </c>
      <c r="BT99" s="10" t="s">
        <v>96</v>
      </c>
      <c r="BU99" s="10" t="s">
        <v>96</v>
      </c>
      <c r="BV99" s="10" t="s">
        <v>96</v>
      </c>
      <c r="BW99" s="10" t="s">
        <v>96</v>
      </c>
      <c r="BX99" s="10" t="s">
        <v>96</v>
      </c>
      <c r="BY99" s="24" t="s">
        <v>96</v>
      </c>
      <c r="BZ99" s="36" t="e">
        <v>#VALUE!</v>
      </c>
      <c r="CA99" s="10" t="s">
        <v>96</v>
      </c>
      <c r="CB99" s="10" t="s">
        <v>96</v>
      </c>
      <c r="CC99" s="10">
        <v>0.02</v>
      </c>
      <c r="CD99" s="75" t="s">
        <v>96</v>
      </c>
      <c r="CE99" t="s">
        <v>96</v>
      </c>
      <c r="CF99" t="s">
        <v>96</v>
      </c>
      <c r="CG99" t="s">
        <v>96</v>
      </c>
      <c r="CH99" t="s">
        <v>96</v>
      </c>
      <c r="CI99" t="s">
        <v>96</v>
      </c>
      <c r="CJ99" t="s">
        <v>96</v>
      </c>
      <c r="CK99" t="s">
        <v>96</v>
      </c>
      <c r="CL99" t="s">
        <v>96</v>
      </c>
      <c r="CM99" t="s">
        <v>96</v>
      </c>
      <c r="CN99" t="s">
        <v>96</v>
      </c>
      <c r="CO99" t="s">
        <v>96</v>
      </c>
      <c r="CP99" t="s">
        <v>96</v>
      </c>
      <c r="CQ99" t="s">
        <v>96</v>
      </c>
      <c r="CR99" t="s">
        <v>96</v>
      </c>
      <c r="CS99" s="11">
        <v>1.8</v>
      </c>
      <c r="CT99" s="11">
        <v>1</v>
      </c>
      <c r="CU99" s="11">
        <v>1</v>
      </c>
      <c r="CV99" s="11">
        <v>0.5</v>
      </c>
      <c r="CW99" s="11">
        <v>2.5</v>
      </c>
      <c r="CX99" s="11">
        <v>1</v>
      </c>
      <c r="CY99" s="11">
        <v>1</v>
      </c>
      <c r="CZ99" s="11">
        <v>1</v>
      </c>
      <c r="DA99" s="11">
        <v>1</v>
      </c>
      <c r="DB99" s="11">
        <v>1</v>
      </c>
      <c r="DC99" s="11">
        <v>0.5</v>
      </c>
      <c r="DD99" s="11">
        <v>5.5</v>
      </c>
      <c r="DE99" s="11">
        <v>0.5</v>
      </c>
      <c r="DF99" s="11">
        <v>0</v>
      </c>
      <c r="DG99" s="11">
        <v>1</v>
      </c>
      <c r="DH99" s="11">
        <v>1.5</v>
      </c>
      <c r="DI99" s="11">
        <v>0</v>
      </c>
      <c r="DJ99" s="11">
        <v>0</v>
      </c>
      <c r="DK99" s="11">
        <v>1</v>
      </c>
      <c r="DL99" s="11">
        <v>1</v>
      </c>
      <c r="DM99" s="11">
        <v>2</v>
      </c>
      <c r="DN99" s="11">
        <v>11.5</v>
      </c>
    </row>
    <row r="100" spans="1:118">
      <c r="A100" t="s">
        <v>260</v>
      </c>
      <c r="B100" t="s">
        <v>270</v>
      </c>
      <c r="C100" t="s">
        <v>270</v>
      </c>
      <c r="D100" t="s">
        <v>96</v>
      </c>
      <c r="E100" s="75">
        <v>95545</v>
      </c>
      <c r="F100" s="27">
        <v>2330.5253620578869</v>
      </c>
      <c r="G100" s="75">
        <v>809232</v>
      </c>
      <c r="H100">
        <v>6</v>
      </c>
      <c r="I100">
        <v>24</v>
      </c>
      <c r="J100" s="27">
        <v>253.06122448979593</v>
      </c>
      <c r="K100" s="10">
        <v>0.10858548403281022</v>
      </c>
      <c r="L100" t="s">
        <v>96</v>
      </c>
      <c r="M100" s="27" t="s">
        <v>96</v>
      </c>
      <c r="N100" s="76" t="s">
        <v>96</v>
      </c>
      <c r="O100" t="s">
        <v>96</v>
      </c>
      <c r="P100" t="s">
        <v>96</v>
      </c>
      <c r="Q100" t="s">
        <v>96</v>
      </c>
      <c r="R100" t="s">
        <v>96</v>
      </c>
      <c r="S100" t="s">
        <v>96</v>
      </c>
      <c r="T100" t="s">
        <v>96</v>
      </c>
      <c r="U100" t="s">
        <v>96</v>
      </c>
      <c r="V100" t="s">
        <v>96</v>
      </c>
      <c r="W100" t="s">
        <v>96</v>
      </c>
      <c r="X100" t="s">
        <v>96</v>
      </c>
      <c r="Y100" t="s">
        <v>96</v>
      </c>
      <c r="Z100" s="77">
        <v>0.80599162742019892</v>
      </c>
      <c r="AA100" s="77">
        <v>0.80599162742019892</v>
      </c>
      <c r="AB100" s="77">
        <v>0.80599162742019892</v>
      </c>
      <c r="AC100" s="10">
        <v>0.71934964207112229</v>
      </c>
      <c r="AD100">
        <v>1</v>
      </c>
      <c r="AE100" s="11">
        <v>11</v>
      </c>
      <c r="AF100" s="11">
        <v>0</v>
      </c>
      <c r="AG100" s="11">
        <v>38.56</v>
      </c>
      <c r="AH100">
        <v>12</v>
      </c>
      <c r="AI100">
        <v>0</v>
      </c>
      <c r="AJ100">
        <v>12</v>
      </c>
      <c r="AK100">
        <v>0</v>
      </c>
      <c r="AL100">
        <v>0</v>
      </c>
      <c r="AM100">
        <v>0</v>
      </c>
      <c r="AN100" s="11">
        <v>8</v>
      </c>
      <c r="AO100" s="11">
        <v>0</v>
      </c>
      <c r="AP100" s="11">
        <v>8</v>
      </c>
      <c r="AQ100">
        <v>0</v>
      </c>
      <c r="AR100">
        <v>0</v>
      </c>
      <c r="AS100">
        <v>0</v>
      </c>
      <c r="AT100" s="78">
        <v>5.7128599127736199E-2</v>
      </c>
      <c r="AU100">
        <v>1</v>
      </c>
      <c r="AV100" s="47">
        <v>0</v>
      </c>
      <c r="AW100" s="80" t="s">
        <v>96</v>
      </c>
      <c r="AX100" s="80" t="s">
        <v>96</v>
      </c>
      <c r="AY100" s="80" t="s">
        <v>96</v>
      </c>
      <c r="AZ100" s="80" t="s">
        <v>96</v>
      </c>
      <c r="BA100" s="80" t="s">
        <v>96</v>
      </c>
      <c r="BB100" s="80" t="s">
        <v>96</v>
      </c>
      <c r="BC100" s="80" t="s">
        <v>96</v>
      </c>
      <c r="BD100" s="80" t="s">
        <v>96</v>
      </c>
      <c r="BE100" s="80" t="s">
        <v>96</v>
      </c>
      <c r="BF100" s="80" t="s">
        <v>96</v>
      </c>
      <c r="BG100" s="80" t="s">
        <v>96</v>
      </c>
      <c r="BH100" s="80" t="s">
        <v>96</v>
      </c>
      <c r="BI100" s="10">
        <v>0.3</v>
      </c>
      <c r="BJ100" s="10" t="s">
        <v>96</v>
      </c>
      <c r="BK100" s="10" t="s">
        <v>96</v>
      </c>
      <c r="BL100" s="20">
        <v>0.3</v>
      </c>
      <c r="BM100" s="10">
        <v>0.35</v>
      </c>
      <c r="BN100" s="10">
        <v>0.11197826036454001</v>
      </c>
      <c r="BO100" s="10" t="s">
        <v>96</v>
      </c>
      <c r="BP100" s="20">
        <v>0.46197826036453998</v>
      </c>
      <c r="BQ100" s="10" t="s">
        <v>96</v>
      </c>
      <c r="BR100" s="10" t="s">
        <v>96</v>
      </c>
      <c r="BS100" s="10" t="s">
        <v>96</v>
      </c>
      <c r="BT100" s="10" t="s">
        <v>96</v>
      </c>
      <c r="BU100" s="10" t="s">
        <v>96</v>
      </c>
      <c r="BV100" s="10" t="s">
        <v>96</v>
      </c>
      <c r="BW100" s="10" t="s">
        <v>96</v>
      </c>
      <c r="BX100" s="10" t="s">
        <v>96</v>
      </c>
      <c r="BY100" s="24" t="s">
        <v>96</v>
      </c>
      <c r="BZ100" s="36" t="e">
        <v>#VALUE!</v>
      </c>
      <c r="CA100" s="10" t="s">
        <v>96</v>
      </c>
      <c r="CB100" s="10" t="s">
        <v>96</v>
      </c>
      <c r="CC100" s="10">
        <v>0.03</v>
      </c>
      <c r="CD100" s="75" t="s">
        <v>96</v>
      </c>
      <c r="CE100" t="s">
        <v>96</v>
      </c>
      <c r="CF100" t="s">
        <v>96</v>
      </c>
      <c r="CG100" t="s">
        <v>96</v>
      </c>
      <c r="CH100" t="s">
        <v>96</v>
      </c>
      <c r="CI100" t="s">
        <v>96</v>
      </c>
      <c r="CJ100" t="s">
        <v>96</v>
      </c>
      <c r="CK100" t="s">
        <v>96</v>
      </c>
      <c r="CL100" t="s">
        <v>96</v>
      </c>
      <c r="CM100" t="s">
        <v>96</v>
      </c>
      <c r="CN100" t="s">
        <v>96</v>
      </c>
      <c r="CO100" t="s">
        <v>96</v>
      </c>
      <c r="CP100" t="s">
        <v>96</v>
      </c>
      <c r="CQ100" t="s">
        <v>96</v>
      </c>
      <c r="CR100" t="s">
        <v>96</v>
      </c>
      <c r="CS100" s="11">
        <v>1.8</v>
      </c>
      <c r="CT100" s="11">
        <v>1</v>
      </c>
      <c r="CU100" s="11">
        <v>1</v>
      </c>
      <c r="CV100" s="11">
        <v>0.5</v>
      </c>
      <c r="CW100" s="11">
        <v>2.5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0.5</v>
      </c>
      <c r="DD100" s="11">
        <v>5.5</v>
      </c>
      <c r="DE100" s="11">
        <v>0.5</v>
      </c>
      <c r="DF100" s="11">
        <v>0</v>
      </c>
      <c r="DG100" s="11">
        <v>1</v>
      </c>
      <c r="DH100" s="11">
        <v>1.5</v>
      </c>
      <c r="DI100" s="11">
        <v>0</v>
      </c>
      <c r="DJ100" s="11">
        <v>0</v>
      </c>
      <c r="DK100" s="11">
        <v>1</v>
      </c>
      <c r="DL100" s="11">
        <v>1</v>
      </c>
      <c r="DM100" s="11">
        <v>2</v>
      </c>
      <c r="DN100" s="11">
        <v>11.5</v>
      </c>
    </row>
    <row r="101" spans="1:118">
      <c r="A101" t="s">
        <v>260</v>
      </c>
      <c r="B101" t="s">
        <v>270</v>
      </c>
      <c r="C101" t="s">
        <v>271</v>
      </c>
      <c r="D101" t="s">
        <v>96</v>
      </c>
      <c r="E101" s="75">
        <v>95545</v>
      </c>
      <c r="F101" s="27">
        <v>2330.5253620578869</v>
      </c>
      <c r="G101" s="75">
        <v>1321000</v>
      </c>
      <c r="H101">
        <v>7</v>
      </c>
      <c r="I101">
        <v>39</v>
      </c>
      <c r="J101" s="27">
        <v>155.84458398744113</v>
      </c>
      <c r="K101" s="10">
        <v>6.6871009655019659E-2</v>
      </c>
      <c r="L101" t="s">
        <v>96</v>
      </c>
      <c r="M101" s="27" t="s">
        <v>96</v>
      </c>
      <c r="N101" s="76" t="s">
        <v>96</v>
      </c>
      <c r="O101" t="s">
        <v>96</v>
      </c>
      <c r="P101" t="s">
        <v>96</v>
      </c>
      <c r="Q101" t="s">
        <v>96</v>
      </c>
      <c r="R101" t="s">
        <v>96</v>
      </c>
      <c r="S101" t="s">
        <v>96</v>
      </c>
      <c r="T101" t="s">
        <v>96</v>
      </c>
      <c r="U101" t="s">
        <v>96</v>
      </c>
      <c r="V101" t="s">
        <v>96</v>
      </c>
      <c r="W101" t="s">
        <v>96</v>
      </c>
      <c r="X101" t="s">
        <v>96</v>
      </c>
      <c r="Y101" t="s">
        <v>96</v>
      </c>
      <c r="Z101" s="77">
        <v>0.80599162742019892</v>
      </c>
      <c r="AA101" s="77">
        <v>0.80599162742019892</v>
      </c>
      <c r="AB101" s="77">
        <v>0.80599162742019892</v>
      </c>
      <c r="AC101" s="10">
        <v>0.71934964207112229</v>
      </c>
      <c r="AD101">
        <v>1</v>
      </c>
      <c r="AE101" s="11">
        <v>11</v>
      </c>
      <c r="AF101" s="11">
        <v>0</v>
      </c>
      <c r="AG101" s="11">
        <v>38.56</v>
      </c>
      <c r="AH101">
        <v>12</v>
      </c>
      <c r="AI101">
        <v>0</v>
      </c>
      <c r="AJ101">
        <v>12</v>
      </c>
      <c r="AK101">
        <v>0</v>
      </c>
      <c r="AL101">
        <v>0</v>
      </c>
      <c r="AM101">
        <v>0</v>
      </c>
      <c r="AN101" s="11">
        <v>8</v>
      </c>
      <c r="AO101" s="11">
        <v>0</v>
      </c>
      <c r="AP101" s="11">
        <v>8</v>
      </c>
      <c r="AQ101">
        <v>0</v>
      </c>
      <c r="AR101">
        <v>0</v>
      </c>
      <c r="AS101">
        <v>0</v>
      </c>
      <c r="AT101" s="78">
        <v>5.7128599127736199E-2</v>
      </c>
      <c r="AU101">
        <v>1</v>
      </c>
      <c r="AV101" s="47">
        <v>0</v>
      </c>
      <c r="AW101" s="80" t="s">
        <v>96</v>
      </c>
      <c r="AX101" s="80" t="s">
        <v>96</v>
      </c>
      <c r="AY101" s="80" t="s">
        <v>96</v>
      </c>
      <c r="AZ101" s="80" t="s">
        <v>96</v>
      </c>
      <c r="BA101" s="80" t="s">
        <v>96</v>
      </c>
      <c r="BB101" s="80" t="s">
        <v>96</v>
      </c>
      <c r="BC101" s="80" t="s">
        <v>96</v>
      </c>
      <c r="BD101" s="80" t="s">
        <v>96</v>
      </c>
      <c r="BE101" s="80" t="s">
        <v>96</v>
      </c>
      <c r="BF101" s="80" t="s">
        <v>96</v>
      </c>
      <c r="BG101" s="80" t="s">
        <v>96</v>
      </c>
      <c r="BH101" s="80" t="s">
        <v>96</v>
      </c>
      <c r="BI101" s="10">
        <v>0.3</v>
      </c>
      <c r="BJ101" s="10" t="s">
        <v>96</v>
      </c>
      <c r="BK101" s="10" t="s">
        <v>96</v>
      </c>
      <c r="BL101" s="20">
        <v>0.3</v>
      </c>
      <c r="BM101" s="10">
        <v>0.35</v>
      </c>
      <c r="BN101" s="10">
        <v>0.11197826036454001</v>
      </c>
      <c r="BO101" s="10" t="s">
        <v>96</v>
      </c>
      <c r="BP101" s="20">
        <v>0.46197826036453998</v>
      </c>
      <c r="BQ101" s="10" t="s">
        <v>96</v>
      </c>
      <c r="BR101" s="10" t="s">
        <v>96</v>
      </c>
      <c r="BS101" s="10" t="s">
        <v>96</v>
      </c>
      <c r="BT101" s="10" t="s">
        <v>96</v>
      </c>
      <c r="BU101" s="10" t="s">
        <v>96</v>
      </c>
      <c r="BV101" s="10" t="s">
        <v>96</v>
      </c>
      <c r="BW101" s="10" t="s">
        <v>96</v>
      </c>
      <c r="BX101" s="10" t="s">
        <v>96</v>
      </c>
      <c r="BY101" s="24" t="s">
        <v>96</v>
      </c>
      <c r="BZ101" s="36" t="e">
        <v>#VALUE!</v>
      </c>
      <c r="CA101" s="10" t="s">
        <v>96</v>
      </c>
      <c r="CB101" s="10" t="s">
        <v>96</v>
      </c>
      <c r="CC101" s="10">
        <v>0.03</v>
      </c>
      <c r="CD101" s="75" t="s">
        <v>96</v>
      </c>
      <c r="CE101" t="s">
        <v>96</v>
      </c>
      <c r="CF101" t="s">
        <v>96</v>
      </c>
      <c r="CG101" t="s">
        <v>96</v>
      </c>
      <c r="CH101" t="s">
        <v>96</v>
      </c>
      <c r="CI101" t="s">
        <v>96</v>
      </c>
      <c r="CJ101" t="s">
        <v>96</v>
      </c>
      <c r="CK101" t="s">
        <v>96</v>
      </c>
      <c r="CL101" t="s">
        <v>96</v>
      </c>
      <c r="CM101" t="s">
        <v>96</v>
      </c>
      <c r="CN101" t="s">
        <v>96</v>
      </c>
      <c r="CO101" t="s">
        <v>96</v>
      </c>
      <c r="CP101" t="s">
        <v>96</v>
      </c>
      <c r="CQ101" t="s">
        <v>96</v>
      </c>
      <c r="CR101" t="s">
        <v>96</v>
      </c>
      <c r="CS101" s="11">
        <v>1.8</v>
      </c>
      <c r="CT101" s="11">
        <v>1</v>
      </c>
      <c r="CU101" s="11">
        <v>1</v>
      </c>
      <c r="CV101" s="11">
        <v>0.5</v>
      </c>
      <c r="CW101" s="11">
        <v>2.5</v>
      </c>
      <c r="CX101" s="11">
        <v>1</v>
      </c>
      <c r="CY101" s="11">
        <v>1</v>
      </c>
      <c r="CZ101" s="11">
        <v>1</v>
      </c>
      <c r="DA101" s="11">
        <v>1</v>
      </c>
      <c r="DB101" s="11">
        <v>1</v>
      </c>
      <c r="DC101" s="11">
        <v>0.5</v>
      </c>
      <c r="DD101" s="11">
        <v>5.5</v>
      </c>
      <c r="DE101" s="11">
        <v>0.5</v>
      </c>
      <c r="DF101" s="11">
        <v>0</v>
      </c>
      <c r="DG101" s="11">
        <v>1</v>
      </c>
      <c r="DH101" s="11">
        <v>1.5</v>
      </c>
      <c r="DI101" s="11">
        <v>0</v>
      </c>
      <c r="DJ101" s="11">
        <v>0</v>
      </c>
      <c r="DK101" s="11">
        <v>1</v>
      </c>
      <c r="DL101" s="11">
        <v>1</v>
      </c>
      <c r="DM101" s="11">
        <v>2</v>
      </c>
      <c r="DN101" s="11">
        <v>11.5</v>
      </c>
    </row>
    <row r="102" spans="1:118">
      <c r="A102" t="s">
        <v>260</v>
      </c>
      <c r="B102" t="s">
        <v>272</v>
      </c>
      <c r="C102" t="s">
        <v>273</v>
      </c>
      <c r="D102" t="s">
        <v>96</v>
      </c>
      <c r="E102" s="75">
        <v>58531</v>
      </c>
      <c r="F102" s="27">
        <v>2150.1136584604519</v>
      </c>
      <c r="G102" s="75">
        <v>709671</v>
      </c>
      <c r="H102">
        <v>7</v>
      </c>
      <c r="I102">
        <v>46</v>
      </c>
      <c r="J102" s="27">
        <v>768.49816849816852</v>
      </c>
      <c r="K102" s="10">
        <v>0.35742211369813681</v>
      </c>
      <c r="L102" t="s">
        <v>96</v>
      </c>
      <c r="M102" s="27" t="s">
        <v>96</v>
      </c>
      <c r="N102" s="76" t="s">
        <v>96</v>
      </c>
      <c r="O102" t="s">
        <v>96</v>
      </c>
      <c r="P102" t="s">
        <v>96</v>
      </c>
      <c r="Q102" t="s">
        <v>96</v>
      </c>
      <c r="R102" t="s">
        <v>96</v>
      </c>
      <c r="S102" t="s">
        <v>96</v>
      </c>
      <c r="T102" t="s">
        <v>96</v>
      </c>
      <c r="U102" t="s">
        <v>96</v>
      </c>
      <c r="V102" t="s">
        <v>96</v>
      </c>
      <c r="W102" t="s">
        <v>96</v>
      </c>
      <c r="X102" t="s">
        <v>96</v>
      </c>
      <c r="Y102" t="s">
        <v>96</v>
      </c>
      <c r="Z102" s="77">
        <v>0.80599162742019892</v>
      </c>
      <c r="AA102" s="77">
        <v>0.80599162742019892</v>
      </c>
      <c r="AB102" s="77">
        <v>0.80599162742019892</v>
      </c>
      <c r="AC102" s="10">
        <v>0.77970882071155856</v>
      </c>
      <c r="AD102">
        <v>1</v>
      </c>
      <c r="AE102" s="11">
        <v>11</v>
      </c>
      <c r="AF102" s="11">
        <v>0</v>
      </c>
      <c r="AG102" s="11">
        <v>38.56</v>
      </c>
      <c r="AH102">
        <v>12</v>
      </c>
      <c r="AI102">
        <v>0</v>
      </c>
      <c r="AJ102">
        <v>12</v>
      </c>
      <c r="AK102">
        <v>0</v>
      </c>
      <c r="AL102">
        <v>0</v>
      </c>
      <c r="AM102">
        <v>0</v>
      </c>
      <c r="AN102" s="11">
        <v>8</v>
      </c>
      <c r="AO102" s="11">
        <v>0</v>
      </c>
      <c r="AP102" s="11">
        <v>8</v>
      </c>
      <c r="AQ102">
        <v>0</v>
      </c>
      <c r="AR102">
        <v>0</v>
      </c>
      <c r="AS102">
        <v>0</v>
      </c>
      <c r="AT102" s="78">
        <v>5.82722107572268E-2</v>
      </c>
      <c r="AU102">
        <v>1</v>
      </c>
      <c r="AV102" s="47">
        <v>0</v>
      </c>
      <c r="AW102" s="80" t="s">
        <v>96</v>
      </c>
      <c r="AX102" s="80" t="s">
        <v>96</v>
      </c>
      <c r="AY102" s="80" t="s">
        <v>96</v>
      </c>
      <c r="AZ102" s="80" t="s">
        <v>96</v>
      </c>
      <c r="BA102" s="80" t="s">
        <v>96</v>
      </c>
      <c r="BB102" s="80" t="s">
        <v>96</v>
      </c>
      <c r="BC102" s="80" t="s">
        <v>96</v>
      </c>
      <c r="BD102" s="80" t="s">
        <v>96</v>
      </c>
      <c r="BE102" s="80" t="s">
        <v>96</v>
      </c>
      <c r="BF102" s="80" t="s">
        <v>96</v>
      </c>
      <c r="BG102" s="80" t="s">
        <v>96</v>
      </c>
      <c r="BH102" s="80" t="s">
        <v>96</v>
      </c>
      <c r="BI102" s="10">
        <v>0.3</v>
      </c>
      <c r="BJ102" s="10" t="s">
        <v>96</v>
      </c>
      <c r="BK102" s="10" t="s">
        <v>96</v>
      </c>
      <c r="BL102" s="20">
        <v>0.3</v>
      </c>
      <c r="BM102" s="10">
        <v>0.35</v>
      </c>
      <c r="BN102" s="10">
        <v>0.142978790529454</v>
      </c>
      <c r="BO102" s="10" t="s">
        <v>96</v>
      </c>
      <c r="BP102" s="20">
        <v>0.49297879052945398</v>
      </c>
      <c r="BQ102" s="10" t="s">
        <v>96</v>
      </c>
      <c r="BR102" s="10" t="s">
        <v>96</v>
      </c>
      <c r="BS102" s="10" t="s">
        <v>96</v>
      </c>
      <c r="BT102" s="10" t="s">
        <v>96</v>
      </c>
      <c r="BU102" s="10" t="s">
        <v>96</v>
      </c>
      <c r="BV102" s="10" t="s">
        <v>96</v>
      </c>
      <c r="BW102" s="10" t="s">
        <v>96</v>
      </c>
      <c r="BX102" s="10" t="s">
        <v>96</v>
      </c>
      <c r="BY102" s="24" t="s">
        <v>96</v>
      </c>
      <c r="BZ102" s="36" t="e">
        <v>#VALUE!</v>
      </c>
      <c r="CA102" s="10" t="s">
        <v>96</v>
      </c>
      <c r="CB102" s="10" t="s">
        <v>96</v>
      </c>
      <c r="CC102" s="10">
        <v>0.02</v>
      </c>
      <c r="CD102" s="75" t="s">
        <v>96</v>
      </c>
      <c r="CE102" t="s">
        <v>96</v>
      </c>
      <c r="CF102" t="s">
        <v>96</v>
      </c>
      <c r="CG102" t="s">
        <v>96</v>
      </c>
      <c r="CH102" t="s">
        <v>96</v>
      </c>
      <c r="CI102" t="s">
        <v>96</v>
      </c>
      <c r="CJ102" t="s">
        <v>96</v>
      </c>
      <c r="CK102" t="s">
        <v>96</v>
      </c>
      <c r="CL102" t="s">
        <v>96</v>
      </c>
      <c r="CM102" t="s">
        <v>96</v>
      </c>
      <c r="CN102" t="s">
        <v>96</v>
      </c>
      <c r="CO102" t="s">
        <v>96</v>
      </c>
      <c r="CP102" t="s">
        <v>96</v>
      </c>
      <c r="CQ102" t="s">
        <v>96</v>
      </c>
      <c r="CR102" t="s">
        <v>96</v>
      </c>
      <c r="CS102" s="11">
        <v>1.8</v>
      </c>
      <c r="CT102" s="11">
        <v>1</v>
      </c>
      <c r="CU102" s="11">
        <v>1</v>
      </c>
      <c r="CV102" s="11">
        <v>0.5</v>
      </c>
      <c r="CW102" s="11">
        <v>2.5</v>
      </c>
      <c r="CX102" s="11">
        <v>1</v>
      </c>
      <c r="CY102" s="11">
        <v>1</v>
      </c>
      <c r="CZ102" s="11">
        <v>1</v>
      </c>
      <c r="DA102" s="11">
        <v>1</v>
      </c>
      <c r="DB102" s="11">
        <v>1</v>
      </c>
      <c r="DC102" s="11">
        <v>0.5</v>
      </c>
      <c r="DD102" s="11">
        <v>5.5</v>
      </c>
      <c r="DE102" s="11">
        <v>0.5</v>
      </c>
      <c r="DF102" s="11">
        <v>0</v>
      </c>
      <c r="DG102" s="11">
        <v>1</v>
      </c>
      <c r="DH102" s="11">
        <v>1.5</v>
      </c>
      <c r="DI102" s="11">
        <v>0</v>
      </c>
      <c r="DJ102" s="11">
        <v>0</v>
      </c>
      <c r="DK102" s="11">
        <v>1</v>
      </c>
      <c r="DL102" s="11">
        <v>1</v>
      </c>
      <c r="DM102" s="11">
        <v>2</v>
      </c>
      <c r="DN102" s="11">
        <v>11.5</v>
      </c>
    </row>
    <row r="103" spans="1:118">
      <c r="A103" t="s">
        <v>260</v>
      </c>
      <c r="B103" t="s">
        <v>272</v>
      </c>
      <c r="C103" t="s">
        <v>274</v>
      </c>
      <c r="D103" t="s">
        <v>96</v>
      </c>
      <c r="E103" s="75">
        <v>58531</v>
      </c>
      <c r="F103" s="27">
        <v>2150.1136584604519</v>
      </c>
      <c r="G103" s="75">
        <v>150178</v>
      </c>
      <c r="H103">
        <v>5</v>
      </c>
      <c r="I103">
        <v>14</v>
      </c>
      <c r="J103" s="27">
        <v>56.096284667713242</v>
      </c>
      <c r="K103" s="10">
        <v>2.6089915966526125E-2</v>
      </c>
      <c r="L103" t="s">
        <v>96</v>
      </c>
      <c r="M103" s="27" t="s">
        <v>96</v>
      </c>
      <c r="N103" s="76" t="s">
        <v>96</v>
      </c>
      <c r="O103" t="s">
        <v>96</v>
      </c>
      <c r="P103" t="s">
        <v>96</v>
      </c>
      <c r="Q103" t="s">
        <v>96</v>
      </c>
      <c r="R103" t="s">
        <v>96</v>
      </c>
      <c r="S103" t="s">
        <v>96</v>
      </c>
      <c r="T103" t="s">
        <v>96</v>
      </c>
      <c r="U103" t="s">
        <v>96</v>
      </c>
      <c r="V103" t="s">
        <v>96</v>
      </c>
      <c r="W103" t="s">
        <v>96</v>
      </c>
      <c r="X103" t="s">
        <v>96</v>
      </c>
      <c r="Y103" t="s">
        <v>96</v>
      </c>
      <c r="Z103" s="77">
        <v>0.80599162742019892</v>
      </c>
      <c r="AA103" s="77">
        <v>0.80599162742019892</v>
      </c>
      <c r="AB103" s="77">
        <v>0.80599162742019892</v>
      </c>
      <c r="AC103" s="10">
        <v>0.77970882071155856</v>
      </c>
      <c r="AD103">
        <v>1</v>
      </c>
      <c r="AE103" s="11">
        <v>11</v>
      </c>
      <c r="AF103" s="11">
        <v>0</v>
      </c>
      <c r="AG103" s="11">
        <v>38.56</v>
      </c>
      <c r="AH103">
        <v>12</v>
      </c>
      <c r="AI103">
        <v>0</v>
      </c>
      <c r="AJ103">
        <v>12</v>
      </c>
      <c r="AK103">
        <v>0</v>
      </c>
      <c r="AL103">
        <v>0</v>
      </c>
      <c r="AM103">
        <v>0</v>
      </c>
      <c r="AN103" s="11">
        <v>8</v>
      </c>
      <c r="AO103" s="11">
        <v>0</v>
      </c>
      <c r="AP103" s="11">
        <v>8</v>
      </c>
      <c r="AQ103">
        <v>0</v>
      </c>
      <c r="AR103">
        <v>0</v>
      </c>
      <c r="AS103">
        <v>0</v>
      </c>
      <c r="AT103" s="78">
        <v>5.82722107572268E-2</v>
      </c>
      <c r="AU103">
        <v>1</v>
      </c>
      <c r="AV103" s="47">
        <v>0</v>
      </c>
      <c r="AW103" s="80" t="s">
        <v>96</v>
      </c>
      <c r="AX103" s="80" t="s">
        <v>96</v>
      </c>
      <c r="AY103" s="80" t="s">
        <v>96</v>
      </c>
      <c r="AZ103" s="80" t="s">
        <v>96</v>
      </c>
      <c r="BA103" s="80" t="s">
        <v>96</v>
      </c>
      <c r="BB103" s="80" t="s">
        <v>96</v>
      </c>
      <c r="BC103" s="80" t="s">
        <v>96</v>
      </c>
      <c r="BD103" s="80" t="s">
        <v>96</v>
      </c>
      <c r="BE103" s="80" t="s">
        <v>96</v>
      </c>
      <c r="BF103" s="80" t="s">
        <v>96</v>
      </c>
      <c r="BG103" s="80" t="s">
        <v>96</v>
      </c>
      <c r="BH103" s="80" t="s">
        <v>96</v>
      </c>
      <c r="BI103" s="10">
        <v>0.3</v>
      </c>
      <c r="BJ103" s="10" t="s">
        <v>96</v>
      </c>
      <c r="BK103" s="10" t="s">
        <v>96</v>
      </c>
      <c r="BL103" s="20">
        <v>0.3</v>
      </c>
      <c r="BM103" s="10">
        <v>0.35</v>
      </c>
      <c r="BN103" s="10">
        <v>0.142978790529454</v>
      </c>
      <c r="BO103" s="10" t="s">
        <v>96</v>
      </c>
      <c r="BP103" s="20">
        <v>0.49297879052945398</v>
      </c>
      <c r="BQ103" s="10" t="s">
        <v>96</v>
      </c>
      <c r="BR103" s="10" t="s">
        <v>96</v>
      </c>
      <c r="BS103" s="10" t="s">
        <v>96</v>
      </c>
      <c r="BT103" s="10" t="s">
        <v>96</v>
      </c>
      <c r="BU103" s="10" t="s">
        <v>96</v>
      </c>
      <c r="BV103" s="10" t="s">
        <v>96</v>
      </c>
      <c r="BW103" s="10" t="s">
        <v>96</v>
      </c>
      <c r="BX103" s="10" t="s">
        <v>96</v>
      </c>
      <c r="BY103" s="24" t="s">
        <v>96</v>
      </c>
      <c r="BZ103" s="36" t="e">
        <v>#VALUE!</v>
      </c>
      <c r="CA103" s="10" t="s">
        <v>96</v>
      </c>
      <c r="CB103" s="10" t="s">
        <v>96</v>
      </c>
      <c r="CC103" s="10">
        <v>0.02</v>
      </c>
      <c r="CD103" s="75" t="s">
        <v>96</v>
      </c>
      <c r="CE103" t="s">
        <v>96</v>
      </c>
      <c r="CF103" t="s">
        <v>96</v>
      </c>
      <c r="CG103" t="s">
        <v>96</v>
      </c>
      <c r="CH103" t="s">
        <v>96</v>
      </c>
      <c r="CI103" t="s">
        <v>96</v>
      </c>
      <c r="CJ103" t="s">
        <v>96</v>
      </c>
      <c r="CK103" t="s">
        <v>96</v>
      </c>
      <c r="CL103" t="s">
        <v>96</v>
      </c>
      <c r="CM103" t="s">
        <v>96</v>
      </c>
      <c r="CN103" t="s">
        <v>96</v>
      </c>
      <c r="CO103" t="s">
        <v>96</v>
      </c>
      <c r="CP103" t="s">
        <v>96</v>
      </c>
      <c r="CQ103" t="s">
        <v>96</v>
      </c>
      <c r="CR103" t="s">
        <v>96</v>
      </c>
      <c r="CS103" s="11">
        <v>1.8</v>
      </c>
      <c r="CT103" s="11">
        <v>1</v>
      </c>
      <c r="CU103" s="11">
        <v>1</v>
      </c>
      <c r="CV103" s="11">
        <v>0.5</v>
      </c>
      <c r="CW103" s="11">
        <v>2.5</v>
      </c>
      <c r="CX103" s="11">
        <v>1</v>
      </c>
      <c r="CY103" s="11">
        <v>1</v>
      </c>
      <c r="CZ103" s="11">
        <v>1</v>
      </c>
      <c r="DA103" s="11">
        <v>1</v>
      </c>
      <c r="DB103" s="11">
        <v>1</v>
      </c>
      <c r="DC103" s="11">
        <v>0.5</v>
      </c>
      <c r="DD103" s="11">
        <v>5.5</v>
      </c>
      <c r="DE103" s="11">
        <v>0.5</v>
      </c>
      <c r="DF103" s="11">
        <v>0</v>
      </c>
      <c r="DG103" s="11">
        <v>1</v>
      </c>
      <c r="DH103" s="11">
        <v>1.5</v>
      </c>
      <c r="DI103" s="11">
        <v>0</v>
      </c>
      <c r="DJ103" s="11">
        <v>0</v>
      </c>
      <c r="DK103" s="11">
        <v>1</v>
      </c>
      <c r="DL103" s="11">
        <v>1</v>
      </c>
      <c r="DM103" s="11">
        <v>2</v>
      </c>
      <c r="DN103" s="11">
        <v>11.5</v>
      </c>
    </row>
    <row r="104" spans="1:118">
      <c r="A104" t="s">
        <v>260</v>
      </c>
      <c r="B104" t="s">
        <v>275</v>
      </c>
      <c r="C104" t="s">
        <v>275</v>
      </c>
      <c r="D104" t="s">
        <v>96</v>
      </c>
      <c r="E104" s="75">
        <v>2172</v>
      </c>
      <c r="F104" s="27">
        <v>2204.0013797090978</v>
      </c>
      <c r="G104" s="75">
        <v>711235</v>
      </c>
      <c r="H104">
        <v>5</v>
      </c>
      <c r="I104">
        <v>16</v>
      </c>
      <c r="J104" s="27">
        <v>649.00209314495032</v>
      </c>
      <c r="K104" s="10">
        <v>0.29446537516714755</v>
      </c>
      <c r="L104" t="s">
        <v>96</v>
      </c>
      <c r="M104" s="27" t="s">
        <v>96</v>
      </c>
      <c r="N104" s="76" t="s">
        <v>96</v>
      </c>
      <c r="O104" t="s">
        <v>96</v>
      </c>
      <c r="P104" t="s">
        <v>96</v>
      </c>
      <c r="Q104" t="s">
        <v>96</v>
      </c>
      <c r="R104" t="s">
        <v>96</v>
      </c>
      <c r="S104" t="s">
        <v>96</v>
      </c>
      <c r="T104" t="s">
        <v>96</v>
      </c>
      <c r="U104" t="s">
        <v>96</v>
      </c>
      <c r="V104" t="s">
        <v>96</v>
      </c>
      <c r="W104" t="s">
        <v>96</v>
      </c>
      <c r="X104" t="s">
        <v>96</v>
      </c>
      <c r="Y104" t="s">
        <v>96</v>
      </c>
      <c r="Z104" s="77">
        <v>0.80599162742019892</v>
      </c>
      <c r="AA104" s="77">
        <v>0.80599162742019892</v>
      </c>
      <c r="AB104" s="77">
        <v>0.80599162742019892</v>
      </c>
      <c r="AC104" s="10">
        <v>0.76064497983902668</v>
      </c>
      <c r="AD104">
        <v>1</v>
      </c>
      <c r="AE104" s="11">
        <v>11</v>
      </c>
      <c r="AF104" s="11">
        <v>0</v>
      </c>
      <c r="AG104" s="11">
        <v>38.56</v>
      </c>
      <c r="AH104">
        <v>12</v>
      </c>
      <c r="AI104">
        <v>0</v>
      </c>
      <c r="AJ104">
        <v>12</v>
      </c>
      <c r="AK104">
        <v>0</v>
      </c>
      <c r="AL104">
        <v>0</v>
      </c>
      <c r="AM104">
        <v>0</v>
      </c>
      <c r="AN104" s="11">
        <v>8</v>
      </c>
      <c r="AO104" s="11">
        <v>0</v>
      </c>
      <c r="AP104" s="11">
        <v>8</v>
      </c>
      <c r="AQ104">
        <v>0</v>
      </c>
      <c r="AR104">
        <v>0</v>
      </c>
      <c r="AS104">
        <v>0</v>
      </c>
      <c r="AT104" s="78">
        <v>6.4146215945065102E-2</v>
      </c>
      <c r="AU104">
        <v>1</v>
      </c>
      <c r="AV104" s="47">
        <v>0</v>
      </c>
      <c r="AW104" s="80" t="s">
        <v>96</v>
      </c>
      <c r="AX104" s="80" t="s">
        <v>96</v>
      </c>
      <c r="AY104" s="80" t="s">
        <v>96</v>
      </c>
      <c r="AZ104" s="80" t="s">
        <v>96</v>
      </c>
      <c r="BA104" s="80" t="s">
        <v>96</v>
      </c>
      <c r="BB104" s="80" t="s">
        <v>96</v>
      </c>
      <c r="BC104" s="80" t="s">
        <v>96</v>
      </c>
      <c r="BD104" s="80" t="s">
        <v>96</v>
      </c>
      <c r="BE104" s="80" t="s">
        <v>96</v>
      </c>
      <c r="BF104" s="80" t="s">
        <v>96</v>
      </c>
      <c r="BG104" s="80" t="s">
        <v>96</v>
      </c>
      <c r="BH104" s="80" t="s">
        <v>96</v>
      </c>
      <c r="BI104" s="10">
        <v>0.3</v>
      </c>
      <c r="BJ104" s="10" t="s">
        <v>96</v>
      </c>
      <c r="BK104" s="10" t="s">
        <v>96</v>
      </c>
      <c r="BL104" s="20">
        <v>0.3</v>
      </c>
      <c r="BM104" s="10">
        <v>0.35</v>
      </c>
      <c r="BN104" s="10">
        <v>7.2459644466155396E-2</v>
      </c>
      <c r="BO104" s="10" t="s">
        <v>96</v>
      </c>
      <c r="BP104" s="20">
        <v>0.42245964446615536</v>
      </c>
      <c r="BQ104" s="10" t="s">
        <v>96</v>
      </c>
      <c r="BR104" s="10" t="s">
        <v>96</v>
      </c>
      <c r="BS104" s="10" t="s">
        <v>96</v>
      </c>
      <c r="BT104" s="10" t="s">
        <v>96</v>
      </c>
      <c r="BU104" s="10" t="s">
        <v>96</v>
      </c>
      <c r="BV104" s="10" t="s">
        <v>96</v>
      </c>
      <c r="BW104" s="10" t="s">
        <v>96</v>
      </c>
      <c r="BX104" s="10" t="s">
        <v>96</v>
      </c>
      <c r="BY104" s="24" t="s">
        <v>96</v>
      </c>
      <c r="BZ104" s="36" t="e">
        <v>#VALUE!</v>
      </c>
      <c r="CA104" s="10" t="s">
        <v>96</v>
      </c>
      <c r="CB104" s="10" t="s">
        <v>96</v>
      </c>
      <c r="CC104" s="10">
        <v>0.02</v>
      </c>
      <c r="CD104" s="75" t="s">
        <v>96</v>
      </c>
      <c r="CE104" t="s">
        <v>96</v>
      </c>
      <c r="CF104" t="s">
        <v>96</v>
      </c>
      <c r="CG104" t="s">
        <v>96</v>
      </c>
      <c r="CH104" t="s">
        <v>96</v>
      </c>
      <c r="CI104" t="s">
        <v>96</v>
      </c>
      <c r="CJ104" t="s">
        <v>96</v>
      </c>
      <c r="CK104" t="s">
        <v>96</v>
      </c>
      <c r="CL104" t="s">
        <v>96</v>
      </c>
      <c r="CM104" t="s">
        <v>96</v>
      </c>
      <c r="CN104" t="s">
        <v>96</v>
      </c>
      <c r="CO104" t="s">
        <v>96</v>
      </c>
      <c r="CP104" t="s">
        <v>96</v>
      </c>
      <c r="CQ104" t="s">
        <v>96</v>
      </c>
      <c r="CR104" t="s">
        <v>96</v>
      </c>
      <c r="CS104" s="11">
        <v>1.8</v>
      </c>
      <c r="CT104" s="11">
        <v>1</v>
      </c>
      <c r="CU104" s="11">
        <v>1</v>
      </c>
      <c r="CV104" s="11">
        <v>0.5</v>
      </c>
      <c r="CW104" s="11">
        <v>2.5</v>
      </c>
      <c r="CX104" s="11">
        <v>1</v>
      </c>
      <c r="CY104" s="11">
        <v>1</v>
      </c>
      <c r="CZ104" s="11">
        <v>1</v>
      </c>
      <c r="DA104" s="11">
        <v>1</v>
      </c>
      <c r="DB104" s="11">
        <v>1</v>
      </c>
      <c r="DC104" s="11">
        <v>0.5</v>
      </c>
      <c r="DD104" s="11">
        <v>5.5</v>
      </c>
      <c r="DE104" s="11">
        <v>0.5</v>
      </c>
      <c r="DF104" s="11">
        <v>0</v>
      </c>
      <c r="DG104" s="11">
        <v>1</v>
      </c>
      <c r="DH104" s="11">
        <v>1.5</v>
      </c>
      <c r="DI104" s="11">
        <v>0</v>
      </c>
      <c r="DJ104" s="11">
        <v>0</v>
      </c>
      <c r="DK104" s="11">
        <v>1</v>
      </c>
      <c r="DL104" s="11">
        <v>1</v>
      </c>
      <c r="DM104" s="11">
        <v>2</v>
      </c>
      <c r="DN104" s="11">
        <v>11.5</v>
      </c>
    </row>
    <row r="105" spans="1:118">
      <c r="A105" t="s">
        <v>260</v>
      </c>
      <c r="B105" t="s">
        <v>276</v>
      </c>
      <c r="C105" t="s">
        <v>276</v>
      </c>
      <c r="D105" t="s">
        <v>96</v>
      </c>
      <c r="E105" s="75">
        <v>48410</v>
      </c>
      <c r="F105" s="27">
        <v>1768.0341347904209</v>
      </c>
      <c r="G105" s="75">
        <v>654876</v>
      </c>
      <c r="H105">
        <v>5</v>
      </c>
      <c r="I105">
        <v>14</v>
      </c>
      <c r="J105" s="27">
        <v>90.842490842490847</v>
      </c>
      <c r="K105" s="10">
        <v>5.1380507341425921E-2</v>
      </c>
      <c r="L105" t="s">
        <v>96</v>
      </c>
      <c r="M105" s="27" t="s">
        <v>96</v>
      </c>
      <c r="N105" s="76" t="s">
        <v>96</v>
      </c>
      <c r="O105" t="s">
        <v>96</v>
      </c>
      <c r="P105" t="s">
        <v>96</v>
      </c>
      <c r="Q105" t="s">
        <v>96</v>
      </c>
      <c r="R105" t="s">
        <v>96</v>
      </c>
      <c r="S105" t="s">
        <v>96</v>
      </c>
      <c r="T105" t="s">
        <v>96</v>
      </c>
      <c r="U105" t="s">
        <v>96</v>
      </c>
      <c r="V105" t="s">
        <v>96</v>
      </c>
      <c r="W105" t="s">
        <v>96</v>
      </c>
      <c r="X105" t="s">
        <v>96</v>
      </c>
      <c r="Y105" t="s">
        <v>96</v>
      </c>
      <c r="Z105" s="77">
        <v>0.80599162742019892</v>
      </c>
      <c r="AA105" s="77">
        <v>0.80599162742019892</v>
      </c>
      <c r="AB105" s="77">
        <v>0.80599162742019892</v>
      </c>
      <c r="AC105" s="10">
        <v>0.94820713698083559</v>
      </c>
      <c r="AD105">
        <v>1</v>
      </c>
      <c r="AE105" s="11">
        <v>11</v>
      </c>
      <c r="AF105" s="11">
        <v>0</v>
      </c>
      <c r="AG105" s="11">
        <v>38.56</v>
      </c>
      <c r="AH105">
        <v>12</v>
      </c>
      <c r="AI105">
        <v>0</v>
      </c>
      <c r="AJ105">
        <v>12</v>
      </c>
      <c r="AK105">
        <v>0</v>
      </c>
      <c r="AL105">
        <v>0</v>
      </c>
      <c r="AM105">
        <v>0</v>
      </c>
      <c r="AN105" s="11">
        <v>8</v>
      </c>
      <c r="AO105" s="11">
        <v>0</v>
      </c>
      <c r="AP105" s="11">
        <v>8</v>
      </c>
      <c r="AQ105">
        <v>0</v>
      </c>
      <c r="AR105">
        <v>0</v>
      </c>
      <c r="AS105">
        <v>0</v>
      </c>
      <c r="AT105" s="78">
        <v>5.7128599127736199E-2</v>
      </c>
      <c r="AU105">
        <v>1</v>
      </c>
      <c r="AV105" s="47">
        <v>0</v>
      </c>
      <c r="AW105" s="80" t="s">
        <v>96</v>
      </c>
      <c r="AX105" s="80" t="s">
        <v>96</v>
      </c>
      <c r="AY105" s="80" t="s">
        <v>96</v>
      </c>
      <c r="AZ105" s="80" t="s">
        <v>96</v>
      </c>
      <c r="BA105" s="80" t="s">
        <v>96</v>
      </c>
      <c r="BB105" s="80" t="s">
        <v>96</v>
      </c>
      <c r="BC105" s="80" t="s">
        <v>96</v>
      </c>
      <c r="BD105" s="80" t="s">
        <v>96</v>
      </c>
      <c r="BE105" s="80" t="s">
        <v>96</v>
      </c>
      <c r="BF105" s="80" t="s">
        <v>96</v>
      </c>
      <c r="BG105" s="80" t="s">
        <v>96</v>
      </c>
      <c r="BH105" s="80" t="s">
        <v>96</v>
      </c>
      <c r="BI105" s="10">
        <v>0.3</v>
      </c>
      <c r="BJ105" s="10" t="s">
        <v>96</v>
      </c>
      <c r="BK105" s="10" t="s">
        <v>96</v>
      </c>
      <c r="BL105" s="20">
        <v>0.3</v>
      </c>
      <c r="BM105" s="10">
        <v>0.35</v>
      </c>
      <c r="BN105" s="10">
        <v>5.8960223962862698E-2</v>
      </c>
      <c r="BO105" s="10" t="s">
        <v>96</v>
      </c>
      <c r="BP105" s="20">
        <v>0.40896022396286269</v>
      </c>
      <c r="BQ105" s="10" t="s">
        <v>96</v>
      </c>
      <c r="BR105" s="10" t="s">
        <v>96</v>
      </c>
      <c r="BS105" s="10" t="s">
        <v>96</v>
      </c>
      <c r="BT105" s="10" t="s">
        <v>96</v>
      </c>
      <c r="BU105" s="10" t="s">
        <v>96</v>
      </c>
      <c r="BV105" s="10" t="s">
        <v>96</v>
      </c>
      <c r="BW105" s="10" t="s">
        <v>96</v>
      </c>
      <c r="BX105" s="10" t="s">
        <v>96</v>
      </c>
      <c r="BY105" s="24" t="s">
        <v>96</v>
      </c>
      <c r="BZ105" s="36" t="e">
        <v>#VALUE!</v>
      </c>
      <c r="CA105" s="10" t="s">
        <v>96</v>
      </c>
      <c r="CB105" s="10" t="s">
        <v>96</v>
      </c>
      <c r="CC105" s="10">
        <v>0.02</v>
      </c>
      <c r="CD105" s="75" t="s">
        <v>96</v>
      </c>
      <c r="CE105" t="s">
        <v>96</v>
      </c>
      <c r="CF105" t="s">
        <v>96</v>
      </c>
      <c r="CG105" t="s">
        <v>96</v>
      </c>
      <c r="CH105" t="s">
        <v>96</v>
      </c>
      <c r="CI105" t="s">
        <v>96</v>
      </c>
      <c r="CJ105" t="s">
        <v>96</v>
      </c>
      <c r="CK105" t="s">
        <v>96</v>
      </c>
      <c r="CL105" t="s">
        <v>96</v>
      </c>
      <c r="CM105" t="s">
        <v>96</v>
      </c>
      <c r="CN105" t="s">
        <v>96</v>
      </c>
      <c r="CO105" t="s">
        <v>96</v>
      </c>
      <c r="CP105" t="s">
        <v>96</v>
      </c>
      <c r="CQ105" t="s">
        <v>96</v>
      </c>
      <c r="CR105" t="s">
        <v>96</v>
      </c>
      <c r="CS105" s="11">
        <v>1.8</v>
      </c>
      <c r="CT105" s="11">
        <v>1</v>
      </c>
      <c r="CU105" s="11">
        <v>1</v>
      </c>
      <c r="CV105" s="11">
        <v>0.5</v>
      </c>
      <c r="CW105" s="11">
        <v>2.5</v>
      </c>
      <c r="CX105" s="11">
        <v>1</v>
      </c>
      <c r="CY105" s="11">
        <v>1</v>
      </c>
      <c r="CZ105" s="11">
        <v>1</v>
      </c>
      <c r="DA105" s="11">
        <v>1</v>
      </c>
      <c r="DB105" s="11">
        <v>1</v>
      </c>
      <c r="DC105" s="11">
        <v>0.5</v>
      </c>
      <c r="DD105" s="11">
        <v>5.5</v>
      </c>
      <c r="DE105" s="11">
        <v>0.5</v>
      </c>
      <c r="DF105" s="11">
        <v>0</v>
      </c>
      <c r="DG105" s="11">
        <v>1</v>
      </c>
      <c r="DH105" s="11">
        <v>1.5</v>
      </c>
      <c r="DI105" s="11">
        <v>0</v>
      </c>
      <c r="DJ105" s="11">
        <v>0</v>
      </c>
      <c r="DK105" s="11">
        <v>1</v>
      </c>
      <c r="DL105" s="11">
        <v>1</v>
      </c>
      <c r="DM105" s="11">
        <v>2</v>
      </c>
      <c r="DN105" s="11">
        <v>11.5</v>
      </c>
    </row>
    <row r="106" spans="1:118">
      <c r="A106" t="s">
        <v>260</v>
      </c>
      <c r="B106" t="s">
        <v>277</v>
      </c>
      <c r="C106" t="s">
        <v>278</v>
      </c>
      <c r="D106" t="s">
        <v>96</v>
      </c>
      <c r="E106" s="75">
        <v>11817</v>
      </c>
      <c r="F106" s="27">
        <v>2426.8142053060933</v>
      </c>
      <c r="G106" s="75">
        <v>1239000</v>
      </c>
      <c r="H106">
        <v>4</v>
      </c>
      <c r="I106">
        <v>14</v>
      </c>
      <c r="J106" s="27">
        <v>234.67922553636842</v>
      </c>
      <c r="K106" s="10">
        <v>9.670259265140918E-2</v>
      </c>
      <c r="L106" t="s">
        <v>96</v>
      </c>
      <c r="M106" s="27" t="s">
        <v>96</v>
      </c>
      <c r="N106" s="76" t="s">
        <v>96</v>
      </c>
      <c r="O106" t="s">
        <v>96</v>
      </c>
      <c r="P106" t="s">
        <v>96</v>
      </c>
      <c r="Q106" t="s">
        <v>96</v>
      </c>
      <c r="R106" t="s">
        <v>96</v>
      </c>
      <c r="S106" t="s">
        <v>96</v>
      </c>
      <c r="T106" t="s">
        <v>96</v>
      </c>
      <c r="U106" t="s">
        <v>96</v>
      </c>
      <c r="V106" t="s">
        <v>96</v>
      </c>
      <c r="W106" t="s">
        <v>96</v>
      </c>
      <c r="X106" t="s">
        <v>96</v>
      </c>
      <c r="Y106" t="s">
        <v>96</v>
      </c>
      <c r="Z106" s="77">
        <v>0.80599162742019892</v>
      </c>
      <c r="AA106" s="77">
        <v>0.80599162742019892</v>
      </c>
      <c r="AB106" s="77">
        <v>0.80599162742019892</v>
      </c>
      <c r="AC106" s="10">
        <v>0.69080796600272165</v>
      </c>
      <c r="AD106">
        <v>1</v>
      </c>
      <c r="AE106" s="11">
        <v>11</v>
      </c>
      <c r="AF106" s="11">
        <v>0</v>
      </c>
      <c r="AG106" s="11">
        <v>38.56</v>
      </c>
      <c r="AH106">
        <v>12</v>
      </c>
      <c r="AI106">
        <v>0</v>
      </c>
      <c r="AJ106">
        <v>12</v>
      </c>
      <c r="AK106">
        <v>0</v>
      </c>
      <c r="AL106">
        <v>0</v>
      </c>
      <c r="AM106">
        <v>0</v>
      </c>
      <c r="AN106" s="11">
        <v>8</v>
      </c>
      <c r="AO106" s="11">
        <v>0</v>
      </c>
      <c r="AP106" s="11">
        <v>8</v>
      </c>
      <c r="AQ106">
        <v>0</v>
      </c>
      <c r="AR106">
        <v>0</v>
      </c>
      <c r="AS106">
        <v>0</v>
      </c>
      <c r="AT106" s="78">
        <v>7.0644009294443602E-2</v>
      </c>
      <c r="AU106">
        <v>1</v>
      </c>
      <c r="AV106" s="47">
        <v>0</v>
      </c>
      <c r="AW106" s="80" t="s">
        <v>96</v>
      </c>
      <c r="AX106" s="80" t="s">
        <v>96</v>
      </c>
      <c r="AY106" s="80" t="s">
        <v>96</v>
      </c>
      <c r="AZ106" s="80" t="s">
        <v>96</v>
      </c>
      <c r="BA106" s="80" t="s">
        <v>96</v>
      </c>
      <c r="BB106" s="80" t="s">
        <v>96</v>
      </c>
      <c r="BC106" s="80" t="s">
        <v>96</v>
      </c>
      <c r="BD106" s="80" t="s">
        <v>96</v>
      </c>
      <c r="BE106" s="80" t="s">
        <v>96</v>
      </c>
      <c r="BF106" s="80" t="s">
        <v>96</v>
      </c>
      <c r="BG106" s="80" t="s">
        <v>96</v>
      </c>
      <c r="BH106" s="80" t="s">
        <v>96</v>
      </c>
      <c r="BI106" s="10">
        <v>0.3</v>
      </c>
      <c r="BJ106" s="10" t="s">
        <v>96</v>
      </c>
      <c r="BK106" s="10" t="s">
        <v>96</v>
      </c>
      <c r="BL106" s="20">
        <v>0.3</v>
      </c>
      <c r="BM106" s="10">
        <v>0.35</v>
      </c>
      <c r="BN106" s="10">
        <v>7.32754185139117E-2</v>
      </c>
      <c r="BO106" s="10" t="s">
        <v>96</v>
      </c>
      <c r="BP106" s="20">
        <v>0.42327541851391171</v>
      </c>
      <c r="BQ106" s="10" t="s">
        <v>96</v>
      </c>
      <c r="BR106" s="10" t="s">
        <v>96</v>
      </c>
      <c r="BS106" s="10" t="s">
        <v>96</v>
      </c>
      <c r="BT106" s="10" t="s">
        <v>96</v>
      </c>
      <c r="BU106" s="10" t="s">
        <v>96</v>
      </c>
      <c r="BV106" s="10" t="s">
        <v>96</v>
      </c>
      <c r="BW106" s="10" t="s">
        <v>96</v>
      </c>
      <c r="BX106" s="10" t="s">
        <v>96</v>
      </c>
      <c r="BY106" s="24" t="s">
        <v>96</v>
      </c>
      <c r="BZ106" s="36" t="e">
        <v>#VALUE!</v>
      </c>
      <c r="CA106" s="10" t="s">
        <v>96</v>
      </c>
      <c r="CB106" s="10" t="s">
        <v>96</v>
      </c>
      <c r="CC106" s="10">
        <v>2.3E-2</v>
      </c>
      <c r="CD106" s="75" t="s">
        <v>96</v>
      </c>
      <c r="CE106" t="s">
        <v>96</v>
      </c>
      <c r="CF106" t="s">
        <v>96</v>
      </c>
      <c r="CG106" t="s">
        <v>96</v>
      </c>
      <c r="CH106" t="s">
        <v>96</v>
      </c>
      <c r="CI106" t="s">
        <v>96</v>
      </c>
      <c r="CJ106" t="s">
        <v>96</v>
      </c>
      <c r="CK106" t="s">
        <v>96</v>
      </c>
      <c r="CL106" t="s">
        <v>96</v>
      </c>
      <c r="CM106" t="s">
        <v>96</v>
      </c>
      <c r="CN106" t="s">
        <v>96</v>
      </c>
      <c r="CO106" t="s">
        <v>96</v>
      </c>
      <c r="CP106" t="s">
        <v>96</v>
      </c>
      <c r="CQ106" t="s">
        <v>96</v>
      </c>
      <c r="CR106" t="s">
        <v>96</v>
      </c>
      <c r="CS106" s="11">
        <v>1.8</v>
      </c>
      <c r="CT106" s="11">
        <v>1</v>
      </c>
      <c r="CU106" s="11">
        <v>1</v>
      </c>
      <c r="CV106" s="11">
        <v>0.5</v>
      </c>
      <c r="CW106" s="11">
        <v>2.5</v>
      </c>
      <c r="CX106" s="11">
        <v>1</v>
      </c>
      <c r="CY106" s="11">
        <v>1</v>
      </c>
      <c r="CZ106" s="11">
        <v>1</v>
      </c>
      <c r="DA106" s="11">
        <v>1</v>
      </c>
      <c r="DB106" s="11">
        <v>1</v>
      </c>
      <c r="DC106" s="11">
        <v>0.5</v>
      </c>
      <c r="DD106" s="11">
        <v>5.5</v>
      </c>
      <c r="DE106" s="11">
        <v>0.5</v>
      </c>
      <c r="DF106" s="11">
        <v>0</v>
      </c>
      <c r="DG106" s="11">
        <v>1</v>
      </c>
      <c r="DH106" s="11">
        <v>1.5</v>
      </c>
      <c r="DI106" s="11">
        <v>0</v>
      </c>
      <c r="DJ106" s="11">
        <v>0</v>
      </c>
      <c r="DK106" s="11">
        <v>1</v>
      </c>
      <c r="DL106" s="11">
        <v>1</v>
      </c>
      <c r="DM106" s="11">
        <v>2</v>
      </c>
      <c r="DN106" s="11">
        <v>11.5</v>
      </c>
    </row>
    <row r="107" spans="1:118">
      <c r="A107" t="s">
        <v>260</v>
      </c>
      <c r="B107" t="s">
        <v>279</v>
      </c>
      <c r="C107" t="s">
        <v>280</v>
      </c>
      <c r="D107" t="s">
        <v>96</v>
      </c>
      <c r="E107" s="75">
        <v>24819</v>
      </c>
      <c r="F107" s="27">
        <v>1209.2571141406895</v>
      </c>
      <c r="G107" s="75">
        <v>673479</v>
      </c>
      <c r="H107" t="s">
        <v>96</v>
      </c>
      <c r="I107">
        <v>11</v>
      </c>
      <c r="J107" s="27" t="s">
        <v>96</v>
      </c>
      <c r="K107" s="20" t="s">
        <v>96</v>
      </c>
      <c r="L107" t="s">
        <v>96</v>
      </c>
      <c r="M107" s="27" t="s">
        <v>96</v>
      </c>
      <c r="N107" s="76" t="s">
        <v>96</v>
      </c>
      <c r="O107" t="s">
        <v>96</v>
      </c>
      <c r="P107" t="s">
        <v>96</v>
      </c>
      <c r="Q107" t="s">
        <v>96</v>
      </c>
      <c r="R107" t="s">
        <v>96</v>
      </c>
      <c r="S107" t="s">
        <v>96</v>
      </c>
      <c r="T107" t="s">
        <v>96</v>
      </c>
      <c r="U107" t="s">
        <v>96</v>
      </c>
      <c r="V107" t="s">
        <v>96</v>
      </c>
      <c r="W107" t="s">
        <v>96</v>
      </c>
      <c r="X107" t="s">
        <v>96</v>
      </c>
      <c r="Y107" t="s">
        <v>96</v>
      </c>
      <c r="Z107" s="77">
        <v>0.80599162742019892</v>
      </c>
      <c r="AA107" s="77">
        <v>0.80599162742019892</v>
      </c>
      <c r="AB107" s="77">
        <v>0.80599162742019892</v>
      </c>
      <c r="AC107" s="10">
        <v>1.3863574300535129</v>
      </c>
      <c r="AD107">
        <v>1</v>
      </c>
      <c r="AE107" s="11">
        <v>11</v>
      </c>
      <c r="AF107" s="11">
        <v>0</v>
      </c>
      <c r="AG107" s="11">
        <v>38.56</v>
      </c>
      <c r="AH107">
        <v>12</v>
      </c>
      <c r="AI107">
        <v>0</v>
      </c>
      <c r="AJ107">
        <v>12</v>
      </c>
      <c r="AK107">
        <v>0</v>
      </c>
      <c r="AL107">
        <v>0</v>
      </c>
      <c r="AM107">
        <v>0</v>
      </c>
      <c r="AN107" s="11">
        <v>8</v>
      </c>
      <c r="AO107" s="11">
        <v>0</v>
      </c>
      <c r="AP107" s="11">
        <v>8</v>
      </c>
      <c r="AQ107">
        <v>0</v>
      </c>
      <c r="AR107">
        <v>0</v>
      </c>
      <c r="AS107">
        <v>0</v>
      </c>
      <c r="AT107" s="78">
        <v>5.8220228410431799E-2</v>
      </c>
      <c r="AU107">
        <v>1</v>
      </c>
      <c r="AV107" s="47">
        <v>0</v>
      </c>
      <c r="AW107" s="80" t="s">
        <v>96</v>
      </c>
      <c r="AX107" s="80" t="s">
        <v>96</v>
      </c>
      <c r="AY107" s="80" t="s">
        <v>96</v>
      </c>
      <c r="AZ107" s="80" t="s">
        <v>96</v>
      </c>
      <c r="BA107" s="80" t="s">
        <v>96</v>
      </c>
      <c r="BB107" s="80" t="s">
        <v>96</v>
      </c>
      <c r="BC107" s="80" t="s">
        <v>96</v>
      </c>
      <c r="BD107" s="80" t="s">
        <v>96</v>
      </c>
      <c r="BE107" s="80" t="s">
        <v>96</v>
      </c>
      <c r="BF107" s="80" t="s">
        <v>96</v>
      </c>
      <c r="BG107" s="80" t="s">
        <v>96</v>
      </c>
      <c r="BH107" s="80" t="s">
        <v>96</v>
      </c>
      <c r="BI107" s="10">
        <v>0.3</v>
      </c>
      <c r="BJ107" s="10" t="s">
        <v>96</v>
      </c>
      <c r="BK107" s="10" t="s">
        <v>96</v>
      </c>
      <c r="BL107" s="20">
        <v>0.3</v>
      </c>
      <c r="BM107" s="10">
        <v>0.35</v>
      </c>
      <c r="BN107" s="10">
        <v>3.8017358532204198E-2</v>
      </c>
      <c r="BO107" s="10" t="s">
        <v>96</v>
      </c>
      <c r="BP107" s="20">
        <v>0.3880173585322042</v>
      </c>
      <c r="BQ107" s="10" t="s">
        <v>96</v>
      </c>
      <c r="BR107" s="10" t="s">
        <v>96</v>
      </c>
      <c r="BS107" s="10" t="s">
        <v>96</v>
      </c>
      <c r="BT107" s="10" t="s">
        <v>96</v>
      </c>
      <c r="BU107" s="10" t="s">
        <v>96</v>
      </c>
      <c r="BV107" s="10" t="s">
        <v>96</v>
      </c>
      <c r="BW107" s="10" t="s">
        <v>96</v>
      </c>
      <c r="BX107" s="10" t="s">
        <v>96</v>
      </c>
      <c r="BY107" s="24" t="s">
        <v>96</v>
      </c>
      <c r="BZ107" s="36" t="e">
        <v>#VALUE!</v>
      </c>
      <c r="CA107" s="10" t="s">
        <v>96</v>
      </c>
      <c r="CB107" s="10" t="s">
        <v>96</v>
      </c>
      <c r="CC107" s="10">
        <v>0.02</v>
      </c>
      <c r="CD107" s="75" t="s">
        <v>96</v>
      </c>
      <c r="CE107" t="s">
        <v>96</v>
      </c>
      <c r="CF107" t="s">
        <v>96</v>
      </c>
      <c r="CG107" t="s">
        <v>96</v>
      </c>
      <c r="CH107" t="s">
        <v>96</v>
      </c>
      <c r="CI107" t="s">
        <v>96</v>
      </c>
      <c r="CJ107" t="s">
        <v>96</v>
      </c>
      <c r="CK107" t="s">
        <v>96</v>
      </c>
      <c r="CL107" t="s">
        <v>96</v>
      </c>
      <c r="CM107" t="s">
        <v>96</v>
      </c>
      <c r="CN107" t="s">
        <v>96</v>
      </c>
      <c r="CO107" t="s">
        <v>96</v>
      </c>
      <c r="CP107" t="s">
        <v>96</v>
      </c>
      <c r="CQ107" t="s">
        <v>96</v>
      </c>
      <c r="CR107" t="s">
        <v>96</v>
      </c>
      <c r="CS107" s="11">
        <v>1.8</v>
      </c>
      <c r="CT107" s="11">
        <v>1</v>
      </c>
      <c r="CU107" s="11">
        <v>1</v>
      </c>
      <c r="CV107" s="11">
        <v>0.5</v>
      </c>
      <c r="CW107" s="11">
        <v>2.5</v>
      </c>
      <c r="CX107" s="11">
        <v>1</v>
      </c>
      <c r="CY107" s="11">
        <v>1</v>
      </c>
      <c r="CZ107" s="11">
        <v>1</v>
      </c>
      <c r="DA107" s="11">
        <v>1</v>
      </c>
      <c r="DB107" s="11">
        <v>1</v>
      </c>
      <c r="DC107" s="11">
        <v>0.5</v>
      </c>
      <c r="DD107" s="11">
        <v>5.5</v>
      </c>
      <c r="DE107" s="11">
        <v>0.5</v>
      </c>
      <c r="DF107" s="11">
        <v>0</v>
      </c>
      <c r="DG107" s="11">
        <v>1</v>
      </c>
      <c r="DH107" s="11">
        <v>1.5</v>
      </c>
      <c r="DI107" s="11">
        <v>0</v>
      </c>
      <c r="DJ107" s="11">
        <v>0</v>
      </c>
      <c r="DK107" s="11">
        <v>1</v>
      </c>
      <c r="DL107" s="11">
        <v>1</v>
      </c>
      <c r="DM107" s="11">
        <v>2</v>
      </c>
      <c r="DN107" s="11">
        <v>11.5</v>
      </c>
    </row>
    <row r="108" spans="1:118">
      <c r="A108" t="s">
        <v>260</v>
      </c>
      <c r="B108" t="s">
        <v>281</v>
      </c>
      <c r="C108" t="s">
        <v>282</v>
      </c>
      <c r="D108" t="s">
        <v>96</v>
      </c>
      <c r="E108" s="75">
        <v>69249</v>
      </c>
      <c r="F108" s="27">
        <v>2751.348038665034</v>
      </c>
      <c r="G108" s="75">
        <v>812229</v>
      </c>
      <c r="H108">
        <v>8</v>
      </c>
      <c r="I108">
        <v>14</v>
      </c>
      <c r="J108" s="27">
        <v>574.38513867085294</v>
      </c>
      <c r="K108" s="10">
        <v>0.2087649874166945</v>
      </c>
      <c r="L108" t="s">
        <v>96</v>
      </c>
      <c r="M108" s="27" t="s">
        <v>96</v>
      </c>
      <c r="N108" s="76" t="s">
        <v>96</v>
      </c>
      <c r="O108" t="s">
        <v>96</v>
      </c>
      <c r="P108" t="s">
        <v>96</v>
      </c>
      <c r="Q108" t="s">
        <v>96</v>
      </c>
      <c r="R108" t="s">
        <v>96</v>
      </c>
      <c r="S108" t="s">
        <v>96</v>
      </c>
      <c r="T108" t="s">
        <v>96</v>
      </c>
      <c r="U108" t="s">
        <v>96</v>
      </c>
      <c r="V108" t="s">
        <v>96</v>
      </c>
      <c r="W108" t="s">
        <v>96</v>
      </c>
      <c r="X108" t="s">
        <v>96</v>
      </c>
      <c r="Y108" t="s">
        <v>96</v>
      </c>
      <c r="Z108" s="77">
        <v>0.80599162742019892</v>
      </c>
      <c r="AA108" s="77">
        <v>0.80599162742019892</v>
      </c>
      <c r="AB108" s="77">
        <v>0.80599162742019892</v>
      </c>
      <c r="AC108" s="10">
        <v>0.60932407004656552</v>
      </c>
      <c r="AD108">
        <v>1</v>
      </c>
      <c r="AE108" s="11">
        <v>11</v>
      </c>
      <c r="AF108" s="11">
        <v>0</v>
      </c>
      <c r="AG108" s="11">
        <v>38.56</v>
      </c>
      <c r="AH108">
        <v>12</v>
      </c>
      <c r="AI108">
        <v>0</v>
      </c>
      <c r="AJ108">
        <v>12</v>
      </c>
      <c r="AK108">
        <v>0</v>
      </c>
      <c r="AL108">
        <v>0</v>
      </c>
      <c r="AM108">
        <v>0</v>
      </c>
      <c r="AN108" s="11">
        <v>8</v>
      </c>
      <c r="AO108" s="11">
        <v>0</v>
      </c>
      <c r="AP108" s="11">
        <v>8</v>
      </c>
      <c r="AQ108">
        <v>0</v>
      </c>
      <c r="AR108">
        <v>0</v>
      </c>
      <c r="AS108">
        <v>0</v>
      </c>
      <c r="AT108" s="78">
        <v>5.9935645854667798E-2</v>
      </c>
      <c r="AU108">
        <v>1</v>
      </c>
      <c r="AV108" s="47">
        <v>0</v>
      </c>
      <c r="AW108" s="80" t="s">
        <v>96</v>
      </c>
      <c r="AX108" s="80" t="s">
        <v>96</v>
      </c>
      <c r="AY108" s="80" t="s">
        <v>96</v>
      </c>
      <c r="AZ108" s="80" t="s">
        <v>96</v>
      </c>
      <c r="BA108" s="80" t="s">
        <v>96</v>
      </c>
      <c r="BB108" s="80" t="s">
        <v>96</v>
      </c>
      <c r="BC108" s="80" t="s">
        <v>96</v>
      </c>
      <c r="BD108" s="80" t="s">
        <v>96</v>
      </c>
      <c r="BE108" s="80" t="s">
        <v>96</v>
      </c>
      <c r="BF108" s="80" t="s">
        <v>96</v>
      </c>
      <c r="BG108" s="80" t="s">
        <v>96</v>
      </c>
      <c r="BH108" s="80" t="s">
        <v>96</v>
      </c>
      <c r="BI108" s="10">
        <v>0.3</v>
      </c>
      <c r="BJ108" s="10" t="s">
        <v>96</v>
      </c>
      <c r="BK108" s="10" t="s">
        <v>96</v>
      </c>
      <c r="BL108" s="20">
        <v>0.3</v>
      </c>
      <c r="BM108" s="10">
        <v>0.35</v>
      </c>
      <c r="BN108" s="10">
        <v>6.5438830540658605E-2</v>
      </c>
      <c r="BO108" s="10" t="s">
        <v>96</v>
      </c>
      <c r="BP108" s="20">
        <v>0.41543883054065855</v>
      </c>
      <c r="BQ108" s="10" t="s">
        <v>96</v>
      </c>
      <c r="BR108" s="10" t="s">
        <v>96</v>
      </c>
      <c r="BS108" s="10" t="s">
        <v>96</v>
      </c>
      <c r="BT108" s="10" t="s">
        <v>96</v>
      </c>
      <c r="BU108" s="10" t="s">
        <v>96</v>
      </c>
      <c r="BV108" s="10" t="s">
        <v>96</v>
      </c>
      <c r="BW108" s="10" t="s">
        <v>96</v>
      </c>
      <c r="BX108" s="10" t="s">
        <v>96</v>
      </c>
      <c r="BY108" s="24" t="s">
        <v>96</v>
      </c>
      <c r="BZ108" s="36" t="e">
        <v>#VALUE!</v>
      </c>
      <c r="CA108" s="10" t="s">
        <v>96</v>
      </c>
      <c r="CB108" s="10" t="s">
        <v>96</v>
      </c>
      <c r="CC108" s="10">
        <v>0.02</v>
      </c>
      <c r="CD108" s="75" t="s">
        <v>96</v>
      </c>
      <c r="CE108" t="s">
        <v>96</v>
      </c>
      <c r="CF108" t="s">
        <v>96</v>
      </c>
      <c r="CG108" t="s">
        <v>96</v>
      </c>
      <c r="CH108" t="s">
        <v>96</v>
      </c>
      <c r="CI108" t="s">
        <v>96</v>
      </c>
      <c r="CJ108" t="s">
        <v>96</v>
      </c>
      <c r="CK108" t="s">
        <v>96</v>
      </c>
      <c r="CL108" t="s">
        <v>96</v>
      </c>
      <c r="CM108" t="s">
        <v>96</v>
      </c>
      <c r="CN108" t="s">
        <v>96</v>
      </c>
      <c r="CO108" t="s">
        <v>96</v>
      </c>
      <c r="CP108" t="s">
        <v>96</v>
      </c>
      <c r="CQ108" t="s">
        <v>96</v>
      </c>
      <c r="CR108" t="s">
        <v>96</v>
      </c>
      <c r="CS108" s="11">
        <v>1.8</v>
      </c>
      <c r="CT108" s="11">
        <v>1</v>
      </c>
      <c r="CU108" s="11">
        <v>1</v>
      </c>
      <c r="CV108" s="11">
        <v>0.5</v>
      </c>
      <c r="CW108" s="11">
        <v>2.5</v>
      </c>
      <c r="CX108" s="11">
        <v>1</v>
      </c>
      <c r="CY108" s="11">
        <v>1</v>
      </c>
      <c r="CZ108" s="11">
        <v>1</v>
      </c>
      <c r="DA108" s="11">
        <v>1</v>
      </c>
      <c r="DB108" s="11">
        <v>1</v>
      </c>
      <c r="DC108" s="11">
        <v>0.5</v>
      </c>
      <c r="DD108" s="11">
        <v>5.5</v>
      </c>
      <c r="DE108" s="11">
        <v>0.5</v>
      </c>
      <c r="DF108" s="11">
        <v>0</v>
      </c>
      <c r="DG108" s="11">
        <v>1</v>
      </c>
      <c r="DH108" s="11">
        <v>1.5</v>
      </c>
      <c r="DI108" s="11">
        <v>0</v>
      </c>
      <c r="DJ108" s="11">
        <v>0</v>
      </c>
      <c r="DK108" s="11">
        <v>1</v>
      </c>
      <c r="DL108" s="11">
        <v>1</v>
      </c>
      <c r="DM108" s="11">
        <v>2</v>
      </c>
      <c r="DN108" s="11">
        <v>11.5</v>
      </c>
    </row>
    <row r="109" spans="1:118">
      <c r="A109" t="s">
        <v>260</v>
      </c>
      <c r="B109" t="s">
        <v>283</v>
      </c>
      <c r="C109" t="s">
        <v>284</v>
      </c>
      <c r="D109" t="s">
        <v>96</v>
      </c>
      <c r="E109" s="75">
        <v>8036</v>
      </c>
      <c r="F109" s="27">
        <v>1480.0206973650525</v>
      </c>
      <c r="G109" s="75">
        <v>256584</v>
      </c>
      <c r="H109">
        <v>7</v>
      </c>
      <c r="I109">
        <v>61</v>
      </c>
      <c r="J109" s="27">
        <v>87.017268445839875</v>
      </c>
      <c r="K109" s="10">
        <v>5.8794629426980743E-2</v>
      </c>
      <c r="L109" t="s">
        <v>96</v>
      </c>
      <c r="M109" s="27" t="s">
        <v>96</v>
      </c>
      <c r="N109" s="76" t="s">
        <v>96</v>
      </c>
      <c r="O109" t="s">
        <v>96</v>
      </c>
      <c r="P109" t="s">
        <v>96</v>
      </c>
      <c r="Q109" t="s">
        <v>96</v>
      </c>
      <c r="R109" t="s">
        <v>96</v>
      </c>
      <c r="S109" t="s">
        <v>96</v>
      </c>
      <c r="T109" t="s">
        <v>96</v>
      </c>
      <c r="U109" t="s">
        <v>96</v>
      </c>
      <c r="V109" t="s">
        <v>96</v>
      </c>
      <c r="W109" t="s">
        <v>96</v>
      </c>
      <c r="X109" t="s">
        <v>96</v>
      </c>
      <c r="Y109" t="s">
        <v>96</v>
      </c>
      <c r="Z109" s="77">
        <v>0.80599162742019892</v>
      </c>
      <c r="AA109" s="77">
        <v>0.80599162742019892</v>
      </c>
      <c r="AB109" s="77">
        <v>0.80599162742019892</v>
      </c>
      <c r="AC109" s="10">
        <v>1.1327291490035887</v>
      </c>
      <c r="AD109">
        <v>1</v>
      </c>
      <c r="AE109" s="11">
        <v>11</v>
      </c>
      <c r="AF109" s="11">
        <v>0</v>
      </c>
      <c r="AG109" s="11">
        <v>38.56</v>
      </c>
      <c r="AH109">
        <v>12</v>
      </c>
      <c r="AI109">
        <v>0</v>
      </c>
      <c r="AJ109">
        <v>12</v>
      </c>
      <c r="AK109">
        <v>0</v>
      </c>
      <c r="AL109">
        <v>0</v>
      </c>
      <c r="AM109">
        <v>0</v>
      </c>
      <c r="AN109" s="11">
        <v>8</v>
      </c>
      <c r="AO109" s="11">
        <v>0</v>
      </c>
      <c r="AP109" s="11">
        <v>8</v>
      </c>
      <c r="AQ109">
        <v>0</v>
      </c>
      <c r="AR109">
        <v>0</v>
      </c>
      <c r="AS109">
        <v>0</v>
      </c>
      <c r="AT109" s="78">
        <v>6.9760309398928105E-2</v>
      </c>
      <c r="AU109">
        <v>1</v>
      </c>
      <c r="AV109" s="47">
        <v>0</v>
      </c>
      <c r="AW109" s="80" t="s">
        <v>96</v>
      </c>
      <c r="AX109" s="80" t="s">
        <v>96</v>
      </c>
      <c r="AY109" s="80" t="s">
        <v>96</v>
      </c>
      <c r="AZ109" s="80" t="s">
        <v>96</v>
      </c>
      <c r="BA109" s="80" t="s">
        <v>96</v>
      </c>
      <c r="BB109" s="80" t="s">
        <v>96</v>
      </c>
      <c r="BC109" s="80" t="s">
        <v>96</v>
      </c>
      <c r="BD109" s="80" t="s">
        <v>96</v>
      </c>
      <c r="BE109" s="80" t="s">
        <v>96</v>
      </c>
      <c r="BF109" s="80" t="s">
        <v>96</v>
      </c>
      <c r="BG109" s="80" t="s">
        <v>96</v>
      </c>
      <c r="BH109" s="80" t="s">
        <v>96</v>
      </c>
      <c r="BI109" s="10">
        <v>0.3</v>
      </c>
      <c r="BJ109" s="10" t="s">
        <v>96</v>
      </c>
      <c r="BK109" s="10" t="s">
        <v>96</v>
      </c>
      <c r="BL109" s="20">
        <v>0.3</v>
      </c>
      <c r="BM109" s="10">
        <v>0.35</v>
      </c>
      <c r="BN109" s="10">
        <v>6.3784449176796501E-2</v>
      </c>
      <c r="BO109" s="10" t="s">
        <v>96</v>
      </c>
      <c r="BP109" s="20">
        <v>0.41378444917679646</v>
      </c>
      <c r="BQ109" s="10" t="s">
        <v>96</v>
      </c>
      <c r="BR109" s="10" t="s">
        <v>96</v>
      </c>
      <c r="BS109" s="10" t="s">
        <v>96</v>
      </c>
      <c r="BT109" s="10" t="s">
        <v>96</v>
      </c>
      <c r="BU109" s="10" t="s">
        <v>96</v>
      </c>
      <c r="BV109" s="10" t="s">
        <v>96</v>
      </c>
      <c r="BW109" s="10" t="s">
        <v>96</v>
      </c>
      <c r="BX109" s="10" t="s">
        <v>96</v>
      </c>
      <c r="BY109" s="24" t="s">
        <v>96</v>
      </c>
      <c r="BZ109" s="36" t="e">
        <v>#VALUE!</v>
      </c>
      <c r="CA109" s="10" t="s">
        <v>96</v>
      </c>
      <c r="CB109" s="10" t="s">
        <v>96</v>
      </c>
      <c r="CC109" s="10">
        <v>0.02</v>
      </c>
      <c r="CD109" s="75" t="s">
        <v>96</v>
      </c>
      <c r="CE109" t="s">
        <v>96</v>
      </c>
      <c r="CF109" t="s">
        <v>96</v>
      </c>
      <c r="CG109" t="s">
        <v>96</v>
      </c>
      <c r="CH109" t="s">
        <v>96</v>
      </c>
      <c r="CI109" t="s">
        <v>96</v>
      </c>
      <c r="CJ109" t="s">
        <v>96</v>
      </c>
      <c r="CK109" t="s">
        <v>96</v>
      </c>
      <c r="CL109" t="s">
        <v>96</v>
      </c>
      <c r="CM109" t="s">
        <v>96</v>
      </c>
      <c r="CN109" t="s">
        <v>96</v>
      </c>
      <c r="CO109" t="s">
        <v>96</v>
      </c>
      <c r="CP109" t="s">
        <v>96</v>
      </c>
      <c r="CQ109" t="s">
        <v>96</v>
      </c>
      <c r="CR109" t="s">
        <v>96</v>
      </c>
      <c r="CS109" s="11">
        <v>1.8</v>
      </c>
      <c r="CT109" s="11">
        <v>1</v>
      </c>
      <c r="CU109" s="11">
        <v>1</v>
      </c>
      <c r="CV109" s="11">
        <v>0.5</v>
      </c>
      <c r="CW109" s="11">
        <v>2.5</v>
      </c>
      <c r="CX109" s="11">
        <v>1</v>
      </c>
      <c r="CY109" s="11">
        <v>1</v>
      </c>
      <c r="CZ109" s="11">
        <v>1</v>
      </c>
      <c r="DA109" s="11">
        <v>1</v>
      </c>
      <c r="DB109" s="11">
        <v>1</v>
      </c>
      <c r="DC109" s="11">
        <v>0.5</v>
      </c>
      <c r="DD109" s="11">
        <v>5.5</v>
      </c>
      <c r="DE109" s="11">
        <v>0.5</v>
      </c>
      <c r="DF109" s="11">
        <v>0</v>
      </c>
      <c r="DG109" s="11">
        <v>1</v>
      </c>
      <c r="DH109" s="11">
        <v>1.5</v>
      </c>
      <c r="DI109" s="11">
        <v>0</v>
      </c>
      <c r="DJ109" s="11">
        <v>0</v>
      </c>
      <c r="DK109" s="11">
        <v>1</v>
      </c>
      <c r="DL109" s="11">
        <v>1</v>
      </c>
      <c r="DM109" s="11">
        <v>2</v>
      </c>
      <c r="DN109" s="11">
        <v>11.5</v>
      </c>
    </row>
    <row r="110" spans="1:118">
      <c r="A110" t="s">
        <v>260</v>
      </c>
      <c r="B110" t="s">
        <v>285</v>
      </c>
      <c r="C110" t="s">
        <v>286</v>
      </c>
      <c r="D110" t="s">
        <v>96</v>
      </c>
      <c r="E110" s="75">
        <v>30343</v>
      </c>
      <c r="F110" s="27">
        <v>2272.8466530124629</v>
      </c>
      <c r="G110" s="75">
        <v>1495000</v>
      </c>
      <c r="H110">
        <v>12</v>
      </c>
      <c r="I110">
        <v>137</v>
      </c>
      <c r="J110" s="27">
        <v>908.89586603872317</v>
      </c>
      <c r="K110" s="10">
        <v>0.39989317573803751</v>
      </c>
      <c r="L110" t="s">
        <v>96</v>
      </c>
      <c r="M110" s="27" t="s">
        <v>96</v>
      </c>
      <c r="N110" s="76" t="s">
        <v>96</v>
      </c>
      <c r="O110" t="s">
        <v>96</v>
      </c>
      <c r="P110" t="s">
        <v>96</v>
      </c>
      <c r="Q110" t="s">
        <v>96</v>
      </c>
      <c r="R110" t="s">
        <v>96</v>
      </c>
      <c r="S110" t="s">
        <v>96</v>
      </c>
      <c r="T110" t="s">
        <v>96</v>
      </c>
      <c r="U110" t="s">
        <v>96</v>
      </c>
      <c r="V110" t="s">
        <v>96</v>
      </c>
      <c r="W110" t="s">
        <v>96</v>
      </c>
      <c r="X110" t="s">
        <v>96</v>
      </c>
      <c r="Y110" t="s">
        <v>96</v>
      </c>
      <c r="Z110" s="77">
        <v>0.80599162742019892</v>
      </c>
      <c r="AA110" s="77">
        <v>0.80599162742019892</v>
      </c>
      <c r="AB110" s="77">
        <v>0.80599162742019892</v>
      </c>
      <c r="AC110" s="10">
        <v>0.73760479300792536</v>
      </c>
      <c r="AD110">
        <v>1</v>
      </c>
      <c r="AE110" s="11">
        <v>11</v>
      </c>
      <c r="AF110" s="11">
        <v>0</v>
      </c>
      <c r="AG110" s="11">
        <v>38.56</v>
      </c>
      <c r="AH110">
        <v>12</v>
      </c>
      <c r="AI110">
        <v>0</v>
      </c>
      <c r="AJ110">
        <v>12</v>
      </c>
      <c r="AK110">
        <v>0</v>
      </c>
      <c r="AL110">
        <v>0</v>
      </c>
      <c r="AM110">
        <v>0</v>
      </c>
      <c r="AN110" s="11">
        <v>8</v>
      </c>
      <c r="AO110" s="11">
        <v>0</v>
      </c>
      <c r="AP110" s="11">
        <v>8</v>
      </c>
      <c r="AQ110">
        <v>0</v>
      </c>
      <c r="AR110">
        <v>0</v>
      </c>
      <c r="AS110">
        <v>0</v>
      </c>
      <c r="AT110" s="78">
        <v>6.5029915840580502E-2</v>
      </c>
      <c r="AU110">
        <v>1</v>
      </c>
      <c r="AV110" s="47">
        <v>0</v>
      </c>
      <c r="AW110" s="80" t="s">
        <v>96</v>
      </c>
      <c r="AX110" s="80" t="s">
        <v>96</v>
      </c>
      <c r="AY110" s="80" t="s">
        <v>96</v>
      </c>
      <c r="AZ110" s="80" t="s">
        <v>96</v>
      </c>
      <c r="BA110" s="80" t="s">
        <v>96</v>
      </c>
      <c r="BB110" s="80" t="s">
        <v>96</v>
      </c>
      <c r="BC110" s="80" t="s">
        <v>96</v>
      </c>
      <c r="BD110" s="80" t="s">
        <v>96</v>
      </c>
      <c r="BE110" s="80" t="s">
        <v>96</v>
      </c>
      <c r="BF110" s="80" t="s">
        <v>96</v>
      </c>
      <c r="BG110" s="80" t="s">
        <v>96</v>
      </c>
      <c r="BH110" s="80" t="s">
        <v>96</v>
      </c>
      <c r="BI110" s="10">
        <v>0.3</v>
      </c>
      <c r="BJ110" s="10" t="s">
        <v>96</v>
      </c>
      <c r="BK110" s="10" t="s">
        <v>96</v>
      </c>
      <c r="BL110" s="20">
        <v>0.3</v>
      </c>
      <c r="BM110" s="10">
        <v>0.35</v>
      </c>
      <c r="BN110" s="10">
        <v>0.118901909718152</v>
      </c>
      <c r="BO110" s="10" t="s">
        <v>96</v>
      </c>
      <c r="BP110" s="20">
        <v>0.46890190971815199</v>
      </c>
      <c r="BQ110" s="10" t="s">
        <v>96</v>
      </c>
      <c r="BR110" s="10" t="s">
        <v>96</v>
      </c>
      <c r="BS110" s="10" t="s">
        <v>96</v>
      </c>
      <c r="BT110" s="10" t="s">
        <v>96</v>
      </c>
      <c r="BU110" s="10" t="s">
        <v>96</v>
      </c>
      <c r="BV110" s="10" t="s">
        <v>96</v>
      </c>
      <c r="BW110" s="10" t="s">
        <v>96</v>
      </c>
      <c r="BX110" s="10" t="s">
        <v>96</v>
      </c>
      <c r="BY110" s="24" t="s">
        <v>96</v>
      </c>
      <c r="BZ110" s="36" t="e">
        <v>#VALUE!</v>
      </c>
      <c r="CA110" s="10" t="s">
        <v>96</v>
      </c>
      <c r="CB110" s="10" t="s">
        <v>96</v>
      </c>
      <c r="CC110" s="10">
        <v>0.02</v>
      </c>
      <c r="CD110" s="75" t="s">
        <v>96</v>
      </c>
      <c r="CE110" t="s">
        <v>96</v>
      </c>
      <c r="CF110" t="s">
        <v>96</v>
      </c>
      <c r="CG110" t="s">
        <v>96</v>
      </c>
      <c r="CH110" t="s">
        <v>96</v>
      </c>
      <c r="CI110" t="s">
        <v>96</v>
      </c>
      <c r="CJ110" t="s">
        <v>96</v>
      </c>
      <c r="CK110" t="s">
        <v>96</v>
      </c>
      <c r="CL110" t="s">
        <v>96</v>
      </c>
      <c r="CM110" t="s">
        <v>96</v>
      </c>
      <c r="CN110" t="s">
        <v>96</v>
      </c>
      <c r="CO110" t="s">
        <v>96</v>
      </c>
      <c r="CP110" t="s">
        <v>96</v>
      </c>
      <c r="CQ110" t="s">
        <v>96</v>
      </c>
      <c r="CR110" t="s">
        <v>96</v>
      </c>
      <c r="CS110" s="11">
        <v>1.8</v>
      </c>
      <c r="CT110" s="11">
        <v>1</v>
      </c>
      <c r="CU110" s="11">
        <v>1</v>
      </c>
      <c r="CV110" s="11">
        <v>0.5</v>
      </c>
      <c r="CW110" s="11">
        <v>2.5</v>
      </c>
      <c r="CX110" s="11">
        <v>1</v>
      </c>
      <c r="CY110" s="11">
        <v>1</v>
      </c>
      <c r="CZ110" s="11">
        <v>1</v>
      </c>
      <c r="DA110" s="11">
        <v>1</v>
      </c>
      <c r="DB110" s="11">
        <v>1</v>
      </c>
      <c r="DC110" s="11">
        <v>0.5</v>
      </c>
      <c r="DD110" s="11">
        <v>5.5</v>
      </c>
      <c r="DE110" s="11">
        <v>0.5</v>
      </c>
      <c r="DF110" s="11">
        <v>0</v>
      </c>
      <c r="DG110" s="11">
        <v>1</v>
      </c>
      <c r="DH110" s="11">
        <v>1.5</v>
      </c>
      <c r="DI110" s="11">
        <v>0</v>
      </c>
      <c r="DJ110" s="11">
        <v>0</v>
      </c>
      <c r="DK110" s="11">
        <v>1</v>
      </c>
      <c r="DL110" s="11">
        <v>1</v>
      </c>
      <c r="DM110" s="11">
        <v>2</v>
      </c>
      <c r="DN110" s="11">
        <v>11.5</v>
      </c>
    </row>
    <row r="111" spans="1:118">
      <c r="A111" t="s">
        <v>260</v>
      </c>
      <c r="B111" t="s">
        <v>287</v>
      </c>
      <c r="C111" t="s">
        <v>288</v>
      </c>
      <c r="D111" t="s">
        <v>96</v>
      </c>
      <c r="E111" s="75">
        <v>8687</v>
      </c>
      <c r="F111" s="27">
        <v>1808.771606144654</v>
      </c>
      <c r="G111" s="75">
        <v>1655000</v>
      </c>
      <c r="H111">
        <v>8</v>
      </c>
      <c r="I111">
        <v>27</v>
      </c>
      <c r="J111" s="27">
        <v>745.6828885400314</v>
      </c>
      <c r="K111" s="10">
        <v>0.41225928470285622</v>
      </c>
      <c r="L111" t="s">
        <v>96</v>
      </c>
      <c r="M111" s="27" t="s">
        <v>96</v>
      </c>
      <c r="N111" s="76" t="s">
        <v>96</v>
      </c>
      <c r="O111" t="s">
        <v>96</v>
      </c>
      <c r="P111" t="s">
        <v>96</v>
      </c>
      <c r="Q111" t="s">
        <v>96</v>
      </c>
      <c r="R111" t="s">
        <v>96</v>
      </c>
      <c r="S111" t="s">
        <v>96</v>
      </c>
      <c r="T111" t="s">
        <v>96</v>
      </c>
      <c r="U111" t="s">
        <v>96</v>
      </c>
      <c r="V111" t="s">
        <v>96</v>
      </c>
      <c r="W111" t="s">
        <v>96</v>
      </c>
      <c r="X111" t="s">
        <v>96</v>
      </c>
      <c r="Y111" t="s">
        <v>96</v>
      </c>
      <c r="Z111" s="77">
        <v>0.80599162742019892</v>
      </c>
      <c r="AA111" s="77">
        <v>0.80599162742019892</v>
      </c>
      <c r="AB111" s="77">
        <v>0.80599162742019892</v>
      </c>
      <c r="AC111" s="10">
        <v>0.92685144953560317</v>
      </c>
      <c r="AD111">
        <v>1</v>
      </c>
      <c r="AE111" s="11">
        <v>11</v>
      </c>
      <c r="AF111" s="11">
        <v>0</v>
      </c>
      <c r="AG111" s="11">
        <v>38.56</v>
      </c>
      <c r="AH111">
        <v>12</v>
      </c>
      <c r="AI111">
        <v>0</v>
      </c>
      <c r="AJ111">
        <v>12</v>
      </c>
      <c r="AK111">
        <v>0</v>
      </c>
      <c r="AL111">
        <v>0</v>
      </c>
      <c r="AM111">
        <v>0</v>
      </c>
      <c r="AN111" s="11">
        <v>8</v>
      </c>
      <c r="AO111" s="11">
        <v>0</v>
      </c>
      <c r="AP111" s="11">
        <v>8</v>
      </c>
      <c r="AQ111">
        <v>0</v>
      </c>
      <c r="AR111">
        <v>0</v>
      </c>
      <c r="AS111">
        <v>0</v>
      </c>
      <c r="AT111" s="78">
        <v>7.15796915367541E-2</v>
      </c>
      <c r="AU111">
        <v>1</v>
      </c>
      <c r="AV111" s="47">
        <v>0</v>
      </c>
      <c r="AW111" s="80" t="s">
        <v>96</v>
      </c>
      <c r="AX111" s="80" t="s">
        <v>96</v>
      </c>
      <c r="AY111" s="80" t="s">
        <v>96</v>
      </c>
      <c r="AZ111" s="80" t="s">
        <v>96</v>
      </c>
      <c r="BA111" s="80" t="s">
        <v>96</v>
      </c>
      <c r="BB111" s="80" t="s">
        <v>96</v>
      </c>
      <c r="BC111" s="80" t="s">
        <v>96</v>
      </c>
      <c r="BD111" s="80" t="s">
        <v>96</v>
      </c>
      <c r="BE111" s="80" t="s">
        <v>96</v>
      </c>
      <c r="BF111" s="80" t="s">
        <v>96</v>
      </c>
      <c r="BG111" s="80" t="s">
        <v>96</v>
      </c>
      <c r="BH111" s="80" t="s">
        <v>96</v>
      </c>
      <c r="BI111" s="10">
        <v>0.3</v>
      </c>
      <c r="BJ111" s="10" t="s">
        <v>96</v>
      </c>
      <c r="BK111" s="10" t="s">
        <v>96</v>
      </c>
      <c r="BL111" s="20">
        <v>0.3</v>
      </c>
      <c r="BM111" s="10">
        <v>0.35</v>
      </c>
      <c r="BN111" s="10">
        <v>9.8880410003717001E-2</v>
      </c>
      <c r="BO111" s="10" t="s">
        <v>96</v>
      </c>
      <c r="BP111" s="20">
        <v>0.44888041000371698</v>
      </c>
      <c r="BQ111" s="10" t="s">
        <v>96</v>
      </c>
      <c r="BR111" s="10" t="s">
        <v>96</v>
      </c>
      <c r="BS111" s="10" t="s">
        <v>96</v>
      </c>
      <c r="BT111" s="10" t="s">
        <v>96</v>
      </c>
      <c r="BU111" s="10" t="s">
        <v>96</v>
      </c>
      <c r="BV111" s="10" t="s">
        <v>96</v>
      </c>
      <c r="BW111" s="10" t="s">
        <v>96</v>
      </c>
      <c r="BX111" s="10" t="s">
        <v>96</v>
      </c>
      <c r="BY111" s="24" t="s">
        <v>96</v>
      </c>
      <c r="BZ111" s="36" t="e">
        <v>#VALUE!</v>
      </c>
      <c r="CA111" s="10" t="s">
        <v>96</v>
      </c>
      <c r="CB111" s="10" t="s">
        <v>96</v>
      </c>
      <c r="CC111" s="10">
        <v>0.03</v>
      </c>
      <c r="CD111" s="75" t="s">
        <v>96</v>
      </c>
      <c r="CE111" t="s">
        <v>96</v>
      </c>
      <c r="CF111" t="s">
        <v>96</v>
      </c>
      <c r="CG111" t="s">
        <v>96</v>
      </c>
      <c r="CH111" t="s">
        <v>96</v>
      </c>
      <c r="CI111" t="s">
        <v>96</v>
      </c>
      <c r="CJ111" t="s">
        <v>96</v>
      </c>
      <c r="CK111" t="s">
        <v>96</v>
      </c>
      <c r="CL111" t="s">
        <v>96</v>
      </c>
      <c r="CM111" t="s">
        <v>96</v>
      </c>
      <c r="CN111" t="s">
        <v>96</v>
      </c>
      <c r="CO111" t="s">
        <v>96</v>
      </c>
      <c r="CP111" t="s">
        <v>96</v>
      </c>
      <c r="CQ111" t="s">
        <v>96</v>
      </c>
      <c r="CR111" t="s">
        <v>96</v>
      </c>
      <c r="CS111" s="11">
        <v>1.8</v>
      </c>
      <c r="CT111" s="11">
        <v>1</v>
      </c>
      <c r="CU111" s="11">
        <v>1</v>
      </c>
      <c r="CV111" s="11">
        <v>0.5</v>
      </c>
      <c r="CW111" s="11">
        <v>2.5</v>
      </c>
      <c r="CX111" s="11">
        <v>1</v>
      </c>
      <c r="CY111" s="11">
        <v>1</v>
      </c>
      <c r="CZ111" s="11">
        <v>1</v>
      </c>
      <c r="DA111" s="11">
        <v>1</v>
      </c>
      <c r="DB111" s="11">
        <v>1</v>
      </c>
      <c r="DC111" s="11">
        <v>0.5</v>
      </c>
      <c r="DD111" s="11">
        <v>5.5</v>
      </c>
      <c r="DE111" s="11">
        <v>0.5</v>
      </c>
      <c r="DF111" s="11">
        <v>0</v>
      </c>
      <c r="DG111" s="11">
        <v>1</v>
      </c>
      <c r="DH111" s="11">
        <v>1.5</v>
      </c>
      <c r="DI111" s="11">
        <v>0</v>
      </c>
      <c r="DJ111" s="11">
        <v>0</v>
      </c>
      <c r="DK111" s="11">
        <v>1</v>
      </c>
      <c r="DL111" s="11">
        <v>1</v>
      </c>
      <c r="DM111" s="11">
        <v>2</v>
      </c>
      <c r="DN111" s="11">
        <v>11.5</v>
      </c>
    </row>
    <row r="112" spans="1:118">
      <c r="A112" t="s">
        <v>260</v>
      </c>
      <c r="B112" t="s">
        <v>287</v>
      </c>
      <c r="C112" t="s">
        <v>289</v>
      </c>
      <c r="D112" t="s">
        <v>96</v>
      </c>
      <c r="E112" s="75">
        <v>8687</v>
      </c>
      <c r="F112" s="27">
        <v>1808.771606144654</v>
      </c>
      <c r="G112" s="75">
        <v>792211</v>
      </c>
      <c r="H112">
        <v>6</v>
      </c>
      <c r="I112">
        <v>21</v>
      </c>
      <c r="J112" s="27">
        <v>221.06227106227107</v>
      </c>
      <c r="K112" s="10">
        <v>0.12221679636682217</v>
      </c>
      <c r="L112" t="s">
        <v>96</v>
      </c>
      <c r="M112" s="27" t="s">
        <v>96</v>
      </c>
      <c r="N112" s="76" t="s">
        <v>96</v>
      </c>
      <c r="O112" t="s">
        <v>96</v>
      </c>
      <c r="P112" t="s">
        <v>96</v>
      </c>
      <c r="Q112" t="s">
        <v>96</v>
      </c>
      <c r="R112" t="s">
        <v>96</v>
      </c>
      <c r="S112" t="s">
        <v>96</v>
      </c>
      <c r="T112" t="s">
        <v>96</v>
      </c>
      <c r="U112" t="s">
        <v>96</v>
      </c>
      <c r="V112" t="s">
        <v>96</v>
      </c>
      <c r="W112" t="s">
        <v>96</v>
      </c>
      <c r="X112" t="s">
        <v>96</v>
      </c>
      <c r="Y112" t="s">
        <v>96</v>
      </c>
      <c r="Z112" s="77">
        <v>0.80599162742019892</v>
      </c>
      <c r="AA112" s="77">
        <v>0.80599162742019892</v>
      </c>
      <c r="AB112" s="77">
        <v>0.80599162742019892</v>
      </c>
      <c r="AC112" s="10">
        <v>0.92685144953560317</v>
      </c>
      <c r="AD112">
        <v>1</v>
      </c>
      <c r="AE112" s="11">
        <v>11</v>
      </c>
      <c r="AF112" s="11">
        <v>0</v>
      </c>
      <c r="AG112" s="11">
        <v>38.56</v>
      </c>
      <c r="AH112">
        <v>12</v>
      </c>
      <c r="AI112">
        <v>0</v>
      </c>
      <c r="AJ112">
        <v>12</v>
      </c>
      <c r="AK112">
        <v>0</v>
      </c>
      <c r="AL112">
        <v>0</v>
      </c>
      <c r="AM112">
        <v>0</v>
      </c>
      <c r="AN112" s="11">
        <v>8</v>
      </c>
      <c r="AO112" s="11">
        <v>0</v>
      </c>
      <c r="AP112" s="11">
        <v>8</v>
      </c>
      <c r="AQ112">
        <v>0</v>
      </c>
      <c r="AR112">
        <v>0</v>
      </c>
      <c r="AS112">
        <v>0</v>
      </c>
      <c r="AT112" s="78">
        <v>7.3243126634194994E-2</v>
      </c>
      <c r="AU112">
        <v>1</v>
      </c>
      <c r="AV112" s="47">
        <v>0</v>
      </c>
      <c r="AW112" s="80" t="s">
        <v>96</v>
      </c>
      <c r="AX112" s="80" t="s">
        <v>96</v>
      </c>
      <c r="AY112" s="80" t="s">
        <v>96</v>
      </c>
      <c r="AZ112" s="80" t="s">
        <v>96</v>
      </c>
      <c r="BA112" s="80" t="s">
        <v>96</v>
      </c>
      <c r="BB112" s="80" t="s">
        <v>96</v>
      </c>
      <c r="BC112" s="80" t="s">
        <v>96</v>
      </c>
      <c r="BD112" s="80" t="s">
        <v>96</v>
      </c>
      <c r="BE112" s="80" t="s">
        <v>96</v>
      </c>
      <c r="BF112" s="80" t="s">
        <v>96</v>
      </c>
      <c r="BG112" s="80" t="s">
        <v>96</v>
      </c>
      <c r="BH112" s="80" t="s">
        <v>96</v>
      </c>
      <c r="BI112" s="10">
        <v>0.3</v>
      </c>
      <c r="BJ112" s="10" t="s">
        <v>96</v>
      </c>
      <c r="BK112" s="10" t="s">
        <v>96</v>
      </c>
      <c r="BL112" s="20">
        <v>0.3</v>
      </c>
      <c r="BM112" s="10">
        <v>0.35</v>
      </c>
      <c r="BN112" s="10">
        <v>9.8880410003717001E-2</v>
      </c>
      <c r="BO112" s="10" t="s">
        <v>96</v>
      </c>
      <c r="BP112" s="20">
        <v>0.44888041000371698</v>
      </c>
      <c r="BQ112" s="10" t="s">
        <v>96</v>
      </c>
      <c r="BR112" s="10" t="s">
        <v>96</v>
      </c>
      <c r="BS112" s="10" t="s">
        <v>96</v>
      </c>
      <c r="BT112" s="10" t="s">
        <v>96</v>
      </c>
      <c r="BU112" s="10" t="s">
        <v>96</v>
      </c>
      <c r="BV112" s="10" t="s">
        <v>96</v>
      </c>
      <c r="BW112" s="10" t="s">
        <v>96</v>
      </c>
      <c r="BX112" s="10" t="s">
        <v>96</v>
      </c>
      <c r="BY112" s="24" t="s">
        <v>96</v>
      </c>
      <c r="BZ112" s="36" t="e">
        <v>#VALUE!</v>
      </c>
      <c r="CA112" s="10" t="s">
        <v>96</v>
      </c>
      <c r="CB112" s="10" t="s">
        <v>96</v>
      </c>
      <c r="CC112" s="10">
        <v>0.03</v>
      </c>
      <c r="CD112" s="75" t="s">
        <v>96</v>
      </c>
      <c r="CE112" t="s">
        <v>96</v>
      </c>
      <c r="CF112" t="s">
        <v>96</v>
      </c>
      <c r="CG112" t="s">
        <v>96</v>
      </c>
      <c r="CH112" t="s">
        <v>96</v>
      </c>
      <c r="CI112" t="s">
        <v>96</v>
      </c>
      <c r="CJ112" t="s">
        <v>96</v>
      </c>
      <c r="CK112" t="s">
        <v>96</v>
      </c>
      <c r="CL112" t="s">
        <v>96</v>
      </c>
      <c r="CM112" t="s">
        <v>96</v>
      </c>
      <c r="CN112" t="s">
        <v>96</v>
      </c>
      <c r="CO112" t="s">
        <v>96</v>
      </c>
      <c r="CP112" t="s">
        <v>96</v>
      </c>
      <c r="CQ112" t="s">
        <v>96</v>
      </c>
      <c r="CR112" t="s">
        <v>96</v>
      </c>
      <c r="CS112" s="11">
        <v>1.8</v>
      </c>
      <c r="CT112" s="11">
        <v>1</v>
      </c>
      <c r="CU112" s="11">
        <v>1</v>
      </c>
      <c r="CV112" s="11">
        <v>0.5</v>
      </c>
      <c r="CW112" s="11">
        <v>2.5</v>
      </c>
      <c r="CX112" s="11">
        <v>1</v>
      </c>
      <c r="CY112" s="11">
        <v>1</v>
      </c>
      <c r="CZ112" s="11">
        <v>1</v>
      </c>
      <c r="DA112" s="11">
        <v>1</v>
      </c>
      <c r="DB112" s="11">
        <v>1</v>
      </c>
      <c r="DC112" s="11">
        <v>0.5</v>
      </c>
      <c r="DD112" s="11">
        <v>5.5</v>
      </c>
      <c r="DE112" s="11">
        <v>0.5</v>
      </c>
      <c r="DF112" s="11">
        <v>0</v>
      </c>
      <c r="DG112" s="11">
        <v>1</v>
      </c>
      <c r="DH112" s="11">
        <v>1.5</v>
      </c>
      <c r="DI112" s="11">
        <v>0</v>
      </c>
      <c r="DJ112" s="11">
        <v>0</v>
      </c>
      <c r="DK112" s="11">
        <v>1</v>
      </c>
      <c r="DL112" s="11">
        <v>1</v>
      </c>
      <c r="DM112" s="11">
        <v>2</v>
      </c>
      <c r="DN112" s="11">
        <v>11.5</v>
      </c>
    </row>
    <row r="113" spans="1:118">
      <c r="A113" t="s">
        <v>260</v>
      </c>
      <c r="B113" t="s">
        <v>287</v>
      </c>
      <c r="C113" t="s">
        <v>290</v>
      </c>
      <c r="D113" t="s">
        <v>96</v>
      </c>
      <c r="E113" s="75">
        <v>8687</v>
      </c>
      <c r="F113" s="27">
        <v>1808.771606144654</v>
      </c>
      <c r="G113" s="75">
        <v>1105000</v>
      </c>
      <c r="H113">
        <v>5</v>
      </c>
      <c r="I113">
        <v>11</v>
      </c>
      <c r="J113" s="27">
        <v>221.06227106227107</v>
      </c>
      <c r="K113" s="10">
        <v>0.12221679636682217</v>
      </c>
      <c r="L113" t="s">
        <v>96</v>
      </c>
      <c r="M113" s="27" t="s">
        <v>96</v>
      </c>
      <c r="N113" s="76" t="s">
        <v>96</v>
      </c>
      <c r="O113" t="s">
        <v>96</v>
      </c>
      <c r="P113" t="s">
        <v>96</v>
      </c>
      <c r="Q113" t="s">
        <v>96</v>
      </c>
      <c r="R113" t="s">
        <v>96</v>
      </c>
      <c r="S113" t="s">
        <v>96</v>
      </c>
      <c r="T113" t="s">
        <v>96</v>
      </c>
      <c r="U113" t="s">
        <v>96</v>
      </c>
      <c r="V113" t="s">
        <v>96</v>
      </c>
      <c r="W113" t="s">
        <v>96</v>
      </c>
      <c r="X113" t="s">
        <v>96</v>
      </c>
      <c r="Y113" t="s">
        <v>96</v>
      </c>
      <c r="Z113" s="77">
        <v>0.80599162742019892</v>
      </c>
      <c r="AA113" s="77">
        <v>0.80599162742019892</v>
      </c>
      <c r="AB113" s="77">
        <v>0.80599162742019892</v>
      </c>
      <c r="AC113" s="10">
        <v>0.92685144953560317</v>
      </c>
      <c r="AD113">
        <v>1</v>
      </c>
      <c r="AE113" s="11">
        <v>11</v>
      </c>
      <c r="AF113" s="11">
        <v>0</v>
      </c>
      <c r="AG113" s="11">
        <v>38.56</v>
      </c>
      <c r="AH113">
        <v>12</v>
      </c>
      <c r="AI113">
        <v>0</v>
      </c>
      <c r="AJ113">
        <v>12</v>
      </c>
      <c r="AK113">
        <v>0</v>
      </c>
      <c r="AL113">
        <v>0</v>
      </c>
      <c r="AM113">
        <v>0</v>
      </c>
      <c r="AN113" s="11">
        <v>8</v>
      </c>
      <c r="AO113" s="11">
        <v>0</v>
      </c>
      <c r="AP113" s="11">
        <v>8</v>
      </c>
      <c r="AQ113">
        <v>0</v>
      </c>
      <c r="AR113">
        <v>0</v>
      </c>
      <c r="AS113">
        <v>0</v>
      </c>
      <c r="AT113" s="78">
        <v>7.3243126634194994E-2</v>
      </c>
      <c r="AU113">
        <v>1</v>
      </c>
      <c r="AV113" s="47">
        <v>0</v>
      </c>
      <c r="AW113" s="80" t="s">
        <v>96</v>
      </c>
      <c r="AX113" s="80" t="s">
        <v>96</v>
      </c>
      <c r="AY113" s="80" t="s">
        <v>96</v>
      </c>
      <c r="AZ113" s="80" t="s">
        <v>96</v>
      </c>
      <c r="BA113" s="80" t="s">
        <v>96</v>
      </c>
      <c r="BB113" s="80" t="s">
        <v>96</v>
      </c>
      <c r="BC113" s="80" t="s">
        <v>96</v>
      </c>
      <c r="BD113" s="80" t="s">
        <v>96</v>
      </c>
      <c r="BE113" s="80" t="s">
        <v>96</v>
      </c>
      <c r="BF113" s="80" t="s">
        <v>96</v>
      </c>
      <c r="BG113" s="80" t="s">
        <v>96</v>
      </c>
      <c r="BH113" s="80" t="s">
        <v>96</v>
      </c>
      <c r="BI113" s="10">
        <v>0.3</v>
      </c>
      <c r="BJ113" s="10" t="s">
        <v>96</v>
      </c>
      <c r="BK113" s="10" t="s">
        <v>96</v>
      </c>
      <c r="BL113" s="20">
        <v>0.3</v>
      </c>
      <c r="BM113" s="10">
        <v>0.35</v>
      </c>
      <c r="BN113" s="10">
        <v>9.8880410003717001E-2</v>
      </c>
      <c r="BO113" s="10" t="s">
        <v>96</v>
      </c>
      <c r="BP113" s="20">
        <v>0.44888041000371698</v>
      </c>
      <c r="BQ113" s="10" t="s">
        <v>96</v>
      </c>
      <c r="BR113" s="10" t="s">
        <v>96</v>
      </c>
      <c r="BS113" s="10" t="s">
        <v>96</v>
      </c>
      <c r="BT113" s="10" t="s">
        <v>96</v>
      </c>
      <c r="BU113" s="10" t="s">
        <v>96</v>
      </c>
      <c r="BV113" s="10" t="s">
        <v>96</v>
      </c>
      <c r="BW113" s="10" t="s">
        <v>96</v>
      </c>
      <c r="BX113" s="10" t="s">
        <v>96</v>
      </c>
      <c r="BY113" s="24" t="s">
        <v>96</v>
      </c>
      <c r="BZ113" s="36" t="e">
        <v>#VALUE!</v>
      </c>
      <c r="CA113" s="10" t="s">
        <v>96</v>
      </c>
      <c r="CB113" s="10" t="s">
        <v>96</v>
      </c>
      <c r="CC113" s="10">
        <v>0.03</v>
      </c>
      <c r="CD113" s="75" t="s">
        <v>96</v>
      </c>
      <c r="CE113" t="s">
        <v>96</v>
      </c>
      <c r="CF113" t="s">
        <v>96</v>
      </c>
      <c r="CG113" t="s">
        <v>96</v>
      </c>
      <c r="CH113" t="s">
        <v>96</v>
      </c>
      <c r="CI113" t="s">
        <v>96</v>
      </c>
      <c r="CJ113" t="s">
        <v>96</v>
      </c>
      <c r="CK113" t="s">
        <v>96</v>
      </c>
      <c r="CL113" t="s">
        <v>96</v>
      </c>
      <c r="CM113" t="s">
        <v>96</v>
      </c>
      <c r="CN113" t="s">
        <v>96</v>
      </c>
      <c r="CO113" t="s">
        <v>96</v>
      </c>
      <c r="CP113" t="s">
        <v>96</v>
      </c>
      <c r="CQ113" t="s">
        <v>96</v>
      </c>
      <c r="CR113" t="s">
        <v>96</v>
      </c>
      <c r="CS113" s="11">
        <v>1.8</v>
      </c>
      <c r="CT113" s="11">
        <v>1</v>
      </c>
      <c r="CU113" s="11">
        <v>1</v>
      </c>
      <c r="CV113" s="11">
        <v>0.5</v>
      </c>
      <c r="CW113" s="11">
        <v>2.5</v>
      </c>
      <c r="CX113" s="11">
        <v>1</v>
      </c>
      <c r="CY113" s="11">
        <v>1</v>
      </c>
      <c r="CZ113" s="11">
        <v>1</v>
      </c>
      <c r="DA113" s="11">
        <v>1</v>
      </c>
      <c r="DB113" s="11">
        <v>1</v>
      </c>
      <c r="DC113" s="11">
        <v>0.5</v>
      </c>
      <c r="DD113" s="11">
        <v>5.5</v>
      </c>
      <c r="DE113" s="11">
        <v>0.5</v>
      </c>
      <c r="DF113" s="11">
        <v>0</v>
      </c>
      <c r="DG113" s="11">
        <v>1</v>
      </c>
      <c r="DH113" s="11">
        <v>1.5</v>
      </c>
      <c r="DI113" s="11">
        <v>0</v>
      </c>
      <c r="DJ113" s="11">
        <v>0</v>
      </c>
      <c r="DK113" s="11">
        <v>1</v>
      </c>
      <c r="DL113" s="11">
        <v>1</v>
      </c>
      <c r="DM113" s="11">
        <v>2</v>
      </c>
      <c r="DN113" s="11">
        <v>11.5</v>
      </c>
    </row>
    <row r="114" spans="1:118">
      <c r="A114" t="s">
        <v>260</v>
      </c>
      <c r="B114" t="s">
        <v>287</v>
      </c>
      <c r="C114" t="s">
        <v>291</v>
      </c>
      <c r="D114" t="s">
        <v>96</v>
      </c>
      <c r="E114" s="75">
        <v>8687</v>
      </c>
      <c r="F114" s="27">
        <v>1808.771606144654</v>
      </c>
      <c r="G114" s="75">
        <v>489333</v>
      </c>
      <c r="H114">
        <v>4</v>
      </c>
      <c r="I114">
        <v>21</v>
      </c>
      <c r="J114" s="27">
        <v>221.06227106227107</v>
      </c>
      <c r="K114" s="10">
        <v>0.12221679636682217</v>
      </c>
      <c r="L114" t="s">
        <v>96</v>
      </c>
      <c r="M114" s="27" t="s">
        <v>96</v>
      </c>
      <c r="N114" s="76" t="s">
        <v>96</v>
      </c>
      <c r="O114" t="s">
        <v>96</v>
      </c>
      <c r="P114" t="s">
        <v>96</v>
      </c>
      <c r="Q114" t="s">
        <v>96</v>
      </c>
      <c r="R114" t="s">
        <v>96</v>
      </c>
      <c r="S114" t="s">
        <v>96</v>
      </c>
      <c r="T114" t="s">
        <v>96</v>
      </c>
      <c r="U114" t="s">
        <v>96</v>
      </c>
      <c r="V114" t="s">
        <v>96</v>
      </c>
      <c r="W114" t="s">
        <v>96</v>
      </c>
      <c r="X114" t="s">
        <v>96</v>
      </c>
      <c r="Y114" t="s">
        <v>96</v>
      </c>
      <c r="Z114" s="77">
        <v>0.80599162742019892</v>
      </c>
      <c r="AA114" s="77">
        <v>0.80599162742019892</v>
      </c>
      <c r="AB114" s="77">
        <v>0.80599162742019892</v>
      </c>
      <c r="AC114" s="10">
        <v>0.92685144953560317</v>
      </c>
      <c r="AD114">
        <v>1</v>
      </c>
      <c r="AE114" s="11">
        <v>11</v>
      </c>
      <c r="AF114" s="11">
        <v>0</v>
      </c>
      <c r="AG114" s="11">
        <v>38.56</v>
      </c>
      <c r="AH114">
        <v>12</v>
      </c>
      <c r="AI114">
        <v>0</v>
      </c>
      <c r="AJ114">
        <v>12</v>
      </c>
      <c r="AK114">
        <v>0</v>
      </c>
      <c r="AL114">
        <v>0</v>
      </c>
      <c r="AM114">
        <v>0</v>
      </c>
      <c r="AN114" s="11">
        <v>8</v>
      </c>
      <c r="AO114" s="11">
        <v>0</v>
      </c>
      <c r="AP114" s="11">
        <v>8</v>
      </c>
      <c r="AQ114">
        <v>0</v>
      </c>
      <c r="AR114">
        <v>0</v>
      </c>
      <c r="AS114">
        <v>0</v>
      </c>
      <c r="AT114" s="78">
        <v>7.3918897142530401E-2</v>
      </c>
      <c r="AU114">
        <v>1</v>
      </c>
      <c r="AV114" s="47">
        <v>0</v>
      </c>
      <c r="AW114" s="80" t="s">
        <v>96</v>
      </c>
      <c r="AX114" s="80" t="s">
        <v>96</v>
      </c>
      <c r="AY114" s="80" t="s">
        <v>96</v>
      </c>
      <c r="AZ114" s="80" t="s">
        <v>96</v>
      </c>
      <c r="BA114" s="80" t="s">
        <v>96</v>
      </c>
      <c r="BB114" s="80" t="s">
        <v>96</v>
      </c>
      <c r="BC114" s="80" t="s">
        <v>96</v>
      </c>
      <c r="BD114" s="80" t="s">
        <v>96</v>
      </c>
      <c r="BE114" s="80" t="s">
        <v>96</v>
      </c>
      <c r="BF114" s="80" t="s">
        <v>96</v>
      </c>
      <c r="BG114" s="80" t="s">
        <v>96</v>
      </c>
      <c r="BH114" s="80" t="s">
        <v>96</v>
      </c>
      <c r="BI114" s="10">
        <v>0.3</v>
      </c>
      <c r="BJ114" s="10" t="s">
        <v>96</v>
      </c>
      <c r="BK114" s="10" t="s">
        <v>96</v>
      </c>
      <c r="BL114" s="20">
        <v>0.3</v>
      </c>
      <c r="BM114" s="10">
        <v>0.35</v>
      </c>
      <c r="BN114" s="10">
        <v>9.8880410003717001E-2</v>
      </c>
      <c r="BO114" s="10" t="s">
        <v>96</v>
      </c>
      <c r="BP114" s="20">
        <v>0.44888041000371698</v>
      </c>
      <c r="BQ114" s="10" t="s">
        <v>96</v>
      </c>
      <c r="BR114" s="10" t="s">
        <v>96</v>
      </c>
      <c r="BS114" s="10" t="s">
        <v>96</v>
      </c>
      <c r="BT114" s="10" t="s">
        <v>96</v>
      </c>
      <c r="BU114" s="10" t="s">
        <v>96</v>
      </c>
      <c r="BV114" s="10" t="s">
        <v>96</v>
      </c>
      <c r="BW114" s="10" t="s">
        <v>96</v>
      </c>
      <c r="BX114" s="10" t="s">
        <v>96</v>
      </c>
      <c r="BY114" s="24" t="s">
        <v>96</v>
      </c>
      <c r="BZ114" s="36" t="e">
        <v>#VALUE!</v>
      </c>
      <c r="CA114" s="10" t="s">
        <v>96</v>
      </c>
      <c r="CB114" s="10" t="s">
        <v>96</v>
      </c>
      <c r="CC114" s="10">
        <v>0.03</v>
      </c>
      <c r="CD114" s="75" t="s">
        <v>96</v>
      </c>
      <c r="CE114" t="s">
        <v>96</v>
      </c>
      <c r="CF114" t="s">
        <v>96</v>
      </c>
      <c r="CG114" t="s">
        <v>96</v>
      </c>
      <c r="CH114" t="s">
        <v>96</v>
      </c>
      <c r="CI114" t="s">
        <v>96</v>
      </c>
      <c r="CJ114" t="s">
        <v>96</v>
      </c>
      <c r="CK114" t="s">
        <v>96</v>
      </c>
      <c r="CL114" t="s">
        <v>96</v>
      </c>
      <c r="CM114" t="s">
        <v>96</v>
      </c>
      <c r="CN114" t="s">
        <v>96</v>
      </c>
      <c r="CO114" t="s">
        <v>96</v>
      </c>
      <c r="CP114" t="s">
        <v>96</v>
      </c>
      <c r="CQ114" t="s">
        <v>96</v>
      </c>
      <c r="CR114" t="s">
        <v>96</v>
      </c>
      <c r="CS114" s="11">
        <v>1.8</v>
      </c>
      <c r="CT114" s="11">
        <v>1</v>
      </c>
      <c r="CU114" s="11">
        <v>1</v>
      </c>
      <c r="CV114" s="11">
        <v>0.5</v>
      </c>
      <c r="CW114" s="11">
        <v>2.5</v>
      </c>
      <c r="CX114" s="11">
        <v>1</v>
      </c>
      <c r="CY114" s="11">
        <v>1</v>
      </c>
      <c r="CZ114" s="11">
        <v>1</v>
      </c>
      <c r="DA114" s="11">
        <v>1</v>
      </c>
      <c r="DB114" s="11">
        <v>1</v>
      </c>
      <c r="DC114" s="11">
        <v>0.5</v>
      </c>
      <c r="DD114" s="11">
        <v>5.5</v>
      </c>
      <c r="DE114" s="11">
        <v>0.5</v>
      </c>
      <c r="DF114" s="11">
        <v>0</v>
      </c>
      <c r="DG114" s="11">
        <v>1</v>
      </c>
      <c r="DH114" s="11">
        <v>1.5</v>
      </c>
      <c r="DI114" s="11">
        <v>0</v>
      </c>
      <c r="DJ114" s="11">
        <v>0</v>
      </c>
      <c r="DK114" s="11">
        <v>1</v>
      </c>
      <c r="DL114" s="11">
        <v>1</v>
      </c>
      <c r="DM114" s="11">
        <v>2</v>
      </c>
      <c r="DN114" s="11">
        <v>11.5</v>
      </c>
    </row>
    <row r="115" spans="1:118">
      <c r="A115" t="s">
        <v>260</v>
      </c>
      <c r="B115" t="s">
        <v>292</v>
      </c>
      <c r="C115" t="s">
        <v>292</v>
      </c>
      <c r="D115" t="s">
        <v>96</v>
      </c>
      <c r="E115" s="75">
        <v>573</v>
      </c>
      <c r="F115" s="27">
        <v>3276.6782064049003</v>
      </c>
      <c r="G115" s="75">
        <v>8855000</v>
      </c>
      <c r="H115">
        <v>9</v>
      </c>
      <c r="I115">
        <v>10</v>
      </c>
      <c r="J115" s="27">
        <v>815.803244374673</v>
      </c>
      <c r="K115" s="10">
        <v>0.24897264637706201</v>
      </c>
      <c r="L115" t="s">
        <v>96</v>
      </c>
      <c r="M115" s="27" t="s">
        <v>96</v>
      </c>
      <c r="N115" s="76" t="s">
        <v>96</v>
      </c>
      <c r="O115" t="s">
        <v>96</v>
      </c>
      <c r="P115" t="s">
        <v>96</v>
      </c>
      <c r="Q115" t="s">
        <v>96</v>
      </c>
      <c r="R115" t="s">
        <v>96</v>
      </c>
      <c r="S115" t="s">
        <v>96</v>
      </c>
      <c r="T115" t="s">
        <v>96</v>
      </c>
      <c r="U115" t="s">
        <v>96</v>
      </c>
      <c r="V115" t="s">
        <v>96</v>
      </c>
      <c r="W115" t="s">
        <v>96</v>
      </c>
      <c r="X115" t="s">
        <v>96</v>
      </c>
      <c r="Y115" t="s">
        <v>96</v>
      </c>
      <c r="Z115" s="77">
        <v>0.80599162742019892</v>
      </c>
      <c r="AA115" s="77">
        <v>0.80599162742019892</v>
      </c>
      <c r="AB115" s="77">
        <v>0.80599162742019892</v>
      </c>
      <c r="AC115" s="10">
        <v>0.51163479579930793</v>
      </c>
      <c r="AD115">
        <v>1</v>
      </c>
      <c r="AE115" s="11">
        <v>11</v>
      </c>
      <c r="AF115" s="11">
        <v>0</v>
      </c>
      <c r="AG115" s="11">
        <v>38.56</v>
      </c>
      <c r="AH115">
        <v>12</v>
      </c>
      <c r="AI115">
        <v>0</v>
      </c>
      <c r="AJ115">
        <v>12</v>
      </c>
      <c r="AK115">
        <v>0</v>
      </c>
      <c r="AL115">
        <v>0</v>
      </c>
      <c r="AM115">
        <v>0</v>
      </c>
      <c r="AN115" s="11">
        <v>8</v>
      </c>
      <c r="AO115" s="11">
        <v>0</v>
      </c>
      <c r="AP115" s="11">
        <v>8</v>
      </c>
      <c r="AQ115">
        <v>0</v>
      </c>
      <c r="AR115">
        <v>0</v>
      </c>
      <c r="AS115">
        <v>0</v>
      </c>
      <c r="AT115" s="78">
        <v>7.3243126634194994E-2</v>
      </c>
      <c r="AU115">
        <v>1</v>
      </c>
      <c r="AV115" s="47">
        <v>0</v>
      </c>
      <c r="AW115" s="80" t="s">
        <v>96</v>
      </c>
      <c r="AX115" s="80" t="s">
        <v>96</v>
      </c>
      <c r="AY115" s="80" t="s">
        <v>96</v>
      </c>
      <c r="AZ115" s="80" t="s">
        <v>96</v>
      </c>
      <c r="BA115" s="80" t="s">
        <v>96</v>
      </c>
      <c r="BB115" s="80" t="s">
        <v>96</v>
      </c>
      <c r="BC115" s="80" t="s">
        <v>96</v>
      </c>
      <c r="BD115" s="80" t="s">
        <v>96</v>
      </c>
      <c r="BE115" s="80" t="s">
        <v>96</v>
      </c>
      <c r="BF115" s="80" t="s">
        <v>96</v>
      </c>
      <c r="BG115" s="80" t="s">
        <v>96</v>
      </c>
      <c r="BH115" s="80" t="s">
        <v>96</v>
      </c>
      <c r="BI115" s="10">
        <v>0.3</v>
      </c>
      <c r="BJ115" s="10" t="s">
        <v>96</v>
      </c>
      <c r="BK115" s="10" t="s">
        <v>96</v>
      </c>
      <c r="BL115" s="20">
        <v>0.3</v>
      </c>
      <c r="BM115" s="10">
        <v>0.35</v>
      </c>
      <c r="BN115" s="10">
        <v>0.92434356585777799</v>
      </c>
      <c r="BO115" s="10" t="s">
        <v>96</v>
      </c>
      <c r="BP115" s="20">
        <v>1.274343565857778</v>
      </c>
      <c r="BQ115" s="10" t="s">
        <v>96</v>
      </c>
      <c r="BR115" s="10" t="s">
        <v>96</v>
      </c>
      <c r="BS115" s="10" t="s">
        <v>96</v>
      </c>
      <c r="BT115" s="10" t="s">
        <v>96</v>
      </c>
      <c r="BU115" s="10" t="s">
        <v>96</v>
      </c>
      <c r="BV115" s="10" t="s">
        <v>96</v>
      </c>
      <c r="BW115" s="10" t="s">
        <v>96</v>
      </c>
      <c r="BX115" s="10" t="s">
        <v>96</v>
      </c>
      <c r="BY115" s="24" t="s">
        <v>96</v>
      </c>
      <c r="BZ115" s="36" t="e">
        <v>#VALUE!</v>
      </c>
      <c r="CA115" s="10" t="s">
        <v>96</v>
      </c>
      <c r="CB115" s="10" t="s">
        <v>96</v>
      </c>
      <c r="CC115" s="10">
        <v>0.03</v>
      </c>
      <c r="CD115" s="75" t="s">
        <v>96</v>
      </c>
      <c r="CE115" t="s">
        <v>96</v>
      </c>
      <c r="CF115" t="s">
        <v>96</v>
      </c>
      <c r="CG115" t="s">
        <v>96</v>
      </c>
      <c r="CH115" t="s">
        <v>96</v>
      </c>
      <c r="CI115" t="s">
        <v>96</v>
      </c>
      <c r="CJ115" t="s">
        <v>96</v>
      </c>
      <c r="CK115" t="s">
        <v>96</v>
      </c>
      <c r="CL115" t="s">
        <v>96</v>
      </c>
      <c r="CM115" t="s">
        <v>96</v>
      </c>
      <c r="CN115" t="s">
        <v>96</v>
      </c>
      <c r="CO115" t="s">
        <v>96</v>
      </c>
      <c r="CP115" t="s">
        <v>96</v>
      </c>
      <c r="CQ115" t="s">
        <v>96</v>
      </c>
      <c r="CR115" t="s">
        <v>96</v>
      </c>
      <c r="CS115" s="11">
        <v>1.8</v>
      </c>
      <c r="CT115" s="11">
        <v>1</v>
      </c>
      <c r="CU115" s="11">
        <v>1</v>
      </c>
      <c r="CV115" s="11">
        <v>0.5</v>
      </c>
      <c r="CW115" s="11">
        <v>2.5</v>
      </c>
      <c r="CX115" s="11">
        <v>1</v>
      </c>
      <c r="CY115" s="11">
        <v>1</v>
      </c>
      <c r="CZ115" s="11">
        <v>1</v>
      </c>
      <c r="DA115" s="11">
        <v>1</v>
      </c>
      <c r="DB115" s="11">
        <v>1</v>
      </c>
      <c r="DC115" s="11">
        <v>0.5</v>
      </c>
      <c r="DD115" s="11">
        <v>5.5</v>
      </c>
      <c r="DE115" s="11">
        <v>0.5</v>
      </c>
      <c r="DF115" s="11">
        <v>0</v>
      </c>
      <c r="DG115" s="11">
        <v>1</v>
      </c>
      <c r="DH115" s="11">
        <v>1.5</v>
      </c>
      <c r="DI115" s="11">
        <v>0</v>
      </c>
      <c r="DJ115" s="11">
        <v>0</v>
      </c>
      <c r="DK115" s="11">
        <v>1</v>
      </c>
      <c r="DL115" s="11">
        <v>1</v>
      </c>
      <c r="DM115" s="11">
        <v>2</v>
      </c>
      <c r="DN115" s="11">
        <v>11.5</v>
      </c>
    </row>
    <row r="116" spans="1:118">
      <c r="A116" t="s">
        <v>260</v>
      </c>
      <c r="B116" t="s">
        <v>293</v>
      </c>
      <c r="C116" t="s">
        <v>294</v>
      </c>
      <c r="D116" t="s">
        <v>96</v>
      </c>
      <c r="E116" s="75">
        <v>22625</v>
      </c>
      <c r="F116" s="27">
        <v>1437.2370810608531</v>
      </c>
      <c r="G116" s="75">
        <v>597511</v>
      </c>
      <c r="H116">
        <v>4</v>
      </c>
      <c r="I116">
        <v>14</v>
      </c>
      <c r="J116" s="27" t="s">
        <v>96</v>
      </c>
      <c r="K116" s="20" t="s">
        <v>96</v>
      </c>
      <c r="L116" t="s">
        <v>96</v>
      </c>
      <c r="M116" s="27" t="s">
        <v>96</v>
      </c>
      <c r="N116" s="76" t="s">
        <v>96</v>
      </c>
      <c r="O116" t="s">
        <v>96</v>
      </c>
      <c r="P116" t="s">
        <v>96</v>
      </c>
      <c r="Q116" t="s">
        <v>96</v>
      </c>
      <c r="R116" t="s">
        <v>96</v>
      </c>
      <c r="S116" t="s">
        <v>96</v>
      </c>
      <c r="T116" t="s">
        <v>96</v>
      </c>
      <c r="U116" t="s">
        <v>96</v>
      </c>
      <c r="V116" t="s">
        <v>96</v>
      </c>
      <c r="W116" t="s">
        <v>96</v>
      </c>
      <c r="X116" t="s">
        <v>96</v>
      </c>
      <c r="Y116" t="s">
        <v>96</v>
      </c>
      <c r="Z116" s="77">
        <v>0.80599162742019892</v>
      </c>
      <c r="AA116" s="77">
        <v>0.80599162742019892</v>
      </c>
      <c r="AB116" s="77">
        <v>0.80599162742019892</v>
      </c>
      <c r="AC116" s="10">
        <v>1.1664481852893633</v>
      </c>
      <c r="AD116">
        <v>1</v>
      </c>
      <c r="AE116" s="11">
        <v>11</v>
      </c>
      <c r="AF116" s="11">
        <v>0</v>
      </c>
      <c r="AG116" s="11">
        <v>38.56</v>
      </c>
      <c r="AH116">
        <v>12</v>
      </c>
      <c r="AI116">
        <v>0</v>
      </c>
      <c r="AJ116">
        <v>12</v>
      </c>
      <c r="AK116">
        <v>0</v>
      </c>
      <c r="AL116">
        <v>0</v>
      </c>
      <c r="AM116">
        <v>0</v>
      </c>
      <c r="AN116" s="11">
        <v>8</v>
      </c>
      <c r="AO116" s="11">
        <v>0</v>
      </c>
      <c r="AP116" s="11">
        <v>8</v>
      </c>
      <c r="AQ116">
        <v>0</v>
      </c>
      <c r="AR116">
        <v>0</v>
      </c>
      <c r="AS116">
        <v>0</v>
      </c>
      <c r="AT116" s="78">
        <v>6.4146215945065102E-2</v>
      </c>
      <c r="AU116">
        <v>1</v>
      </c>
      <c r="AV116" s="47">
        <v>0</v>
      </c>
      <c r="AW116" s="80" t="s">
        <v>96</v>
      </c>
      <c r="AX116" s="80" t="s">
        <v>96</v>
      </c>
      <c r="AY116" s="80" t="s">
        <v>96</v>
      </c>
      <c r="AZ116" s="80" t="s">
        <v>96</v>
      </c>
      <c r="BA116" s="80" t="s">
        <v>96</v>
      </c>
      <c r="BB116" s="80" t="s">
        <v>96</v>
      </c>
      <c r="BC116" s="80" t="s">
        <v>96</v>
      </c>
      <c r="BD116" s="80" t="s">
        <v>96</v>
      </c>
      <c r="BE116" s="80" t="s">
        <v>96</v>
      </c>
      <c r="BF116" s="80" t="s">
        <v>96</v>
      </c>
      <c r="BG116" s="80" t="s">
        <v>96</v>
      </c>
      <c r="BH116" s="80" t="s">
        <v>96</v>
      </c>
      <c r="BI116" s="10">
        <v>0.3</v>
      </c>
      <c r="BJ116" s="10" t="s">
        <v>96</v>
      </c>
      <c r="BK116" s="10" t="s">
        <v>96</v>
      </c>
      <c r="BL116" s="20">
        <v>0.3</v>
      </c>
      <c r="BM116" s="10">
        <v>0.35</v>
      </c>
      <c r="BN116" s="10">
        <v>6.8718045142421594E-2</v>
      </c>
      <c r="BO116" s="10" t="s">
        <v>96</v>
      </c>
      <c r="BP116" s="20">
        <v>0.41871804514242156</v>
      </c>
      <c r="BQ116" s="10" t="s">
        <v>96</v>
      </c>
      <c r="BR116" s="10" t="s">
        <v>96</v>
      </c>
      <c r="BS116" s="10" t="s">
        <v>96</v>
      </c>
      <c r="BT116" s="10" t="s">
        <v>96</v>
      </c>
      <c r="BU116" s="10" t="s">
        <v>96</v>
      </c>
      <c r="BV116" s="10" t="s">
        <v>96</v>
      </c>
      <c r="BW116" s="10" t="s">
        <v>96</v>
      </c>
      <c r="BX116" s="10" t="s">
        <v>96</v>
      </c>
      <c r="BY116" s="24" t="s">
        <v>96</v>
      </c>
      <c r="BZ116" s="36" t="e">
        <v>#VALUE!</v>
      </c>
      <c r="CA116" s="10" t="s">
        <v>96</v>
      </c>
      <c r="CB116" s="10" t="s">
        <v>96</v>
      </c>
      <c r="CC116" s="10">
        <v>0.02</v>
      </c>
      <c r="CD116" s="75" t="s">
        <v>96</v>
      </c>
      <c r="CE116" t="s">
        <v>96</v>
      </c>
      <c r="CF116" t="s">
        <v>96</v>
      </c>
      <c r="CG116" t="s">
        <v>96</v>
      </c>
      <c r="CH116" t="s">
        <v>96</v>
      </c>
      <c r="CI116" t="s">
        <v>96</v>
      </c>
      <c r="CJ116" t="s">
        <v>96</v>
      </c>
      <c r="CK116" t="s">
        <v>96</v>
      </c>
      <c r="CL116" t="s">
        <v>96</v>
      </c>
      <c r="CM116" t="s">
        <v>96</v>
      </c>
      <c r="CN116" t="s">
        <v>96</v>
      </c>
      <c r="CO116" t="s">
        <v>96</v>
      </c>
      <c r="CP116" t="s">
        <v>96</v>
      </c>
      <c r="CQ116" t="s">
        <v>96</v>
      </c>
      <c r="CR116" t="s">
        <v>96</v>
      </c>
      <c r="CS116" s="11">
        <v>1.8</v>
      </c>
      <c r="CT116" s="11">
        <v>1</v>
      </c>
      <c r="CU116" s="11">
        <v>1</v>
      </c>
      <c r="CV116" s="11">
        <v>0.5</v>
      </c>
      <c r="CW116" s="11">
        <v>2.5</v>
      </c>
      <c r="CX116" s="11">
        <v>1</v>
      </c>
      <c r="CY116" s="11">
        <v>1</v>
      </c>
      <c r="CZ116" s="11">
        <v>1</v>
      </c>
      <c r="DA116" s="11">
        <v>1</v>
      </c>
      <c r="DB116" s="11">
        <v>1</v>
      </c>
      <c r="DC116" s="11">
        <v>0.5</v>
      </c>
      <c r="DD116" s="11">
        <v>5.5</v>
      </c>
      <c r="DE116" s="11">
        <v>0.5</v>
      </c>
      <c r="DF116" s="11">
        <v>0</v>
      </c>
      <c r="DG116" s="11">
        <v>1</v>
      </c>
      <c r="DH116" s="11">
        <v>1.5</v>
      </c>
      <c r="DI116" s="11">
        <v>0</v>
      </c>
      <c r="DJ116" s="11">
        <v>0</v>
      </c>
      <c r="DK116" s="11">
        <v>1</v>
      </c>
      <c r="DL116" s="11">
        <v>1</v>
      </c>
      <c r="DM116" s="11">
        <v>2</v>
      </c>
      <c r="DN116" s="11">
        <v>11.5</v>
      </c>
    </row>
    <row r="117" spans="1:118">
      <c r="A117" t="s">
        <v>260</v>
      </c>
      <c r="B117" t="s">
        <v>295</v>
      </c>
      <c r="C117" t="s">
        <v>296</v>
      </c>
      <c r="D117" t="s">
        <v>96</v>
      </c>
      <c r="E117" s="75">
        <v>1911</v>
      </c>
      <c r="F117" s="27">
        <v>1759.9570953583391</v>
      </c>
      <c r="G117" s="75">
        <v>338650</v>
      </c>
      <c r="H117">
        <v>10</v>
      </c>
      <c r="I117">
        <v>91</v>
      </c>
      <c r="J117" s="27">
        <v>289.69126111983257</v>
      </c>
      <c r="K117" s="10">
        <v>0.16460132004573072</v>
      </c>
      <c r="L117" t="s">
        <v>96</v>
      </c>
      <c r="M117" s="27" t="s">
        <v>96</v>
      </c>
      <c r="N117" s="76" t="s">
        <v>96</v>
      </c>
      <c r="O117" t="s">
        <v>96</v>
      </c>
      <c r="P117" t="s">
        <v>96</v>
      </c>
      <c r="Q117" t="s">
        <v>96</v>
      </c>
      <c r="R117" t="s">
        <v>96</v>
      </c>
      <c r="S117" t="s">
        <v>96</v>
      </c>
      <c r="T117" t="s">
        <v>96</v>
      </c>
      <c r="U117" t="s">
        <v>96</v>
      </c>
      <c r="V117" t="s">
        <v>96</v>
      </c>
      <c r="W117" t="s">
        <v>96</v>
      </c>
      <c r="X117" t="s">
        <v>96</v>
      </c>
      <c r="Y117" t="s">
        <v>96</v>
      </c>
      <c r="Z117" s="77">
        <v>0.80599162742019892</v>
      </c>
      <c r="AA117" s="77">
        <v>0.80599162742019892</v>
      </c>
      <c r="AB117" s="77">
        <v>0.80599162742019892</v>
      </c>
      <c r="AC117" s="10">
        <v>0.95255878081088941</v>
      </c>
      <c r="AD117">
        <v>1</v>
      </c>
      <c r="AE117" s="11">
        <v>11</v>
      </c>
      <c r="AF117" s="11">
        <v>0</v>
      </c>
      <c r="AG117" s="11">
        <v>38.56</v>
      </c>
      <c r="AH117">
        <v>12</v>
      </c>
      <c r="AI117">
        <v>0</v>
      </c>
      <c r="AJ117">
        <v>12</v>
      </c>
      <c r="AK117">
        <v>0</v>
      </c>
      <c r="AL117">
        <v>0</v>
      </c>
      <c r="AM117">
        <v>0</v>
      </c>
      <c r="AN117" s="11">
        <v>8</v>
      </c>
      <c r="AO117" s="11">
        <v>0</v>
      </c>
      <c r="AP117" s="11">
        <v>8</v>
      </c>
      <c r="AQ117">
        <v>0</v>
      </c>
      <c r="AR117">
        <v>0</v>
      </c>
      <c r="AS117">
        <v>0</v>
      </c>
      <c r="AT117" s="78">
        <v>5.8220228410431799E-2</v>
      </c>
      <c r="AU117">
        <v>1</v>
      </c>
      <c r="AV117" s="47">
        <v>0</v>
      </c>
      <c r="AW117" s="80" t="s">
        <v>96</v>
      </c>
      <c r="AX117" s="80" t="s">
        <v>96</v>
      </c>
      <c r="AY117" s="80" t="s">
        <v>96</v>
      </c>
      <c r="AZ117" s="80" t="s">
        <v>96</v>
      </c>
      <c r="BA117" s="80" t="s">
        <v>96</v>
      </c>
      <c r="BB117" s="80" t="s">
        <v>96</v>
      </c>
      <c r="BC117" s="80" t="s">
        <v>96</v>
      </c>
      <c r="BD117" s="80" t="s">
        <v>96</v>
      </c>
      <c r="BE117" s="80" t="s">
        <v>96</v>
      </c>
      <c r="BF117" s="80" t="s">
        <v>96</v>
      </c>
      <c r="BG117" s="80" t="s">
        <v>96</v>
      </c>
      <c r="BH117" s="80" t="s">
        <v>96</v>
      </c>
      <c r="BI117" s="10">
        <v>0.3</v>
      </c>
      <c r="BJ117" s="10" t="s">
        <v>96</v>
      </c>
      <c r="BK117" s="10" t="s">
        <v>96</v>
      </c>
      <c r="BL117" s="20">
        <v>0.3</v>
      </c>
      <c r="BM117" s="10">
        <v>0.35</v>
      </c>
      <c r="BN117" s="10">
        <v>7.4334165875139593E-2</v>
      </c>
      <c r="BO117" s="10" t="s">
        <v>96</v>
      </c>
      <c r="BP117" s="20">
        <v>0.42433416587513956</v>
      </c>
      <c r="BQ117" s="10" t="s">
        <v>96</v>
      </c>
      <c r="BR117" s="10" t="s">
        <v>96</v>
      </c>
      <c r="BS117" s="10" t="s">
        <v>96</v>
      </c>
      <c r="BT117" s="10" t="s">
        <v>96</v>
      </c>
      <c r="BU117" s="10" t="s">
        <v>96</v>
      </c>
      <c r="BV117" s="10" t="s">
        <v>96</v>
      </c>
      <c r="BW117" s="10" t="s">
        <v>96</v>
      </c>
      <c r="BX117" s="10" t="s">
        <v>96</v>
      </c>
      <c r="BY117" s="24" t="s">
        <v>96</v>
      </c>
      <c r="BZ117" s="36" t="e">
        <v>#VALUE!</v>
      </c>
      <c r="CA117" s="10" t="s">
        <v>96</v>
      </c>
      <c r="CB117" s="10" t="s">
        <v>96</v>
      </c>
      <c r="CC117" s="10">
        <v>0.02</v>
      </c>
      <c r="CD117" s="75" t="s">
        <v>96</v>
      </c>
      <c r="CE117" t="s">
        <v>96</v>
      </c>
      <c r="CF117" t="s">
        <v>96</v>
      </c>
      <c r="CG117" t="s">
        <v>96</v>
      </c>
      <c r="CH117" t="s">
        <v>96</v>
      </c>
      <c r="CI117" t="s">
        <v>96</v>
      </c>
      <c r="CJ117" t="s">
        <v>96</v>
      </c>
      <c r="CK117" t="s">
        <v>96</v>
      </c>
      <c r="CL117" t="s">
        <v>96</v>
      </c>
      <c r="CM117" t="s">
        <v>96</v>
      </c>
      <c r="CN117" t="s">
        <v>96</v>
      </c>
      <c r="CO117" t="s">
        <v>96</v>
      </c>
      <c r="CP117" t="s">
        <v>96</v>
      </c>
      <c r="CQ117" t="s">
        <v>96</v>
      </c>
      <c r="CR117" t="s">
        <v>96</v>
      </c>
      <c r="CS117" s="11">
        <v>1.8</v>
      </c>
      <c r="CT117" s="11">
        <v>1</v>
      </c>
      <c r="CU117" s="11">
        <v>1</v>
      </c>
      <c r="CV117" s="11">
        <v>0.5</v>
      </c>
      <c r="CW117" s="11">
        <v>2.5</v>
      </c>
      <c r="CX117" s="11">
        <v>1</v>
      </c>
      <c r="CY117" s="11">
        <v>1</v>
      </c>
      <c r="CZ117" s="11">
        <v>1</v>
      </c>
      <c r="DA117" s="11">
        <v>1</v>
      </c>
      <c r="DB117" s="11">
        <v>1</v>
      </c>
      <c r="DC117" s="11">
        <v>0.5</v>
      </c>
      <c r="DD117" s="11">
        <v>5.5</v>
      </c>
      <c r="DE117" s="11">
        <v>0.5</v>
      </c>
      <c r="DF117" s="11">
        <v>0</v>
      </c>
      <c r="DG117" s="11">
        <v>1</v>
      </c>
      <c r="DH117" s="11">
        <v>1.5</v>
      </c>
      <c r="DI117" s="11">
        <v>0</v>
      </c>
      <c r="DJ117" s="11">
        <v>0</v>
      </c>
      <c r="DK117" s="11">
        <v>1</v>
      </c>
      <c r="DL117" s="11">
        <v>1</v>
      </c>
      <c r="DM117" s="11">
        <v>2</v>
      </c>
      <c r="DN117" s="11">
        <v>11.5</v>
      </c>
    </row>
    <row r="118" spans="1:118">
      <c r="A118" t="s">
        <v>260</v>
      </c>
      <c r="B118" t="s">
        <v>297</v>
      </c>
      <c r="C118" t="s">
        <v>298</v>
      </c>
      <c r="D118" t="s">
        <v>96</v>
      </c>
      <c r="E118" s="75">
        <v>10756</v>
      </c>
      <c r="F118" s="27">
        <v>1921.1158637600288</v>
      </c>
      <c r="G118" s="75">
        <v>332863</v>
      </c>
      <c r="H118">
        <v>10</v>
      </c>
      <c r="I118">
        <v>16</v>
      </c>
      <c r="J118" s="27" t="s">
        <v>96</v>
      </c>
      <c r="K118" s="20" t="s">
        <v>96</v>
      </c>
      <c r="L118" t="s">
        <v>96</v>
      </c>
      <c r="M118" s="27" t="s">
        <v>96</v>
      </c>
      <c r="N118" s="76" t="s">
        <v>96</v>
      </c>
      <c r="O118" t="s">
        <v>96</v>
      </c>
      <c r="P118" t="s">
        <v>96</v>
      </c>
      <c r="Q118" t="s">
        <v>96</v>
      </c>
      <c r="R118" t="s">
        <v>96</v>
      </c>
      <c r="S118" t="s">
        <v>96</v>
      </c>
      <c r="T118" t="s">
        <v>96</v>
      </c>
      <c r="U118" t="s">
        <v>96</v>
      </c>
      <c r="V118" t="s">
        <v>96</v>
      </c>
      <c r="W118" t="s">
        <v>96</v>
      </c>
      <c r="X118" t="s">
        <v>96</v>
      </c>
      <c r="Y118" t="s">
        <v>96</v>
      </c>
      <c r="Z118" s="77">
        <v>0.80599162742019892</v>
      </c>
      <c r="AA118" s="77">
        <v>0.80599162742019892</v>
      </c>
      <c r="AB118" s="77">
        <v>0.80599162742019892</v>
      </c>
      <c r="AC118" s="10">
        <v>0.87265043023111732</v>
      </c>
      <c r="AD118">
        <v>1</v>
      </c>
      <c r="AE118" s="11">
        <v>11</v>
      </c>
      <c r="AF118" s="11">
        <v>0</v>
      </c>
      <c r="AG118" s="11">
        <v>38.56</v>
      </c>
      <c r="AH118">
        <v>12</v>
      </c>
      <c r="AI118">
        <v>0</v>
      </c>
      <c r="AJ118">
        <v>12</v>
      </c>
      <c r="AK118">
        <v>0</v>
      </c>
      <c r="AL118">
        <v>0</v>
      </c>
      <c r="AM118">
        <v>0</v>
      </c>
      <c r="AN118" s="11">
        <v>8</v>
      </c>
      <c r="AO118" s="11">
        <v>0</v>
      </c>
      <c r="AP118" s="11">
        <v>8</v>
      </c>
      <c r="AQ118">
        <v>0</v>
      </c>
      <c r="AR118">
        <v>0</v>
      </c>
      <c r="AS118">
        <v>0</v>
      </c>
      <c r="AT118" s="78">
        <v>6.5029915840580502E-2</v>
      </c>
      <c r="AU118">
        <v>1</v>
      </c>
      <c r="AV118" s="47">
        <v>0</v>
      </c>
      <c r="AW118" s="80" t="s">
        <v>96</v>
      </c>
      <c r="AX118" s="80" t="s">
        <v>96</v>
      </c>
      <c r="AY118" s="80" t="s">
        <v>96</v>
      </c>
      <c r="AZ118" s="80" t="s">
        <v>96</v>
      </c>
      <c r="BA118" s="80" t="s">
        <v>96</v>
      </c>
      <c r="BB118" s="80" t="s">
        <v>96</v>
      </c>
      <c r="BC118" s="80" t="s">
        <v>96</v>
      </c>
      <c r="BD118" s="80" t="s">
        <v>96</v>
      </c>
      <c r="BE118" s="80" t="s">
        <v>96</v>
      </c>
      <c r="BF118" s="80" t="s">
        <v>96</v>
      </c>
      <c r="BG118" s="80" t="s">
        <v>96</v>
      </c>
      <c r="BH118" s="80" t="s">
        <v>96</v>
      </c>
      <c r="BI118" s="10">
        <v>0.3</v>
      </c>
      <c r="BJ118" s="10" t="s">
        <v>96</v>
      </c>
      <c r="BK118" s="10" t="s">
        <v>96</v>
      </c>
      <c r="BL118" s="20">
        <v>0.3</v>
      </c>
      <c r="BM118" s="10">
        <v>0.35</v>
      </c>
      <c r="BN118" s="10">
        <v>4.8532101440554497E-2</v>
      </c>
      <c r="BO118" s="10" t="s">
        <v>96</v>
      </c>
      <c r="BP118" s="20">
        <v>0.39853210144055445</v>
      </c>
      <c r="BQ118" s="10" t="s">
        <v>96</v>
      </c>
      <c r="BR118" s="10" t="s">
        <v>96</v>
      </c>
      <c r="BS118" s="10" t="s">
        <v>96</v>
      </c>
      <c r="BT118" s="10" t="s">
        <v>96</v>
      </c>
      <c r="BU118" s="10" t="s">
        <v>96</v>
      </c>
      <c r="BV118" s="10" t="s">
        <v>96</v>
      </c>
      <c r="BW118" s="10" t="s">
        <v>96</v>
      </c>
      <c r="BX118" s="10" t="s">
        <v>96</v>
      </c>
      <c r="BY118" s="24" t="s">
        <v>96</v>
      </c>
      <c r="BZ118" s="36" t="e">
        <v>#VALUE!</v>
      </c>
      <c r="CA118" s="10" t="s">
        <v>96</v>
      </c>
      <c r="CB118" s="10" t="s">
        <v>96</v>
      </c>
      <c r="CC118" s="10">
        <v>0.02</v>
      </c>
      <c r="CD118" s="75" t="s">
        <v>96</v>
      </c>
      <c r="CE118" t="s">
        <v>96</v>
      </c>
      <c r="CF118" t="s">
        <v>96</v>
      </c>
      <c r="CG118" t="s">
        <v>96</v>
      </c>
      <c r="CH118" t="s">
        <v>96</v>
      </c>
      <c r="CI118" t="s">
        <v>96</v>
      </c>
      <c r="CJ118" t="s">
        <v>96</v>
      </c>
      <c r="CK118" t="s">
        <v>96</v>
      </c>
      <c r="CL118" t="s">
        <v>96</v>
      </c>
      <c r="CM118" t="s">
        <v>96</v>
      </c>
      <c r="CN118" t="s">
        <v>96</v>
      </c>
      <c r="CO118" t="s">
        <v>96</v>
      </c>
      <c r="CP118" t="s">
        <v>96</v>
      </c>
      <c r="CQ118" t="s">
        <v>96</v>
      </c>
      <c r="CR118" t="s">
        <v>96</v>
      </c>
      <c r="CS118" s="11">
        <v>1.8</v>
      </c>
      <c r="CT118" s="11">
        <v>1</v>
      </c>
      <c r="CU118" s="11">
        <v>1</v>
      </c>
      <c r="CV118" s="11">
        <v>0.5</v>
      </c>
      <c r="CW118" s="11">
        <v>2.5</v>
      </c>
      <c r="CX118" s="11">
        <v>1</v>
      </c>
      <c r="CY118" s="11">
        <v>1</v>
      </c>
      <c r="CZ118" s="11">
        <v>1</v>
      </c>
      <c r="DA118" s="11">
        <v>1</v>
      </c>
      <c r="DB118" s="11">
        <v>1</v>
      </c>
      <c r="DC118" s="11">
        <v>0.5</v>
      </c>
      <c r="DD118" s="11">
        <v>5.5</v>
      </c>
      <c r="DE118" s="11">
        <v>0.5</v>
      </c>
      <c r="DF118" s="11">
        <v>0</v>
      </c>
      <c r="DG118" s="11">
        <v>1</v>
      </c>
      <c r="DH118" s="11">
        <v>1.5</v>
      </c>
      <c r="DI118" s="11">
        <v>0</v>
      </c>
      <c r="DJ118" s="11">
        <v>0</v>
      </c>
      <c r="DK118" s="11">
        <v>1</v>
      </c>
      <c r="DL118" s="11">
        <v>1</v>
      </c>
      <c r="DM118" s="11">
        <v>2</v>
      </c>
      <c r="DN118" s="11">
        <v>11.5</v>
      </c>
    </row>
    <row r="119" spans="1:118">
      <c r="A119" t="s">
        <v>260</v>
      </c>
      <c r="B119" t="s">
        <v>299</v>
      </c>
      <c r="C119" t="s">
        <v>300</v>
      </c>
      <c r="D119" t="s">
        <v>96</v>
      </c>
      <c r="E119" s="75">
        <v>24771</v>
      </c>
      <c r="F119" s="27">
        <v>4583.1767613843713</v>
      </c>
      <c r="G119" s="75">
        <v>122009</v>
      </c>
      <c r="H119">
        <v>3</v>
      </c>
      <c r="I119">
        <v>4</v>
      </c>
      <c r="J119" s="27">
        <v>221.48770277341708</v>
      </c>
      <c r="K119" s="10">
        <v>4.8326240576092382E-2</v>
      </c>
      <c r="L119" t="s">
        <v>96</v>
      </c>
      <c r="M119" s="27" t="s">
        <v>96</v>
      </c>
      <c r="N119" s="76" t="s">
        <v>96</v>
      </c>
      <c r="O119" t="s">
        <v>96</v>
      </c>
      <c r="P119" t="s">
        <v>96</v>
      </c>
      <c r="Q119" t="s">
        <v>96</v>
      </c>
      <c r="R119" t="s">
        <v>96</v>
      </c>
      <c r="S119" t="s">
        <v>96</v>
      </c>
      <c r="T119" t="s">
        <v>96</v>
      </c>
      <c r="U119" t="s">
        <v>96</v>
      </c>
      <c r="V119" t="s">
        <v>96</v>
      </c>
      <c r="W119" t="s">
        <v>96</v>
      </c>
      <c r="X119" t="s">
        <v>96</v>
      </c>
      <c r="Y119" t="s">
        <v>96</v>
      </c>
      <c r="Z119" s="77">
        <v>0.80599162742019892</v>
      </c>
      <c r="AA119" s="77">
        <v>0.80599162742019892</v>
      </c>
      <c r="AB119" s="77">
        <v>0.80599162742019892</v>
      </c>
      <c r="AC119" s="10">
        <v>0.36578615059298519</v>
      </c>
      <c r="AD119">
        <v>1</v>
      </c>
      <c r="AE119" s="11">
        <v>11</v>
      </c>
      <c r="AF119" s="11">
        <v>0</v>
      </c>
      <c r="AG119" s="11">
        <v>38.56</v>
      </c>
      <c r="AH119">
        <v>12</v>
      </c>
      <c r="AI119">
        <v>0</v>
      </c>
      <c r="AJ119">
        <v>12</v>
      </c>
      <c r="AK119">
        <v>0</v>
      </c>
      <c r="AL119">
        <v>0</v>
      </c>
      <c r="AM119">
        <v>0</v>
      </c>
      <c r="AN119" s="11">
        <v>8</v>
      </c>
      <c r="AO119" s="11">
        <v>0</v>
      </c>
      <c r="AP119" s="11">
        <v>8</v>
      </c>
      <c r="AQ119">
        <v>0</v>
      </c>
      <c r="AR119">
        <v>0</v>
      </c>
      <c r="AS119">
        <v>0</v>
      </c>
      <c r="AT119" s="78">
        <v>5.82722107572268E-2</v>
      </c>
      <c r="AU119">
        <v>1</v>
      </c>
      <c r="AV119" s="47">
        <v>0</v>
      </c>
      <c r="AW119" s="80" t="s">
        <v>96</v>
      </c>
      <c r="AX119" s="80" t="s">
        <v>96</v>
      </c>
      <c r="AY119" s="80" t="s">
        <v>96</v>
      </c>
      <c r="AZ119" s="80" t="s">
        <v>96</v>
      </c>
      <c r="BA119" s="80" t="s">
        <v>96</v>
      </c>
      <c r="BB119" s="80" t="s">
        <v>96</v>
      </c>
      <c r="BC119" s="80" t="s">
        <v>96</v>
      </c>
      <c r="BD119" s="80" t="s">
        <v>96</v>
      </c>
      <c r="BE119" s="80" t="s">
        <v>96</v>
      </c>
      <c r="BF119" s="80" t="s">
        <v>96</v>
      </c>
      <c r="BG119" s="80" t="s">
        <v>96</v>
      </c>
      <c r="BH119" s="80" t="s">
        <v>96</v>
      </c>
      <c r="BI119" s="10">
        <v>0.3</v>
      </c>
      <c r="BJ119" s="10" t="s">
        <v>96</v>
      </c>
      <c r="BK119" s="10" t="s">
        <v>96</v>
      </c>
      <c r="BL119" s="20">
        <v>0.3</v>
      </c>
      <c r="BM119" s="10">
        <v>0.35</v>
      </c>
      <c r="BN119" s="10">
        <v>0.164913488183586</v>
      </c>
      <c r="BO119" s="10" t="s">
        <v>96</v>
      </c>
      <c r="BP119" s="20">
        <v>0.51491348818358595</v>
      </c>
      <c r="BQ119" s="10" t="s">
        <v>96</v>
      </c>
      <c r="BR119" s="10" t="s">
        <v>96</v>
      </c>
      <c r="BS119" s="10" t="s">
        <v>96</v>
      </c>
      <c r="BT119" s="10" t="s">
        <v>96</v>
      </c>
      <c r="BU119" s="10" t="s">
        <v>96</v>
      </c>
      <c r="BV119" s="10" t="s">
        <v>96</v>
      </c>
      <c r="BW119" s="10" t="s">
        <v>96</v>
      </c>
      <c r="BX119" s="10" t="s">
        <v>96</v>
      </c>
      <c r="BY119" s="24" t="s">
        <v>96</v>
      </c>
      <c r="BZ119" s="36" t="e">
        <v>#VALUE!</v>
      </c>
      <c r="CA119" s="10" t="s">
        <v>96</v>
      </c>
      <c r="CB119" s="10" t="s">
        <v>96</v>
      </c>
      <c r="CC119" s="10">
        <v>0.03</v>
      </c>
      <c r="CD119" s="75" t="s">
        <v>96</v>
      </c>
      <c r="CE119" t="s">
        <v>96</v>
      </c>
      <c r="CF119" t="s">
        <v>96</v>
      </c>
      <c r="CG119" t="s">
        <v>96</v>
      </c>
      <c r="CH119" t="s">
        <v>96</v>
      </c>
      <c r="CI119" t="s">
        <v>96</v>
      </c>
      <c r="CJ119" t="s">
        <v>96</v>
      </c>
      <c r="CK119" t="s">
        <v>96</v>
      </c>
      <c r="CL119" t="s">
        <v>96</v>
      </c>
      <c r="CM119" t="s">
        <v>96</v>
      </c>
      <c r="CN119" t="s">
        <v>96</v>
      </c>
      <c r="CO119" t="s">
        <v>96</v>
      </c>
      <c r="CP119" t="s">
        <v>96</v>
      </c>
      <c r="CQ119" t="s">
        <v>96</v>
      </c>
      <c r="CR119" t="s">
        <v>96</v>
      </c>
      <c r="CS119" s="11">
        <v>1.8</v>
      </c>
      <c r="CT119" s="11">
        <v>1</v>
      </c>
      <c r="CU119" s="11">
        <v>1</v>
      </c>
      <c r="CV119" s="11">
        <v>0.5</v>
      </c>
      <c r="CW119" s="11">
        <v>2.5</v>
      </c>
      <c r="CX119" s="11">
        <v>1</v>
      </c>
      <c r="CY119" s="11">
        <v>1</v>
      </c>
      <c r="CZ119" s="11">
        <v>1</v>
      </c>
      <c r="DA119" s="11">
        <v>1</v>
      </c>
      <c r="DB119" s="11">
        <v>1</v>
      </c>
      <c r="DC119" s="11">
        <v>0.5</v>
      </c>
      <c r="DD119" s="11">
        <v>5.5</v>
      </c>
      <c r="DE119" s="11">
        <v>0.5</v>
      </c>
      <c r="DF119" s="11">
        <v>0</v>
      </c>
      <c r="DG119" s="11">
        <v>1</v>
      </c>
      <c r="DH119" s="11">
        <v>1.5</v>
      </c>
      <c r="DI119" s="11">
        <v>0</v>
      </c>
      <c r="DJ119" s="11">
        <v>0</v>
      </c>
      <c r="DK119" s="11">
        <v>1</v>
      </c>
      <c r="DL119" s="11">
        <v>1</v>
      </c>
      <c r="DM119" s="11">
        <v>2</v>
      </c>
      <c r="DN119" s="11">
        <v>11.5</v>
      </c>
    </row>
    <row r="120" spans="1:118">
      <c r="A120" t="s">
        <v>260</v>
      </c>
      <c r="B120" t="s">
        <v>299</v>
      </c>
      <c r="C120" t="s">
        <v>301</v>
      </c>
      <c r="D120" t="s">
        <v>96</v>
      </c>
      <c r="E120" s="75">
        <v>24771</v>
      </c>
      <c r="F120" s="27">
        <v>4583.1767613843713</v>
      </c>
      <c r="G120" s="75">
        <v>1136000</v>
      </c>
      <c r="H120">
        <v>3</v>
      </c>
      <c r="I120">
        <v>18</v>
      </c>
      <c r="J120" s="27">
        <v>221.48770277341708</v>
      </c>
      <c r="K120" s="10">
        <v>4.8326240576092382E-2</v>
      </c>
      <c r="L120" t="s">
        <v>96</v>
      </c>
      <c r="M120" s="27" t="s">
        <v>96</v>
      </c>
      <c r="N120" s="76" t="s">
        <v>96</v>
      </c>
      <c r="O120" t="s">
        <v>96</v>
      </c>
      <c r="P120" t="s">
        <v>96</v>
      </c>
      <c r="Q120" t="s">
        <v>96</v>
      </c>
      <c r="R120" t="s">
        <v>96</v>
      </c>
      <c r="S120" t="s">
        <v>96</v>
      </c>
      <c r="T120" t="s">
        <v>96</v>
      </c>
      <c r="U120" t="s">
        <v>96</v>
      </c>
      <c r="V120" t="s">
        <v>96</v>
      </c>
      <c r="W120" t="s">
        <v>96</v>
      </c>
      <c r="X120" t="s">
        <v>96</v>
      </c>
      <c r="Y120" t="s">
        <v>96</v>
      </c>
      <c r="Z120" s="77">
        <v>0.80599162742019892</v>
      </c>
      <c r="AA120" s="77">
        <v>0.80599162742019892</v>
      </c>
      <c r="AB120" s="77">
        <v>0.80599162742019892</v>
      </c>
      <c r="AC120" s="10">
        <v>0.36578615059298519</v>
      </c>
      <c r="AD120">
        <v>1</v>
      </c>
      <c r="AE120" s="11">
        <v>11</v>
      </c>
      <c r="AF120" s="11">
        <v>0</v>
      </c>
      <c r="AG120" s="11">
        <v>38.56</v>
      </c>
      <c r="AH120">
        <v>12</v>
      </c>
      <c r="AI120">
        <v>0</v>
      </c>
      <c r="AJ120">
        <v>12</v>
      </c>
      <c r="AK120">
        <v>0</v>
      </c>
      <c r="AL120">
        <v>0</v>
      </c>
      <c r="AM120">
        <v>0</v>
      </c>
      <c r="AN120" s="11">
        <v>8</v>
      </c>
      <c r="AO120" s="11">
        <v>0</v>
      </c>
      <c r="AP120" s="11">
        <v>8</v>
      </c>
      <c r="AQ120">
        <v>0</v>
      </c>
      <c r="AR120">
        <v>0</v>
      </c>
      <c r="AS120">
        <v>0</v>
      </c>
      <c r="AT120" s="78">
        <v>5.82722107572268E-2</v>
      </c>
      <c r="AU120">
        <v>1</v>
      </c>
      <c r="AV120" s="47">
        <v>0</v>
      </c>
      <c r="AW120" s="80" t="s">
        <v>96</v>
      </c>
      <c r="AX120" s="80" t="s">
        <v>96</v>
      </c>
      <c r="AY120" s="80" t="s">
        <v>96</v>
      </c>
      <c r="AZ120" s="80" t="s">
        <v>96</v>
      </c>
      <c r="BA120" s="80" t="s">
        <v>96</v>
      </c>
      <c r="BB120" s="80" t="s">
        <v>96</v>
      </c>
      <c r="BC120" s="80" t="s">
        <v>96</v>
      </c>
      <c r="BD120" s="80" t="s">
        <v>96</v>
      </c>
      <c r="BE120" s="80" t="s">
        <v>96</v>
      </c>
      <c r="BF120" s="80" t="s">
        <v>96</v>
      </c>
      <c r="BG120" s="80" t="s">
        <v>96</v>
      </c>
      <c r="BH120" s="80" t="s">
        <v>96</v>
      </c>
      <c r="BI120" s="10">
        <v>0.3</v>
      </c>
      <c r="BJ120" s="10" t="s">
        <v>96</v>
      </c>
      <c r="BK120" s="10" t="s">
        <v>96</v>
      </c>
      <c r="BL120" s="20">
        <v>0.3</v>
      </c>
      <c r="BM120" s="10">
        <v>0.35</v>
      </c>
      <c r="BN120" s="10">
        <v>0.164913488183586</v>
      </c>
      <c r="BO120" s="10" t="s">
        <v>96</v>
      </c>
      <c r="BP120" s="20">
        <v>0.51491348818358595</v>
      </c>
      <c r="BQ120" s="10" t="s">
        <v>96</v>
      </c>
      <c r="BR120" s="10" t="s">
        <v>96</v>
      </c>
      <c r="BS120" s="10" t="s">
        <v>96</v>
      </c>
      <c r="BT120" s="10" t="s">
        <v>96</v>
      </c>
      <c r="BU120" s="10" t="s">
        <v>96</v>
      </c>
      <c r="BV120" s="10" t="s">
        <v>96</v>
      </c>
      <c r="BW120" s="10" t="s">
        <v>96</v>
      </c>
      <c r="BX120" s="10" t="s">
        <v>96</v>
      </c>
      <c r="BY120" s="24" t="s">
        <v>96</v>
      </c>
      <c r="BZ120" s="36" t="e">
        <v>#VALUE!</v>
      </c>
      <c r="CA120" s="10" t="s">
        <v>96</v>
      </c>
      <c r="CB120" s="10" t="s">
        <v>96</v>
      </c>
      <c r="CC120" s="10">
        <v>0.03</v>
      </c>
      <c r="CD120" s="75" t="s">
        <v>96</v>
      </c>
      <c r="CE120" t="s">
        <v>96</v>
      </c>
      <c r="CF120" t="s">
        <v>96</v>
      </c>
      <c r="CG120" t="s">
        <v>96</v>
      </c>
      <c r="CH120" t="s">
        <v>96</v>
      </c>
      <c r="CI120" t="s">
        <v>96</v>
      </c>
      <c r="CJ120" t="s">
        <v>96</v>
      </c>
      <c r="CK120" t="s">
        <v>96</v>
      </c>
      <c r="CL120" t="s">
        <v>96</v>
      </c>
      <c r="CM120" t="s">
        <v>96</v>
      </c>
      <c r="CN120" t="s">
        <v>96</v>
      </c>
      <c r="CO120" t="s">
        <v>96</v>
      </c>
      <c r="CP120" t="s">
        <v>96</v>
      </c>
      <c r="CQ120" t="s">
        <v>96</v>
      </c>
      <c r="CR120" t="s">
        <v>96</v>
      </c>
      <c r="CS120" s="11">
        <v>1.8</v>
      </c>
      <c r="CT120" s="11">
        <v>1</v>
      </c>
      <c r="CU120" s="11">
        <v>1</v>
      </c>
      <c r="CV120" s="11">
        <v>0.5</v>
      </c>
      <c r="CW120" s="11">
        <v>2.5</v>
      </c>
      <c r="CX120" s="11">
        <v>1</v>
      </c>
      <c r="CY120" s="11">
        <v>1</v>
      </c>
      <c r="CZ120" s="11">
        <v>1</v>
      </c>
      <c r="DA120" s="11">
        <v>1</v>
      </c>
      <c r="DB120" s="11">
        <v>1</v>
      </c>
      <c r="DC120" s="11">
        <v>0.5</v>
      </c>
      <c r="DD120" s="11">
        <v>5.5</v>
      </c>
      <c r="DE120" s="11">
        <v>0.5</v>
      </c>
      <c r="DF120" s="11">
        <v>0</v>
      </c>
      <c r="DG120" s="11">
        <v>1</v>
      </c>
      <c r="DH120" s="11">
        <v>1.5</v>
      </c>
      <c r="DI120" s="11">
        <v>0</v>
      </c>
      <c r="DJ120" s="11">
        <v>0</v>
      </c>
      <c r="DK120" s="11">
        <v>1</v>
      </c>
      <c r="DL120" s="11">
        <v>1</v>
      </c>
      <c r="DM120" s="11">
        <v>2</v>
      </c>
      <c r="DN120" s="11">
        <v>11.5</v>
      </c>
    </row>
    <row r="121" spans="1:118">
      <c r="A121" t="s">
        <v>260</v>
      </c>
      <c r="B121" t="s">
        <v>302</v>
      </c>
      <c r="C121" t="s">
        <v>302</v>
      </c>
      <c r="D121" t="s">
        <v>96</v>
      </c>
      <c r="E121" s="75">
        <v>36275</v>
      </c>
      <c r="F121" s="27">
        <v>1110.0715014271962</v>
      </c>
      <c r="G121" s="75">
        <v>255029</v>
      </c>
      <c r="H121" t="s">
        <v>96</v>
      </c>
      <c r="I121">
        <v>11</v>
      </c>
      <c r="J121" s="27" t="s">
        <v>96</v>
      </c>
      <c r="K121" s="20" t="s">
        <v>96</v>
      </c>
      <c r="L121" t="s">
        <v>96</v>
      </c>
      <c r="M121" s="27" t="s">
        <v>96</v>
      </c>
      <c r="N121" s="76" t="s">
        <v>96</v>
      </c>
      <c r="O121" t="s">
        <v>96</v>
      </c>
      <c r="P121" t="s">
        <v>96</v>
      </c>
      <c r="Q121" t="s">
        <v>96</v>
      </c>
      <c r="R121" t="s">
        <v>96</v>
      </c>
      <c r="S121" t="s">
        <v>96</v>
      </c>
      <c r="T121" t="s">
        <v>96</v>
      </c>
      <c r="U121" t="s">
        <v>96</v>
      </c>
      <c r="V121" t="s">
        <v>96</v>
      </c>
      <c r="W121" t="s">
        <v>96</v>
      </c>
      <c r="X121" t="s">
        <v>96</v>
      </c>
      <c r="Y121" t="s">
        <v>96</v>
      </c>
      <c r="Z121" s="77">
        <v>0.80599162742019892</v>
      </c>
      <c r="AA121" s="77">
        <v>0.80599162742019892</v>
      </c>
      <c r="AB121" s="77">
        <v>0.80599162742019892</v>
      </c>
      <c r="AC121" s="10">
        <v>1.5102293707014549</v>
      </c>
      <c r="AD121">
        <v>1</v>
      </c>
      <c r="AE121" s="11">
        <v>11</v>
      </c>
      <c r="AF121" s="11">
        <v>0</v>
      </c>
      <c r="AG121" s="11">
        <v>38.56</v>
      </c>
      <c r="AH121">
        <v>12</v>
      </c>
      <c r="AI121">
        <v>0</v>
      </c>
      <c r="AJ121">
        <v>12</v>
      </c>
      <c r="AK121">
        <v>0</v>
      </c>
      <c r="AL121">
        <v>0</v>
      </c>
      <c r="AM121">
        <v>0</v>
      </c>
      <c r="AN121" s="11">
        <v>8</v>
      </c>
      <c r="AO121" s="11">
        <v>0</v>
      </c>
      <c r="AP121" s="11">
        <v>8</v>
      </c>
      <c r="AQ121">
        <v>0</v>
      </c>
      <c r="AR121">
        <v>0</v>
      </c>
      <c r="AS121">
        <v>0</v>
      </c>
      <c r="AT121" s="78">
        <v>5.8792034225177099E-2</v>
      </c>
      <c r="AU121">
        <v>1</v>
      </c>
      <c r="AV121" s="47">
        <v>0</v>
      </c>
      <c r="AW121" s="80" t="s">
        <v>96</v>
      </c>
      <c r="AX121" s="80" t="s">
        <v>96</v>
      </c>
      <c r="AY121" s="80" t="s">
        <v>96</v>
      </c>
      <c r="AZ121" s="80" t="s">
        <v>96</v>
      </c>
      <c r="BA121" s="80" t="s">
        <v>96</v>
      </c>
      <c r="BB121" s="80" t="s">
        <v>96</v>
      </c>
      <c r="BC121" s="80" t="s">
        <v>96</v>
      </c>
      <c r="BD121" s="80" t="s">
        <v>96</v>
      </c>
      <c r="BE121" s="80" t="s">
        <v>96</v>
      </c>
      <c r="BF121" s="80" t="s">
        <v>96</v>
      </c>
      <c r="BG121" s="80" t="s">
        <v>96</v>
      </c>
      <c r="BH121" s="80" t="s">
        <v>96</v>
      </c>
      <c r="BI121" s="10">
        <v>0.3</v>
      </c>
      <c r="BJ121" s="10" t="s">
        <v>96</v>
      </c>
      <c r="BK121" s="10" t="s">
        <v>96</v>
      </c>
      <c r="BL121" s="20">
        <v>0.3</v>
      </c>
      <c r="BM121" s="10">
        <v>0.35</v>
      </c>
      <c r="BN121" s="10">
        <v>5.2938753950996703E-2</v>
      </c>
      <c r="BO121" s="10" t="s">
        <v>96</v>
      </c>
      <c r="BP121" s="20">
        <v>0.40293875395099665</v>
      </c>
      <c r="BQ121" s="10" t="s">
        <v>96</v>
      </c>
      <c r="BR121" s="10" t="s">
        <v>96</v>
      </c>
      <c r="BS121" s="10" t="s">
        <v>96</v>
      </c>
      <c r="BT121" s="10" t="s">
        <v>96</v>
      </c>
      <c r="BU121" s="10" t="s">
        <v>96</v>
      </c>
      <c r="BV121" s="10" t="s">
        <v>96</v>
      </c>
      <c r="BW121" s="10" t="s">
        <v>96</v>
      </c>
      <c r="BX121" s="10" t="s">
        <v>96</v>
      </c>
      <c r="BY121" s="24" t="s">
        <v>96</v>
      </c>
      <c r="BZ121" s="36" t="e">
        <v>#VALUE!</v>
      </c>
      <c r="CA121" s="10" t="s">
        <v>96</v>
      </c>
      <c r="CB121" s="10" t="s">
        <v>96</v>
      </c>
      <c r="CC121" s="10">
        <v>0.03</v>
      </c>
      <c r="CD121" s="75" t="s">
        <v>96</v>
      </c>
      <c r="CE121" t="s">
        <v>96</v>
      </c>
      <c r="CF121" t="s">
        <v>96</v>
      </c>
      <c r="CG121" t="s">
        <v>96</v>
      </c>
      <c r="CH121" t="s">
        <v>96</v>
      </c>
      <c r="CI121" t="s">
        <v>96</v>
      </c>
      <c r="CJ121" t="s">
        <v>96</v>
      </c>
      <c r="CK121" t="s">
        <v>96</v>
      </c>
      <c r="CL121" t="s">
        <v>96</v>
      </c>
      <c r="CM121" t="s">
        <v>96</v>
      </c>
      <c r="CN121" t="s">
        <v>96</v>
      </c>
      <c r="CO121" t="s">
        <v>96</v>
      </c>
      <c r="CP121" t="s">
        <v>96</v>
      </c>
      <c r="CQ121" t="s">
        <v>96</v>
      </c>
      <c r="CR121" t="s">
        <v>96</v>
      </c>
      <c r="CS121" s="11">
        <v>1.8</v>
      </c>
      <c r="CT121" s="11">
        <v>1</v>
      </c>
      <c r="CU121" s="11">
        <v>1</v>
      </c>
      <c r="CV121" s="11">
        <v>0.5</v>
      </c>
      <c r="CW121" s="11">
        <v>2.5</v>
      </c>
      <c r="CX121" s="11">
        <v>1</v>
      </c>
      <c r="CY121" s="11">
        <v>1</v>
      </c>
      <c r="CZ121" s="11">
        <v>1</v>
      </c>
      <c r="DA121" s="11">
        <v>1</v>
      </c>
      <c r="DB121" s="11">
        <v>1</v>
      </c>
      <c r="DC121" s="11">
        <v>0.5</v>
      </c>
      <c r="DD121" s="11">
        <v>5.5</v>
      </c>
      <c r="DE121" s="11">
        <v>0.5</v>
      </c>
      <c r="DF121" s="11">
        <v>0</v>
      </c>
      <c r="DG121" s="11">
        <v>1</v>
      </c>
      <c r="DH121" s="11">
        <v>1.5</v>
      </c>
      <c r="DI121" s="11">
        <v>0</v>
      </c>
      <c r="DJ121" s="11">
        <v>0</v>
      </c>
      <c r="DK121" s="11">
        <v>1</v>
      </c>
      <c r="DL121" s="11">
        <v>1</v>
      </c>
      <c r="DM121" s="11">
        <v>2</v>
      </c>
      <c r="DN121" s="11">
        <v>11.5</v>
      </c>
    </row>
    <row r="122" spans="1:118">
      <c r="A122" t="s">
        <v>260</v>
      </c>
      <c r="B122" t="s">
        <v>303</v>
      </c>
      <c r="C122" t="s">
        <v>303</v>
      </c>
      <c r="D122" t="s">
        <v>96</v>
      </c>
      <c r="E122" s="75">
        <v>13224</v>
      </c>
      <c r="F122" s="27">
        <v>1404.2874430209174</v>
      </c>
      <c r="G122" s="75">
        <v>1576000</v>
      </c>
      <c r="H122">
        <v>8</v>
      </c>
      <c r="I122">
        <v>32</v>
      </c>
      <c r="J122" s="27">
        <v>32.804814233385663</v>
      </c>
      <c r="K122" s="10">
        <v>2.3360469679067707E-2</v>
      </c>
      <c r="L122" t="s">
        <v>96</v>
      </c>
      <c r="M122" s="27" t="s">
        <v>96</v>
      </c>
      <c r="N122" s="76" t="s">
        <v>96</v>
      </c>
      <c r="O122" t="s">
        <v>96</v>
      </c>
      <c r="P122" t="s">
        <v>96</v>
      </c>
      <c r="Q122" t="s">
        <v>96</v>
      </c>
      <c r="R122" t="s">
        <v>96</v>
      </c>
      <c r="S122" t="s">
        <v>96</v>
      </c>
      <c r="T122" t="s">
        <v>96</v>
      </c>
      <c r="U122" t="s">
        <v>96</v>
      </c>
      <c r="V122" t="s">
        <v>96</v>
      </c>
      <c r="W122" t="s">
        <v>96</v>
      </c>
      <c r="X122" t="s">
        <v>96</v>
      </c>
      <c r="Y122" t="s">
        <v>96</v>
      </c>
      <c r="Z122" s="77">
        <v>0.80599162742019892</v>
      </c>
      <c r="AA122" s="77">
        <v>0.80599162742019892</v>
      </c>
      <c r="AB122" s="77">
        <v>0.80599162742019892</v>
      </c>
      <c r="AC122" s="10">
        <v>1.1938172582584592</v>
      </c>
      <c r="AD122">
        <v>1</v>
      </c>
      <c r="AE122" s="11">
        <v>11</v>
      </c>
      <c r="AF122" s="11">
        <v>0</v>
      </c>
      <c r="AG122" s="11">
        <v>38.56</v>
      </c>
      <c r="AH122">
        <v>12</v>
      </c>
      <c r="AI122">
        <v>0</v>
      </c>
      <c r="AJ122">
        <v>12</v>
      </c>
      <c r="AK122">
        <v>0</v>
      </c>
      <c r="AL122">
        <v>0</v>
      </c>
      <c r="AM122">
        <v>0</v>
      </c>
      <c r="AN122" s="11">
        <v>8</v>
      </c>
      <c r="AO122" s="11">
        <v>0</v>
      </c>
      <c r="AP122" s="11">
        <v>8</v>
      </c>
      <c r="AQ122">
        <v>0</v>
      </c>
      <c r="AR122">
        <v>0</v>
      </c>
      <c r="AS122">
        <v>0</v>
      </c>
      <c r="AT122" s="78">
        <v>6.9760309398928105E-2</v>
      </c>
      <c r="AU122">
        <v>1</v>
      </c>
      <c r="AV122" s="47">
        <v>0</v>
      </c>
      <c r="AW122" s="80" t="s">
        <v>96</v>
      </c>
      <c r="AX122" s="80" t="s">
        <v>96</v>
      </c>
      <c r="AY122" s="80" t="s">
        <v>96</v>
      </c>
      <c r="AZ122" s="80" t="s">
        <v>96</v>
      </c>
      <c r="BA122" s="80" t="s">
        <v>96</v>
      </c>
      <c r="BB122" s="80" t="s">
        <v>96</v>
      </c>
      <c r="BC122" s="80" t="s">
        <v>96</v>
      </c>
      <c r="BD122" s="80" t="s">
        <v>96</v>
      </c>
      <c r="BE122" s="80" t="s">
        <v>96</v>
      </c>
      <c r="BF122" s="80" t="s">
        <v>96</v>
      </c>
      <c r="BG122" s="80" t="s">
        <v>96</v>
      </c>
      <c r="BH122" s="80" t="s">
        <v>96</v>
      </c>
      <c r="BI122" s="10">
        <v>0.3</v>
      </c>
      <c r="BJ122" s="10" t="s">
        <v>96</v>
      </c>
      <c r="BK122" s="10" t="s">
        <v>96</v>
      </c>
      <c r="BL122" s="20">
        <v>0.3</v>
      </c>
      <c r="BM122" s="10">
        <v>0.35</v>
      </c>
      <c r="BN122" s="10">
        <v>0.122175220787254</v>
      </c>
      <c r="BO122" s="10" t="s">
        <v>96</v>
      </c>
      <c r="BP122" s="20">
        <v>0.47217522078725399</v>
      </c>
      <c r="BQ122" s="10" t="s">
        <v>96</v>
      </c>
      <c r="BR122" s="10" t="s">
        <v>96</v>
      </c>
      <c r="BS122" s="10" t="s">
        <v>96</v>
      </c>
      <c r="BT122" s="10" t="s">
        <v>96</v>
      </c>
      <c r="BU122" s="10" t="s">
        <v>96</v>
      </c>
      <c r="BV122" s="10" t="s">
        <v>96</v>
      </c>
      <c r="BW122" s="10" t="s">
        <v>96</v>
      </c>
      <c r="BX122" s="10" t="s">
        <v>96</v>
      </c>
      <c r="BY122" s="24" t="s">
        <v>96</v>
      </c>
      <c r="BZ122" s="36" t="e">
        <v>#VALUE!</v>
      </c>
      <c r="CA122" s="10" t="s">
        <v>96</v>
      </c>
      <c r="CB122" s="10" t="s">
        <v>96</v>
      </c>
      <c r="CC122" s="10">
        <v>2.5000000000000001E-2</v>
      </c>
      <c r="CD122" s="75" t="s">
        <v>96</v>
      </c>
      <c r="CE122" t="s">
        <v>96</v>
      </c>
      <c r="CF122" t="s">
        <v>96</v>
      </c>
      <c r="CG122" t="s">
        <v>96</v>
      </c>
      <c r="CH122" t="s">
        <v>96</v>
      </c>
      <c r="CI122" t="s">
        <v>96</v>
      </c>
      <c r="CJ122" t="s">
        <v>96</v>
      </c>
      <c r="CK122" t="s">
        <v>96</v>
      </c>
      <c r="CL122" t="s">
        <v>96</v>
      </c>
      <c r="CM122" t="s">
        <v>96</v>
      </c>
      <c r="CN122" t="s">
        <v>96</v>
      </c>
      <c r="CO122" t="s">
        <v>96</v>
      </c>
      <c r="CP122" t="s">
        <v>96</v>
      </c>
      <c r="CQ122" t="s">
        <v>96</v>
      </c>
      <c r="CR122" t="s">
        <v>96</v>
      </c>
      <c r="CS122" s="11">
        <v>1.8</v>
      </c>
      <c r="CT122" s="11">
        <v>1</v>
      </c>
      <c r="CU122" s="11">
        <v>1</v>
      </c>
      <c r="CV122" s="11">
        <v>0.5</v>
      </c>
      <c r="CW122" s="11">
        <v>2.5</v>
      </c>
      <c r="CX122" s="11">
        <v>1</v>
      </c>
      <c r="CY122" s="11">
        <v>1</v>
      </c>
      <c r="CZ122" s="11">
        <v>1</v>
      </c>
      <c r="DA122" s="11">
        <v>1</v>
      </c>
      <c r="DB122" s="11">
        <v>1</v>
      </c>
      <c r="DC122" s="11">
        <v>0.5</v>
      </c>
      <c r="DD122" s="11">
        <v>5.5</v>
      </c>
      <c r="DE122" s="11">
        <v>0.5</v>
      </c>
      <c r="DF122" s="11">
        <v>0</v>
      </c>
      <c r="DG122" s="11">
        <v>1</v>
      </c>
      <c r="DH122" s="11">
        <v>1.5</v>
      </c>
      <c r="DI122" s="11">
        <v>0</v>
      </c>
      <c r="DJ122" s="11">
        <v>0</v>
      </c>
      <c r="DK122" s="11">
        <v>1</v>
      </c>
      <c r="DL122" s="11">
        <v>1</v>
      </c>
      <c r="DM122" s="11">
        <v>2</v>
      </c>
      <c r="DN122" s="11">
        <v>11.5</v>
      </c>
    </row>
    <row r="123" spans="1:118">
      <c r="A123" t="s">
        <v>260</v>
      </c>
      <c r="B123" t="s">
        <v>304</v>
      </c>
      <c r="C123" t="s">
        <v>304</v>
      </c>
      <c r="D123" t="s">
        <v>96</v>
      </c>
      <c r="E123" s="75">
        <v>4517</v>
      </c>
      <c r="F123" s="27">
        <v>2372.6076816556774</v>
      </c>
      <c r="G123" s="75">
        <v>626495</v>
      </c>
      <c r="H123">
        <v>9</v>
      </c>
      <c r="I123">
        <v>53</v>
      </c>
      <c r="J123" s="27">
        <v>407.08320251177395</v>
      </c>
      <c r="K123" s="10">
        <v>0.17157628109325643</v>
      </c>
      <c r="L123" t="s">
        <v>96</v>
      </c>
      <c r="M123" s="27" t="s">
        <v>96</v>
      </c>
      <c r="N123" s="76" t="s">
        <v>96</v>
      </c>
      <c r="O123" t="s">
        <v>96</v>
      </c>
      <c r="P123" t="s">
        <v>96</v>
      </c>
      <c r="Q123" t="s">
        <v>96</v>
      </c>
      <c r="R123" t="s">
        <v>96</v>
      </c>
      <c r="S123" t="s">
        <v>96</v>
      </c>
      <c r="T123" t="s">
        <v>96</v>
      </c>
      <c r="U123" t="s">
        <v>96</v>
      </c>
      <c r="V123" t="s">
        <v>96</v>
      </c>
      <c r="W123" t="s">
        <v>96</v>
      </c>
      <c r="X123" t="s">
        <v>96</v>
      </c>
      <c r="Y123" t="s">
        <v>96</v>
      </c>
      <c r="Z123" s="77">
        <v>0.80599162742019892</v>
      </c>
      <c r="AA123" s="77">
        <v>0.80599162742019892</v>
      </c>
      <c r="AB123" s="77">
        <v>0.80599162742019892</v>
      </c>
      <c r="AC123" s="10">
        <v>0.70659072631178843</v>
      </c>
      <c r="AD123">
        <v>1</v>
      </c>
      <c r="AE123" s="11">
        <v>11</v>
      </c>
      <c r="AF123" s="11">
        <v>0</v>
      </c>
      <c r="AG123" s="11">
        <v>38.56</v>
      </c>
      <c r="AH123">
        <v>12</v>
      </c>
      <c r="AI123">
        <v>0</v>
      </c>
      <c r="AJ123">
        <v>12</v>
      </c>
      <c r="AK123">
        <v>0</v>
      </c>
      <c r="AL123">
        <v>0</v>
      </c>
      <c r="AM123">
        <v>0</v>
      </c>
      <c r="AN123" s="11">
        <v>8</v>
      </c>
      <c r="AO123" s="11">
        <v>0</v>
      </c>
      <c r="AP123" s="11">
        <v>8</v>
      </c>
      <c r="AQ123">
        <v>0</v>
      </c>
      <c r="AR123">
        <v>0</v>
      </c>
      <c r="AS123">
        <v>0</v>
      </c>
      <c r="AT123" s="78">
        <v>7.0644009294443602E-2</v>
      </c>
      <c r="AU123">
        <v>1</v>
      </c>
      <c r="AV123" s="47">
        <v>0</v>
      </c>
      <c r="AW123" s="80" t="s">
        <v>96</v>
      </c>
      <c r="AX123" s="80" t="s">
        <v>96</v>
      </c>
      <c r="AY123" s="80" t="s">
        <v>96</v>
      </c>
      <c r="AZ123" s="80" t="s">
        <v>96</v>
      </c>
      <c r="BA123" s="80" t="s">
        <v>96</v>
      </c>
      <c r="BB123" s="80" t="s">
        <v>96</v>
      </c>
      <c r="BC123" s="80" t="s">
        <v>96</v>
      </c>
      <c r="BD123" s="80" t="s">
        <v>96</v>
      </c>
      <c r="BE123" s="80" t="s">
        <v>96</v>
      </c>
      <c r="BF123" s="80" t="s">
        <v>96</v>
      </c>
      <c r="BG123" s="80" t="s">
        <v>96</v>
      </c>
      <c r="BH123" s="80" t="s">
        <v>96</v>
      </c>
      <c r="BI123" s="10">
        <v>0.3</v>
      </c>
      <c r="BJ123" s="10" t="s">
        <v>96</v>
      </c>
      <c r="BK123" s="10" t="s">
        <v>96</v>
      </c>
      <c r="BL123" s="20">
        <v>0.3</v>
      </c>
      <c r="BM123" s="10">
        <v>0.35</v>
      </c>
      <c r="BN123" s="10">
        <v>0.16191534685823</v>
      </c>
      <c r="BO123" s="10" t="s">
        <v>96</v>
      </c>
      <c r="BP123" s="20">
        <v>0.51191534685823004</v>
      </c>
      <c r="BQ123" s="10" t="s">
        <v>96</v>
      </c>
      <c r="BR123" s="10" t="s">
        <v>96</v>
      </c>
      <c r="BS123" s="10" t="s">
        <v>96</v>
      </c>
      <c r="BT123" s="10" t="s">
        <v>96</v>
      </c>
      <c r="BU123" s="10" t="s">
        <v>96</v>
      </c>
      <c r="BV123" s="10" t="s">
        <v>96</v>
      </c>
      <c r="BW123" s="10" t="s">
        <v>96</v>
      </c>
      <c r="BX123" s="10" t="s">
        <v>96</v>
      </c>
      <c r="BY123" s="24" t="s">
        <v>96</v>
      </c>
      <c r="BZ123" s="36" t="e">
        <v>#VALUE!</v>
      </c>
      <c r="CA123" s="10" t="s">
        <v>96</v>
      </c>
      <c r="CB123" s="10" t="s">
        <v>96</v>
      </c>
      <c r="CC123" s="10">
        <v>0.02</v>
      </c>
      <c r="CD123" s="75" t="s">
        <v>96</v>
      </c>
      <c r="CE123" t="s">
        <v>96</v>
      </c>
      <c r="CF123" t="s">
        <v>96</v>
      </c>
      <c r="CG123" t="s">
        <v>96</v>
      </c>
      <c r="CH123" t="s">
        <v>96</v>
      </c>
      <c r="CI123" t="s">
        <v>96</v>
      </c>
      <c r="CJ123" t="s">
        <v>96</v>
      </c>
      <c r="CK123" t="s">
        <v>96</v>
      </c>
      <c r="CL123" t="s">
        <v>96</v>
      </c>
      <c r="CM123" t="s">
        <v>96</v>
      </c>
      <c r="CN123" t="s">
        <v>96</v>
      </c>
      <c r="CO123" t="s">
        <v>96</v>
      </c>
      <c r="CP123" t="s">
        <v>96</v>
      </c>
      <c r="CQ123" t="s">
        <v>96</v>
      </c>
      <c r="CR123" t="s">
        <v>96</v>
      </c>
      <c r="CS123" s="11">
        <v>1.8</v>
      </c>
      <c r="CT123" s="11">
        <v>1</v>
      </c>
      <c r="CU123" s="11">
        <v>1</v>
      </c>
      <c r="CV123" s="11">
        <v>0.5</v>
      </c>
      <c r="CW123" s="11">
        <v>2.5</v>
      </c>
      <c r="CX123" s="11">
        <v>1</v>
      </c>
      <c r="CY123" s="11">
        <v>1</v>
      </c>
      <c r="CZ123" s="11">
        <v>1</v>
      </c>
      <c r="DA123" s="11">
        <v>1</v>
      </c>
      <c r="DB123" s="11">
        <v>1</v>
      </c>
      <c r="DC123" s="11">
        <v>0.5</v>
      </c>
      <c r="DD123" s="11">
        <v>5.5</v>
      </c>
      <c r="DE123" s="11">
        <v>0.5</v>
      </c>
      <c r="DF123" s="11">
        <v>0</v>
      </c>
      <c r="DG123" s="11">
        <v>1</v>
      </c>
      <c r="DH123" s="11">
        <v>1.5</v>
      </c>
      <c r="DI123" s="11">
        <v>0</v>
      </c>
      <c r="DJ123" s="11">
        <v>0</v>
      </c>
      <c r="DK123" s="11">
        <v>1</v>
      </c>
      <c r="DL123" s="11">
        <v>1</v>
      </c>
      <c r="DM123" s="11">
        <v>2</v>
      </c>
      <c r="DN123" s="11">
        <v>11.5</v>
      </c>
    </row>
    <row r="124" spans="1:118">
      <c r="A124" t="s">
        <v>260</v>
      </c>
      <c r="B124" t="s">
        <v>305</v>
      </c>
      <c r="C124" t="s">
        <v>306</v>
      </c>
      <c r="D124" t="s">
        <v>96</v>
      </c>
      <c r="E124" s="75">
        <v>42030</v>
      </c>
      <c r="F124" s="27">
        <v>2722.6750328127991</v>
      </c>
      <c r="G124" s="75">
        <v>628306</v>
      </c>
      <c r="H124" t="s">
        <v>96</v>
      </c>
      <c r="I124">
        <v>11</v>
      </c>
      <c r="J124" s="27" t="s">
        <v>96</v>
      </c>
      <c r="K124" s="20" t="s">
        <v>96</v>
      </c>
      <c r="L124" t="s">
        <v>96</v>
      </c>
      <c r="M124" s="27" t="s">
        <v>96</v>
      </c>
      <c r="N124" s="76" t="s">
        <v>96</v>
      </c>
      <c r="O124" t="s">
        <v>96</v>
      </c>
      <c r="P124" t="s">
        <v>96</v>
      </c>
      <c r="Q124" t="s">
        <v>96</v>
      </c>
      <c r="R124" t="s">
        <v>96</v>
      </c>
      <c r="S124" t="s">
        <v>96</v>
      </c>
      <c r="T124" t="s">
        <v>96</v>
      </c>
      <c r="U124" t="s">
        <v>96</v>
      </c>
      <c r="V124" t="s">
        <v>96</v>
      </c>
      <c r="W124" t="s">
        <v>96</v>
      </c>
      <c r="X124" t="s">
        <v>96</v>
      </c>
      <c r="Y124" t="s">
        <v>96</v>
      </c>
      <c r="Z124" s="77">
        <v>0.80599162742019892</v>
      </c>
      <c r="AA124" s="77">
        <v>0.80599162742019892</v>
      </c>
      <c r="AB124" s="77">
        <v>0.80599162742019892</v>
      </c>
      <c r="AC124" s="10">
        <v>0.61574097710150077</v>
      </c>
      <c r="AD124">
        <v>1</v>
      </c>
      <c r="AE124" s="11">
        <v>11</v>
      </c>
      <c r="AF124" s="11">
        <v>0</v>
      </c>
      <c r="AG124" s="11">
        <v>38.56</v>
      </c>
      <c r="AH124">
        <v>12</v>
      </c>
      <c r="AI124">
        <v>0</v>
      </c>
      <c r="AJ124">
        <v>12</v>
      </c>
      <c r="AK124">
        <v>0</v>
      </c>
      <c r="AL124">
        <v>0</v>
      </c>
      <c r="AM124">
        <v>0</v>
      </c>
      <c r="AN124" s="11">
        <v>8</v>
      </c>
      <c r="AO124" s="11">
        <v>0</v>
      </c>
      <c r="AP124" s="11">
        <v>8</v>
      </c>
      <c r="AQ124">
        <v>0</v>
      </c>
      <c r="AR124">
        <v>0</v>
      </c>
      <c r="AS124">
        <v>0</v>
      </c>
      <c r="AT124" s="78">
        <v>7.9688937636778506E-2</v>
      </c>
      <c r="AU124">
        <v>1</v>
      </c>
      <c r="AV124" s="47">
        <v>0</v>
      </c>
      <c r="AW124" s="80" t="s">
        <v>96</v>
      </c>
      <c r="AX124" s="80" t="s">
        <v>96</v>
      </c>
      <c r="AY124" s="80" t="s">
        <v>96</v>
      </c>
      <c r="AZ124" s="80" t="s">
        <v>96</v>
      </c>
      <c r="BA124" s="80" t="s">
        <v>96</v>
      </c>
      <c r="BB124" s="80" t="s">
        <v>96</v>
      </c>
      <c r="BC124" s="80" t="s">
        <v>96</v>
      </c>
      <c r="BD124" s="80" t="s">
        <v>96</v>
      </c>
      <c r="BE124" s="80" t="s">
        <v>96</v>
      </c>
      <c r="BF124" s="80" t="s">
        <v>96</v>
      </c>
      <c r="BG124" s="80" t="s">
        <v>96</v>
      </c>
      <c r="BH124" s="80" t="s">
        <v>96</v>
      </c>
      <c r="BI124" s="10">
        <v>0.3</v>
      </c>
      <c r="BJ124" s="10" t="s">
        <v>96</v>
      </c>
      <c r="BK124" s="10" t="s">
        <v>96</v>
      </c>
      <c r="BL124" s="20">
        <v>0.3</v>
      </c>
      <c r="BM124" s="10">
        <v>0.35</v>
      </c>
      <c r="BN124" s="10">
        <v>7.75978793220653E-2</v>
      </c>
      <c r="BO124" s="10" t="s">
        <v>96</v>
      </c>
      <c r="BP124" s="20">
        <v>0.42759787932206528</v>
      </c>
      <c r="BQ124" s="10" t="s">
        <v>96</v>
      </c>
      <c r="BR124" s="10" t="s">
        <v>96</v>
      </c>
      <c r="BS124" s="10" t="s">
        <v>96</v>
      </c>
      <c r="BT124" s="10" t="s">
        <v>96</v>
      </c>
      <c r="BU124" s="10" t="s">
        <v>96</v>
      </c>
      <c r="BV124" s="10" t="s">
        <v>96</v>
      </c>
      <c r="BW124" s="10" t="s">
        <v>96</v>
      </c>
      <c r="BX124" s="10" t="s">
        <v>96</v>
      </c>
      <c r="BY124" s="24" t="s">
        <v>96</v>
      </c>
      <c r="BZ124" s="36" t="e">
        <v>#VALUE!</v>
      </c>
      <c r="CA124" s="10" t="s">
        <v>96</v>
      </c>
      <c r="CB124" s="10" t="s">
        <v>96</v>
      </c>
      <c r="CC124" s="10">
        <v>0.02</v>
      </c>
      <c r="CD124" s="75" t="s">
        <v>96</v>
      </c>
      <c r="CE124" t="s">
        <v>96</v>
      </c>
      <c r="CF124" t="s">
        <v>96</v>
      </c>
      <c r="CG124" t="s">
        <v>96</v>
      </c>
      <c r="CH124" t="s">
        <v>96</v>
      </c>
      <c r="CI124" t="s">
        <v>96</v>
      </c>
      <c r="CJ124" t="s">
        <v>96</v>
      </c>
      <c r="CK124" t="s">
        <v>96</v>
      </c>
      <c r="CL124" t="s">
        <v>96</v>
      </c>
      <c r="CM124" t="s">
        <v>96</v>
      </c>
      <c r="CN124" t="s">
        <v>96</v>
      </c>
      <c r="CO124" t="s">
        <v>96</v>
      </c>
      <c r="CP124" t="s">
        <v>96</v>
      </c>
      <c r="CQ124" t="s">
        <v>96</v>
      </c>
      <c r="CR124" t="s">
        <v>96</v>
      </c>
      <c r="CS124" s="11">
        <v>1.8</v>
      </c>
      <c r="CT124" s="11">
        <v>1</v>
      </c>
      <c r="CU124" s="11">
        <v>1</v>
      </c>
      <c r="CV124" s="11">
        <v>0.5</v>
      </c>
      <c r="CW124" s="11">
        <v>2.5</v>
      </c>
      <c r="CX124" s="11">
        <v>1</v>
      </c>
      <c r="CY124" s="11">
        <v>1</v>
      </c>
      <c r="CZ124" s="11">
        <v>1</v>
      </c>
      <c r="DA124" s="11">
        <v>1</v>
      </c>
      <c r="DB124" s="11">
        <v>1</v>
      </c>
      <c r="DC124" s="11">
        <v>0.5</v>
      </c>
      <c r="DD124" s="11">
        <v>5.5</v>
      </c>
      <c r="DE124" s="11">
        <v>0.5</v>
      </c>
      <c r="DF124" s="11">
        <v>0</v>
      </c>
      <c r="DG124" s="11">
        <v>1</v>
      </c>
      <c r="DH124" s="11">
        <v>1.5</v>
      </c>
      <c r="DI124" s="11">
        <v>0</v>
      </c>
      <c r="DJ124" s="11">
        <v>0</v>
      </c>
      <c r="DK124" s="11">
        <v>1</v>
      </c>
      <c r="DL124" s="11">
        <v>1</v>
      </c>
      <c r="DM124" s="11">
        <v>2</v>
      </c>
      <c r="DN124" s="11">
        <v>11.5</v>
      </c>
    </row>
    <row r="125" spans="1:118">
      <c r="A125" t="s">
        <v>260</v>
      </c>
      <c r="B125" t="s">
        <v>307</v>
      </c>
      <c r="C125" t="s">
        <v>307</v>
      </c>
      <c r="D125" t="s">
        <v>96</v>
      </c>
      <c r="E125" s="75">
        <v>23605</v>
      </c>
      <c r="F125" s="27">
        <v>1600.832005359006</v>
      </c>
      <c r="G125" s="75">
        <v>824229</v>
      </c>
      <c r="H125">
        <v>11</v>
      </c>
      <c r="I125">
        <v>17</v>
      </c>
      <c r="J125" s="27">
        <v>97.26739926739927</v>
      </c>
      <c r="K125" s="10">
        <v>6.0760528863605445E-2</v>
      </c>
      <c r="L125" t="s">
        <v>96</v>
      </c>
      <c r="M125" s="27" t="s">
        <v>96</v>
      </c>
      <c r="N125" s="76" t="s">
        <v>96</v>
      </c>
      <c r="O125" t="s">
        <v>96</v>
      </c>
      <c r="P125" t="s">
        <v>96</v>
      </c>
      <c r="Q125" t="s">
        <v>96</v>
      </c>
      <c r="R125" t="s">
        <v>96</v>
      </c>
      <c r="S125" t="s">
        <v>96</v>
      </c>
      <c r="T125" t="s">
        <v>96</v>
      </c>
      <c r="U125" t="s">
        <v>96</v>
      </c>
      <c r="V125" t="s">
        <v>96</v>
      </c>
      <c r="W125" t="s">
        <v>96</v>
      </c>
      <c r="X125" t="s">
        <v>96</v>
      </c>
      <c r="Y125" t="s">
        <v>96</v>
      </c>
      <c r="Z125" s="77">
        <v>0.80599162742019892</v>
      </c>
      <c r="AA125" s="77">
        <v>0.80599162742019892</v>
      </c>
      <c r="AB125" s="77">
        <v>0.80599162742019892</v>
      </c>
      <c r="AC125" s="10">
        <v>1.0472445449752528</v>
      </c>
      <c r="AD125">
        <v>1</v>
      </c>
      <c r="AE125" s="11">
        <v>11</v>
      </c>
      <c r="AF125" s="11">
        <v>0</v>
      </c>
      <c r="AG125" s="11">
        <v>38.56</v>
      </c>
      <c r="AH125">
        <v>12</v>
      </c>
      <c r="AI125">
        <v>0</v>
      </c>
      <c r="AJ125">
        <v>12</v>
      </c>
      <c r="AK125">
        <v>0</v>
      </c>
      <c r="AL125">
        <v>0</v>
      </c>
      <c r="AM125">
        <v>0</v>
      </c>
      <c r="AN125" s="11">
        <v>8</v>
      </c>
      <c r="AO125" s="11">
        <v>0</v>
      </c>
      <c r="AP125" s="11">
        <v>8</v>
      </c>
      <c r="AQ125">
        <v>0</v>
      </c>
      <c r="AR125">
        <v>0</v>
      </c>
      <c r="AS125">
        <v>0</v>
      </c>
      <c r="AT125" s="78">
        <v>6.23268338072391E-2</v>
      </c>
      <c r="AU125">
        <v>1</v>
      </c>
      <c r="AV125" s="47">
        <v>0</v>
      </c>
      <c r="AW125" s="80" t="s">
        <v>96</v>
      </c>
      <c r="AX125" s="80" t="s">
        <v>96</v>
      </c>
      <c r="AY125" s="80" t="s">
        <v>96</v>
      </c>
      <c r="AZ125" s="80" t="s">
        <v>96</v>
      </c>
      <c r="BA125" s="80" t="s">
        <v>96</v>
      </c>
      <c r="BB125" s="80" t="s">
        <v>96</v>
      </c>
      <c r="BC125" s="80" t="s">
        <v>96</v>
      </c>
      <c r="BD125" s="80" t="s">
        <v>96</v>
      </c>
      <c r="BE125" s="80" t="s">
        <v>96</v>
      </c>
      <c r="BF125" s="80" t="s">
        <v>96</v>
      </c>
      <c r="BG125" s="80" t="s">
        <v>96</v>
      </c>
      <c r="BH125" s="80" t="s">
        <v>96</v>
      </c>
      <c r="BI125" s="10">
        <v>0.3</v>
      </c>
      <c r="BJ125" s="10" t="s">
        <v>96</v>
      </c>
      <c r="BK125" s="10" t="s">
        <v>96</v>
      </c>
      <c r="BL125" s="20">
        <v>0.3</v>
      </c>
      <c r="BM125" s="10">
        <v>0.35</v>
      </c>
      <c r="BN125" s="10">
        <v>0.108114944457047</v>
      </c>
      <c r="BO125" s="10" t="s">
        <v>96</v>
      </c>
      <c r="BP125" s="20">
        <v>0.45811494445704698</v>
      </c>
      <c r="BQ125" s="10" t="s">
        <v>96</v>
      </c>
      <c r="BR125" s="10" t="s">
        <v>96</v>
      </c>
      <c r="BS125" s="10" t="s">
        <v>96</v>
      </c>
      <c r="BT125" s="10" t="s">
        <v>96</v>
      </c>
      <c r="BU125" s="10" t="s">
        <v>96</v>
      </c>
      <c r="BV125" s="10" t="s">
        <v>96</v>
      </c>
      <c r="BW125" s="10" t="s">
        <v>96</v>
      </c>
      <c r="BX125" s="10" t="s">
        <v>96</v>
      </c>
      <c r="BY125" s="24" t="s">
        <v>96</v>
      </c>
      <c r="BZ125" s="36" t="e">
        <v>#VALUE!</v>
      </c>
      <c r="CA125" s="10" t="s">
        <v>96</v>
      </c>
      <c r="CB125" s="10" t="s">
        <v>96</v>
      </c>
      <c r="CC125" s="10">
        <v>0.02</v>
      </c>
      <c r="CD125" s="75" t="s">
        <v>96</v>
      </c>
      <c r="CE125" t="s">
        <v>96</v>
      </c>
      <c r="CF125" t="s">
        <v>96</v>
      </c>
      <c r="CG125" t="s">
        <v>96</v>
      </c>
      <c r="CH125" t="s">
        <v>96</v>
      </c>
      <c r="CI125" t="s">
        <v>96</v>
      </c>
      <c r="CJ125" t="s">
        <v>96</v>
      </c>
      <c r="CK125" t="s">
        <v>96</v>
      </c>
      <c r="CL125" t="s">
        <v>96</v>
      </c>
      <c r="CM125" t="s">
        <v>96</v>
      </c>
      <c r="CN125" t="s">
        <v>96</v>
      </c>
      <c r="CO125" t="s">
        <v>96</v>
      </c>
      <c r="CP125" t="s">
        <v>96</v>
      </c>
      <c r="CQ125" t="s">
        <v>96</v>
      </c>
      <c r="CR125" t="s">
        <v>96</v>
      </c>
      <c r="CS125" s="11">
        <v>1.8</v>
      </c>
      <c r="CT125" s="11">
        <v>1</v>
      </c>
      <c r="CU125" s="11">
        <v>1</v>
      </c>
      <c r="CV125" s="11">
        <v>0.5</v>
      </c>
      <c r="CW125" s="11">
        <v>2.5</v>
      </c>
      <c r="CX125" s="11">
        <v>1</v>
      </c>
      <c r="CY125" s="11">
        <v>1</v>
      </c>
      <c r="CZ125" s="11">
        <v>1</v>
      </c>
      <c r="DA125" s="11">
        <v>1</v>
      </c>
      <c r="DB125" s="11">
        <v>1</v>
      </c>
      <c r="DC125" s="11">
        <v>0.5</v>
      </c>
      <c r="DD125" s="11">
        <v>5.5</v>
      </c>
      <c r="DE125" s="11">
        <v>0.5</v>
      </c>
      <c r="DF125" s="11">
        <v>0</v>
      </c>
      <c r="DG125" s="11">
        <v>1</v>
      </c>
      <c r="DH125" s="11">
        <v>1.5</v>
      </c>
      <c r="DI125" s="11">
        <v>0</v>
      </c>
      <c r="DJ125" s="11">
        <v>0</v>
      </c>
      <c r="DK125" s="11">
        <v>1</v>
      </c>
      <c r="DL125" s="11">
        <v>1</v>
      </c>
      <c r="DM125" s="11">
        <v>2</v>
      </c>
      <c r="DN125" s="11">
        <v>11.5</v>
      </c>
    </row>
    <row r="126" spans="1:118">
      <c r="A126" t="s">
        <v>260</v>
      </c>
      <c r="B126" t="s">
        <v>308</v>
      </c>
      <c r="C126" t="s">
        <v>309</v>
      </c>
      <c r="D126" t="s">
        <v>96</v>
      </c>
      <c r="E126" s="75">
        <v>22471</v>
      </c>
      <c r="F126" s="27">
        <v>2053.3444175997784</v>
      </c>
      <c r="G126" s="75">
        <v>785800</v>
      </c>
      <c r="H126">
        <v>13</v>
      </c>
      <c r="I126">
        <v>11</v>
      </c>
      <c r="J126" s="27">
        <v>20.661957090528521</v>
      </c>
      <c r="K126" s="10">
        <v>1.0062587120518709E-2</v>
      </c>
      <c r="L126" t="s">
        <v>96</v>
      </c>
      <c r="M126" s="27" t="s">
        <v>96</v>
      </c>
      <c r="N126" s="76" t="s">
        <v>96</v>
      </c>
      <c r="O126" t="s">
        <v>96</v>
      </c>
      <c r="P126" t="s">
        <v>96</v>
      </c>
      <c r="Q126" t="s">
        <v>96</v>
      </c>
      <c r="R126" t="s">
        <v>96</v>
      </c>
      <c r="S126" t="s">
        <v>96</v>
      </c>
      <c r="T126" t="s">
        <v>96</v>
      </c>
      <c r="U126" t="s">
        <v>96</v>
      </c>
      <c r="V126" t="s">
        <v>96</v>
      </c>
      <c r="W126" t="s">
        <v>96</v>
      </c>
      <c r="X126" t="s">
        <v>96</v>
      </c>
      <c r="Y126" t="s">
        <v>96</v>
      </c>
      <c r="Z126" s="77">
        <v>0.80599162742019892</v>
      </c>
      <c r="AA126" s="77">
        <v>0.80599162742019892</v>
      </c>
      <c r="AB126" s="77">
        <v>0.80599162742019892</v>
      </c>
      <c r="AC126" s="10">
        <v>0.81645464378240351</v>
      </c>
      <c r="AD126">
        <v>1</v>
      </c>
      <c r="AE126" s="11">
        <v>11</v>
      </c>
      <c r="AF126" s="11">
        <v>0</v>
      </c>
      <c r="AG126" s="11">
        <v>38.56</v>
      </c>
      <c r="AH126">
        <v>12</v>
      </c>
      <c r="AI126">
        <v>0</v>
      </c>
      <c r="AJ126">
        <v>12</v>
      </c>
      <c r="AK126">
        <v>0</v>
      </c>
      <c r="AL126">
        <v>0</v>
      </c>
      <c r="AM126">
        <v>0</v>
      </c>
      <c r="AN126" s="11">
        <v>8</v>
      </c>
      <c r="AO126" s="11">
        <v>0</v>
      </c>
      <c r="AP126" s="11">
        <v>8</v>
      </c>
      <c r="AQ126">
        <v>0</v>
      </c>
      <c r="AR126">
        <v>0</v>
      </c>
      <c r="AS126">
        <v>0</v>
      </c>
      <c r="AT126" s="78">
        <v>5.9935645854667798E-2</v>
      </c>
      <c r="AU126">
        <v>1</v>
      </c>
      <c r="AV126" s="47">
        <v>0</v>
      </c>
      <c r="AW126" s="80" t="s">
        <v>96</v>
      </c>
      <c r="AX126" s="80" t="s">
        <v>96</v>
      </c>
      <c r="AY126" s="80" t="s">
        <v>96</v>
      </c>
      <c r="AZ126" s="80" t="s">
        <v>96</v>
      </c>
      <c r="BA126" s="80" t="s">
        <v>96</v>
      </c>
      <c r="BB126" s="80" t="s">
        <v>96</v>
      </c>
      <c r="BC126" s="80" t="s">
        <v>96</v>
      </c>
      <c r="BD126" s="80" t="s">
        <v>96</v>
      </c>
      <c r="BE126" s="80" t="s">
        <v>96</v>
      </c>
      <c r="BF126" s="80" t="s">
        <v>96</v>
      </c>
      <c r="BG126" s="80" t="s">
        <v>96</v>
      </c>
      <c r="BH126" s="80" t="s">
        <v>96</v>
      </c>
      <c r="BI126" s="10">
        <v>0.3</v>
      </c>
      <c r="BJ126" s="10" t="s">
        <v>96</v>
      </c>
      <c r="BK126" s="10" t="s">
        <v>96</v>
      </c>
      <c r="BL126" s="20">
        <v>0.3</v>
      </c>
      <c r="BM126" s="10">
        <v>0.35</v>
      </c>
      <c r="BN126" s="10">
        <v>7.6979277718092098E-2</v>
      </c>
      <c r="BO126" s="10" t="s">
        <v>96</v>
      </c>
      <c r="BP126" s="20">
        <v>0.42697927771809208</v>
      </c>
      <c r="BQ126" s="10" t="s">
        <v>96</v>
      </c>
      <c r="BR126" s="10" t="s">
        <v>96</v>
      </c>
      <c r="BS126" s="10" t="s">
        <v>96</v>
      </c>
      <c r="BT126" s="10" t="s">
        <v>96</v>
      </c>
      <c r="BU126" s="10" t="s">
        <v>96</v>
      </c>
      <c r="BV126" s="10" t="s">
        <v>96</v>
      </c>
      <c r="BW126" s="10" t="s">
        <v>96</v>
      </c>
      <c r="BX126" s="10" t="s">
        <v>96</v>
      </c>
      <c r="BY126" s="24" t="s">
        <v>96</v>
      </c>
      <c r="BZ126" s="36" t="e">
        <v>#VALUE!</v>
      </c>
      <c r="CA126" s="10" t="s">
        <v>96</v>
      </c>
      <c r="CB126" s="10" t="s">
        <v>96</v>
      </c>
      <c r="CC126" s="10">
        <v>0.03</v>
      </c>
      <c r="CD126" s="75" t="s">
        <v>96</v>
      </c>
      <c r="CE126" t="s">
        <v>96</v>
      </c>
      <c r="CF126" t="s">
        <v>96</v>
      </c>
      <c r="CG126" t="s">
        <v>96</v>
      </c>
      <c r="CH126" t="s">
        <v>96</v>
      </c>
      <c r="CI126" t="s">
        <v>96</v>
      </c>
      <c r="CJ126" t="s">
        <v>96</v>
      </c>
      <c r="CK126" t="s">
        <v>96</v>
      </c>
      <c r="CL126" t="s">
        <v>96</v>
      </c>
      <c r="CM126" t="s">
        <v>96</v>
      </c>
      <c r="CN126" t="s">
        <v>96</v>
      </c>
      <c r="CO126" t="s">
        <v>96</v>
      </c>
      <c r="CP126" t="s">
        <v>96</v>
      </c>
      <c r="CQ126" t="s">
        <v>96</v>
      </c>
      <c r="CR126" t="s">
        <v>96</v>
      </c>
      <c r="CS126" s="11">
        <v>1.8</v>
      </c>
      <c r="CT126" s="11">
        <v>1</v>
      </c>
      <c r="CU126" s="11">
        <v>1</v>
      </c>
      <c r="CV126" s="11">
        <v>0.5</v>
      </c>
      <c r="CW126" s="11">
        <v>2.5</v>
      </c>
      <c r="CX126" s="11">
        <v>1</v>
      </c>
      <c r="CY126" s="11">
        <v>1</v>
      </c>
      <c r="CZ126" s="11">
        <v>1</v>
      </c>
      <c r="DA126" s="11">
        <v>1</v>
      </c>
      <c r="DB126" s="11">
        <v>1</v>
      </c>
      <c r="DC126" s="11">
        <v>0.5</v>
      </c>
      <c r="DD126" s="11">
        <v>5.5</v>
      </c>
      <c r="DE126" s="11">
        <v>0.5</v>
      </c>
      <c r="DF126" s="11">
        <v>0</v>
      </c>
      <c r="DG126" s="11">
        <v>1</v>
      </c>
      <c r="DH126" s="11">
        <v>1.5</v>
      </c>
      <c r="DI126" s="11">
        <v>0</v>
      </c>
      <c r="DJ126" s="11">
        <v>0</v>
      </c>
      <c r="DK126" s="11">
        <v>1</v>
      </c>
      <c r="DL126" s="11">
        <v>1</v>
      </c>
      <c r="DM126" s="11">
        <v>2</v>
      </c>
      <c r="DN126" s="11">
        <v>11.5</v>
      </c>
    </row>
    <row r="127" spans="1:118">
      <c r="A127" t="s">
        <v>260</v>
      </c>
      <c r="B127" t="s">
        <v>310</v>
      </c>
      <c r="C127" t="s">
        <v>311</v>
      </c>
      <c r="D127" t="s">
        <v>96</v>
      </c>
      <c r="E127" s="75">
        <v>9756</v>
      </c>
      <c r="F127" s="27">
        <v>1693.9336111635359</v>
      </c>
      <c r="G127" s="75">
        <v>353577</v>
      </c>
      <c r="H127">
        <v>8</v>
      </c>
      <c r="I127">
        <v>41</v>
      </c>
      <c r="J127" s="27">
        <v>891.78440607012033</v>
      </c>
      <c r="K127" s="10">
        <v>0.52645770778322765</v>
      </c>
      <c r="L127" t="s">
        <v>96</v>
      </c>
      <c r="M127" s="27" t="s">
        <v>96</v>
      </c>
      <c r="N127" s="76" t="s">
        <v>96</v>
      </c>
      <c r="O127" t="s">
        <v>96</v>
      </c>
      <c r="P127" t="s">
        <v>96</v>
      </c>
      <c r="Q127" t="s">
        <v>96</v>
      </c>
      <c r="R127" t="s">
        <v>96</v>
      </c>
      <c r="S127" t="s">
        <v>96</v>
      </c>
      <c r="T127" t="s">
        <v>96</v>
      </c>
      <c r="U127" t="s">
        <v>96</v>
      </c>
      <c r="V127" t="s">
        <v>96</v>
      </c>
      <c r="W127" t="s">
        <v>96</v>
      </c>
      <c r="X127" t="s">
        <v>96</v>
      </c>
      <c r="Y127" t="s">
        <v>96</v>
      </c>
      <c r="Z127" s="77">
        <v>0.80599162742019892</v>
      </c>
      <c r="AA127" s="77">
        <v>0.80599162742019892</v>
      </c>
      <c r="AB127" s="77">
        <v>0.80599162742019892</v>
      </c>
      <c r="AC127" s="10">
        <v>0.98968612110038856</v>
      </c>
      <c r="AD127">
        <v>1</v>
      </c>
      <c r="AE127" s="11">
        <v>11</v>
      </c>
      <c r="AF127" s="11">
        <v>0</v>
      </c>
      <c r="AG127" s="11">
        <v>38.56</v>
      </c>
      <c r="AH127">
        <v>12</v>
      </c>
      <c r="AI127">
        <v>0</v>
      </c>
      <c r="AJ127">
        <v>12</v>
      </c>
      <c r="AK127">
        <v>0</v>
      </c>
      <c r="AL127">
        <v>0</v>
      </c>
      <c r="AM127">
        <v>0</v>
      </c>
      <c r="AN127" s="11">
        <v>8</v>
      </c>
      <c r="AO127" s="11">
        <v>0</v>
      </c>
      <c r="AP127" s="11">
        <v>8</v>
      </c>
      <c r="AQ127">
        <v>0</v>
      </c>
      <c r="AR127">
        <v>0</v>
      </c>
      <c r="AS127">
        <v>0</v>
      </c>
      <c r="AT127" s="78">
        <v>5.8792034225177099E-2</v>
      </c>
      <c r="AU127">
        <v>1</v>
      </c>
      <c r="AV127" s="47">
        <v>0</v>
      </c>
      <c r="AW127" s="80" t="s">
        <v>96</v>
      </c>
      <c r="AX127" s="80" t="s">
        <v>96</v>
      </c>
      <c r="AY127" s="80" t="s">
        <v>96</v>
      </c>
      <c r="AZ127" s="80" t="s">
        <v>96</v>
      </c>
      <c r="BA127" s="80" t="s">
        <v>96</v>
      </c>
      <c r="BB127" s="80" t="s">
        <v>96</v>
      </c>
      <c r="BC127" s="80" t="s">
        <v>96</v>
      </c>
      <c r="BD127" s="80" t="s">
        <v>96</v>
      </c>
      <c r="BE127" s="80" t="s">
        <v>96</v>
      </c>
      <c r="BF127" s="80" t="s">
        <v>96</v>
      </c>
      <c r="BG127" s="80" t="s">
        <v>96</v>
      </c>
      <c r="BH127" s="80" t="s">
        <v>96</v>
      </c>
      <c r="BI127" s="10">
        <v>0.3</v>
      </c>
      <c r="BJ127" s="10" t="s">
        <v>96</v>
      </c>
      <c r="BK127" s="10" t="s">
        <v>96</v>
      </c>
      <c r="BL127" s="20">
        <v>0.3</v>
      </c>
      <c r="BM127" s="10">
        <v>0.35</v>
      </c>
      <c r="BN127" s="10">
        <v>9.8393230716320501E-2</v>
      </c>
      <c r="BO127" s="10" t="s">
        <v>96</v>
      </c>
      <c r="BP127" s="20">
        <v>0.44839323071632048</v>
      </c>
      <c r="BQ127" s="10" t="s">
        <v>96</v>
      </c>
      <c r="BR127" s="10" t="s">
        <v>96</v>
      </c>
      <c r="BS127" s="10" t="s">
        <v>96</v>
      </c>
      <c r="BT127" s="10" t="s">
        <v>96</v>
      </c>
      <c r="BU127" s="10" t="s">
        <v>96</v>
      </c>
      <c r="BV127" s="10" t="s">
        <v>96</v>
      </c>
      <c r="BW127" s="10" t="s">
        <v>96</v>
      </c>
      <c r="BX127" s="10" t="s">
        <v>96</v>
      </c>
      <c r="BY127" s="24" t="s">
        <v>96</v>
      </c>
      <c r="BZ127" s="36" t="e">
        <v>#VALUE!</v>
      </c>
      <c r="CA127" s="10" t="s">
        <v>96</v>
      </c>
      <c r="CB127" s="10" t="s">
        <v>96</v>
      </c>
      <c r="CC127" s="10">
        <v>2.5000000000000001E-2</v>
      </c>
      <c r="CD127" s="75" t="s">
        <v>96</v>
      </c>
      <c r="CE127" t="s">
        <v>96</v>
      </c>
      <c r="CF127" t="s">
        <v>96</v>
      </c>
      <c r="CG127" t="s">
        <v>96</v>
      </c>
      <c r="CH127" t="s">
        <v>96</v>
      </c>
      <c r="CI127" t="s">
        <v>96</v>
      </c>
      <c r="CJ127" t="s">
        <v>96</v>
      </c>
      <c r="CK127" t="s">
        <v>96</v>
      </c>
      <c r="CL127" t="s">
        <v>96</v>
      </c>
      <c r="CM127" t="s">
        <v>96</v>
      </c>
      <c r="CN127" t="s">
        <v>96</v>
      </c>
      <c r="CO127" t="s">
        <v>96</v>
      </c>
      <c r="CP127" t="s">
        <v>96</v>
      </c>
      <c r="CQ127" t="s">
        <v>96</v>
      </c>
      <c r="CR127" t="s">
        <v>96</v>
      </c>
      <c r="CS127" s="11">
        <v>1.8</v>
      </c>
      <c r="CT127" s="11">
        <v>1</v>
      </c>
      <c r="CU127" s="11">
        <v>1</v>
      </c>
      <c r="CV127" s="11">
        <v>0.5</v>
      </c>
      <c r="CW127" s="11">
        <v>2.5</v>
      </c>
      <c r="CX127" s="11">
        <v>1</v>
      </c>
      <c r="CY127" s="11">
        <v>1</v>
      </c>
      <c r="CZ127" s="11">
        <v>1</v>
      </c>
      <c r="DA127" s="11">
        <v>1</v>
      </c>
      <c r="DB127" s="11">
        <v>1</v>
      </c>
      <c r="DC127" s="11">
        <v>0.5</v>
      </c>
      <c r="DD127" s="11">
        <v>5.5</v>
      </c>
      <c r="DE127" s="11">
        <v>0.5</v>
      </c>
      <c r="DF127" s="11">
        <v>0</v>
      </c>
      <c r="DG127" s="11">
        <v>1</v>
      </c>
      <c r="DH127" s="11">
        <v>1.5</v>
      </c>
      <c r="DI127" s="11">
        <v>0</v>
      </c>
      <c r="DJ127" s="11">
        <v>0</v>
      </c>
      <c r="DK127" s="11">
        <v>1</v>
      </c>
      <c r="DL127" s="11">
        <v>1</v>
      </c>
      <c r="DM127" s="11">
        <v>2</v>
      </c>
      <c r="DN127" s="11">
        <v>11.5</v>
      </c>
    </row>
    <row r="128" spans="1:118">
      <c r="A128" t="s">
        <v>260</v>
      </c>
      <c r="B128" t="s">
        <v>312</v>
      </c>
      <c r="C128" t="s">
        <v>313</v>
      </c>
      <c r="D128" t="s">
        <v>96</v>
      </c>
      <c r="E128" s="75">
        <v>29106</v>
      </c>
      <c r="F128" s="27">
        <v>2222.7202609795704</v>
      </c>
      <c r="G128" s="75">
        <v>612183</v>
      </c>
      <c r="H128">
        <v>8</v>
      </c>
      <c r="I128">
        <v>43</v>
      </c>
      <c r="J128" s="27">
        <v>1370.5442176870747</v>
      </c>
      <c r="K128" s="10">
        <v>0.61660670564233078</v>
      </c>
      <c r="L128" t="s">
        <v>96</v>
      </c>
      <c r="M128" s="27" t="s">
        <v>96</v>
      </c>
      <c r="N128" s="76" t="s">
        <v>96</v>
      </c>
      <c r="O128" t="s">
        <v>96</v>
      </c>
      <c r="P128" t="s">
        <v>96</v>
      </c>
      <c r="Q128" t="s">
        <v>96</v>
      </c>
      <c r="R128" t="s">
        <v>96</v>
      </c>
      <c r="S128" t="s">
        <v>96</v>
      </c>
      <c r="T128" t="s">
        <v>96</v>
      </c>
      <c r="U128" t="s">
        <v>96</v>
      </c>
      <c r="V128" t="s">
        <v>96</v>
      </c>
      <c r="W128" t="s">
        <v>96</v>
      </c>
      <c r="X128" t="s">
        <v>96</v>
      </c>
      <c r="Y128" t="s">
        <v>96</v>
      </c>
      <c r="Z128" s="77">
        <v>0.80599162742019892</v>
      </c>
      <c r="AA128" s="77">
        <v>0.80599162742019892</v>
      </c>
      <c r="AB128" s="77">
        <v>0.80599162742019892</v>
      </c>
      <c r="AC128" s="10">
        <v>0.75423912512282743</v>
      </c>
      <c r="AD128">
        <v>1</v>
      </c>
      <c r="AE128" s="11">
        <v>11</v>
      </c>
      <c r="AF128" s="11">
        <v>0</v>
      </c>
      <c r="AG128" s="11">
        <v>38.56</v>
      </c>
      <c r="AH128">
        <v>12</v>
      </c>
      <c r="AI128">
        <v>0</v>
      </c>
      <c r="AJ128">
        <v>12</v>
      </c>
      <c r="AK128">
        <v>0</v>
      </c>
      <c r="AL128">
        <v>0</v>
      </c>
      <c r="AM128">
        <v>0</v>
      </c>
      <c r="AN128" s="11">
        <v>8</v>
      </c>
      <c r="AO128" s="11">
        <v>0</v>
      </c>
      <c r="AP128" s="11">
        <v>8</v>
      </c>
      <c r="AQ128">
        <v>0</v>
      </c>
      <c r="AR128">
        <v>0</v>
      </c>
      <c r="AS128">
        <v>0</v>
      </c>
      <c r="AT128" s="78">
        <v>5.82722107572268E-2</v>
      </c>
      <c r="AU128">
        <v>1</v>
      </c>
      <c r="AV128" s="47">
        <v>0</v>
      </c>
      <c r="AW128" s="80" t="s">
        <v>96</v>
      </c>
      <c r="AX128" s="80" t="s">
        <v>96</v>
      </c>
      <c r="AY128" s="80" t="s">
        <v>96</v>
      </c>
      <c r="AZ128" s="80" t="s">
        <v>96</v>
      </c>
      <c r="BA128" s="80" t="s">
        <v>96</v>
      </c>
      <c r="BB128" s="80" t="s">
        <v>96</v>
      </c>
      <c r="BC128" s="80" t="s">
        <v>96</v>
      </c>
      <c r="BD128" s="80" t="s">
        <v>96</v>
      </c>
      <c r="BE128" s="80" t="s">
        <v>96</v>
      </c>
      <c r="BF128" s="80" t="s">
        <v>96</v>
      </c>
      <c r="BG128" s="80" t="s">
        <v>96</v>
      </c>
      <c r="BH128" s="80" t="s">
        <v>96</v>
      </c>
      <c r="BI128" s="10">
        <v>0.3</v>
      </c>
      <c r="BJ128" s="10" t="s">
        <v>96</v>
      </c>
      <c r="BK128" s="10" t="s">
        <v>96</v>
      </c>
      <c r="BL128" s="20">
        <v>0.3</v>
      </c>
      <c r="BM128" s="10">
        <v>0.35</v>
      </c>
      <c r="BN128" s="10">
        <v>8.9606549021168505E-2</v>
      </c>
      <c r="BO128" s="10" t="s">
        <v>96</v>
      </c>
      <c r="BP128" s="20">
        <v>0.43960654902116847</v>
      </c>
      <c r="BQ128" s="10" t="s">
        <v>96</v>
      </c>
      <c r="BR128" s="10" t="s">
        <v>96</v>
      </c>
      <c r="BS128" s="10" t="s">
        <v>96</v>
      </c>
      <c r="BT128" s="10" t="s">
        <v>96</v>
      </c>
      <c r="BU128" s="10" t="s">
        <v>96</v>
      </c>
      <c r="BV128" s="10" t="s">
        <v>96</v>
      </c>
      <c r="BW128" s="10" t="s">
        <v>96</v>
      </c>
      <c r="BX128" s="10" t="s">
        <v>96</v>
      </c>
      <c r="BY128" s="24" t="s">
        <v>96</v>
      </c>
      <c r="BZ128" s="36" t="e">
        <v>#VALUE!</v>
      </c>
      <c r="CA128" s="10" t="s">
        <v>96</v>
      </c>
      <c r="CB128" s="10" t="s">
        <v>96</v>
      </c>
      <c r="CC128" s="10">
        <v>0.03</v>
      </c>
      <c r="CD128" s="75" t="s">
        <v>96</v>
      </c>
      <c r="CE128" t="s">
        <v>96</v>
      </c>
      <c r="CF128" t="s">
        <v>96</v>
      </c>
      <c r="CG128" t="s">
        <v>96</v>
      </c>
      <c r="CH128" t="s">
        <v>96</v>
      </c>
      <c r="CI128" t="s">
        <v>96</v>
      </c>
      <c r="CJ128" t="s">
        <v>96</v>
      </c>
      <c r="CK128" t="s">
        <v>96</v>
      </c>
      <c r="CL128" t="s">
        <v>96</v>
      </c>
      <c r="CM128" t="s">
        <v>96</v>
      </c>
      <c r="CN128" t="s">
        <v>96</v>
      </c>
      <c r="CO128" t="s">
        <v>96</v>
      </c>
      <c r="CP128" t="s">
        <v>96</v>
      </c>
      <c r="CQ128" t="s">
        <v>96</v>
      </c>
      <c r="CR128" t="s">
        <v>96</v>
      </c>
      <c r="CS128" s="11">
        <v>1.8</v>
      </c>
      <c r="CT128" s="11">
        <v>1</v>
      </c>
      <c r="CU128" s="11">
        <v>1</v>
      </c>
      <c r="CV128" s="11">
        <v>0.5</v>
      </c>
      <c r="CW128" s="11">
        <v>2.5</v>
      </c>
      <c r="CX128" s="11">
        <v>1</v>
      </c>
      <c r="CY128" s="11">
        <v>1</v>
      </c>
      <c r="CZ128" s="11">
        <v>1</v>
      </c>
      <c r="DA128" s="11">
        <v>1</v>
      </c>
      <c r="DB128" s="11">
        <v>1</v>
      </c>
      <c r="DC128" s="11">
        <v>0.5</v>
      </c>
      <c r="DD128" s="11">
        <v>5.5</v>
      </c>
      <c r="DE128" s="11">
        <v>0.5</v>
      </c>
      <c r="DF128" s="11">
        <v>0</v>
      </c>
      <c r="DG128" s="11">
        <v>1</v>
      </c>
      <c r="DH128" s="11">
        <v>1.5</v>
      </c>
      <c r="DI128" s="11">
        <v>0</v>
      </c>
      <c r="DJ128" s="11">
        <v>0</v>
      </c>
      <c r="DK128" s="11">
        <v>1</v>
      </c>
      <c r="DL128" s="11">
        <v>1</v>
      </c>
      <c r="DM128" s="11">
        <v>2</v>
      </c>
      <c r="DN128" s="11">
        <v>11.5</v>
      </c>
    </row>
    <row r="129" spans="1:118">
      <c r="A129" t="s">
        <v>260</v>
      </c>
      <c r="B129" t="s">
        <v>314</v>
      </c>
      <c r="C129" t="s">
        <v>315</v>
      </c>
      <c r="D129" t="s">
        <v>96</v>
      </c>
      <c r="E129" s="75">
        <v>1551</v>
      </c>
      <c r="F129" s="27">
        <v>1438.2336370063551</v>
      </c>
      <c r="G129" s="75">
        <v>76492</v>
      </c>
      <c r="H129">
        <v>5</v>
      </c>
      <c r="I129">
        <v>13</v>
      </c>
      <c r="J129" s="27">
        <v>16.888016745159604</v>
      </c>
      <c r="K129" s="10">
        <v>1.1742192861176268E-2</v>
      </c>
      <c r="L129" t="s">
        <v>96</v>
      </c>
      <c r="M129" s="27" t="s">
        <v>96</v>
      </c>
      <c r="N129" s="76" t="s">
        <v>96</v>
      </c>
      <c r="O129" t="s">
        <v>96</v>
      </c>
      <c r="P129" t="s">
        <v>96</v>
      </c>
      <c r="Q129" t="s">
        <v>96</v>
      </c>
      <c r="R129" t="s">
        <v>96</v>
      </c>
      <c r="S129" t="s">
        <v>96</v>
      </c>
      <c r="T129" t="s">
        <v>96</v>
      </c>
      <c r="U129" t="s">
        <v>96</v>
      </c>
      <c r="V129" t="s">
        <v>96</v>
      </c>
      <c r="W129" t="s">
        <v>96</v>
      </c>
      <c r="X129" t="s">
        <v>96</v>
      </c>
      <c r="Y129" t="s">
        <v>96</v>
      </c>
      <c r="Z129" s="77">
        <v>0.80599162742019892</v>
      </c>
      <c r="AA129" s="77">
        <v>0.80599162742019892</v>
      </c>
      <c r="AB129" s="77">
        <v>0.80599162742019892</v>
      </c>
      <c r="AC129" s="10">
        <v>1.1656399502124883</v>
      </c>
      <c r="AD129">
        <v>1</v>
      </c>
      <c r="AE129" s="11">
        <v>11</v>
      </c>
      <c r="AF129" s="11">
        <v>0</v>
      </c>
      <c r="AG129" s="11">
        <v>38.56</v>
      </c>
      <c r="AH129">
        <v>12</v>
      </c>
      <c r="AI129">
        <v>0</v>
      </c>
      <c r="AJ129">
        <v>12</v>
      </c>
      <c r="AK129">
        <v>0</v>
      </c>
      <c r="AL129">
        <v>0</v>
      </c>
      <c r="AM129">
        <v>0</v>
      </c>
      <c r="AN129" s="11">
        <v>8</v>
      </c>
      <c r="AO129" s="11">
        <v>0</v>
      </c>
      <c r="AP129" s="11">
        <v>8</v>
      </c>
      <c r="AQ129">
        <v>0</v>
      </c>
      <c r="AR129">
        <v>0</v>
      </c>
      <c r="AS129">
        <v>0</v>
      </c>
      <c r="AT129" s="78">
        <v>6.9760309398928105E-2</v>
      </c>
      <c r="AU129">
        <v>1</v>
      </c>
      <c r="AV129" s="47">
        <v>0</v>
      </c>
      <c r="AW129" s="80" t="s">
        <v>96</v>
      </c>
      <c r="AX129" s="80" t="s">
        <v>96</v>
      </c>
      <c r="AY129" s="80" t="s">
        <v>96</v>
      </c>
      <c r="AZ129" s="80" t="s">
        <v>96</v>
      </c>
      <c r="BA129" s="80" t="s">
        <v>96</v>
      </c>
      <c r="BB129" s="80" t="s">
        <v>96</v>
      </c>
      <c r="BC129" s="80" t="s">
        <v>96</v>
      </c>
      <c r="BD129" s="80" t="s">
        <v>96</v>
      </c>
      <c r="BE129" s="80" t="s">
        <v>96</v>
      </c>
      <c r="BF129" s="80" t="s">
        <v>96</v>
      </c>
      <c r="BG129" s="80" t="s">
        <v>96</v>
      </c>
      <c r="BH129" s="80" t="s">
        <v>96</v>
      </c>
      <c r="BI129" s="10">
        <v>0.3</v>
      </c>
      <c r="BJ129" s="10" t="s">
        <v>96</v>
      </c>
      <c r="BK129" s="10" t="s">
        <v>96</v>
      </c>
      <c r="BL129" s="20">
        <v>0.3</v>
      </c>
      <c r="BM129" s="10">
        <v>0.35</v>
      </c>
      <c r="BN129" s="10">
        <v>5.5036159293068501E-2</v>
      </c>
      <c r="BO129" s="10" t="s">
        <v>96</v>
      </c>
      <c r="BP129" s="20">
        <v>0.40503615929306847</v>
      </c>
      <c r="BQ129" s="10" t="s">
        <v>96</v>
      </c>
      <c r="BR129" s="10" t="s">
        <v>96</v>
      </c>
      <c r="BS129" s="10" t="s">
        <v>96</v>
      </c>
      <c r="BT129" s="10" t="s">
        <v>96</v>
      </c>
      <c r="BU129" s="10" t="s">
        <v>96</v>
      </c>
      <c r="BV129" s="10" t="s">
        <v>96</v>
      </c>
      <c r="BW129" s="10" t="s">
        <v>96</v>
      </c>
      <c r="BX129" s="10" t="s">
        <v>96</v>
      </c>
      <c r="BY129" s="24" t="s">
        <v>96</v>
      </c>
      <c r="BZ129" s="36" t="e">
        <v>#VALUE!</v>
      </c>
      <c r="CA129" s="10" t="s">
        <v>96</v>
      </c>
      <c r="CB129" s="10" t="s">
        <v>96</v>
      </c>
      <c r="CC129" s="10">
        <v>0.03</v>
      </c>
      <c r="CD129" s="75" t="s">
        <v>96</v>
      </c>
      <c r="CE129" t="s">
        <v>96</v>
      </c>
      <c r="CF129" t="s">
        <v>96</v>
      </c>
      <c r="CG129" t="s">
        <v>96</v>
      </c>
      <c r="CH129" t="s">
        <v>96</v>
      </c>
      <c r="CI129" t="s">
        <v>96</v>
      </c>
      <c r="CJ129" t="s">
        <v>96</v>
      </c>
      <c r="CK129" t="s">
        <v>96</v>
      </c>
      <c r="CL129" t="s">
        <v>96</v>
      </c>
      <c r="CM129" t="s">
        <v>96</v>
      </c>
      <c r="CN129" t="s">
        <v>96</v>
      </c>
      <c r="CO129" t="s">
        <v>96</v>
      </c>
      <c r="CP129" t="s">
        <v>96</v>
      </c>
      <c r="CQ129" t="s">
        <v>96</v>
      </c>
      <c r="CR129" t="s">
        <v>96</v>
      </c>
      <c r="CS129" s="11">
        <v>1.8</v>
      </c>
      <c r="CT129" s="11">
        <v>1</v>
      </c>
      <c r="CU129" s="11">
        <v>1</v>
      </c>
      <c r="CV129" s="11">
        <v>0.5</v>
      </c>
      <c r="CW129" s="11">
        <v>2.5</v>
      </c>
      <c r="CX129" s="11">
        <v>1</v>
      </c>
      <c r="CY129" s="11">
        <v>1</v>
      </c>
      <c r="CZ129" s="11">
        <v>1</v>
      </c>
      <c r="DA129" s="11">
        <v>1</v>
      </c>
      <c r="DB129" s="11">
        <v>1</v>
      </c>
      <c r="DC129" s="11">
        <v>0.5</v>
      </c>
      <c r="DD129" s="11">
        <v>5.5</v>
      </c>
      <c r="DE129" s="11">
        <v>0.5</v>
      </c>
      <c r="DF129" s="11">
        <v>0</v>
      </c>
      <c r="DG129" s="11">
        <v>1</v>
      </c>
      <c r="DH129" s="11">
        <v>1.5</v>
      </c>
      <c r="DI129" s="11">
        <v>0</v>
      </c>
      <c r="DJ129" s="11">
        <v>0</v>
      </c>
      <c r="DK129" s="11">
        <v>1</v>
      </c>
      <c r="DL129" s="11">
        <v>1</v>
      </c>
      <c r="DM129" s="11">
        <v>2</v>
      </c>
      <c r="DN129" s="11">
        <v>11.5</v>
      </c>
    </row>
    <row r="130" spans="1:118">
      <c r="A130" t="s">
        <v>260</v>
      </c>
      <c r="B130" t="s">
        <v>316</v>
      </c>
      <c r="C130" t="s">
        <v>317</v>
      </c>
      <c r="D130" t="s">
        <v>96</v>
      </c>
      <c r="E130" s="75">
        <v>27683</v>
      </c>
      <c r="F130" s="27">
        <v>1368.926380259858</v>
      </c>
      <c r="G130" s="75">
        <v>138058</v>
      </c>
      <c r="H130">
        <v>5</v>
      </c>
      <c r="I130">
        <v>51</v>
      </c>
      <c r="J130" s="27">
        <v>1165.3584510727369</v>
      </c>
      <c r="K130" s="10">
        <v>0.85129373491328397</v>
      </c>
      <c r="L130" t="s">
        <v>96</v>
      </c>
      <c r="M130" s="27" t="s">
        <v>96</v>
      </c>
      <c r="N130" s="76" t="s">
        <v>96</v>
      </c>
      <c r="O130" t="s">
        <v>96</v>
      </c>
      <c r="P130" t="s">
        <v>96</v>
      </c>
      <c r="Q130" t="s">
        <v>96</v>
      </c>
      <c r="R130" t="s">
        <v>96</v>
      </c>
      <c r="S130" t="s">
        <v>96</v>
      </c>
      <c r="T130" t="s">
        <v>96</v>
      </c>
      <c r="U130" t="s">
        <v>96</v>
      </c>
      <c r="V130" t="s">
        <v>96</v>
      </c>
      <c r="W130" t="s">
        <v>96</v>
      </c>
      <c r="X130" t="s">
        <v>96</v>
      </c>
      <c r="Y130" t="s">
        <v>96</v>
      </c>
      <c r="Z130" s="77">
        <v>0.80599162742019892</v>
      </c>
      <c r="AA130" s="77">
        <v>0.80599162742019892</v>
      </c>
      <c r="AB130" s="77">
        <v>0.80599162742019892</v>
      </c>
      <c r="AC130" s="10">
        <v>1.2246550356607031</v>
      </c>
      <c r="AD130">
        <v>1</v>
      </c>
      <c r="AE130" s="11">
        <v>11</v>
      </c>
      <c r="AF130" s="11">
        <v>0</v>
      </c>
      <c r="AG130" s="11">
        <v>38.56</v>
      </c>
      <c r="AH130">
        <v>12</v>
      </c>
      <c r="AI130">
        <v>0</v>
      </c>
      <c r="AJ130">
        <v>12</v>
      </c>
      <c r="AK130">
        <v>0</v>
      </c>
      <c r="AL130">
        <v>0</v>
      </c>
      <c r="AM130">
        <v>0</v>
      </c>
      <c r="AN130" s="11">
        <v>9</v>
      </c>
      <c r="AO130" s="11">
        <v>0</v>
      </c>
      <c r="AP130" s="11">
        <v>9</v>
      </c>
      <c r="AQ130">
        <v>0</v>
      </c>
      <c r="AR130">
        <v>0</v>
      </c>
      <c r="AS130">
        <v>0</v>
      </c>
      <c r="AT130" s="78">
        <v>6.0923310443773297E-2</v>
      </c>
      <c r="AU130">
        <v>1</v>
      </c>
      <c r="AV130" s="47">
        <v>0</v>
      </c>
      <c r="AW130" s="80" t="s">
        <v>96</v>
      </c>
      <c r="AX130" s="80" t="s">
        <v>96</v>
      </c>
      <c r="AY130" s="80" t="s">
        <v>96</v>
      </c>
      <c r="AZ130" s="80" t="s">
        <v>96</v>
      </c>
      <c r="BA130" s="80" t="s">
        <v>96</v>
      </c>
      <c r="BB130" s="80" t="s">
        <v>96</v>
      </c>
      <c r="BC130" s="80" t="s">
        <v>96</v>
      </c>
      <c r="BD130" s="80" t="s">
        <v>96</v>
      </c>
      <c r="BE130" s="80" t="s">
        <v>96</v>
      </c>
      <c r="BF130" s="80" t="s">
        <v>96</v>
      </c>
      <c r="BG130" s="80" t="s">
        <v>96</v>
      </c>
      <c r="BH130" s="80" t="s">
        <v>96</v>
      </c>
      <c r="BI130" s="10">
        <v>0.3</v>
      </c>
      <c r="BJ130" s="10" t="s">
        <v>96</v>
      </c>
      <c r="BK130" s="10" t="s">
        <v>96</v>
      </c>
      <c r="BL130" s="20">
        <v>0.3</v>
      </c>
      <c r="BM130" s="10">
        <v>0.35</v>
      </c>
      <c r="BN130" s="10">
        <v>6.5455442452819604E-2</v>
      </c>
      <c r="BO130" s="10" t="s">
        <v>96</v>
      </c>
      <c r="BP130" s="20">
        <v>0.41545544245281957</v>
      </c>
      <c r="BQ130" s="10" t="s">
        <v>96</v>
      </c>
      <c r="BR130" s="10" t="s">
        <v>96</v>
      </c>
      <c r="BS130" s="10" t="s">
        <v>96</v>
      </c>
      <c r="BT130" s="10" t="s">
        <v>96</v>
      </c>
      <c r="BU130" s="10" t="s">
        <v>96</v>
      </c>
      <c r="BV130" s="10" t="s">
        <v>96</v>
      </c>
      <c r="BW130" s="10" t="s">
        <v>96</v>
      </c>
      <c r="BX130" s="10" t="s">
        <v>96</v>
      </c>
      <c r="BY130" s="24" t="s">
        <v>96</v>
      </c>
      <c r="BZ130" s="36" t="e">
        <v>#VALUE!</v>
      </c>
      <c r="CA130" s="10" t="s">
        <v>96</v>
      </c>
      <c r="CB130" s="10" t="s">
        <v>96</v>
      </c>
      <c r="CC130" s="10">
        <v>0.03</v>
      </c>
      <c r="CD130" s="75" t="s">
        <v>96</v>
      </c>
      <c r="CE130" t="s">
        <v>96</v>
      </c>
      <c r="CF130" t="s">
        <v>96</v>
      </c>
      <c r="CG130" t="s">
        <v>96</v>
      </c>
      <c r="CH130" t="s">
        <v>96</v>
      </c>
      <c r="CI130" t="s">
        <v>96</v>
      </c>
      <c r="CJ130" t="s">
        <v>96</v>
      </c>
      <c r="CK130" t="s">
        <v>96</v>
      </c>
      <c r="CL130" t="s">
        <v>96</v>
      </c>
      <c r="CM130" t="s">
        <v>96</v>
      </c>
      <c r="CN130" t="s">
        <v>96</v>
      </c>
      <c r="CO130" t="s">
        <v>96</v>
      </c>
      <c r="CP130" t="s">
        <v>96</v>
      </c>
      <c r="CQ130" t="s">
        <v>96</v>
      </c>
      <c r="CR130" t="s">
        <v>96</v>
      </c>
      <c r="CS130" s="11">
        <v>1.8</v>
      </c>
      <c r="CT130" s="11">
        <v>1</v>
      </c>
      <c r="CU130" s="11">
        <v>1</v>
      </c>
      <c r="CV130" s="11">
        <v>0.5</v>
      </c>
      <c r="CW130" s="11">
        <v>2.5</v>
      </c>
      <c r="CX130" s="11">
        <v>1</v>
      </c>
      <c r="CY130" s="11">
        <v>1</v>
      </c>
      <c r="CZ130" s="11">
        <v>1</v>
      </c>
      <c r="DA130" s="11">
        <v>1</v>
      </c>
      <c r="DB130" s="11">
        <v>1</v>
      </c>
      <c r="DC130" s="11">
        <v>0.5</v>
      </c>
      <c r="DD130" s="11">
        <v>5.5</v>
      </c>
      <c r="DE130" s="11">
        <v>0.5</v>
      </c>
      <c r="DF130" s="11">
        <v>0</v>
      </c>
      <c r="DG130" s="11">
        <v>1</v>
      </c>
      <c r="DH130" s="11">
        <v>1.5</v>
      </c>
      <c r="DI130" s="11">
        <v>0</v>
      </c>
      <c r="DJ130" s="11">
        <v>0</v>
      </c>
      <c r="DK130" s="11">
        <v>1</v>
      </c>
      <c r="DL130" s="11">
        <v>1</v>
      </c>
      <c r="DM130" s="11">
        <v>2</v>
      </c>
      <c r="DN130" s="11">
        <v>11.5</v>
      </c>
    </row>
    <row r="131" spans="1:118">
      <c r="A131" t="s">
        <v>260</v>
      </c>
      <c r="B131" t="s">
        <v>318</v>
      </c>
      <c r="C131" t="s">
        <v>319</v>
      </c>
      <c r="D131" t="s">
        <v>96</v>
      </c>
      <c r="E131" s="75">
        <v>16749</v>
      </c>
      <c r="F131" s="27">
        <v>1956.8691167518466</v>
      </c>
      <c r="G131" s="75">
        <v>777615</v>
      </c>
      <c r="H131">
        <v>6</v>
      </c>
      <c r="I131">
        <v>22</v>
      </c>
      <c r="J131" s="27">
        <v>450.9680795395081</v>
      </c>
      <c r="K131" s="10">
        <v>0.23045387945416484</v>
      </c>
      <c r="L131" t="s">
        <v>96</v>
      </c>
      <c r="M131" s="27" t="s">
        <v>96</v>
      </c>
      <c r="N131" s="76" t="s">
        <v>96</v>
      </c>
      <c r="O131" t="s">
        <v>96</v>
      </c>
      <c r="P131" t="s">
        <v>96</v>
      </c>
      <c r="Q131" t="s">
        <v>96</v>
      </c>
      <c r="R131" t="s">
        <v>96</v>
      </c>
      <c r="S131" t="s">
        <v>96</v>
      </c>
      <c r="T131" t="s">
        <v>96</v>
      </c>
      <c r="U131" t="s">
        <v>96</v>
      </c>
      <c r="V131" t="s">
        <v>96</v>
      </c>
      <c r="W131" t="s">
        <v>96</v>
      </c>
      <c r="X131" t="s">
        <v>96</v>
      </c>
      <c r="Y131" t="s">
        <v>96</v>
      </c>
      <c r="Z131" s="77">
        <v>0.80599162742019892</v>
      </c>
      <c r="AA131" s="77">
        <v>0.80599162742019892</v>
      </c>
      <c r="AB131" s="77">
        <v>0.80599162742019892</v>
      </c>
      <c r="AC131" s="10">
        <v>0.85670654755731845</v>
      </c>
      <c r="AD131">
        <v>1</v>
      </c>
      <c r="AE131" s="11">
        <v>11</v>
      </c>
      <c r="AF131" s="11">
        <v>0</v>
      </c>
      <c r="AG131" s="11">
        <v>38.56</v>
      </c>
      <c r="AH131">
        <v>12</v>
      </c>
      <c r="AI131">
        <v>0</v>
      </c>
      <c r="AJ131">
        <v>12</v>
      </c>
      <c r="AK131">
        <v>0</v>
      </c>
      <c r="AL131">
        <v>0</v>
      </c>
      <c r="AM131">
        <v>0</v>
      </c>
      <c r="AN131" s="11">
        <v>8</v>
      </c>
      <c r="AO131" s="11">
        <v>0</v>
      </c>
      <c r="AP131" s="11">
        <v>8</v>
      </c>
      <c r="AQ131">
        <v>0</v>
      </c>
      <c r="AR131">
        <v>0</v>
      </c>
      <c r="AS131">
        <v>0</v>
      </c>
      <c r="AT131" s="78">
        <v>7.9688937636778506E-2</v>
      </c>
      <c r="AU131">
        <v>1</v>
      </c>
      <c r="AV131" s="47">
        <v>0</v>
      </c>
      <c r="AW131" s="80" t="s">
        <v>96</v>
      </c>
      <c r="AX131" s="80" t="s">
        <v>96</v>
      </c>
      <c r="AY131" s="80" t="s">
        <v>96</v>
      </c>
      <c r="AZ131" s="80" t="s">
        <v>96</v>
      </c>
      <c r="BA131" s="80" t="s">
        <v>96</v>
      </c>
      <c r="BB131" s="80" t="s">
        <v>96</v>
      </c>
      <c r="BC131" s="80" t="s">
        <v>96</v>
      </c>
      <c r="BD131" s="80" t="s">
        <v>96</v>
      </c>
      <c r="BE131" s="80" t="s">
        <v>96</v>
      </c>
      <c r="BF131" s="80" t="s">
        <v>96</v>
      </c>
      <c r="BG131" s="80" t="s">
        <v>96</v>
      </c>
      <c r="BH131" s="80" t="s">
        <v>96</v>
      </c>
      <c r="BI131" s="10">
        <v>0.3</v>
      </c>
      <c r="BJ131" s="10" t="s">
        <v>96</v>
      </c>
      <c r="BK131" s="10" t="s">
        <v>96</v>
      </c>
      <c r="BL131" s="20">
        <v>0.3</v>
      </c>
      <c r="BM131" s="10">
        <v>0.35</v>
      </c>
      <c r="BN131" s="10">
        <v>7.52516337248572E-2</v>
      </c>
      <c r="BO131" s="10" t="s">
        <v>96</v>
      </c>
      <c r="BP131" s="20">
        <v>0.42525163372485719</v>
      </c>
      <c r="BQ131" s="10" t="s">
        <v>96</v>
      </c>
      <c r="BR131" s="10" t="s">
        <v>96</v>
      </c>
      <c r="BS131" s="10" t="s">
        <v>96</v>
      </c>
      <c r="BT131" s="10" t="s">
        <v>96</v>
      </c>
      <c r="BU131" s="10" t="s">
        <v>96</v>
      </c>
      <c r="BV131" s="10" t="s">
        <v>96</v>
      </c>
      <c r="BW131" s="10" t="s">
        <v>96</v>
      </c>
      <c r="BX131" s="10" t="s">
        <v>96</v>
      </c>
      <c r="BY131" s="24" t="s">
        <v>96</v>
      </c>
      <c r="BZ131" s="36" t="e">
        <v>#VALUE!</v>
      </c>
      <c r="CA131" s="10" t="s">
        <v>96</v>
      </c>
      <c r="CB131" s="10" t="s">
        <v>96</v>
      </c>
      <c r="CC131" s="10">
        <v>2.5000000000000001E-2</v>
      </c>
      <c r="CD131" s="75" t="s">
        <v>96</v>
      </c>
      <c r="CE131" t="s">
        <v>96</v>
      </c>
      <c r="CF131" t="s">
        <v>96</v>
      </c>
      <c r="CG131" t="s">
        <v>96</v>
      </c>
      <c r="CH131" t="s">
        <v>96</v>
      </c>
      <c r="CI131" t="s">
        <v>96</v>
      </c>
      <c r="CJ131" t="s">
        <v>96</v>
      </c>
      <c r="CK131" t="s">
        <v>96</v>
      </c>
      <c r="CL131" t="s">
        <v>96</v>
      </c>
      <c r="CM131" t="s">
        <v>96</v>
      </c>
      <c r="CN131" t="s">
        <v>96</v>
      </c>
      <c r="CO131" t="s">
        <v>96</v>
      </c>
      <c r="CP131" t="s">
        <v>96</v>
      </c>
      <c r="CQ131" t="s">
        <v>96</v>
      </c>
      <c r="CR131" t="s">
        <v>96</v>
      </c>
      <c r="CS131" s="11">
        <v>1.8</v>
      </c>
      <c r="CT131" s="11">
        <v>1</v>
      </c>
      <c r="CU131" s="11">
        <v>1</v>
      </c>
      <c r="CV131" s="11">
        <v>0.5</v>
      </c>
      <c r="CW131" s="11">
        <v>2.5</v>
      </c>
      <c r="CX131" s="11">
        <v>1</v>
      </c>
      <c r="CY131" s="11">
        <v>1</v>
      </c>
      <c r="CZ131" s="11">
        <v>1</v>
      </c>
      <c r="DA131" s="11">
        <v>1</v>
      </c>
      <c r="DB131" s="11">
        <v>1</v>
      </c>
      <c r="DC131" s="11">
        <v>0.5</v>
      </c>
      <c r="DD131" s="11">
        <v>5.5</v>
      </c>
      <c r="DE131" s="11">
        <v>0.5</v>
      </c>
      <c r="DF131" s="11">
        <v>0</v>
      </c>
      <c r="DG131" s="11">
        <v>1</v>
      </c>
      <c r="DH131" s="11">
        <v>1.5</v>
      </c>
      <c r="DI131" s="11">
        <v>0</v>
      </c>
      <c r="DJ131" s="11">
        <v>0</v>
      </c>
      <c r="DK131" s="11">
        <v>1</v>
      </c>
      <c r="DL131" s="11">
        <v>1</v>
      </c>
      <c r="DM131" s="11">
        <v>2</v>
      </c>
      <c r="DN131" s="11">
        <v>11.5</v>
      </c>
    </row>
    <row r="132" spans="1:118">
      <c r="A132" t="s">
        <v>260</v>
      </c>
      <c r="B132" t="s">
        <v>320</v>
      </c>
      <c r="C132" t="s">
        <v>320</v>
      </c>
      <c r="D132" t="s">
        <v>96</v>
      </c>
      <c r="E132" s="75">
        <v>137.5</v>
      </c>
      <c r="F132" s="27">
        <v>1581.8096718953111</v>
      </c>
      <c r="G132" s="75">
        <v>1579000</v>
      </c>
      <c r="H132">
        <v>10</v>
      </c>
      <c r="I132">
        <v>96</v>
      </c>
      <c r="J132" s="27">
        <v>283.35478806907378</v>
      </c>
      <c r="K132" s="10">
        <v>0.17913330099288144</v>
      </c>
      <c r="L132" t="s">
        <v>96</v>
      </c>
      <c r="M132" s="27" t="s">
        <v>96</v>
      </c>
      <c r="N132" s="76" t="s">
        <v>96</v>
      </c>
      <c r="O132" t="s">
        <v>96</v>
      </c>
      <c r="P132" t="s">
        <v>96</v>
      </c>
      <c r="Q132" t="s">
        <v>96</v>
      </c>
      <c r="R132" t="s">
        <v>96</v>
      </c>
      <c r="S132" t="s">
        <v>96</v>
      </c>
      <c r="T132" t="s">
        <v>96</v>
      </c>
      <c r="U132" t="s">
        <v>96</v>
      </c>
      <c r="V132" t="s">
        <v>96</v>
      </c>
      <c r="W132" t="s">
        <v>96</v>
      </c>
      <c r="X132" t="s">
        <v>96</v>
      </c>
      <c r="Y132" t="s">
        <v>96</v>
      </c>
      <c r="Z132" s="77">
        <v>0.80599162742019892</v>
      </c>
      <c r="AA132" s="77">
        <v>0.80599162742019892</v>
      </c>
      <c r="AB132" s="77">
        <v>0.80599162742019892</v>
      </c>
      <c r="AC132" s="10">
        <v>1.0598383704565988</v>
      </c>
      <c r="AD132">
        <v>1</v>
      </c>
      <c r="AE132" s="11">
        <v>11</v>
      </c>
      <c r="AF132" s="11">
        <v>0</v>
      </c>
      <c r="AG132" s="11">
        <v>38.56</v>
      </c>
      <c r="AH132">
        <v>12</v>
      </c>
      <c r="AI132">
        <v>0</v>
      </c>
      <c r="AJ132">
        <v>12</v>
      </c>
      <c r="AK132">
        <v>0</v>
      </c>
      <c r="AL132">
        <v>0</v>
      </c>
      <c r="AM132">
        <v>0</v>
      </c>
      <c r="AN132" s="11">
        <v>8</v>
      </c>
      <c r="AO132" s="11">
        <v>0</v>
      </c>
      <c r="AP132" s="11">
        <v>8</v>
      </c>
      <c r="AQ132">
        <v>0</v>
      </c>
      <c r="AR132">
        <v>0</v>
      </c>
      <c r="AS132">
        <v>0</v>
      </c>
      <c r="AT132" s="78">
        <v>7.0644009294443602E-2</v>
      </c>
      <c r="AU132">
        <v>1</v>
      </c>
      <c r="AV132" s="47">
        <v>0</v>
      </c>
      <c r="AW132" s="80" t="s">
        <v>96</v>
      </c>
      <c r="AX132" s="80" t="s">
        <v>96</v>
      </c>
      <c r="AY132" s="80" t="s">
        <v>96</v>
      </c>
      <c r="AZ132" s="80" t="s">
        <v>96</v>
      </c>
      <c r="BA132" s="80" t="s">
        <v>96</v>
      </c>
      <c r="BB132" s="80" t="s">
        <v>96</v>
      </c>
      <c r="BC132" s="80" t="s">
        <v>96</v>
      </c>
      <c r="BD132" s="80" t="s">
        <v>96</v>
      </c>
      <c r="BE132" s="80" t="s">
        <v>96</v>
      </c>
      <c r="BF132" s="80" t="s">
        <v>96</v>
      </c>
      <c r="BG132" s="80" t="s">
        <v>96</v>
      </c>
      <c r="BH132" s="80" t="s">
        <v>96</v>
      </c>
      <c r="BI132" s="10">
        <v>0.3</v>
      </c>
      <c r="BJ132" s="10" t="s">
        <v>96</v>
      </c>
      <c r="BK132" s="10" t="s">
        <v>96</v>
      </c>
      <c r="BL132" s="20">
        <v>0.3</v>
      </c>
      <c r="BM132" s="10">
        <v>0.35</v>
      </c>
      <c r="BN132" s="10">
        <v>7.5865167014564805E-2</v>
      </c>
      <c r="BO132" s="10" t="s">
        <v>96</v>
      </c>
      <c r="BP132" s="20">
        <v>0.42586516701456478</v>
      </c>
      <c r="BQ132" s="10" t="s">
        <v>96</v>
      </c>
      <c r="BR132" s="10" t="s">
        <v>96</v>
      </c>
      <c r="BS132" s="10" t="s">
        <v>96</v>
      </c>
      <c r="BT132" s="10" t="s">
        <v>96</v>
      </c>
      <c r="BU132" s="10" t="s">
        <v>96</v>
      </c>
      <c r="BV132" s="10" t="s">
        <v>96</v>
      </c>
      <c r="BW132" s="10" t="s">
        <v>96</v>
      </c>
      <c r="BX132" s="10" t="s">
        <v>96</v>
      </c>
      <c r="BY132" s="24" t="s">
        <v>96</v>
      </c>
      <c r="BZ132" s="36" t="e">
        <v>#VALUE!</v>
      </c>
      <c r="CA132" s="10" t="s">
        <v>96</v>
      </c>
      <c r="CB132" s="10" t="s">
        <v>96</v>
      </c>
      <c r="CC132" s="10">
        <v>2.5000000000000001E-2</v>
      </c>
      <c r="CD132" s="75" t="s">
        <v>96</v>
      </c>
      <c r="CE132" t="s">
        <v>96</v>
      </c>
      <c r="CF132" t="s">
        <v>96</v>
      </c>
      <c r="CG132" t="s">
        <v>96</v>
      </c>
      <c r="CH132" t="s">
        <v>96</v>
      </c>
      <c r="CI132" t="s">
        <v>96</v>
      </c>
      <c r="CJ132" t="s">
        <v>96</v>
      </c>
      <c r="CK132" t="s">
        <v>96</v>
      </c>
      <c r="CL132" t="s">
        <v>96</v>
      </c>
      <c r="CM132" t="s">
        <v>96</v>
      </c>
      <c r="CN132" t="s">
        <v>96</v>
      </c>
      <c r="CO132" t="s">
        <v>96</v>
      </c>
      <c r="CP132" t="s">
        <v>96</v>
      </c>
      <c r="CQ132" t="s">
        <v>96</v>
      </c>
      <c r="CR132" t="s">
        <v>96</v>
      </c>
      <c r="CS132" s="11">
        <v>1.8</v>
      </c>
      <c r="CT132" s="11">
        <v>1</v>
      </c>
      <c r="CU132" s="11">
        <v>1</v>
      </c>
      <c r="CV132" s="11">
        <v>0.5</v>
      </c>
      <c r="CW132" s="11">
        <v>2.5</v>
      </c>
      <c r="CX132" s="11">
        <v>1</v>
      </c>
      <c r="CY132" s="11">
        <v>1</v>
      </c>
      <c r="CZ132" s="11">
        <v>1</v>
      </c>
      <c r="DA132" s="11">
        <v>1</v>
      </c>
      <c r="DB132" s="11">
        <v>1</v>
      </c>
      <c r="DC132" s="11">
        <v>0.5</v>
      </c>
      <c r="DD132" s="11">
        <v>5.5</v>
      </c>
      <c r="DE132" s="11">
        <v>0.5</v>
      </c>
      <c r="DF132" s="11">
        <v>0</v>
      </c>
      <c r="DG132" s="11">
        <v>1</v>
      </c>
      <c r="DH132" s="11">
        <v>1.5</v>
      </c>
      <c r="DI132" s="11">
        <v>0</v>
      </c>
      <c r="DJ132" s="11">
        <v>0</v>
      </c>
      <c r="DK132" s="11">
        <v>1</v>
      </c>
      <c r="DL132" s="11">
        <v>1</v>
      </c>
      <c r="DM132" s="11">
        <v>2</v>
      </c>
      <c r="DN132" s="11">
        <v>11.5</v>
      </c>
    </row>
  </sheetData>
  <mergeCells count="7">
    <mergeCell ref="CD1:CR1"/>
    <mergeCell ref="CS1:DN1"/>
    <mergeCell ref="H1:Y1"/>
    <mergeCell ref="A1:G1"/>
    <mergeCell ref="Z1:AS1"/>
    <mergeCell ref="AT1:BH1"/>
    <mergeCell ref="BI1:CC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0AA9B-A542-4117-9174-D0908ACBE358}">
  <dimension ref="A1:AD132"/>
  <sheetViews>
    <sheetView zoomScale="85" zoomScaleNormal="85" workbookViewId="0">
      <selection sqref="A1:C1"/>
    </sheetView>
  </sheetViews>
  <sheetFormatPr defaultColWidth="8.85546875" defaultRowHeight="15"/>
  <cols>
    <col min="1" max="1" width="12.85546875" bestFit="1" customWidth="1"/>
    <col min="2" max="2" width="26.7109375" bestFit="1" customWidth="1"/>
    <col min="3" max="3" width="26.140625" bestFit="1" customWidth="1"/>
    <col min="4" max="4" width="11" customWidth="1"/>
    <col min="5" max="6" width="8.85546875" customWidth="1"/>
    <col min="11" max="13" width="9" bestFit="1" customWidth="1"/>
    <col min="14" max="14" width="9.42578125" bestFit="1" customWidth="1"/>
    <col min="15" max="15" width="10.7109375" bestFit="1" customWidth="1"/>
  </cols>
  <sheetData>
    <row r="1" spans="1:30" ht="20.25" thickBot="1">
      <c r="A1" s="81" t="s">
        <v>0</v>
      </c>
      <c r="B1" s="82"/>
      <c r="C1" s="82"/>
      <c r="D1" s="81" t="s">
        <v>362</v>
      </c>
      <c r="E1" s="82"/>
      <c r="F1" s="83"/>
      <c r="G1" s="87" t="s">
        <v>1</v>
      </c>
      <c r="H1" s="87"/>
      <c r="I1" s="87"/>
      <c r="J1" s="87"/>
      <c r="K1" s="87" t="s">
        <v>2</v>
      </c>
      <c r="L1" s="87"/>
      <c r="M1" s="87"/>
      <c r="N1" s="87"/>
      <c r="O1" s="87" t="s">
        <v>3</v>
      </c>
      <c r="P1" s="87"/>
      <c r="Q1" s="87"/>
      <c r="R1" s="87"/>
      <c r="S1" s="87" t="s">
        <v>4</v>
      </c>
      <c r="T1" s="87"/>
      <c r="U1" s="87"/>
      <c r="V1" s="87"/>
      <c r="W1" s="87" t="s">
        <v>5</v>
      </c>
      <c r="X1" s="87"/>
      <c r="Y1" s="87"/>
      <c r="Z1" s="87"/>
      <c r="AA1" s="87" t="s">
        <v>6</v>
      </c>
      <c r="AB1" s="87"/>
      <c r="AC1" s="87"/>
      <c r="AD1" s="87"/>
    </row>
    <row r="2" spans="1:30" ht="67.5" customHeight="1" thickBot="1">
      <c r="A2" s="40" t="s">
        <v>7</v>
      </c>
      <c r="B2" s="40" t="s">
        <v>8</v>
      </c>
      <c r="C2" s="43" t="s">
        <v>9</v>
      </c>
      <c r="D2" s="38" t="s">
        <v>381</v>
      </c>
      <c r="E2" s="39" t="s">
        <v>360</v>
      </c>
      <c r="F2" s="39" t="s">
        <v>361</v>
      </c>
      <c r="G2" s="38" t="s">
        <v>345</v>
      </c>
      <c r="H2" s="38" t="s">
        <v>346</v>
      </c>
      <c r="I2" s="39" t="s">
        <v>347</v>
      </c>
      <c r="J2" s="39" t="s">
        <v>348</v>
      </c>
      <c r="K2" s="38" t="s">
        <v>345</v>
      </c>
      <c r="L2" s="38" t="s">
        <v>346</v>
      </c>
      <c r="M2" s="39" t="s">
        <v>349</v>
      </c>
      <c r="N2" s="39" t="s">
        <v>350</v>
      </c>
      <c r="O2" s="38" t="s">
        <v>345</v>
      </c>
      <c r="P2" s="38" t="s">
        <v>346</v>
      </c>
      <c r="Q2" s="39" t="s">
        <v>379</v>
      </c>
      <c r="R2" s="39" t="s">
        <v>380</v>
      </c>
      <c r="S2" s="38" t="s">
        <v>345</v>
      </c>
      <c r="T2" s="38" t="s">
        <v>346</v>
      </c>
      <c r="U2" s="39" t="s">
        <v>351</v>
      </c>
      <c r="V2" s="39" t="s">
        <v>352</v>
      </c>
      <c r="W2" s="38" t="s">
        <v>345</v>
      </c>
      <c r="X2" s="38" t="s">
        <v>346</v>
      </c>
      <c r="Y2" s="39" t="s">
        <v>355</v>
      </c>
      <c r="Z2" s="39" t="s">
        <v>356</v>
      </c>
      <c r="AA2" s="52" t="s">
        <v>345</v>
      </c>
      <c r="AB2" s="38" t="s">
        <v>346</v>
      </c>
      <c r="AC2" s="39" t="s">
        <v>353</v>
      </c>
      <c r="AD2" s="39" t="s">
        <v>354</v>
      </c>
    </row>
    <row r="3" spans="1:30">
      <c r="A3" s="34" t="s">
        <v>92</v>
      </c>
      <c r="B3" s="30" t="s">
        <v>93</v>
      </c>
      <c r="C3" s="30" t="s">
        <v>94</v>
      </c>
      <c r="D3" s="44">
        <v>355.60583100912123</v>
      </c>
      <c r="E3" s="49">
        <v>59.267638501520203</v>
      </c>
      <c r="F3" s="41">
        <v>83</v>
      </c>
      <c r="G3" s="29">
        <v>39.752777065305153</v>
      </c>
      <c r="H3" s="30">
        <v>4</v>
      </c>
      <c r="I3" s="29">
        <v>99.38194266326289</v>
      </c>
      <c r="J3" s="41">
        <v>1</v>
      </c>
      <c r="K3" s="44">
        <v>52.917274941305372</v>
      </c>
      <c r="L3" s="28">
        <v>9</v>
      </c>
      <c r="M3" s="29">
        <v>58.796972157005968</v>
      </c>
      <c r="N3" s="53">
        <v>112</v>
      </c>
      <c r="O3" s="44">
        <v>9.3423428694711834</v>
      </c>
      <c r="P3" s="30">
        <v>2</v>
      </c>
      <c r="Q3" s="29">
        <v>46.711714347355915</v>
      </c>
      <c r="R3" s="41">
        <v>82</v>
      </c>
      <c r="S3" s="44">
        <v>20.966320440215792</v>
      </c>
      <c r="T3" s="30">
        <v>3</v>
      </c>
      <c r="U3" s="29">
        <v>69.887734800719301</v>
      </c>
      <c r="V3" s="41">
        <v>45</v>
      </c>
      <c r="W3" s="44">
        <v>5.9265358144642981</v>
      </c>
      <c r="X3" s="28">
        <v>3</v>
      </c>
      <c r="Y3" s="49">
        <v>19.755119381547662</v>
      </c>
      <c r="Z3" s="41">
        <v>87</v>
      </c>
      <c r="AA3" s="29">
        <v>12.2144695318459</v>
      </c>
      <c r="AB3" s="28">
        <v>2</v>
      </c>
      <c r="AC3" s="49">
        <v>61.0723476592295</v>
      </c>
      <c r="AD3" s="41">
        <v>2</v>
      </c>
    </row>
    <row r="4" spans="1:30">
      <c r="A4" s="14" t="s">
        <v>92</v>
      </c>
      <c r="B4" s="15" t="s">
        <v>93</v>
      </c>
      <c r="C4" s="15" t="s">
        <v>99</v>
      </c>
      <c r="D4" s="45">
        <v>381.74087522752012</v>
      </c>
      <c r="E4" s="50">
        <v>63.623479204586687</v>
      </c>
      <c r="F4" s="42">
        <v>81</v>
      </c>
      <c r="G4" s="25">
        <v>29.759734562633703</v>
      </c>
      <c r="H4" s="15">
        <v>4</v>
      </c>
      <c r="I4" s="25">
        <v>74.399336406584254</v>
      </c>
      <c r="J4" s="42">
        <v>28</v>
      </c>
      <c r="K4" s="45">
        <v>52.204046704731894</v>
      </c>
      <c r="L4" s="26">
        <v>9</v>
      </c>
      <c r="M4" s="25">
        <v>58.00449633859099</v>
      </c>
      <c r="N4" s="54">
        <v>116</v>
      </c>
      <c r="O4" s="45">
        <v>9.3423428694711834</v>
      </c>
      <c r="P4" s="15">
        <v>2</v>
      </c>
      <c r="Q4" s="25">
        <v>46.711714347355915</v>
      </c>
      <c r="R4" s="42">
        <v>82</v>
      </c>
      <c r="S4" s="45">
        <v>22.465894142727834</v>
      </c>
      <c r="T4" s="15">
        <v>3</v>
      </c>
      <c r="U4" s="25">
        <v>74.886313809092783</v>
      </c>
      <c r="V4" s="42">
        <v>24</v>
      </c>
      <c r="W4" s="45">
        <v>20</v>
      </c>
      <c r="X4" s="26">
        <v>3</v>
      </c>
      <c r="Y4" s="50">
        <v>66.666666666666671</v>
      </c>
      <c r="Z4" s="42">
        <v>7</v>
      </c>
      <c r="AA4" s="25">
        <v>12.2144695318459</v>
      </c>
      <c r="AB4" s="26">
        <v>2</v>
      </c>
      <c r="AC4" s="50">
        <v>61.0723476592295</v>
      </c>
      <c r="AD4" s="42">
        <v>2</v>
      </c>
    </row>
    <row r="5" spans="1:30">
      <c r="A5" s="14" t="s">
        <v>92</v>
      </c>
      <c r="B5" s="15" t="s">
        <v>100</v>
      </c>
      <c r="C5" s="15" t="s">
        <v>101</v>
      </c>
      <c r="D5" s="45">
        <v>293.69349690702182</v>
      </c>
      <c r="E5" s="50">
        <v>48.948916151170302</v>
      </c>
      <c r="F5" s="42">
        <v>99</v>
      </c>
      <c r="G5" s="25">
        <v>35.344501393744459</v>
      </c>
      <c r="H5" s="15">
        <v>5</v>
      </c>
      <c r="I5" s="25">
        <v>70.689002787488917</v>
      </c>
      <c r="J5" s="42">
        <v>46</v>
      </c>
      <c r="K5" s="45">
        <v>52.216322008570273</v>
      </c>
      <c r="L5" s="26">
        <v>9</v>
      </c>
      <c r="M5" s="25">
        <v>58.018135565078083</v>
      </c>
      <c r="N5" s="54">
        <v>115</v>
      </c>
      <c r="O5" s="45">
        <v>0</v>
      </c>
      <c r="P5" s="15">
        <v>2</v>
      </c>
      <c r="Q5" s="25">
        <v>0</v>
      </c>
      <c r="R5" s="42">
        <v>129</v>
      </c>
      <c r="S5" s="45">
        <v>23.871902153838136</v>
      </c>
      <c r="T5" s="15">
        <v>3</v>
      </c>
      <c r="U5" s="25">
        <v>79.573007179460447</v>
      </c>
      <c r="V5" s="42">
        <v>9</v>
      </c>
      <c r="W5" s="45">
        <v>7.3023011147294685</v>
      </c>
      <c r="X5" s="26">
        <v>3</v>
      </c>
      <c r="Y5" s="50">
        <v>24.341003715764895</v>
      </c>
      <c r="Z5" s="42">
        <v>83</v>
      </c>
      <c r="AA5" s="25">
        <v>12.2144695318459</v>
      </c>
      <c r="AB5" s="26">
        <v>2</v>
      </c>
      <c r="AC5" s="50">
        <v>61.0723476592295</v>
      </c>
      <c r="AD5" s="42">
        <v>2</v>
      </c>
    </row>
    <row r="6" spans="1:30">
      <c r="A6" s="14" t="s">
        <v>92</v>
      </c>
      <c r="B6" s="15" t="s">
        <v>103</v>
      </c>
      <c r="C6" s="15" t="s">
        <v>104</v>
      </c>
      <c r="D6" s="45">
        <v>297.32152775443251</v>
      </c>
      <c r="E6" s="50">
        <v>49.553587959072082</v>
      </c>
      <c r="F6" s="42">
        <v>94</v>
      </c>
      <c r="G6" s="25">
        <v>37.887011823790232</v>
      </c>
      <c r="H6" s="15">
        <v>5</v>
      </c>
      <c r="I6" s="25">
        <v>75.774023647580464</v>
      </c>
      <c r="J6" s="42">
        <v>24</v>
      </c>
      <c r="K6" s="45">
        <v>42.014089232797538</v>
      </c>
      <c r="L6" s="26">
        <v>9</v>
      </c>
      <c r="M6" s="25">
        <v>46.682321369775046</v>
      </c>
      <c r="N6" s="54">
        <v>127</v>
      </c>
      <c r="O6" s="45">
        <v>0</v>
      </c>
      <c r="P6" s="15">
        <v>2</v>
      </c>
      <c r="Q6" s="25">
        <v>0</v>
      </c>
      <c r="R6" s="42">
        <v>130</v>
      </c>
      <c r="S6" s="45">
        <v>19.883047844444597</v>
      </c>
      <c r="T6" s="15">
        <v>3</v>
      </c>
      <c r="U6" s="25">
        <v>66.276826148148658</v>
      </c>
      <c r="V6" s="42">
        <v>58</v>
      </c>
      <c r="W6" s="45">
        <v>14.254802678909655</v>
      </c>
      <c r="X6" s="26">
        <v>3</v>
      </c>
      <c r="Y6" s="50">
        <v>47.516008929698856</v>
      </c>
      <c r="Z6" s="42">
        <v>36</v>
      </c>
      <c r="AA6" s="25">
        <v>12.2144695318459</v>
      </c>
      <c r="AB6" s="26">
        <v>2</v>
      </c>
      <c r="AC6" s="50">
        <v>61.0723476592295</v>
      </c>
      <c r="AD6" s="42">
        <v>2</v>
      </c>
    </row>
    <row r="7" spans="1:30">
      <c r="A7" s="14" t="s">
        <v>92</v>
      </c>
      <c r="B7" s="15" t="s">
        <v>105</v>
      </c>
      <c r="C7" s="15" t="s">
        <v>106</v>
      </c>
      <c r="D7" s="45">
        <v>329.74576893875394</v>
      </c>
      <c r="E7" s="50">
        <v>54.957628156458988</v>
      </c>
      <c r="F7" s="42">
        <v>84</v>
      </c>
      <c r="G7" s="25">
        <v>37.619156486014035</v>
      </c>
      <c r="H7" s="15">
        <v>6</v>
      </c>
      <c r="I7" s="25">
        <v>62.698594143356729</v>
      </c>
      <c r="J7" s="42">
        <v>88</v>
      </c>
      <c r="K7" s="45">
        <v>47.669300740549076</v>
      </c>
      <c r="L7" s="26">
        <v>9</v>
      </c>
      <c r="M7" s="25">
        <v>52.965889711721196</v>
      </c>
      <c r="N7" s="54">
        <v>125</v>
      </c>
      <c r="O7" s="45">
        <v>7.6969947962278606</v>
      </c>
      <c r="P7" s="15">
        <v>2</v>
      </c>
      <c r="Q7" s="25">
        <v>38.484973981139305</v>
      </c>
      <c r="R7" s="42">
        <v>119</v>
      </c>
      <c r="S7" s="45">
        <v>12.287102145685257</v>
      </c>
      <c r="T7" s="15">
        <v>2</v>
      </c>
      <c r="U7" s="25">
        <v>61.43551072842628</v>
      </c>
      <c r="V7" s="42">
        <v>68</v>
      </c>
      <c r="W7" s="45">
        <v>15.926535814464298</v>
      </c>
      <c r="X7" s="26">
        <v>3</v>
      </c>
      <c r="Y7" s="50">
        <v>53.088452714880994</v>
      </c>
      <c r="Z7" s="42">
        <v>33</v>
      </c>
      <c r="AA7" s="25">
        <v>12.2144695318459</v>
      </c>
      <c r="AB7" s="26">
        <v>2</v>
      </c>
      <c r="AC7" s="50">
        <v>61.0723476592295</v>
      </c>
      <c r="AD7" s="42">
        <v>2</v>
      </c>
    </row>
    <row r="8" spans="1:30">
      <c r="A8" s="14" t="s">
        <v>92</v>
      </c>
      <c r="B8" s="15" t="s">
        <v>108</v>
      </c>
      <c r="C8" s="15" t="s">
        <v>109</v>
      </c>
      <c r="D8" s="45">
        <v>372.98909499725272</v>
      </c>
      <c r="E8" s="50">
        <v>62.164849166208789</v>
      </c>
      <c r="F8" s="42">
        <v>82</v>
      </c>
      <c r="G8" s="25">
        <v>26.803078922466671</v>
      </c>
      <c r="H8" s="15">
        <v>4</v>
      </c>
      <c r="I8" s="25">
        <v>67.007697306166676</v>
      </c>
      <c r="J8" s="42">
        <v>73</v>
      </c>
      <c r="K8" s="45">
        <v>57.050399646603161</v>
      </c>
      <c r="L8" s="26">
        <v>9</v>
      </c>
      <c r="M8" s="25">
        <v>63.38933294067018</v>
      </c>
      <c r="N8" s="54">
        <v>86</v>
      </c>
      <c r="O8" s="45">
        <v>6.8743207596062019</v>
      </c>
      <c r="P8" s="15">
        <v>2</v>
      </c>
      <c r="Q8" s="25">
        <v>34.371603798031011</v>
      </c>
      <c r="R8" s="42">
        <v>123</v>
      </c>
      <c r="S8" s="45">
        <v>14.429622658631072</v>
      </c>
      <c r="T8" s="15">
        <v>2</v>
      </c>
      <c r="U8" s="25">
        <v>72.148113293155362</v>
      </c>
      <c r="V8" s="42">
        <v>32</v>
      </c>
      <c r="W8" s="45">
        <v>15</v>
      </c>
      <c r="X8" s="26">
        <v>2</v>
      </c>
      <c r="Y8" s="50">
        <v>75</v>
      </c>
      <c r="Z8" s="42">
        <v>2</v>
      </c>
      <c r="AA8" s="25">
        <v>12.2144695318459</v>
      </c>
      <c r="AB8" s="26">
        <v>2</v>
      </c>
      <c r="AC8" s="50">
        <v>61.0723476592295</v>
      </c>
      <c r="AD8" s="42">
        <v>2</v>
      </c>
    </row>
    <row r="9" spans="1:30">
      <c r="A9" s="14" t="s">
        <v>92</v>
      </c>
      <c r="B9" s="15" t="s">
        <v>110</v>
      </c>
      <c r="C9" s="15" t="s">
        <v>111</v>
      </c>
      <c r="D9" s="45">
        <v>317.60747375604188</v>
      </c>
      <c r="E9" s="50">
        <v>52.934578959340314</v>
      </c>
      <c r="F9" s="42">
        <v>89</v>
      </c>
      <c r="G9" s="25">
        <v>48.775187430756951</v>
      </c>
      <c r="H9" s="15">
        <v>6</v>
      </c>
      <c r="I9" s="25">
        <v>81.291979051261592</v>
      </c>
      <c r="J9" s="42">
        <v>7</v>
      </c>
      <c r="K9" s="45">
        <v>54.679760004760951</v>
      </c>
      <c r="L9" s="26">
        <v>9</v>
      </c>
      <c r="M9" s="25">
        <v>60.755288894178832</v>
      </c>
      <c r="N9" s="54">
        <v>100</v>
      </c>
      <c r="O9" s="45">
        <v>3.583624613119559</v>
      </c>
      <c r="P9" s="15">
        <v>2</v>
      </c>
      <c r="Q9" s="25">
        <v>17.918123065597797</v>
      </c>
      <c r="R9" s="42">
        <v>128</v>
      </c>
      <c r="S9" s="45">
        <v>19.365157311040683</v>
      </c>
      <c r="T9" s="15">
        <v>3</v>
      </c>
      <c r="U9" s="25">
        <v>64.550524370135605</v>
      </c>
      <c r="V9" s="42">
        <v>63</v>
      </c>
      <c r="W9" s="45">
        <v>9.6057632146915868</v>
      </c>
      <c r="X9" s="26">
        <v>3</v>
      </c>
      <c r="Y9" s="50">
        <v>32.019210715638621</v>
      </c>
      <c r="Z9" s="42">
        <v>75</v>
      </c>
      <c r="AA9" s="25">
        <v>12.2144695318459</v>
      </c>
      <c r="AB9" s="26">
        <v>2</v>
      </c>
      <c r="AC9" s="50">
        <v>61.0723476592295</v>
      </c>
      <c r="AD9" s="42">
        <v>2</v>
      </c>
    </row>
    <row r="10" spans="1:30">
      <c r="A10" s="14" t="s">
        <v>92</v>
      </c>
      <c r="B10" s="15" t="s">
        <v>112</v>
      </c>
      <c r="C10" s="15" t="s">
        <v>113</v>
      </c>
      <c r="D10" s="45">
        <v>327.11847654735965</v>
      </c>
      <c r="E10" s="50">
        <v>54.519746091226608</v>
      </c>
      <c r="F10" s="42">
        <v>85</v>
      </c>
      <c r="G10" s="25">
        <v>47.135634655298105</v>
      </c>
      <c r="H10" s="15">
        <v>6</v>
      </c>
      <c r="I10" s="25">
        <v>78.559391092163509</v>
      </c>
      <c r="J10" s="42">
        <v>17</v>
      </c>
      <c r="K10" s="45">
        <v>41.02294304581352</v>
      </c>
      <c r="L10" s="26">
        <v>9</v>
      </c>
      <c r="M10" s="25">
        <v>45.58104782868169</v>
      </c>
      <c r="N10" s="54">
        <v>128</v>
      </c>
      <c r="O10" s="45">
        <v>6.0516467229845405</v>
      </c>
      <c r="P10" s="15">
        <v>2</v>
      </c>
      <c r="Q10" s="25">
        <v>30.258233614922702</v>
      </c>
      <c r="R10" s="42">
        <v>124</v>
      </c>
      <c r="S10" s="45">
        <v>22.722123726988436</v>
      </c>
      <c r="T10" s="15">
        <v>3</v>
      </c>
      <c r="U10" s="25">
        <v>75.740412423294785</v>
      </c>
      <c r="V10" s="42">
        <v>20</v>
      </c>
      <c r="W10" s="45">
        <v>10.772113178720248</v>
      </c>
      <c r="X10" s="26">
        <v>3</v>
      </c>
      <c r="Y10" s="50">
        <v>35.907043929067498</v>
      </c>
      <c r="Z10" s="42">
        <v>74</v>
      </c>
      <c r="AA10" s="25">
        <v>12.2144695318459</v>
      </c>
      <c r="AB10" s="26">
        <v>2</v>
      </c>
      <c r="AC10" s="50">
        <v>61.0723476592295</v>
      </c>
      <c r="AD10" s="42">
        <v>2</v>
      </c>
    </row>
    <row r="11" spans="1:30">
      <c r="A11" s="14" t="s">
        <v>92</v>
      </c>
      <c r="B11" s="15" t="s">
        <v>112</v>
      </c>
      <c r="C11" s="15" t="s">
        <v>115</v>
      </c>
      <c r="D11" s="45">
        <v>321.4651331670342</v>
      </c>
      <c r="E11" s="50">
        <v>53.577522194505697</v>
      </c>
      <c r="F11" s="42">
        <v>87</v>
      </c>
      <c r="G11" s="25">
        <v>38.125108285134836</v>
      </c>
      <c r="H11" s="15">
        <v>5</v>
      </c>
      <c r="I11" s="25">
        <v>76.250216570269671</v>
      </c>
      <c r="J11" s="42">
        <v>21</v>
      </c>
      <c r="K11" s="45">
        <v>54.006685937645557</v>
      </c>
      <c r="L11" s="26">
        <v>9</v>
      </c>
      <c r="M11" s="25">
        <v>60.007428819606176</v>
      </c>
      <c r="N11" s="54">
        <v>104</v>
      </c>
      <c r="O11" s="45">
        <v>6.0516467229845405</v>
      </c>
      <c r="P11" s="15">
        <v>2</v>
      </c>
      <c r="Q11" s="25">
        <v>30.258233614922702</v>
      </c>
      <c r="R11" s="42">
        <v>125</v>
      </c>
      <c r="S11" s="45">
        <v>19.890958772181605</v>
      </c>
      <c r="T11" s="15">
        <v>3</v>
      </c>
      <c r="U11" s="25">
        <v>66.303195907272013</v>
      </c>
      <c r="V11" s="42">
        <v>57</v>
      </c>
      <c r="W11" s="45">
        <v>8.2721131787202484</v>
      </c>
      <c r="X11" s="26">
        <v>3</v>
      </c>
      <c r="Y11" s="50">
        <v>27.573710595734159</v>
      </c>
      <c r="Z11" s="42">
        <v>79</v>
      </c>
      <c r="AA11" s="25">
        <v>12.2144695318459</v>
      </c>
      <c r="AB11" s="26">
        <v>2</v>
      </c>
      <c r="AC11" s="50">
        <v>61.0723476592295</v>
      </c>
      <c r="AD11" s="42">
        <v>2</v>
      </c>
    </row>
    <row r="12" spans="1:30">
      <c r="A12" s="14" t="s">
        <v>92</v>
      </c>
      <c r="B12" s="15" t="s">
        <v>116</v>
      </c>
      <c r="C12" s="15" t="s">
        <v>117</v>
      </c>
      <c r="D12" s="45">
        <v>280.42825968520611</v>
      </c>
      <c r="E12" s="50">
        <v>46.738043280867686</v>
      </c>
      <c r="F12" s="42">
        <v>103</v>
      </c>
      <c r="G12" s="25">
        <v>27.089109517588206</v>
      </c>
      <c r="H12" s="15">
        <v>4</v>
      </c>
      <c r="I12" s="25">
        <v>67.722773793970518</v>
      </c>
      <c r="J12" s="42">
        <v>67</v>
      </c>
      <c r="K12" s="45">
        <v>40.313721921664758</v>
      </c>
      <c r="L12" s="26">
        <v>9</v>
      </c>
      <c r="M12" s="25">
        <v>44.793024357405287</v>
      </c>
      <c r="N12" s="54">
        <v>129</v>
      </c>
      <c r="O12" s="45">
        <v>8.9310058511603518</v>
      </c>
      <c r="P12" s="15">
        <v>2</v>
      </c>
      <c r="Q12" s="25">
        <v>44.655029255801757</v>
      </c>
      <c r="R12" s="42">
        <v>84</v>
      </c>
      <c r="S12" s="45">
        <v>14.043903945465146</v>
      </c>
      <c r="T12" s="15">
        <v>3</v>
      </c>
      <c r="U12" s="25">
        <v>46.813013151550493</v>
      </c>
      <c r="V12" s="42">
        <v>90</v>
      </c>
      <c r="W12" s="45">
        <v>4.6116214401745754</v>
      </c>
      <c r="X12" s="26">
        <v>3</v>
      </c>
      <c r="Y12" s="50">
        <v>15.372071467248585</v>
      </c>
      <c r="Z12" s="42">
        <v>88</v>
      </c>
      <c r="AA12" s="25">
        <v>12.2144695318459</v>
      </c>
      <c r="AB12" s="26">
        <v>2</v>
      </c>
      <c r="AC12" s="50">
        <v>61.0723476592295</v>
      </c>
      <c r="AD12" s="42">
        <v>2</v>
      </c>
    </row>
    <row r="13" spans="1:30">
      <c r="A13" s="14" t="s">
        <v>92</v>
      </c>
      <c r="B13" s="15" t="s">
        <v>116</v>
      </c>
      <c r="C13" s="15" t="s">
        <v>118</v>
      </c>
      <c r="D13" s="45">
        <v>267.84045622084022</v>
      </c>
      <c r="E13" s="50">
        <v>44.640076036806704</v>
      </c>
      <c r="F13" s="42">
        <v>109</v>
      </c>
      <c r="G13" s="25">
        <v>27.089109517588206</v>
      </c>
      <c r="H13" s="15">
        <v>4</v>
      </c>
      <c r="I13" s="25">
        <v>67.722773793970518</v>
      </c>
      <c r="J13" s="42">
        <v>68</v>
      </c>
      <c r="K13" s="45">
        <v>40.313721921664758</v>
      </c>
      <c r="L13" s="26">
        <v>9</v>
      </c>
      <c r="M13" s="25">
        <v>44.793024357405287</v>
      </c>
      <c r="N13" s="54">
        <v>129</v>
      </c>
      <c r="O13" s="45">
        <v>8.9310058511603518</v>
      </c>
      <c r="P13" s="15">
        <v>2</v>
      </c>
      <c r="Q13" s="25">
        <v>44.655029255801757</v>
      </c>
      <c r="R13" s="42">
        <v>84</v>
      </c>
      <c r="S13" s="45">
        <v>14.87918434632995</v>
      </c>
      <c r="T13" s="15">
        <v>3</v>
      </c>
      <c r="U13" s="25">
        <v>49.597281154433162</v>
      </c>
      <c r="V13" s="42">
        <v>87</v>
      </c>
      <c r="W13" s="45">
        <v>0</v>
      </c>
      <c r="X13" s="26">
        <v>2</v>
      </c>
      <c r="Y13" s="50">
        <v>0</v>
      </c>
      <c r="Z13" s="42">
        <v>92</v>
      </c>
      <c r="AA13" s="25">
        <v>12.2144695318459</v>
      </c>
      <c r="AB13" s="26">
        <v>2</v>
      </c>
      <c r="AC13" s="50">
        <v>61.0723476592295</v>
      </c>
      <c r="AD13" s="42">
        <v>2</v>
      </c>
    </row>
    <row r="14" spans="1:30">
      <c r="A14" s="14" t="s">
        <v>92</v>
      </c>
      <c r="B14" s="15" t="s">
        <v>119</v>
      </c>
      <c r="C14" s="15" t="s">
        <v>120</v>
      </c>
      <c r="D14" s="45">
        <v>323.0089790303183</v>
      </c>
      <c r="E14" s="50">
        <v>53.834829838386383</v>
      </c>
      <c r="F14" s="42">
        <v>86</v>
      </c>
      <c r="G14" s="25">
        <v>39.578750991355136</v>
      </c>
      <c r="H14" s="15">
        <v>5</v>
      </c>
      <c r="I14" s="25">
        <v>79.157501982710272</v>
      </c>
      <c r="J14" s="42">
        <v>15</v>
      </c>
      <c r="K14" s="45">
        <v>43.008788158085252</v>
      </c>
      <c r="L14" s="26">
        <v>9</v>
      </c>
      <c r="M14" s="25">
        <v>47.787542397872507</v>
      </c>
      <c r="N14" s="54">
        <v>126</v>
      </c>
      <c r="O14" s="45">
        <v>5.6403097046737116</v>
      </c>
      <c r="P14" s="15">
        <v>2</v>
      </c>
      <c r="Q14" s="25">
        <v>28.201548523368558</v>
      </c>
      <c r="R14" s="42">
        <v>127</v>
      </c>
      <c r="S14" s="45">
        <v>20.885860982776517</v>
      </c>
      <c r="T14" s="15">
        <v>3</v>
      </c>
      <c r="U14" s="25">
        <v>69.61953660925505</v>
      </c>
      <c r="V14" s="42">
        <v>47</v>
      </c>
      <c r="W14" s="45">
        <v>11.151150557364733</v>
      </c>
      <c r="X14" s="26">
        <v>3</v>
      </c>
      <c r="Y14" s="50">
        <v>37.170501857882442</v>
      </c>
      <c r="Z14" s="42">
        <v>73</v>
      </c>
      <c r="AA14" s="25">
        <v>12.2144695318459</v>
      </c>
      <c r="AB14" s="26">
        <v>2</v>
      </c>
      <c r="AC14" s="50">
        <v>61.0723476592295</v>
      </c>
      <c r="AD14" s="42">
        <v>2</v>
      </c>
    </row>
    <row r="15" spans="1:30">
      <c r="A15" s="14" t="s">
        <v>121</v>
      </c>
      <c r="B15" s="15" t="s">
        <v>122</v>
      </c>
      <c r="C15" s="15" t="s">
        <v>123</v>
      </c>
      <c r="D15" s="45">
        <v>424.2280826587301</v>
      </c>
      <c r="E15" s="50">
        <v>70.704680443121688</v>
      </c>
      <c r="F15" s="42">
        <v>62</v>
      </c>
      <c r="G15" s="25">
        <v>44.939786088794023</v>
      </c>
      <c r="H15" s="15">
        <v>6</v>
      </c>
      <c r="I15" s="25">
        <v>74.899643481323366</v>
      </c>
      <c r="J15" s="42">
        <v>27</v>
      </c>
      <c r="K15" s="45">
        <v>76.355018514697747</v>
      </c>
      <c r="L15" s="26">
        <v>9</v>
      </c>
      <c r="M15" s="25">
        <v>84.838909460775284</v>
      </c>
      <c r="N15" s="54">
        <v>40</v>
      </c>
      <c r="O15" s="45">
        <v>34.002115493183823</v>
      </c>
      <c r="P15" s="15">
        <v>4</v>
      </c>
      <c r="Q15" s="25">
        <v>85.005288732959556</v>
      </c>
      <c r="R15" s="42">
        <v>59</v>
      </c>
      <c r="S15" s="45">
        <v>32.220936854288112</v>
      </c>
      <c r="T15" s="15">
        <v>4</v>
      </c>
      <c r="U15" s="25">
        <v>80.552342135720281</v>
      </c>
      <c r="V15" s="42">
        <v>6</v>
      </c>
      <c r="W15" s="45">
        <v>2.1057632146915872</v>
      </c>
      <c r="X15" s="26">
        <v>3</v>
      </c>
      <c r="Y15" s="50">
        <v>7.0192107156386241</v>
      </c>
      <c r="Z15" s="42">
        <v>89</v>
      </c>
      <c r="AA15" s="25">
        <v>18.3825376264626</v>
      </c>
      <c r="AB15" s="26">
        <v>2</v>
      </c>
      <c r="AC15" s="50">
        <v>91.912688132313008</v>
      </c>
      <c r="AD15" s="42">
        <v>1</v>
      </c>
    </row>
    <row r="16" spans="1:30">
      <c r="A16" s="14" t="s">
        <v>121</v>
      </c>
      <c r="B16" s="15" t="s">
        <v>125</v>
      </c>
      <c r="C16" s="15" t="s">
        <v>126</v>
      </c>
      <c r="D16" s="45">
        <v>433.14460690859323</v>
      </c>
      <c r="E16" s="50">
        <v>72.190767818098877</v>
      </c>
      <c r="F16" s="42">
        <v>52</v>
      </c>
      <c r="G16" s="25">
        <v>41.525858292875661</v>
      </c>
      <c r="H16" s="15">
        <v>6</v>
      </c>
      <c r="I16" s="25">
        <v>69.209763821459433</v>
      </c>
      <c r="J16" s="42">
        <v>54</v>
      </c>
      <c r="K16" s="45">
        <v>72.035675847901544</v>
      </c>
      <c r="L16" s="26">
        <v>9</v>
      </c>
      <c r="M16" s="25">
        <v>80.039639831001708</v>
      </c>
      <c r="N16" s="54">
        <v>54</v>
      </c>
      <c r="O16" s="45">
        <v>29.409000083633032</v>
      </c>
      <c r="P16" s="15">
        <v>4</v>
      </c>
      <c r="Q16" s="25">
        <v>73.52250020908258</v>
      </c>
      <c r="R16" s="42">
        <v>70</v>
      </c>
      <c r="S16" s="45">
        <v>30.775040965263248</v>
      </c>
      <c r="T16" s="15">
        <v>4</v>
      </c>
      <c r="U16" s="25">
        <v>76.937602413158118</v>
      </c>
      <c r="V16" s="42">
        <v>14</v>
      </c>
      <c r="W16" s="45">
        <v>12.456723750473518</v>
      </c>
      <c r="X16" s="26">
        <v>3</v>
      </c>
      <c r="Y16" s="50">
        <v>41.522412501578394</v>
      </c>
      <c r="Z16" s="42">
        <v>47</v>
      </c>
      <c r="AA16" s="25">
        <v>18.3825376264626</v>
      </c>
      <c r="AB16" s="26">
        <v>2</v>
      </c>
      <c r="AC16" s="50">
        <v>91.912688132313008</v>
      </c>
      <c r="AD16" s="42">
        <v>1</v>
      </c>
    </row>
    <row r="17" spans="1:30">
      <c r="A17" s="14" t="s">
        <v>121</v>
      </c>
      <c r="B17" s="15" t="s">
        <v>128</v>
      </c>
      <c r="C17" s="15" t="s">
        <v>129</v>
      </c>
      <c r="D17" s="45">
        <v>438.84835130257107</v>
      </c>
      <c r="E17" s="50">
        <v>73.141391883761841</v>
      </c>
      <c r="F17" s="42">
        <v>40</v>
      </c>
      <c r="G17" s="25">
        <v>31.033277008904211</v>
      </c>
      <c r="H17" s="15">
        <v>6</v>
      </c>
      <c r="I17" s="25">
        <v>51.722128348173683</v>
      </c>
      <c r="J17" s="42">
        <v>110</v>
      </c>
      <c r="K17" s="45">
        <v>69.651453872253882</v>
      </c>
      <c r="L17" s="26">
        <v>9</v>
      </c>
      <c r="M17" s="25">
        <v>77.390504302504311</v>
      </c>
      <c r="N17" s="54">
        <v>65</v>
      </c>
      <c r="O17" s="45">
        <v>36.206471006997823</v>
      </c>
      <c r="P17" s="15">
        <v>4</v>
      </c>
      <c r="Q17" s="25">
        <v>90.516177517494555</v>
      </c>
      <c r="R17" s="42">
        <v>18</v>
      </c>
      <c r="S17" s="45">
        <v>29.406591686256267</v>
      </c>
      <c r="T17" s="15">
        <v>4</v>
      </c>
      <c r="U17" s="25">
        <v>73.516479215640672</v>
      </c>
      <c r="V17" s="42">
        <v>29</v>
      </c>
      <c r="W17" s="45">
        <v>16.137112135933457</v>
      </c>
      <c r="X17" s="26">
        <v>3</v>
      </c>
      <c r="Y17" s="50">
        <v>53.79037378644486</v>
      </c>
      <c r="Z17" s="42">
        <v>31</v>
      </c>
      <c r="AA17" s="25">
        <v>18.3825376264626</v>
      </c>
      <c r="AB17" s="26">
        <v>2</v>
      </c>
      <c r="AC17" s="50">
        <v>91.912688132313008</v>
      </c>
      <c r="AD17" s="42">
        <v>1</v>
      </c>
    </row>
    <row r="18" spans="1:30">
      <c r="A18" s="14" t="s">
        <v>121</v>
      </c>
      <c r="B18" s="15" t="s">
        <v>128</v>
      </c>
      <c r="C18" s="15" t="s">
        <v>131</v>
      </c>
      <c r="D18" s="45">
        <v>438.73769574149372</v>
      </c>
      <c r="E18" s="50">
        <v>73.122949290248954</v>
      </c>
      <c r="F18" s="42">
        <v>41</v>
      </c>
      <c r="G18" s="25">
        <v>31.033383642572748</v>
      </c>
      <c r="H18" s="15">
        <v>6</v>
      </c>
      <c r="I18" s="25">
        <v>51.722306070954581</v>
      </c>
      <c r="J18" s="42">
        <v>109</v>
      </c>
      <c r="K18" s="45">
        <v>69.657549789364879</v>
      </c>
      <c r="L18" s="26">
        <v>9</v>
      </c>
      <c r="M18" s="25">
        <v>77.397277543738753</v>
      </c>
      <c r="N18" s="54">
        <v>64</v>
      </c>
      <c r="O18" s="45">
        <v>36.206471006997823</v>
      </c>
      <c r="P18" s="15">
        <v>4</v>
      </c>
      <c r="Q18" s="25">
        <v>90.516177517494555</v>
      </c>
      <c r="R18" s="42">
        <v>19</v>
      </c>
      <c r="S18" s="45">
        <v>28.068014304541677</v>
      </c>
      <c r="T18" s="15">
        <v>4</v>
      </c>
      <c r="U18" s="25">
        <v>70.1700357613542</v>
      </c>
      <c r="V18" s="42">
        <v>44</v>
      </c>
      <c r="W18" s="45">
        <v>17.105763214691585</v>
      </c>
      <c r="X18" s="26">
        <v>3</v>
      </c>
      <c r="Y18" s="50">
        <v>57.019210715638621</v>
      </c>
      <c r="Z18" s="42">
        <v>15</v>
      </c>
      <c r="AA18" s="25">
        <v>18.3825376264626</v>
      </c>
      <c r="AB18" s="26">
        <v>2</v>
      </c>
      <c r="AC18" s="50">
        <v>91.912688132313008</v>
      </c>
      <c r="AD18" s="42">
        <v>1</v>
      </c>
    </row>
    <row r="19" spans="1:30">
      <c r="A19" s="14" t="s">
        <v>121</v>
      </c>
      <c r="B19" s="15" t="s">
        <v>128</v>
      </c>
      <c r="C19" s="15" t="s">
        <v>132</v>
      </c>
      <c r="D19" s="45">
        <v>430.18115924396989</v>
      </c>
      <c r="E19" s="50">
        <v>71.696859873994981</v>
      </c>
      <c r="F19" s="42">
        <v>55</v>
      </c>
      <c r="G19" s="25">
        <v>30.997317847333701</v>
      </c>
      <c r="H19" s="15">
        <v>6</v>
      </c>
      <c r="I19" s="25">
        <v>51.662196412222833</v>
      </c>
      <c r="J19" s="42">
        <v>111</v>
      </c>
      <c r="K19" s="45">
        <v>63.8881862721516</v>
      </c>
      <c r="L19" s="26">
        <v>9</v>
      </c>
      <c r="M19" s="25">
        <v>70.986873635723995</v>
      </c>
      <c r="N19" s="54">
        <v>75</v>
      </c>
      <c r="O19" s="45">
        <v>36.200870924059565</v>
      </c>
      <c r="P19" s="15">
        <v>4</v>
      </c>
      <c r="Q19" s="25">
        <v>90.502177310148909</v>
      </c>
      <c r="R19" s="42">
        <v>20</v>
      </c>
      <c r="S19" s="45">
        <v>27.239205215169001</v>
      </c>
      <c r="T19" s="15">
        <v>4</v>
      </c>
      <c r="U19" s="25">
        <v>68.098013037922499</v>
      </c>
      <c r="V19" s="42">
        <v>53</v>
      </c>
      <c r="W19" s="45">
        <v>17.105763214691585</v>
      </c>
      <c r="X19" s="26">
        <v>3</v>
      </c>
      <c r="Y19" s="50">
        <v>57.019210715638621</v>
      </c>
      <c r="Z19" s="42">
        <v>15</v>
      </c>
      <c r="AA19" s="25">
        <v>18.3825376264626</v>
      </c>
      <c r="AB19" s="26">
        <v>2</v>
      </c>
      <c r="AC19" s="50">
        <v>91.912688132313008</v>
      </c>
      <c r="AD19" s="42">
        <v>1</v>
      </c>
    </row>
    <row r="20" spans="1:30">
      <c r="A20" s="14" t="s">
        <v>121</v>
      </c>
      <c r="B20" s="15" t="s">
        <v>133</v>
      </c>
      <c r="C20" s="15" t="s">
        <v>134</v>
      </c>
      <c r="D20" s="45">
        <v>455.72084492476114</v>
      </c>
      <c r="E20" s="50">
        <v>75.953474154126852</v>
      </c>
      <c r="F20" s="42">
        <v>18</v>
      </c>
      <c r="G20" s="25">
        <v>41.429905548511222</v>
      </c>
      <c r="H20" s="15">
        <v>6</v>
      </c>
      <c r="I20" s="25">
        <v>69.049842580852044</v>
      </c>
      <c r="J20" s="42">
        <v>56</v>
      </c>
      <c r="K20" s="45">
        <v>82.153558248606998</v>
      </c>
      <c r="L20" s="26">
        <v>9</v>
      </c>
      <c r="M20" s="25">
        <v>91.281731387341111</v>
      </c>
      <c r="N20" s="54">
        <v>14</v>
      </c>
      <c r="O20" s="45">
        <v>36.603125456610513</v>
      </c>
      <c r="P20" s="15">
        <v>4</v>
      </c>
      <c r="Q20" s="25">
        <v>91.507813641526283</v>
      </c>
      <c r="R20" s="42">
        <v>5</v>
      </c>
      <c r="S20" s="45">
        <v>21.979823386836021</v>
      </c>
      <c r="T20" s="15">
        <v>4</v>
      </c>
      <c r="U20" s="25">
        <v>54.94955846709005</v>
      </c>
      <c r="V20" s="42">
        <v>82</v>
      </c>
      <c r="W20" s="45">
        <v>17.105763214691585</v>
      </c>
      <c r="X20" s="26">
        <v>3</v>
      </c>
      <c r="Y20" s="50">
        <v>57.019210715638621</v>
      </c>
      <c r="Z20" s="42">
        <v>15</v>
      </c>
      <c r="AA20" s="25">
        <v>18.3825376264626</v>
      </c>
      <c r="AB20" s="26">
        <v>2</v>
      </c>
      <c r="AC20" s="50">
        <v>91.912688132313008</v>
      </c>
      <c r="AD20" s="42">
        <v>1</v>
      </c>
    </row>
    <row r="21" spans="1:30">
      <c r="A21" s="14" t="s">
        <v>121</v>
      </c>
      <c r="B21" s="15" t="s">
        <v>136</v>
      </c>
      <c r="C21" s="15" t="s">
        <v>137</v>
      </c>
      <c r="D21" s="45">
        <v>391.5724816930225</v>
      </c>
      <c r="E21" s="50">
        <v>65.262080282170416</v>
      </c>
      <c r="F21" s="42">
        <v>80</v>
      </c>
      <c r="G21" s="25">
        <v>38.217051407774989</v>
      </c>
      <c r="H21" s="15">
        <v>6</v>
      </c>
      <c r="I21" s="25">
        <v>63.695085679624981</v>
      </c>
      <c r="J21" s="42">
        <v>82</v>
      </c>
      <c r="K21" s="45">
        <v>63.013314195439733</v>
      </c>
      <c r="L21" s="26">
        <v>9</v>
      </c>
      <c r="M21" s="25">
        <v>70.014793550488591</v>
      </c>
      <c r="N21" s="54">
        <v>78</v>
      </c>
      <c r="O21" s="45">
        <v>22.426083508200442</v>
      </c>
      <c r="P21" s="15">
        <v>4</v>
      </c>
      <c r="Q21" s="25">
        <v>56.065208770501101</v>
      </c>
      <c r="R21" s="42">
        <v>76</v>
      </c>
      <c r="S21" s="45">
        <v>28.28081198549172</v>
      </c>
      <c r="T21" s="15">
        <v>4</v>
      </c>
      <c r="U21" s="25">
        <v>70.702029963729302</v>
      </c>
      <c r="V21" s="42">
        <v>41</v>
      </c>
      <c r="W21" s="45">
        <v>11.754802678909655</v>
      </c>
      <c r="X21" s="26">
        <v>3</v>
      </c>
      <c r="Y21" s="50">
        <v>39.18267559636552</v>
      </c>
      <c r="Z21" s="42">
        <v>59</v>
      </c>
      <c r="AA21" s="25">
        <v>18.3825376264626</v>
      </c>
      <c r="AB21" s="26">
        <v>2</v>
      </c>
      <c r="AC21" s="50">
        <v>91.912688132313008</v>
      </c>
      <c r="AD21" s="42">
        <v>1</v>
      </c>
    </row>
    <row r="22" spans="1:30">
      <c r="A22" s="14" t="s">
        <v>121</v>
      </c>
      <c r="B22" s="15" t="s">
        <v>136</v>
      </c>
      <c r="C22" s="15" t="s">
        <v>138</v>
      </c>
      <c r="D22" s="45">
        <v>401.38045015064375</v>
      </c>
      <c r="E22" s="50">
        <v>66.896741691773954</v>
      </c>
      <c r="F22" s="42">
        <v>76</v>
      </c>
      <c r="G22" s="25">
        <v>40.873158172079187</v>
      </c>
      <c r="H22" s="15">
        <v>6</v>
      </c>
      <c r="I22" s="25">
        <v>68.121930286798644</v>
      </c>
      <c r="J22" s="42">
        <v>63</v>
      </c>
      <c r="K22" s="45">
        <v>64.455740920892708</v>
      </c>
      <c r="L22" s="26">
        <v>9</v>
      </c>
      <c r="M22" s="25">
        <v>71.617489912103011</v>
      </c>
      <c r="N22" s="54">
        <v>74</v>
      </c>
      <c r="O22" s="45">
        <v>22.426083508200442</v>
      </c>
      <c r="P22" s="15">
        <v>4</v>
      </c>
      <c r="Q22" s="25">
        <v>56.065208770501101</v>
      </c>
      <c r="R22" s="42">
        <v>76</v>
      </c>
      <c r="S22" s="45">
        <v>28.388340837897267</v>
      </c>
      <c r="T22" s="15">
        <v>4</v>
      </c>
      <c r="U22" s="25">
        <v>70.970852094743165</v>
      </c>
      <c r="V22" s="42">
        <v>40</v>
      </c>
      <c r="W22" s="45">
        <v>12.80768428625545</v>
      </c>
      <c r="X22" s="26">
        <v>3</v>
      </c>
      <c r="Y22" s="50">
        <v>42.692280954184831</v>
      </c>
      <c r="Z22" s="42">
        <v>43</v>
      </c>
      <c r="AA22" s="25">
        <v>18.3825376264626</v>
      </c>
      <c r="AB22" s="26">
        <v>2</v>
      </c>
      <c r="AC22" s="50">
        <v>91.912688132313008</v>
      </c>
      <c r="AD22" s="42">
        <v>1</v>
      </c>
    </row>
    <row r="23" spans="1:30">
      <c r="A23" s="14" t="s">
        <v>121</v>
      </c>
      <c r="B23" s="15" t="s">
        <v>136</v>
      </c>
      <c r="C23" s="15" t="s">
        <v>139</v>
      </c>
      <c r="D23" s="45">
        <v>424.24427684257478</v>
      </c>
      <c r="E23" s="50">
        <v>70.707379473762458</v>
      </c>
      <c r="F23" s="42">
        <v>61</v>
      </c>
      <c r="G23" s="25">
        <v>46.024838409626582</v>
      </c>
      <c r="H23" s="15">
        <v>6</v>
      </c>
      <c r="I23" s="25">
        <v>76.708064016044304</v>
      </c>
      <c r="J23" s="42">
        <v>19</v>
      </c>
      <c r="K23" s="45">
        <v>66.288613783147227</v>
      </c>
      <c r="L23" s="26">
        <v>9</v>
      </c>
      <c r="M23" s="25">
        <v>73.654015314608031</v>
      </c>
      <c r="N23" s="54">
        <v>70</v>
      </c>
      <c r="O23" s="45">
        <v>22.426083508200442</v>
      </c>
      <c r="P23" s="15">
        <v>4</v>
      </c>
      <c r="Q23" s="25">
        <v>56.065208770501101</v>
      </c>
      <c r="R23" s="42">
        <v>76</v>
      </c>
      <c r="S23" s="45">
        <v>23.695053576976669</v>
      </c>
      <c r="T23" s="15">
        <v>4</v>
      </c>
      <c r="U23" s="25">
        <v>59.237633942441676</v>
      </c>
      <c r="V23" s="42">
        <v>73</v>
      </c>
      <c r="W23" s="45">
        <v>20</v>
      </c>
      <c r="X23" s="26">
        <v>3</v>
      </c>
      <c r="Y23" s="50">
        <v>66.666666666666671</v>
      </c>
      <c r="Z23" s="42">
        <v>7</v>
      </c>
      <c r="AA23" s="25">
        <v>18.3825376264626</v>
      </c>
      <c r="AB23" s="26">
        <v>2</v>
      </c>
      <c r="AC23" s="50">
        <v>91.912688132313008</v>
      </c>
      <c r="AD23" s="42">
        <v>1</v>
      </c>
    </row>
    <row r="24" spans="1:30">
      <c r="A24" s="14" t="s">
        <v>121</v>
      </c>
      <c r="B24" s="15" t="s">
        <v>136</v>
      </c>
      <c r="C24" s="15" t="s">
        <v>140</v>
      </c>
      <c r="D24" s="45">
        <v>394.99670242804189</v>
      </c>
      <c r="E24" s="50">
        <v>65.832783738006981</v>
      </c>
      <c r="F24" s="42">
        <v>77</v>
      </c>
      <c r="G24" s="25">
        <v>40.673598096359406</v>
      </c>
      <c r="H24" s="15">
        <v>6</v>
      </c>
      <c r="I24" s="25">
        <v>67.789330160599008</v>
      </c>
      <c r="J24" s="42">
        <v>66</v>
      </c>
      <c r="K24" s="45">
        <v>63.867271698557758</v>
      </c>
      <c r="L24" s="26">
        <v>9</v>
      </c>
      <c r="M24" s="25">
        <v>70.963635220619736</v>
      </c>
      <c r="N24" s="54">
        <v>76</v>
      </c>
      <c r="O24" s="45">
        <v>22.426083508200442</v>
      </c>
      <c r="P24" s="15">
        <v>4</v>
      </c>
      <c r="Q24" s="25">
        <v>56.065208770501101</v>
      </c>
      <c r="R24" s="42">
        <v>76</v>
      </c>
      <c r="S24" s="45">
        <v>28.101213200099991</v>
      </c>
      <c r="T24" s="15">
        <v>4</v>
      </c>
      <c r="U24" s="25">
        <v>70.253033000249985</v>
      </c>
      <c r="V24" s="42">
        <v>43</v>
      </c>
      <c r="W24" s="45">
        <v>11.403842143127726</v>
      </c>
      <c r="X24" s="26">
        <v>3</v>
      </c>
      <c r="Y24" s="50">
        <v>38.012807143759083</v>
      </c>
      <c r="Z24" s="42">
        <v>62</v>
      </c>
      <c r="AA24" s="25">
        <v>18.3825376264626</v>
      </c>
      <c r="AB24" s="26">
        <v>2</v>
      </c>
      <c r="AC24" s="50">
        <v>91.912688132313008</v>
      </c>
      <c r="AD24" s="42">
        <v>1</v>
      </c>
    </row>
    <row r="25" spans="1:30">
      <c r="A25" s="14" t="s">
        <v>121</v>
      </c>
      <c r="B25" s="15" t="s">
        <v>141</v>
      </c>
      <c r="C25" s="15" t="s">
        <v>142</v>
      </c>
      <c r="D25" s="45">
        <v>453.53581201348123</v>
      </c>
      <c r="E25" s="50">
        <v>75.589302002246868</v>
      </c>
      <c r="F25" s="42">
        <v>22</v>
      </c>
      <c r="G25" s="25">
        <v>41.167610301660169</v>
      </c>
      <c r="H25" s="15">
        <v>6</v>
      </c>
      <c r="I25" s="25">
        <v>68.612683836100274</v>
      </c>
      <c r="J25" s="42">
        <v>58</v>
      </c>
      <c r="K25" s="45">
        <v>74.267811001599398</v>
      </c>
      <c r="L25" s="26">
        <v>9</v>
      </c>
      <c r="M25" s="25">
        <v>82.51979000177711</v>
      </c>
      <c r="N25" s="54">
        <v>47</v>
      </c>
      <c r="O25" s="45">
        <v>36.550826348425993</v>
      </c>
      <c r="P25" s="15">
        <v>4</v>
      </c>
      <c r="Q25" s="25">
        <v>91.377065871064985</v>
      </c>
      <c r="R25" s="42">
        <v>6</v>
      </c>
      <c r="S25" s="45">
        <v>32.440310811386716</v>
      </c>
      <c r="T25" s="15">
        <v>4</v>
      </c>
      <c r="U25" s="25">
        <v>81.100777028466794</v>
      </c>
      <c r="V25" s="42">
        <v>3</v>
      </c>
      <c r="W25" s="45">
        <v>11.403842143127726</v>
      </c>
      <c r="X25" s="26">
        <v>3</v>
      </c>
      <c r="Y25" s="50">
        <v>38.012807143759083</v>
      </c>
      <c r="Z25" s="42">
        <v>62</v>
      </c>
      <c r="AA25" s="25">
        <v>18.3825376264626</v>
      </c>
      <c r="AB25" s="26">
        <v>2</v>
      </c>
      <c r="AC25" s="50">
        <v>91.912688132313008</v>
      </c>
      <c r="AD25" s="42">
        <v>1</v>
      </c>
    </row>
    <row r="26" spans="1:30">
      <c r="A26" s="14" t="s">
        <v>121</v>
      </c>
      <c r="B26" s="15" t="s">
        <v>141</v>
      </c>
      <c r="C26" s="15" t="s">
        <v>143</v>
      </c>
      <c r="D26" s="45">
        <v>475.41046314978206</v>
      </c>
      <c r="E26" s="50">
        <v>79.235077191630339</v>
      </c>
      <c r="F26" s="42">
        <v>7</v>
      </c>
      <c r="G26" s="25">
        <v>44.009162562593751</v>
      </c>
      <c r="H26" s="15">
        <v>6</v>
      </c>
      <c r="I26" s="25">
        <v>73.348604270989583</v>
      </c>
      <c r="J26" s="42">
        <v>32</v>
      </c>
      <c r="K26" s="45">
        <v>80.507444663549379</v>
      </c>
      <c r="L26" s="26">
        <v>9</v>
      </c>
      <c r="M26" s="25">
        <v>89.452716292832633</v>
      </c>
      <c r="N26" s="54">
        <v>24</v>
      </c>
      <c r="O26" s="45">
        <v>36.550826348425993</v>
      </c>
      <c r="P26" s="15">
        <v>4</v>
      </c>
      <c r="Q26" s="25">
        <v>91.377065871064985</v>
      </c>
      <c r="R26" s="42">
        <v>6</v>
      </c>
      <c r="S26" s="45">
        <v>26.112386860521838</v>
      </c>
      <c r="T26" s="15">
        <v>4</v>
      </c>
      <c r="U26" s="25">
        <v>65.280967151304594</v>
      </c>
      <c r="V26" s="42">
        <v>59</v>
      </c>
      <c r="W26" s="45">
        <v>19.211526429383174</v>
      </c>
      <c r="X26" s="26">
        <v>3</v>
      </c>
      <c r="Y26" s="50">
        <v>64.038421431277243</v>
      </c>
      <c r="Z26" s="42">
        <v>10</v>
      </c>
      <c r="AA26" s="25">
        <v>18.3825376264626</v>
      </c>
      <c r="AB26" s="26">
        <v>2</v>
      </c>
      <c r="AC26" s="50">
        <v>91.912688132313008</v>
      </c>
      <c r="AD26" s="42">
        <v>1</v>
      </c>
    </row>
    <row r="27" spans="1:30">
      <c r="A27" s="14" t="s">
        <v>121</v>
      </c>
      <c r="B27" s="15" t="s">
        <v>141</v>
      </c>
      <c r="C27" s="15" t="s">
        <v>144</v>
      </c>
      <c r="D27" s="45">
        <v>457.65229577391761</v>
      </c>
      <c r="E27" s="50">
        <v>76.275382628986264</v>
      </c>
      <c r="F27" s="42">
        <v>15</v>
      </c>
      <c r="G27" s="25">
        <v>49.451705775807724</v>
      </c>
      <c r="H27" s="15">
        <v>6</v>
      </c>
      <c r="I27" s="25">
        <v>82.419509626346198</v>
      </c>
      <c r="J27" s="42">
        <v>4</v>
      </c>
      <c r="K27" s="45">
        <v>76.059290095030207</v>
      </c>
      <c r="L27" s="26">
        <v>9</v>
      </c>
      <c r="M27" s="25">
        <v>84.510322327811338</v>
      </c>
      <c r="N27" s="54">
        <v>42</v>
      </c>
      <c r="O27" s="45">
        <v>36.550826348425993</v>
      </c>
      <c r="P27" s="15">
        <v>4</v>
      </c>
      <c r="Q27" s="25">
        <v>91.377065871064985</v>
      </c>
      <c r="R27" s="42">
        <v>6</v>
      </c>
      <c r="S27" s="45">
        <v>27.767961069049214</v>
      </c>
      <c r="T27" s="15">
        <v>4</v>
      </c>
      <c r="U27" s="25">
        <v>69.419902672623039</v>
      </c>
      <c r="V27" s="42">
        <v>49</v>
      </c>
      <c r="W27" s="45">
        <v>11.403842143127726</v>
      </c>
      <c r="X27" s="26">
        <v>3</v>
      </c>
      <c r="Y27" s="50">
        <v>38.012807143759083</v>
      </c>
      <c r="Z27" s="42">
        <v>62</v>
      </c>
      <c r="AA27" s="25">
        <v>18.3825376264626</v>
      </c>
      <c r="AB27" s="26">
        <v>2</v>
      </c>
      <c r="AC27" s="50">
        <v>91.912688132313008</v>
      </c>
      <c r="AD27" s="42">
        <v>1</v>
      </c>
    </row>
    <row r="28" spans="1:30">
      <c r="A28" s="14" t="s">
        <v>121</v>
      </c>
      <c r="B28" s="15" t="s">
        <v>145</v>
      </c>
      <c r="C28" s="15" t="s">
        <v>146</v>
      </c>
      <c r="D28" s="45">
        <v>420.0961854583806</v>
      </c>
      <c r="E28" s="50">
        <v>70.016030909730105</v>
      </c>
      <c r="F28" s="42">
        <v>65</v>
      </c>
      <c r="G28" s="25">
        <v>40.331977766586533</v>
      </c>
      <c r="H28" s="15">
        <v>6</v>
      </c>
      <c r="I28" s="25">
        <v>67.219962944310893</v>
      </c>
      <c r="J28" s="42">
        <v>71</v>
      </c>
      <c r="K28" s="45">
        <v>73.845591525172637</v>
      </c>
      <c r="L28" s="26">
        <v>9</v>
      </c>
      <c r="M28" s="25">
        <v>82.050657250191819</v>
      </c>
      <c r="N28" s="54">
        <v>49</v>
      </c>
      <c r="O28" s="45">
        <v>32.461872381865902</v>
      </c>
      <c r="P28" s="15">
        <v>4</v>
      </c>
      <c r="Q28" s="25">
        <v>81.154680954664755</v>
      </c>
      <c r="R28" s="42">
        <v>63</v>
      </c>
      <c r="S28" s="45">
        <v>23.093286117863169</v>
      </c>
      <c r="T28" s="15">
        <v>4</v>
      </c>
      <c r="U28" s="25">
        <v>57.733215294657924</v>
      </c>
      <c r="V28" s="42">
        <v>76</v>
      </c>
      <c r="W28" s="45">
        <v>12.007494264672646</v>
      </c>
      <c r="X28" s="26">
        <v>3</v>
      </c>
      <c r="Y28" s="50">
        <v>40.024980882242154</v>
      </c>
      <c r="Z28" s="42">
        <v>57</v>
      </c>
      <c r="AA28" s="25">
        <v>18.3825376264626</v>
      </c>
      <c r="AB28" s="26">
        <v>2</v>
      </c>
      <c r="AC28" s="50">
        <v>91.912688132313008</v>
      </c>
      <c r="AD28" s="42">
        <v>1</v>
      </c>
    </row>
    <row r="29" spans="1:30">
      <c r="A29" s="14" t="s">
        <v>121</v>
      </c>
      <c r="B29" s="15" t="s">
        <v>148</v>
      </c>
      <c r="C29" s="15" t="s">
        <v>149</v>
      </c>
      <c r="D29" s="45">
        <v>420.35864085457757</v>
      </c>
      <c r="E29" s="50">
        <v>70.059773475762924</v>
      </c>
      <c r="F29" s="42">
        <v>64</v>
      </c>
      <c r="G29" s="25">
        <v>37.934024973663789</v>
      </c>
      <c r="H29" s="15">
        <v>6</v>
      </c>
      <c r="I29" s="25">
        <v>63.223374956106319</v>
      </c>
      <c r="J29" s="42">
        <v>86</v>
      </c>
      <c r="K29" s="45">
        <v>71.8877409243633</v>
      </c>
      <c r="L29" s="26">
        <v>9</v>
      </c>
      <c r="M29" s="25">
        <v>79.875267693737001</v>
      </c>
      <c r="N29" s="54">
        <v>55</v>
      </c>
      <c r="O29" s="45">
        <v>36.479556162389706</v>
      </c>
      <c r="P29" s="15">
        <v>4</v>
      </c>
      <c r="Q29" s="25">
        <v>91.198890405974268</v>
      </c>
      <c r="R29" s="42">
        <v>9</v>
      </c>
      <c r="S29" s="45">
        <v>22.454245009075159</v>
      </c>
      <c r="T29" s="15">
        <v>4</v>
      </c>
      <c r="U29" s="25">
        <v>56.135612522687893</v>
      </c>
      <c r="V29" s="42">
        <v>79</v>
      </c>
      <c r="W29" s="45">
        <v>11.403842143127726</v>
      </c>
      <c r="X29" s="26">
        <v>3</v>
      </c>
      <c r="Y29" s="50">
        <v>38.012807143759083</v>
      </c>
      <c r="Z29" s="42">
        <v>62</v>
      </c>
      <c r="AA29" s="25">
        <v>18.3825376264626</v>
      </c>
      <c r="AB29" s="26">
        <v>2</v>
      </c>
      <c r="AC29" s="50">
        <v>91.912688132313008</v>
      </c>
      <c r="AD29" s="42">
        <v>1</v>
      </c>
    </row>
    <row r="30" spans="1:30">
      <c r="A30" s="14" t="s">
        <v>121</v>
      </c>
      <c r="B30" s="15" t="s">
        <v>151</v>
      </c>
      <c r="C30" s="15" t="s">
        <v>152</v>
      </c>
      <c r="D30" s="45">
        <v>437.42341334124035</v>
      </c>
      <c r="E30" s="50">
        <v>72.903902223540058</v>
      </c>
      <c r="F30" s="42">
        <v>45</v>
      </c>
      <c r="G30" s="25">
        <v>38.971132134648158</v>
      </c>
      <c r="H30" s="15">
        <v>6</v>
      </c>
      <c r="I30" s="25">
        <v>64.951886891080264</v>
      </c>
      <c r="J30" s="42">
        <v>79</v>
      </c>
      <c r="K30" s="45">
        <v>62.362231517587908</v>
      </c>
      <c r="L30" s="26">
        <v>9</v>
      </c>
      <c r="M30" s="25">
        <v>69.291368352875452</v>
      </c>
      <c r="N30" s="54">
        <v>79</v>
      </c>
      <c r="O30" s="45">
        <v>25.194145081801455</v>
      </c>
      <c r="P30" s="15">
        <v>4</v>
      </c>
      <c r="Q30" s="25">
        <v>62.985362704503636</v>
      </c>
      <c r="R30" s="42">
        <v>74</v>
      </c>
      <c r="S30" s="45">
        <v>25.608247626640189</v>
      </c>
      <c r="T30" s="15">
        <v>4</v>
      </c>
      <c r="U30" s="25">
        <v>64.020619066600474</v>
      </c>
      <c r="V30" s="42">
        <v>64</v>
      </c>
      <c r="W30" s="45">
        <v>25.278446458160246</v>
      </c>
      <c r="X30" s="26">
        <v>3</v>
      </c>
      <c r="Y30" s="50">
        <v>84.261488193867478</v>
      </c>
      <c r="Z30" s="42">
        <v>1</v>
      </c>
      <c r="AA30" s="25">
        <v>18.3825376264626</v>
      </c>
      <c r="AB30" s="26">
        <v>2</v>
      </c>
      <c r="AC30" s="50">
        <v>91.912688132313008</v>
      </c>
      <c r="AD30" s="42">
        <v>1</v>
      </c>
    </row>
    <row r="31" spans="1:30">
      <c r="A31" s="14" t="s">
        <v>121</v>
      </c>
      <c r="B31" s="15" t="s">
        <v>153</v>
      </c>
      <c r="C31" s="15" t="s">
        <v>154</v>
      </c>
      <c r="D31" s="45">
        <v>451.55144142524858</v>
      </c>
      <c r="E31" s="50">
        <v>75.258573570874759</v>
      </c>
      <c r="F31" s="42">
        <v>26</v>
      </c>
      <c r="G31" s="25">
        <v>41.923636753417085</v>
      </c>
      <c r="H31" s="15">
        <v>6</v>
      </c>
      <c r="I31" s="25">
        <v>69.872727922361804</v>
      </c>
      <c r="J31" s="42">
        <v>49</v>
      </c>
      <c r="K31" s="45">
        <v>76.511087646978154</v>
      </c>
      <c r="L31" s="26">
        <v>9</v>
      </c>
      <c r="M31" s="25">
        <v>85.012319607753497</v>
      </c>
      <c r="N31" s="54">
        <v>39</v>
      </c>
      <c r="O31" s="45">
        <v>35.148448555143759</v>
      </c>
      <c r="P31" s="15">
        <v>4</v>
      </c>
      <c r="Q31" s="25">
        <v>87.871121387859404</v>
      </c>
      <c r="R31" s="42">
        <v>44</v>
      </c>
      <c r="S31" s="45">
        <v>30.30317085890746</v>
      </c>
      <c r="T31" s="15">
        <v>4</v>
      </c>
      <c r="U31" s="25">
        <v>75.757927147268646</v>
      </c>
      <c r="V31" s="42">
        <v>19</v>
      </c>
      <c r="W31" s="45">
        <v>12.337397168307662</v>
      </c>
      <c r="X31" s="26">
        <v>3</v>
      </c>
      <c r="Y31" s="50">
        <v>41.124657227692211</v>
      </c>
      <c r="Z31" s="42">
        <v>48</v>
      </c>
      <c r="AA31" s="25">
        <v>18.3825376264626</v>
      </c>
      <c r="AB31" s="26">
        <v>2</v>
      </c>
      <c r="AC31" s="50">
        <v>91.912688132313008</v>
      </c>
      <c r="AD31" s="42">
        <v>1</v>
      </c>
    </row>
    <row r="32" spans="1:30">
      <c r="A32" s="14" t="s">
        <v>121</v>
      </c>
      <c r="B32" s="15" t="s">
        <v>153</v>
      </c>
      <c r="C32" s="15" t="s">
        <v>155</v>
      </c>
      <c r="D32" s="45">
        <v>451.15698592864481</v>
      </c>
      <c r="E32" s="50">
        <v>75.192830988107474</v>
      </c>
      <c r="F32" s="42">
        <v>27</v>
      </c>
      <c r="G32" s="25">
        <v>41.465047708084739</v>
      </c>
      <c r="H32" s="15">
        <v>6</v>
      </c>
      <c r="I32" s="25">
        <v>69.108412846807894</v>
      </c>
      <c r="J32" s="42">
        <v>55</v>
      </c>
      <c r="K32" s="45">
        <v>75.894671088709302</v>
      </c>
      <c r="L32" s="26">
        <v>9</v>
      </c>
      <c r="M32" s="25">
        <v>84.327412320788113</v>
      </c>
      <c r="N32" s="54">
        <v>45</v>
      </c>
      <c r="O32" s="45">
        <v>35.225972083982327</v>
      </c>
      <c r="P32" s="15">
        <v>4</v>
      </c>
      <c r="Q32" s="25">
        <v>88.064930209955818</v>
      </c>
      <c r="R32" s="42">
        <v>43</v>
      </c>
      <c r="S32" s="45">
        <v>29.833325633421005</v>
      </c>
      <c r="T32" s="15">
        <v>4</v>
      </c>
      <c r="U32" s="25">
        <v>74.583314083552509</v>
      </c>
      <c r="V32" s="42">
        <v>25</v>
      </c>
      <c r="W32" s="45">
        <v>12.948068500568223</v>
      </c>
      <c r="X32" s="26">
        <v>3</v>
      </c>
      <c r="Y32" s="50">
        <v>43.160228335227409</v>
      </c>
      <c r="Z32" s="42">
        <v>42</v>
      </c>
      <c r="AA32" s="25">
        <v>18.3825376264626</v>
      </c>
      <c r="AB32" s="26">
        <v>2</v>
      </c>
      <c r="AC32" s="50">
        <v>91.912688132313008</v>
      </c>
      <c r="AD32" s="42">
        <v>1</v>
      </c>
    </row>
    <row r="33" spans="1:30">
      <c r="A33" s="14" t="s">
        <v>121</v>
      </c>
      <c r="B33" s="15" t="s">
        <v>153</v>
      </c>
      <c r="C33" s="15" t="s">
        <v>156</v>
      </c>
      <c r="D33" s="45">
        <v>467.60172098665686</v>
      </c>
      <c r="E33" s="50">
        <v>77.933620164442814</v>
      </c>
      <c r="F33" s="42">
        <v>11</v>
      </c>
      <c r="G33" s="25">
        <v>39.530284220980057</v>
      </c>
      <c r="H33" s="15">
        <v>6</v>
      </c>
      <c r="I33" s="25">
        <v>65.883807034966765</v>
      </c>
      <c r="J33" s="42">
        <v>78</v>
      </c>
      <c r="K33" s="45">
        <v>76.654438792349737</v>
      </c>
      <c r="L33" s="26">
        <v>9</v>
      </c>
      <c r="M33" s="25">
        <v>85.171598658166374</v>
      </c>
      <c r="N33" s="54">
        <v>38</v>
      </c>
      <c r="O33" s="45">
        <v>35.148444610728937</v>
      </c>
      <c r="P33" s="15">
        <v>4</v>
      </c>
      <c r="Q33" s="25">
        <v>87.871111526822347</v>
      </c>
      <c r="R33" s="42">
        <v>44</v>
      </c>
      <c r="S33" s="45">
        <v>32.365269348542448</v>
      </c>
      <c r="T33" s="15">
        <v>4</v>
      </c>
      <c r="U33" s="25">
        <v>80.913173371356123</v>
      </c>
      <c r="V33" s="42">
        <v>4</v>
      </c>
      <c r="W33" s="45">
        <v>16.754802678909655</v>
      </c>
      <c r="X33" s="26">
        <v>3</v>
      </c>
      <c r="Y33" s="50">
        <v>55.849342263032185</v>
      </c>
      <c r="Z33" s="42">
        <v>24</v>
      </c>
      <c r="AA33" s="25">
        <v>18.3825376264626</v>
      </c>
      <c r="AB33" s="26">
        <v>2</v>
      </c>
      <c r="AC33" s="50">
        <v>91.912688132313008</v>
      </c>
      <c r="AD33" s="42">
        <v>1</v>
      </c>
    </row>
    <row r="34" spans="1:30">
      <c r="A34" s="14" t="s">
        <v>121</v>
      </c>
      <c r="B34" s="15" t="s">
        <v>153</v>
      </c>
      <c r="C34" s="15" t="s">
        <v>157</v>
      </c>
      <c r="D34" s="45">
        <v>442.17245531227621</v>
      </c>
      <c r="E34" s="50">
        <v>73.695409218712697</v>
      </c>
      <c r="F34" s="42">
        <v>37</v>
      </c>
      <c r="G34" s="25">
        <v>40.201902752307205</v>
      </c>
      <c r="H34" s="15">
        <v>6</v>
      </c>
      <c r="I34" s="25">
        <v>67.003171253845338</v>
      </c>
      <c r="J34" s="42">
        <v>74</v>
      </c>
      <c r="K34" s="45">
        <v>82.81939366666893</v>
      </c>
      <c r="L34" s="26">
        <v>9</v>
      </c>
      <c r="M34" s="25">
        <v>92.02154851852103</v>
      </c>
      <c r="N34" s="54">
        <v>11</v>
      </c>
      <c r="O34" s="45">
        <v>35.148448555143759</v>
      </c>
      <c r="P34" s="15">
        <v>4</v>
      </c>
      <c r="Q34" s="25">
        <v>87.871121387859404</v>
      </c>
      <c r="R34" s="42">
        <v>44</v>
      </c>
      <c r="S34" s="45">
        <v>32.339166836015423</v>
      </c>
      <c r="T34" s="15">
        <v>4</v>
      </c>
      <c r="U34" s="25">
        <v>80.84791709003855</v>
      </c>
      <c r="V34" s="42">
        <v>5</v>
      </c>
      <c r="W34" s="45">
        <v>6.7548026789096562</v>
      </c>
      <c r="X34" s="26">
        <v>3</v>
      </c>
      <c r="Y34" s="50">
        <v>22.516008929698856</v>
      </c>
      <c r="Z34" s="42">
        <v>86</v>
      </c>
      <c r="AA34" s="25">
        <v>18.3825376264626</v>
      </c>
      <c r="AB34" s="26">
        <v>2</v>
      </c>
      <c r="AC34" s="50">
        <v>91.912688132313008</v>
      </c>
      <c r="AD34" s="42">
        <v>1</v>
      </c>
    </row>
    <row r="35" spans="1:30">
      <c r="A35" s="14" t="s">
        <v>121</v>
      </c>
      <c r="B35" s="15" t="s">
        <v>158</v>
      </c>
      <c r="C35" s="15" t="s">
        <v>159</v>
      </c>
      <c r="D35" s="45">
        <v>456.02167325890628</v>
      </c>
      <c r="E35" s="50">
        <v>76.003612209817717</v>
      </c>
      <c r="F35" s="42">
        <v>17</v>
      </c>
      <c r="G35" s="25">
        <v>45.290641901805223</v>
      </c>
      <c r="H35" s="15">
        <v>6</v>
      </c>
      <c r="I35" s="25">
        <v>75.484403169675375</v>
      </c>
      <c r="J35" s="42">
        <v>25</v>
      </c>
      <c r="K35" s="45">
        <v>80.265940282925754</v>
      </c>
      <c r="L35" s="26">
        <v>9</v>
      </c>
      <c r="M35" s="25">
        <v>89.184378092139724</v>
      </c>
      <c r="N35" s="54">
        <v>25</v>
      </c>
      <c r="O35" s="45">
        <v>35.796565928121524</v>
      </c>
      <c r="P35" s="15">
        <v>4</v>
      </c>
      <c r="Q35" s="25">
        <v>89.491414820303817</v>
      </c>
      <c r="R35" s="42">
        <v>34</v>
      </c>
      <c r="S35" s="45">
        <v>28.77439276028613</v>
      </c>
      <c r="T35" s="15">
        <v>4</v>
      </c>
      <c r="U35" s="25">
        <v>71.935981900715319</v>
      </c>
      <c r="V35" s="42">
        <v>34</v>
      </c>
      <c r="W35" s="45">
        <v>11.403842143127726</v>
      </c>
      <c r="X35" s="26">
        <v>3</v>
      </c>
      <c r="Y35" s="50">
        <v>38.012807143759083</v>
      </c>
      <c r="Z35" s="42">
        <v>62</v>
      </c>
      <c r="AA35" s="25">
        <v>18.3825376264626</v>
      </c>
      <c r="AB35" s="26">
        <v>2</v>
      </c>
      <c r="AC35" s="50">
        <v>91.912688132313008</v>
      </c>
      <c r="AD35" s="42">
        <v>1</v>
      </c>
    </row>
    <row r="36" spans="1:30">
      <c r="A36" s="14" t="s">
        <v>121</v>
      </c>
      <c r="B36" s="15" t="s">
        <v>160</v>
      </c>
      <c r="C36" s="15" t="s">
        <v>161</v>
      </c>
      <c r="D36" s="45">
        <v>437.55756124968099</v>
      </c>
      <c r="E36" s="50">
        <v>72.926260208280169</v>
      </c>
      <c r="F36" s="42">
        <v>44</v>
      </c>
      <c r="G36" s="25">
        <v>42.112695567337454</v>
      </c>
      <c r="H36" s="15">
        <v>6</v>
      </c>
      <c r="I36" s="25">
        <v>70.187825945562423</v>
      </c>
      <c r="J36" s="42">
        <v>48</v>
      </c>
      <c r="K36" s="45">
        <v>76.692970754654766</v>
      </c>
      <c r="L36" s="26">
        <v>9</v>
      </c>
      <c r="M36" s="25">
        <v>85.214411949616405</v>
      </c>
      <c r="N36" s="54">
        <v>36</v>
      </c>
      <c r="O36" s="45">
        <v>27.71013316142071</v>
      </c>
      <c r="P36" s="15">
        <v>4</v>
      </c>
      <c r="Q36" s="25">
        <v>69.275332903551771</v>
      </c>
      <c r="R36" s="42">
        <v>72</v>
      </c>
      <c r="S36" s="45">
        <v>31.310008545781027</v>
      </c>
      <c r="T36" s="15">
        <v>4</v>
      </c>
      <c r="U36" s="25">
        <v>78.27502136445257</v>
      </c>
      <c r="V36" s="42">
        <v>12</v>
      </c>
      <c r="W36" s="45">
        <v>12.80768428625545</v>
      </c>
      <c r="X36" s="26">
        <v>3</v>
      </c>
      <c r="Y36" s="50">
        <v>42.692280954184831</v>
      </c>
      <c r="Z36" s="42">
        <v>43</v>
      </c>
      <c r="AA36" s="25">
        <v>18.3825376264626</v>
      </c>
      <c r="AB36" s="26">
        <v>2</v>
      </c>
      <c r="AC36" s="50">
        <v>91.912688132313008</v>
      </c>
      <c r="AD36" s="42">
        <v>1</v>
      </c>
    </row>
    <row r="37" spans="1:30">
      <c r="A37" s="14" t="s">
        <v>121</v>
      </c>
      <c r="B37" s="15" t="s">
        <v>162</v>
      </c>
      <c r="C37" s="15" t="s">
        <v>163</v>
      </c>
      <c r="D37" s="45">
        <v>444.34033954337946</v>
      </c>
      <c r="E37" s="50">
        <v>74.056723257229905</v>
      </c>
      <c r="F37" s="42">
        <v>32</v>
      </c>
      <c r="G37" s="25">
        <v>43.439838614406035</v>
      </c>
      <c r="H37" s="15">
        <v>6</v>
      </c>
      <c r="I37" s="25">
        <v>72.399731024010066</v>
      </c>
      <c r="J37" s="42">
        <v>37</v>
      </c>
      <c r="K37" s="45">
        <v>83.480562870989985</v>
      </c>
      <c r="L37" s="26">
        <v>9</v>
      </c>
      <c r="M37" s="25">
        <v>92.756180967766653</v>
      </c>
      <c r="N37" s="54">
        <v>6</v>
      </c>
      <c r="O37" s="45">
        <v>34.453452203866973</v>
      </c>
      <c r="P37" s="15">
        <v>4</v>
      </c>
      <c r="Q37" s="25">
        <v>86.133630509667427</v>
      </c>
      <c r="R37" s="42">
        <v>54</v>
      </c>
      <c r="S37" s="45">
        <v>30.980892610926801</v>
      </c>
      <c r="T37" s="15">
        <v>4</v>
      </c>
      <c r="U37" s="25">
        <v>77.452231527316997</v>
      </c>
      <c r="V37" s="42">
        <v>13</v>
      </c>
      <c r="W37" s="45">
        <v>7.1057632146915868</v>
      </c>
      <c r="X37" s="26">
        <v>3</v>
      </c>
      <c r="Y37" s="50">
        <v>23.685877382305289</v>
      </c>
      <c r="Z37" s="42">
        <v>84</v>
      </c>
      <c r="AA37" s="25">
        <v>18.3825376264626</v>
      </c>
      <c r="AB37" s="26">
        <v>2</v>
      </c>
      <c r="AC37" s="50">
        <v>91.912688132313008</v>
      </c>
      <c r="AD37" s="42">
        <v>1</v>
      </c>
    </row>
    <row r="38" spans="1:30">
      <c r="A38" s="14" t="s">
        <v>121</v>
      </c>
      <c r="B38" s="15" t="s">
        <v>164</v>
      </c>
      <c r="C38" s="15" t="s">
        <v>165</v>
      </c>
      <c r="D38" s="45">
        <v>450.9008594338049</v>
      </c>
      <c r="E38" s="50">
        <v>75.150143238967487</v>
      </c>
      <c r="F38" s="42">
        <v>28</v>
      </c>
      <c r="G38" s="25">
        <v>42.459880097250405</v>
      </c>
      <c r="H38" s="15">
        <v>6</v>
      </c>
      <c r="I38" s="25">
        <v>70.76646682875068</v>
      </c>
      <c r="J38" s="42">
        <v>45</v>
      </c>
      <c r="K38" s="45">
        <v>71.646715242982339</v>
      </c>
      <c r="L38" s="26">
        <v>9</v>
      </c>
      <c r="M38" s="25">
        <v>79.607461381091483</v>
      </c>
      <c r="N38" s="54">
        <v>58</v>
      </c>
      <c r="O38" s="45">
        <v>36.413815137859345</v>
      </c>
      <c r="P38" s="15">
        <v>4</v>
      </c>
      <c r="Q38" s="25">
        <v>91.034537844648355</v>
      </c>
      <c r="R38" s="42">
        <v>11</v>
      </c>
      <c r="S38" s="45">
        <v>22.352408288374786</v>
      </c>
      <c r="T38" s="15">
        <v>4</v>
      </c>
      <c r="U38" s="25">
        <v>55.881020720936966</v>
      </c>
      <c r="V38" s="42">
        <v>80</v>
      </c>
      <c r="W38" s="45">
        <v>18.509605357819311</v>
      </c>
      <c r="X38" s="26">
        <v>3</v>
      </c>
      <c r="Y38" s="50">
        <v>61.698684526064369</v>
      </c>
      <c r="Z38" s="42">
        <v>11</v>
      </c>
      <c r="AA38" s="25">
        <v>18.3825376264626</v>
      </c>
      <c r="AB38" s="26">
        <v>2</v>
      </c>
      <c r="AC38" s="50">
        <v>91.912688132313008</v>
      </c>
      <c r="AD38" s="42">
        <v>1</v>
      </c>
    </row>
    <row r="39" spans="1:30">
      <c r="A39" s="14" t="s">
        <v>121</v>
      </c>
      <c r="B39" s="15" t="s">
        <v>167</v>
      </c>
      <c r="C39" s="15" t="s">
        <v>168</v>
      </c>
      <c r="D39" s="45">
        <v>401.99411398120316</v>
      </c>
      <c r="E39" s="50">
        <v>66.999018996867193</v>
      </c>
      <c r="F39" s="42">
        <v>75</v>
      </c>
      <c r="G39" s="25">
        <v>37.095441204250896</v>
      </c>
      <c r="H39" s="15">
        <v>6</v>
      </c>
      <c r="I39" s="25">
        <v>61.825735340418156</v>
      </c>
      <c r="J39" s="42">
        <v>91</v>
      </c>
      <c r="K39" s="45">
        <v>82.425197427431783</v>
      </c>
      <c r="L39" s="26">
        <v>9</v>
      </c>
      <c r="M39" s="25">
        <v>91.583552697146416</v>
      </c>
      <c r="N39" s="54">
        <v>13</v>
      </c>
      <c r="O39" s="45">
        <v>34.602278618960469</v>
      </c>
      <c r="P39" s="15">
        <v>4</v>
      </c>
      <c r="Q39" s="25">
        <v>86.505696547401172</v>
      </c>
      <c r="R39" s="42">
        <v>53</v>
      </c>
      <c r="S39" s="45">
        <v>25.399276433627094</v>
      </c>
      <c r="T39" s="15">
        <v>4</v>
      </c>
      <c r="U39" s="25">
        <v>63.498191084067734</v>
      </c>
      <c r="V39" s="42">
        <v>65</v>
      </c>
      <c r="W39" s="45">
        <v>2.0004750539570075</v>
      </c>
      <c r="X39" s="26">
        <v>3</v>
      </c>
      <c r="Y39" s="50">
        <v>6.6682501798566918</v>
      </c>
      <c r="Z39" s="42">
        <v>90</v>
      </c>
      <c r="AA39" s="25">
        <v>18.3825376264626</v>
      </c>
      <c r="AB39" s="26">
        <v>2</v>
      </c>
      <c r="AC39" s="50">
        <v>91.912688132313008</v>
      </c>
      <c r="AD39" s="42">
        <v>1</v>
      </c>
    </row>
    <row r="40" spans="1:30">
      <c r="A40" s="14" t="s">
        <v>121</v>
      </c>
      <c r="B40" s="15" t="s">
        <v>169</v>
      </c>
      <c r="C40" s="15" t="s">
        <v>170</v>
      </c>
      <c r="D40" s="45">
        <v>437.72335582949052</v>
      </c>
      <c r="E40" s="50">
        <v>72.953892638248419</v>
      </c>
      <c r="F40" s="42">
        <v>42</v>
      </c>
      <c r="G40" s="25">
        <v>37.627753013801488</v>
      </c>
      <c r="H40" s="15">
        <v>6</v>
      </c>
      <c r="I40" s="25">
        <v>62.712921689669152</v>
      </c>
      <c r="J40" s="42">
        <v>87</v>
      </c>
      <c r="K40" s="45">
        <v>76.232199840821707</v>
      </c>
      <c r="L40" s="26">
        <v>9</v>
      </c>
      <c r="M40" s="25">
        <v>84.702444267579665</v>
      </c>
      <c r="N40" s="54">
        <v>41</v>
      </c>
      <c r="O40" s="45">
        <v>36.47358771823545</v>
      </c>
      <c r="P40" s="15">
        <v>4</v>
      </c>
      <c r="Q40" s="25">
        <v>91.183969295588625</v>
      </c>
      <c r="R40" s="42">
        <v>10</v>
      </c>
      <c r="S40" s="45">
        <v>26.858918690217873</v>
      </c>
      <c r="T40" s="15">
        <v>4</v>
      </c>
      <c r="U40" s="25">
        <v>67.147296725544678</v>
      </c>
      <c r="V40" s="42">
        <v>56</v>
      </c>
      <c r="W40" s="45">
        <v>12.019210715638625</v>
      </c>
      <c r="X40" s="26">
        <v>3</v>
      </c>
      <c r="Y40" s="50">
        <v>40.064035718795417</v>
      </c>
      <c r="Z40" s="42">
        <v>55</v>
      </c>
      <c r="AA40" s="25">
        <v>18.3825376264626</v>
      </c>
      <c r="AB40" s="26">
        <v>2</v>
      </c>
      <c r="AC40" s="50">
        <v>91.912688132313008</v>
      </c>
      <c r="AD40" s="42">
        <v>1</v>
      </c>
    </row>
    <row r="41" spans="1:30">
      <c r="A41" s="14" t="s">
        <v>121</v>
      </c>
      <c r="B41" s="15" t="s">
        <v>172</v>
      </c>
      <c r="C41" s="15" t="s">
        <v>173</v>
      </c>
      <c r="D41" s="45">
        <v>437.62713735736673</v>
      </c>
      <c r="E41" s="50">
        <v>72.937856226227794</v>
      </c>
      <c r="F41" s="42">
        <v>43</v>
      </c>
      <c r="G41" s="25">
        <v>36.428102596757554</v>
      </c>
      <c r="H41" s="15">
        <v>6</v>
      </c>
      <c r="I41" s="25">
        <v>60.713504327929257</v>
      </c>
      <c r="J41" s="42">
        <v>96</v>
      </c>
      <c r="K41" s="45">
        <v>82.488982998716722</v>
      </c>
      <c r="L41" s="26">
        <v>9</v>
      </c>
      <c r="M41" s="25">
        <v>91.654425554129688</v>
      </c>
      <c r="N41" s="54">
        <v>12</v>
      </c>
      <c r="O41" s="45">
        <v>35.342927741389104</v>
      </c>
      <c r="P41" s="15">
        <v>4</v>
      </c>
      <c r="Q41" s="25">
        <v>88.357319353472761</v>
      </c>
      <c r="R41" s="42">
        <v>41</v>
      </c>
      <c r="S41" s="45">
        <v>25.854662376220048</v>
      </c>
      <c r="T41" s="15">
        <v>4</v>
      </c>
      <c r="U41" s="25">
        <v>64.636655940550128</v>
      </c>
      <c r="V41" s="42">
        <v>61</v>
      </c>
      <c r="W41" s="45">
        <v>12.105763214691587</v>
      </c>
      <c r="X41" s="26">
        <v>3</v>
      </c>
      <c r="Y41" s="50">
        <v>40.352544048971957</v>
      </c>
      <c r="Z41" s="42">
        <v>51</v>
      </c>
      <c r="AA41" s="25">
        <v>18.3825376264626</v>
      </c>
      <c r="AB41" s="26">
        <v>2</v>
      </c>
      <c r="AC41" s="50">
        <v>91.912688132313008</v>
      </c>
      <c r="AD41" s="42">
        <v>1</v>
      </c>
    </row>
    <row r="42" spans="1:30">
      <c r="A42" s="14" t="s">
        <v>121</v>
      </c>
      <c r="B42" s="15" t="s">
        <v>174</v>
      </c>
      <c r="C42" s="15" t="s">
        <v>175</v>
      </c>
      <c r="D42" s="45">
        <v>443.38015065923156</v>
      </c>
      <c r="E42" s="50">
        <v>73.896691776538589</v>
      </c>
      <c r="F42" s="42">
        <v>35</v>
      </c>
      <c r="G42" s="25">
        <v>41.832031087487252</v>
      </c>
      <c r="H42" s="15">
        <v>6</v>
      </c>
      <c r="I42" s="25">
        <v>69.720051812478758</v>
      </c>
      <c r="J42" s="42">
        <v>51</v>
      </c>
      <c r="K42" s="45">
        <v>83.596702316440457</v>
      </c>
      <c r="L42" s="26">
        <v>9</v>
      </c>
      <c r="M42" s="25">
        <v>92.885224796044952</v>
      </c>
      <c r="N42" s="54">
        <v>5</v>
      </c>
      <c r="O42" s="45">
        <v>35.101983380794671</v>
      </c>
      <c r="P42" s="15">
        <v>4</v>
      </c>
      <c r="Q42" s="25">
        <v>87.754958451986681</v>
      </c>
      <c r="R42" s="42">
        <v>47</v>
      </c>
      <c r="S42" s="45">
        <v>30.44289098656327</v>
      </c>
      <c r="T42" s="15">
        <v>4</v>
      </c>
      <c r="U42" s="25">
        <v>76.107227466408176</v>
      </c>
      <c r="V42" s="42">
        <v>16</v>
      </c>
      <c r="W42" s="45">
        <v>5</v>
      </c>
      <c r="X42" s="26">
        <v>2</v>
      </c>
      <c r="Y42" s="50">
        <v>25</v>
      </c>
      <c r="Z42" s="42">
        <v>81</v>
      </c>
      <c r="AA42" s="25">
        <v>18.3825376264626</v>
      </c>
      <c r="AB42" s="26">
        <v>2</v>
      </c>
      <c r="AC42" s="50">
        <v>91.912688132313008</v>
      </c>
      <c r="AD42" s="42">
        <v>1</v>
      </c>
    </row>
    <row r="43" spans="1:30">
      <c r="A43" s="14" t="s">
        <v>121</v>
      </c>
      <c r="B43" s="15" t="s">
        <v>174</v>
      </c>
      <c r="C43" s="15" t="s">
        <v>176</v>
      </c>
      <c r="D43" s="45">
        <v>452.25245463568024</v>
      </c>
      <c r="E43" s="50">
        <v>75.375409105946702</v>
      </c>
      <c r="F43" s="42">
        <v>24</v>
      </c>
      <c r="G43" s="25">
        <v>40.928996574932768</v>
      </c>
      <c r="H43" s="15">
        <v>6</v>
      </c>
      <c r="I43" s="25">
        <v>68.214994291554618</v>
      </c>
      <c r="J43" s="42">
        <v>62</v>
      </c>
      <c r="K43" s="45">
        <v>82.968186305291084</v>
      </c>
      <c r="L43" s="26">
        <v>9</v>
      </c>
      <c r="M43" s="25">
        <v>92.186873672545659</v>
      </c>
      <c r="N43" s="54">
        <v>10</v>
      </c>
      <c r="O43" s="45">
        <v>34.233735548346885</v>
      </c>
      <c r="P43" s="15">
        <v>4</v>
      </c>
      <c r="Q43" s="25">
        <v>85.584338870867214</v>
      </c>
      <c r="R43" s="42">
        <v>56</v>
      </c>
      <c r="S43" s="45">
        <v>29.600406247771108</v>
      </c>
      <c r="T43" s="15">
        <v>4</v>
      </c>
      <c r="U43" s="25">
        <v>74.001015619427776</v>
      </c>
      <c r="V43" s="42">
        <v>28</v>
      </c>
      <c r="W43" s="45">
        <v>12.105763214691587</v>
      </c>
      <c r="X43" s="26">
        <v>3</v>
      </c>
      <c r="Y43" s="50">
        <v>40.352544048971957</v>
      </c>
      <c r="Z43" s="42">
        <v>51</v>
      </c>
      <c r="AA43" s="25">
        <v>18.3825376264626</v>
      </c>
      <c r="AB43" s="26">
        <v>2</v>
      </c>
      <c r="AC43" s="50">
        <v>91.912688132313008</v>
      </c>
      <c r="AD43" s="42">
        <v>1</v>
      </c>
    </row>
    <row r="44" spans="1:30">
      <c r="A44" s="14" t="s">
        <v>121</v>
      </c>
      <c r="B44" s="15" t="s">
        <v>177</v>
      </c>
      <c r="C44" s="15" t="s">
        <v>178</v>
      </c>
      <c r="D44" s="45">
        <v>431.96750445753673</v>
      </c>
      <c r="E44" s="50">
        <v>71.994584076256118</v>
      </c>
      <c r="F44" s="42">
        <v>54</v>
      </c>
      <c r="G44" s="25">
        <v>33.521903031006232</v>
      </c>
      <c r="H44" s="15">
        <v>6</v>
      </c>
      <c r="I44" s="25">
        <v>55.869838385010382</v>
      </c>
      <c r="J44" s="42">
        <v>106</v>
      </c>
      <c r="K44" s="45">
        <v>77.759206858542029</v>
      </c>
      <c r="L44" s="26">
        <v>9</v>
      </c>
      <c r="M44" s="25">
        <v>86.399118731713358</v>
      </c>
      <c r="N44" s="54">
        <v>30</v>
      </c>
      <c r="O44" s="45">
        <v>25.780360976243728</v>
      </c>
      <c r="P44" s="15">
        <v>4</v>
      </c>
      <c r="Q44" s="25">
        <v>64.450902440609326</v>
      </c>
      <c r="R44" s="42">
        <v>73</v>
      </c>
      <c r="S44" s="45">
        <v>30.526298420900822</v>
      </c>
      <c r="T44" s="15">
        <v>4</v>
      </c>
      <c r="U44" s="25">
        <v>76.315746052252052</v>
      </c>
      <c r="V44" s="42">
        <v>15</v>
      </c>
      <c r="W44" s="45">
        <v>17.105763214691585</v>
      </c>
      <c r="X44" s="26">
        <v>3</v>
      </c>
      <c r="Y44" s="50">
        <v>57.019210715638621</v>
      </c>
      <c r="Z44" s="42">
        <v>15</v>
      </c>
      <c r="AA44" s="25">
        <v>18.3825376264626</v>
      </c>
      <c r="AB44" s="26">
        <v>2</v>
      </c>
      <c r="AC44" s="50">
        <v>91.912688132313008</v>
      </c>
      <c r="AD44" s="42">
        <v>1</v>
      </c>
    </row>
    <row r="45" spans="1:30">
      <c r="A45" s="14" t="s">
        <v>121</v>
      </c>
      <c r="B45" s="15" t="s">
        <v>179</v>
      </c>
      <c r="C45" s="15" t="s">
        <v>180</v>
      </c>
      <c r="D45" s="45">
        <v>403.26757984388485</v>
      </c>
      <c r="E45" s="50">
        <v>67.211263307314141</v>
      </c>
      <c r="F45" s="42">
        <v>74</v>
      </c>
      <c r="G45" s="25">
        <v>35.129908294909136</v>
      </c>
      <c r="H45" s="15">
        <v>6</v>
      </c>
      <c r="I45" s="25">
        <v>58.549847158181898</v>
      </c>
      <c r="J45" s="42">
        <v>101</v>
      </c>
      <c r="K45" s="45">
        <v>71.741218026328937</v>
      </c>
      <c r="L45" s="26">
        <v>9</v>
      </c>
      <c r="M45" s="25">
        <v>79.712464473698816</v>
      </c>
      <c r="N45" s="54">
        <v>56</v>
      </c>
      <c r="O45" s="45">
        <v>29.934402518173435</v>
      </c>
      <c r="P45" s="15">
        <v>4</v>
      </c>
      <c r="Q45" s="25">
        <v>74.836006295433592</v>
      </c>
      <c r="R45" s="42">
        <v>69</v>
      </c>
      <c r="S45" s="45">
        <v>20.017005493508123</v>
      </c>
      <c r="T45" s="15">
        <v>4</v>
      </c>
      <c r="U45" s="25">
        <v>50.042513733770306</v>
      </c>
      <c r="V45" s="42">
        <v>84</v>
      </c>
      <c r="W45" s="45">
        <v>14.464218015146166</v>
      </c>
      <c r="X45" s="26">
        <v>3</v>
      </c>
      <c r="Y45" s="50">
        <v>48.21406005048722</v>
      </c>
      <c r="Z45" s="42">
        <v>35</v>
      </c>
      <c r="AA45" s="25">
        <v>18.3825376264626</v>
      </c>
      <c r="AB45" s="26">
        <v>2</v>
      </c>
      <c r="AC45" s="50">
        <v>91.912688132313008</v>
      </c>
      <c r="AD45" s="42">
        <v>1</v>
      </c>
    </row>
    <row r="46" spans="1:30">
      <c r="A46" s="14" t="s">
        <v>121</v>
      </c>
      <c r="B46" s="15" t="s">
        <v>181</v>
      </c>
      <c r="C46" s="15" t="s">
        <v>182</v>
      </c>
      <c r="D46" s="45">
        <v>439.57205091507871</v>
      </c>
      <c r="E46" s="50">
        <v>73.262008485846451</v>
      </c>
      <c r="F46" s="42">
        <v>38</v>
      </c>
      <c r="G46" s="25">
        <v>36.661974874568799</v>
      </c>
      <c r="H46" s="15">
        <v>6</v>
      </c>
      <c r="I46" s="25">
        <v>61.10329145761466</v>
      </c>
      <c r="J46" s="42">
        <v>95</v>
      </c>
      <c r="K46" s="45">
        <v>70.579877949367443</v>
      </c>
      <c r="L46" s="26">
        <v>9</v>
      </c>
      <c r="M46" s="25">
        <v>78.422086610408272</v>
      </c>
      <c r="N46" s="54">
        <v>61</v>
      </c>
      <c r="O46" s="45">
        <v>35.248691054160219</v>
      </c>
      <c r="P46" s="15">
        <v>4</v>
      </c>
      <c r="Q46" s="25">
        <v>88.121727635400546</v>
      </c>
      <c r="R46" s="42">
        <v>42</v>
      </c>
      <c r="S46" s="45">
        <v>29.992095687977827</v>
      </c>
      <c r="T46" s="15">
        <v>4</v>
      </c>
      <c r="U46" s="25">
        <v>74.980239219944565</v>
      </c>
      <c r="V46" s="42">
        <v>22</v>
      </c>
      <c r="W46" s="45">
        <v>13.509605357819312</v>
      </c>
      <c r="X46" s="26">
        <v>3</v>
      </c>
      <c r="Y46" s="50">
        <v>45.032017859397712</v>
      </c>
      <c r="Z46" s="42">
        <v>37</v>
      </c>
      <c r="AA46" s="25">
        <v>18.3825376264626</v>
      </c>
      <c r="AB46" s="26">
        <v>2</v>
      </c>
      <c r="AC46" s="50">
        <v>91.912688132313008</v>
      </c>
      <c r="AD46" s="42">
        <v>1</v>
      </c>
    </row>
    <row r="47" spans="1:30">
      <c r="A47" s="14" t="s">
        <v>121</v>
      </c>
      <c r="B47" s="15" t="s">
        <v>183</v>
      </c>
      <c r="C47" s="15" t="s">
        <v>184</v>
      </c>
      <c r="D47" s="45">
        <v>408.94062850634378</v>
      </c>
      <c r="E47" s="50">
        <v>68.156771417723959</v>
      </c>
      <c r="F47" s="42">
        <v>72</v>
      </c>
      <c r="G47" s="25">
        <v>38.077401533025203</v>
      </c>
      <c r="H47" s="15">
        <v>6</v>
      </c>
      <c r="I47" s="25">
        <v>63.462335888375343</v>
      </c>
      <c r="J47" s="42">
        <v>85</v>
      </c>
      <c r="K47" s="45">
        <v>73.67989192049248</v>
      </c>
      <c r="L47" s="26">
        <v>9</v>
      </c>
      <c r="M47" s="25">
        <v>81.866546578324986</v>
      </c>
      <c r="N47" s="54">
        <v>50</v>
      </c>
      <c r="O47" s="45">
        <v>20.995709656955224</v>
      </c>
      <c r="P47" s="15">
        <v>4</v>
      </c>
      <c r="Q47" s="25">
        <v>52.489274142388062</v>
      </c>
      <c r="R47" s="42">
        <v>80</v>
      </c>
      <c r="S47" s="45">
        <v>29.671106362217856</v>
      </c>
      <c r="T47" s="15">
        <v>4</v>
      </c>
      <c r="U47" s="25">
        <v>74.177765905544646</v>
      </c>
      <c r="V47" s="42">
        <v>27</v>
      </c>
      <c r="W47" s="45">
        <v>13.509605357819312</v>
      </c>
      <c r="X47" s="26">
        <v>3</v>
      </c>
      <c r="Y47" s="50">
        <v>45.032017859397712</v>
      </c>
      <c r="Z47" s="42">
        <v>37</v>
      </c>
      <c r="AA47" s="25">
        <v>18.3825376264626</v>
      </c>
      <c r="AB47" s="26">
        <v>2</v>
      </c>
      <c r="AC47" s="50">
        <v>91.912688132313008</v>
      </c>
      <c r="AD47" s="42">
        <v>1</v>
      </c>
    </row>
    <row r="48" spans="1:30">
      <c r="A48" s="14" t="s">
        <v>121</v>
      </c>
      <c r="B48" s="15" t="s">
        <v>185</v>
      </c>
      <c r="C48" s="15" t="s">
        <v>186</v>
      </c>
      <c r="D48" s="45">
        <v>419.26346281900584</v>
      </c>
      <c r="E48" s="50">
        <v>69.877243803167644</v>
      </c>
      <c r="F48" s="42">
        <v>67</v>
      </c>
      <c r="G48" s="25">
        <v>40.504064590737428</v>
      </c>
      <c r="H48" s="15">
        <v>6</v>
      </c>
      <c r="I48" s="25">
        <v>67.506774317895719</v>
      </c>
      <c r="J48" s="42">
        <v>70</v>
      </c>
      <c r="K48" s="45">
        <v>76.661381051440785</v>
      </c>
      <c r="L48" s="26">
        <v>9</v>
      </c>
      <c r="M48" s="25">
        <v>85.179312279378649</v>
      </c>
      <c r="N48" s="54">
        <v>37</v>
      </c>
      <c r="O48" s="45">
        <v>34.653793364439125</v>
      </c>
      <c r="P48" s="15">
        <v>4</v>
      </c>
      <c r="Q48" s="25">
        <v>86.634483411097818</v>
      </c>
      <c r="R48" s="42">
        <v>50</v>
      </c>
      <c r="S48" s="45">
        <v>20.00695901382463</v>
      </c>
      <c r="T48" s="15">
        <v>4</v>
      </c>
      <c r="U48" s="25">
        <v>50.017397534561574</v>
      </c>
      <c r="V48" s="42">
        <v>85</v>
      </c>
      <c r="W48" s="45">
        <v>11.403842143127726</v>
      </c>
      <c r="X48" s="26">
        <v>3</v>
      </c>
      <c r="Y48" s="50">
        <v>38.012807143759083</v>
      </c>
      <c r="Z48" s="42">
        <v>62</v>
      </c>
      <c r="AA48" s="25">
        <v>18.3825376264626</v>
      </c>
      <c r="AB48" s="26">
        <v>2</v>
      </c>
      <c r="AC48" s="50">
        <v>91.912688132313008</v>
      </c>
      <c r="AD48" s="42">
        <v>1</v>
      </c>
    </row>
    <row r="49" spans="1:30">
      <c r="A49" s="14" t="s">
        <v>121</v>
      </c>
      <c r="B49" s="15" t="s">
        <v>185</v>
      </c>
      <c r="C49" s="15" t="s">
        <v>187</v>
      </c>
      <c r="D49" s="45">
        <v>436.84212304936062</v>
      </c>
      <c r="E49" s="50">
        <v>72.807020508226771</v>
      </c>
      <c r="F49" s="42">
        <v>47</v>
      </c>
      <c r="G49" s="25">
        <v>43.294576198154047</v>
      </c>
      <c r="H49" s="15">
        <v>6</v>
      </c>
      <c r="I49" s="25">
        <v>72.157626996923412</v>
      </c>
      <c r="J49" s="42">
        <v>38</v>
      </c>
      <c r="K49" s="45">
        <v>72.601394023929871</v>
      </c>
      <c r="L49" s="26">
        <v>9</v>
      </c>
      <c r="M49" s="25">
        <v>80.668215582144299</v>
      </c>
      <c r="N49" s="54">
        <v>51</v>
      </c>
      <c r="O49" s="45">
        <v>34.653793364439125</v>
      </c>
      <c r="P49" s="15">
        <v>4</v>
      </c>
      <c r="Q49" s="25">
        <v>86.634483411097818</v>
      </c>
      <c r="R49" s="42">
        <v>50</v>
      </c>
      <c r="S49" s="45">
        <v>26.982520713249212</v>
      </c>
      <c r="T49" s="15">
        <v>4</v>
      </c>
      <c r="U49" s="25">
        <v>67.456301783123024</v>
      </c>
      <c r="V49" s="42">
        <v>55</v>
      </c>
      <c r="W49" s="45">
        <v>11.403842143127726</v>
      </c>
      <c r="X49" s="26">
        <v>3</v>
      </c>
      <c r="Y49" s="50">
        <v>38.012807143759083</v>
      </c>
      <c r="Z49" s="42">
        <v>62</v>
      </c>
      <c r="AA49" s="25">
        <v>18.3825376264626</v>
      </c>
      <c r="AB49" s="26">
        <v>2</v>
      </c>
      <c r="AC49" s="50">
        <v>91.912688132313008</v>
      </c>
      <c r="AD49" s="42">
        <v>1</v>
      </c>
    </row>
    <row r="50" spans="1:30">
      <c r="A50" s="14" t="s">
        <v>121</v>
      </c>
      <c r="B50" s="15" t="s">
        <v>188</v>
      </c>
      <c r="C50" s="15" t="s">
        <v>189</v>
      </c>
      <c r="D50" s="45">
        <v>424.70377312948909</v>
      </c>
      <c r="E50" s="50">
        <v>70.783962188248182</v>
      </c>
      <c r="F50" s="42">
        <v>60</v>
      </c>
      <c r="G50" s="25">
        <v>41.792216698911247</v>
      </c>
      <c r="H50" s="15">
        <v>6</v>
      </c>
      <c r="I50" s="25">
        <v>69.653694498185416</v>
      </c>
      <c r="J50" s="42">
        <v>53</v>
      </c>
      <c r="K50" s="45">
        <v>68.517023770072171</v>
      </c>
      <c r="L50" s="26">
        <v>9</v>
      </c>
      <c r="M50" s="25">
        <v>76.130026411191295</v>
      </c>
      <c r="N50" s="54">
        <v>67</v>
      </c>
      <c r="O50" s="45">
        <v>35.895478873193134</v>
      </c>
      <c r="P50" s="15">
        <v>4</v>
      </c>
      <c r="Q50" s="25">
        <v>89.738697182982833</v>
      </c>
      <c r="R50" s="42">
        <v>29</v>
      </c>
      <c r="S50" s="45">
        <v>22.766449142337837</v>
      </c>
      <c r="T50" s="15">
        <v>4</v>
      </c>
      <c r="U50" s="25">
        <v>56.916122855844591</v>
      </c>
      <c r="V50" s="42">
        <v>77</v>
      </c>
      <c r="W50" s="45">
        <v>12.105763214691587</v>
      </c>
      <c r="X50" s="26">
        <v>3</v>
      </c>
      <c r="Y50" s="50">
        <v>40.352544048971957</v>
      </c>
      <c r="Z50" s="42">
        <v>51</v>
      </c>
      <c r="AA50" s="25">
        <v>18.3825376264626</v>
      </c>
      <c r="AB50" s="26">
        <v>2</v>
      </c>
      <c r="AC50" s="50">
        <v>91.912688132313008</v>
      </c>
      <c r="AD50" s="42">
        <v>1</v>
      </c>
    </row>
    <row r="51" spans="1:30">
      <c r="A51" s="14" t="s">
        <v>121</v>
      </c>
      <c r="B51" s="15" t="s">
        <v>188</v>
      </c>
      <c r="C51" s="15" t="s">
        <v>190</v>
      </c>
      <c r="D51" s="45">
        <v>436.2333202484752</v>
      </c>
      <c r="E51" s="50">
        <v>72.705553374745861</v>
      </c>
      <c r="F51" s="42">
        <v>50</v>
      </c>
      <c r="G51" s="25">
        <v>41.104069955057774</v>
      </c>
      <c r="H51" s="15">
        <v>6</v>
      </c>
      <c r="I51" s="25">
        <v>68.506783258429621</v>
      </c>
      <c r="J51" s="42">
        <v>59</v>
      </c>
      <c r="K51" s="45">
        <v>68.52354927489597</v>
      </c>
      <c r="L51" s="26">
        <v>9</v>
      </c>
      <c r="M51" s="25">
        <v>76.137276972106633</v>
      </c>
      <c r="N51" s="54">
        <v>66</v>
      </c>
      <c r="O51" s="45">
        <v>35.895478873193134</v>
      </c>
      <c r="P51" s="15">
        <v>4</v>
      </c>
      <c r="Q51" s="25">
        <v>89.738697182982833</v>
      </c>
      <c r="R51" s="42">
        <v>29</v>
      </c>
      <c r="S51" s="45">
        <v>28.77002702355362</v>
      </c>
      <c r="T51" s="15">
        <v>4</v>
      </c>
      <c r="U51" s="25">
        <v>71.925067558884052</v>
      </c>
      <c r="V51" s="42">
        <v>35</v>
      </c>
      <c r="W51" s="45">
        <v>11.403842143127726</v>
      </c>
      <c r="X51" s="26">
        <v>3</v>
      </c>
      <c r="Y51" s="50">
        <v>38.012807143759083</v>
      </c>
      <c r="Z51" s="42">
        <v>62</v>
      </c>
      <c r="AA51" s="25">
        <v>18.3825376264626</v>
      </c>
      <c r="AB51" s="26">
        <v>2</v>
      </c>
      <c r="AC51" s="50">
        <v>91.912688132313008</v>
      </c>
      <c r="AD51" s="42">
        <v>1</v>
      </c>
    </row>
    <row r="52" spans="1:30">
      <c r="A52" s="14" t="s">
        <v>121</v>
      </c>
      <c r="B52" s="15" t="s">
        <v>191</v>
      </c>
      <c r="C52" s="15" t="s">
        <v>192</v>
      </c>
      <c r="D52" s="45">
        <v>486.34664535601945</v>
      </c>
      <c r="E52" s="50">
        <v>81.057774226003247</v>
      </c>
      <c r="F52" s="42">
        <v>1</v>
      </c>
      <c r="G52" s="25">
        <v>38.603952272736251</v>
      </c>
      <c r="H52" s="15">
        <v>6</v>
      </c>
      <c r="I52" s="25">
        <v>64.339920454560414</v>
      </c>
      <c r="J52" s="42">
        <v>80</v>
      </c>
      <c r="K52" s="45">
        <v>83.899579156241714</v>
      </c>
      <c r="L52" s="26">
        <v>9</v>
      </c>
      <c r="M52" s="25">
        <v>93.221754618046347</v>
      </c>
      <c r="N52" s="54">
        <v>3</v>
      </c>
      <c r="O52" s="45">
        <v>34.064871350754778</v>
      </c>
      <c r="P52" s="15">
        <v>4</v>
      </c>
      <c r="Q52" s="25">
        <v>85.162178376886942</v>
      </c>
      <c r="R52" s="42">
        <v>57</v>
      </c>
      <c r="S52" s="45">
        <v>31.677637937805549</v>
      </c>
      <c r="T52" s="15">
        <v>4</v>
      </c>
      <c r="U52" s="25">
        <v>79.19409484451387</v>
      </c>
      <c r="V52" s="42">
        <v>10</v>
      </c>
      <c r="W52" s="45">
        <v>21.754802678909655</v>
      </c>
      <c r="X52" s="26">
        <v>3</v>
      </c>
      <c r="Y52" s="50">
        <v>72.516008929698856</v>
      </c>
      <c r="Z52" s="42">
        <v>4</v>
      </c>
      <c r="AA52" s="25">
        <v>18.3825376264626</v>
      </c>
      <c r="AB52" s="26">
        <v>2</v>
      </c>
      <c r="AC52" s="50">
        <v>91.912688132313008</v>
      </c>
      <c r="AD52" s="42">
        <v>1</v>
      </c>
    </row>
    <row r="53" spans="1:30">
      <c r="A53" s="14" t="s">
        <v>121</v>
      </c>
      <c r="B53" s="15" t="s">
        <v>193</v>
      </c>
      <c r="C53" s="15" t="s">
        <v>194</v>
      </c>
      <c r="D53" s="45">
        <v>436.7140663830146</v>
      </c>
      <c r="E53" s="50">
        <v>72.785677730502428</v>
      </c>
      <c r="F53" s="42">
        <v>48</v>
      </c>
      <c r="G53" s="25">
        <v>44.351116340345527</v>
      </c>
      <c r="H53" s="15">
        <v>6</v>
      </c>
      <c r="I53" s="25">
        <v>73.918527233909217</v>
      </c>
      <c r="J53" s="42">
        <v>30</v>
      </c>
      <c r="K53" s="45">
        <v>81.863640992574489</v>
      </c>
      <c r="L53" s="26">
        <v>9</v>
      </c>
      <c r="M53" s="25">
        <v>90.959601102860546</v>
      </c>
      <c r="N53" s="54">
        <v>19</v>
      </c>
      <c r="O53" s="45">
        <v>35.710219423998097</v>
      </c>
      <c r="P53" s="15">
        <v>4</v>
      </c>
      <c r="Q53" s="25">
        <v>89.275548559995244</v>
      </c>
      <c r="R53" s="42">
        <v>35</v>
      </c>
      <c r="S53" s="45">
        <v>25.848834826567373</v>
      </c>
      <c r="T53" s="15">
        <v>4</v>
      </c>
      <c r="U53" s="25">
        <v>64.62208706641843</v>
      </c>
      <c r="V53" s="42">
        <v>62</v>
      </c>
      <c r="W53" s="45">
        <v>7.8076842862554496</v>
      </c>
      <c r="X53" s="26">
        <v>3</v>
      </c>
      <c r="Y53" s="50">
        <v>26.025614287518163</v>
      </c>
      <c r="Z53" s="42">
        <v>80</v>
      </c>
      <c r="AA53" s="25">
        <v>18.3825376264626</v>
      </c>
      <c r="AB53" s="26">
        <v>2</v>
      </c>
      <c r="AC53" s="50">
        <v>91.912688132313008</v>
      </c>
      <c r="AD53" s="42">
        <v>1</v>
      </c>
    </row>
    <row r="54" spans="1:30">
      <c r="A54" s="14" t="s">
        <v>121</v>
      </c>
      <c r="B54" s="15" t="s">
        <v>193</v>
      </c>
      <c r="C54" s="15" t="s">
        <v>195</v>
      </c>
      <c r="D54" s="45">
        <v>434.42194046461799</v>
      </c>
      <c r="E54" s="50">
        <v>72.403656744103003</v>
      </c>
      <c r="F54" s="42">
        <v>51</v>
      </c>
      <c r="G54" s="25">
        <v>49.0437702943088</v>
      </c>
      <c r="H54" s="15">
        <v>6</v>
      </c>
      <c r="I54" s="25">
        <v>81.739617157181343</v>
      </c>
      <c r="J54" s="42">
        <v>6</v>
      </c>
      <c r="K54" s="45">
        <v>80.826457777537314</v>
      </c>
      <c r="L54" s="26">
        <v>9</v>
      </c>
      <c r="M54" s="25">
        <v>89.807175308374795</v>
      </c>
      <c r="N54" s="54">
        <v>23</v>
      </c>
      <c r="O54" s="45">
        <v>35.710219423998097</v>
      </c>
      <c r="P54" s="15">
        <v>4</v>
      </c>
      <c r="Q54" s="25">
        <v>89.275548559995244</v>
      </c>
      <c r="R54" s="42">
        <v>35</v>
      </c>
      <c r="S54" s="45">
        <v>30.335027617488549</v>
      </c>
      <c r="T54" s="15">
        <v>4</v>
      </c>
      <c r="U54" s="25">
        <v>75.837569043721373</v>
      </c>
      <c r="V54" s="42">
        <v>18</v>
      </c>
      <c r="W54" s="45">
        <v>1.754802678909656</v>
      </c>
      <c r="X54" s="26">
        <v>3</v>
      </c>
      <c r="Y54" s="50">
        <v>5.8493422630321863</v>
      </c>
      <c r="Z54" s="42">
        <v>91</v>
      </c>
      <c r="AA54" s="25">
        <v>18.3825376264626</v>
      </c>
      <c r="AB54" s="26">
        <v>2</v>
      </c>
      <c r="AC54" s="50">
        <v>91.912688132313008</v>
      </c>
      <c r="AD54" s="42">
        <v>1</v>
      </c>
    </row>
    <row r="55" spans="1:30">
      <c r="A55" s="14" t="s">
        <v>121</v>
      </c>
      <c r="B55" s="15" t="s">
        <v>196</v>
      </c>
      <c r="C55" s="15" t="s">
        <v>197</v>
      </c>
      <c r="D55" s="45">
        <v>432.31010771679837</v>
      </c>
      <c r="E55" s="50">
        <v>72.0516846194664</v>
      </c>
      <c r="F55" s="42">
        <v>53</v>
      </c>
      <c r="G55" s="25">
        <v>41.014891882456425</v>
      </c>
      <c r="H55" s="15">
        <v>6</v>
      </c>
      <c r="I55" s="25">
        <v>68.358153137427379</v>
      </c>
      <c r="J55" s="42">
        <v>61</v>
      </c>
      <c r="K55" s="45">
        <v>77.263211544755336</v>
      </c>
      <c r="L55" s="26">
        <v>9</v>
      </c>
      <c r="M55" s="25">
        <v>85.848012827505926</v>
      </c>
      <c r="N55" s="54">
        <v>34</v>
      </c>
      <c r="O55" s="45">
        <v>34.036388819934402</v>
      </c>
      <c r="P55" s="15">
        <v>4</v>
      </c>
      <c r="Q55" s="25">
        <v>85.090972049836012</v>
      </c>
      <c r="R55" s="42">
        <v>58</v>
      </c>
      <c r="S55" s="45">
        <v>30.440112627886428</v>
      </c>
      <c r="T55" s="15">
        <v>4</v>
      </c>
      <c r="U55" s="25">
        <v>76.100281569716074</v>
      </c>
      <c r="V55" s="42">
        <v>17</v>
      </c>
      <c r="W55" s="45">
        <v>5</v>
      </c>
      <c r="X55" s="26">
        <v>2</v>
      </c>
      <c r="Y55" s="50">
        <v>25</v>
      </c>
      <c r="Z55" s="42">
        <v>81</v>
      </c>
      <c r="AA55" s="25">
        <v>18.3825376264626</v>
      </c>
      <c r="AB55" s="26">
        <v>2</v>
      </c>
      <c r="AC55" s="50">
        <v>91.912688132313008</v>
      </c>
      <c r="AD55" s="42">
        <v>1</v>
      </c>
    </row>
    <row r="56" spans="1:30">
      <c r="A56" s="14" t="s">
        <v>121</v>
      </c>
      <c r="B56" s="15" t="s">
        <v>198</v>
      </c>
      <c r="C56" s="15" t="s">
        <v>199</v>
      </c>
      <c r="D56" s="45">
        <v>428.42779567864159</v>
      </c>
      <c r="E56" s="50">
        <v>71.404632613106926</v>
      </c>
      <c r="F56" s="42">
        <v>56</v>
      </c>
      <c r="G56" s="25">
        <v>37.12820031222126</v>
      </c>
      <c r="H56" s="15">
        <v>6</v>
      </c>
      <c r="I56" s="25">
        <v>61.880333853702105</v>
      </c>
      <c r="J56" s="42">
        <v>90</v>
      </c>
      <c r="K56" s="45">
        <v>81.937706947746321</v>
      </c>
      <c r="L56" s="26">
        <v>9</v>
      </c>
      <c r="M56" s="25">
        <v>91.041896608607033</v>
      </c>
      <c r="N56" s="54">
        <v>18</v>
      </c>
      <c r="O56" s="45">
        <v>36.264739730178533</v>
      </c>
      <c r="P56" s="15">
        <v>4</v>
      </c>
      <c r="Q56" s="25">
        <v>90.661849325446326</v>
      </c>
      <c r="R56" s="42">
        <v>14</v>
      </c>
      <c r="S56" s="45">
        <v>27.698060150507132</v>
      </c>
      <c r="T56" s="15">
        <v>4</v>
      </c>
      <c r="U56" s="25">
        <v>69.24515037626783</v>
      </c>
      <c r="V56" s="42">
        <v>50</v>
      </c>
      <c r="W56" s="45">
        <v>7.1057632146915868</v>
      </c>
      <c r="X56" s="26">
        <v>3</v>
      </c>
      <c r="Y56" s="50">
        <v>23.685877382305289</v>
      </c>
      <c r="Z56" s="42">
        <v>84</v>
      </c>
      <c r="AA56" s="25">
        <v>18.3825376264626</v>
      </c>
      <c r="AB56" s="26">
        <v>2</v>
      </c>
      <c r="AC56" s="50">
        <v>91.912688132313008</v>
      </c>
      <c r="AD56" s="42">
        <v>1</v>
      </c>
    </row>
    <row r="57" spans="1:30">
      <c r="A57" s="14" t="s">
        <v>121</v>
      </c>
      <c r="B57" s="15" t="s">
        <v>198</v>
      </c>
      <c r="C57" s="15" t="s">
        <v>200</v>
      </c>
      <c r="D57" s="45">
        <v>439.31302833288714</v>
      </c>
      <c r="E57" s="50">
        <v>73.218838055481186</v>
      </c>
      <c r="F57" s="42">
        <v>39</v>
      </c>
      <c r="G57" s="25">
        <v>36.674625686785909</v>
      </c>
      <c r="H57" s="15">
        <v>6</v>
      </c>
      <c r="I57" s="25">
        <v>61.124376144643186</v>
      </c>
      <c r="J57" s="42">
        <v>94</v>
      </c>
      <c r="K57" s="45">
        <v>76.718550736488169</v>
      </c>
      <c r="L57" s="26">
        <v>9</v>
      </c>
      <c r="M57" s="25">
        <v>85.242834151653511</v>
      </c>
      <c r="N57" s="54">
        <v>35</v>
      </c>
      <c r="O57" s="45">
        <v>36.264739730178533</v>
      </c>
      <c r="P57" s="15">
        <v>4</v>
      </c>
      <c r="Q57" s="25">
        <v>90.661849325446326</v>
      </c>
      <c r="R57" s="42">
        <v>14</v>
      </c>
      <c r="S57" s="45">
        <v>27.071599849858529</v>
      </c>
      <c r="T57" s="15">
        <v>4</v>
      </c>
      <c r="U57" s="25">
        <v>67.678999624646323</v>
      </c>
      <c r="V57" s="42">
        <v>54</v>
      </c>
      <c r="W57" s="45">
        <v>12.80768428625545</v>
      </c>
      <c r="X57" s="26">
        <v>3</v>
      </c>
      <c r="Y57" s="50">
        <v>42.692280954184831</v>
      </c>
      <c r="Z57" s="42">
        <v>43</v>
      </c>
      <c r="AA57" s="25">
        <v>18.3825376264626</v>
      </c>
      <c r="AB57" s="26">
        <v>2</v>
      </c>
      <c r="AC57" s="50">
        <v>91.912688132313008</v>
      </c>
      <c r="AD57" s="42">
        <v>1</v>
      </c>
    </row>
    <row r="58" spans="1:30">
      <c r="A58" s="14" t="s">
        <v>121</v>
      </c>
      <c r="B58" s="15" t="s">
        <v>201</v>
      </c>
      <c r="C58" s="15" t="s">
        <v>202</v>
      </c>
      <c r="D58" s="45">
        <v>447.19682907414693</v>
      </c>
      <c r="E58" s="50">
        <v>74.53280484569116</v>
      </c>
      <c r="F58" s="42">
        <v>31</v>
      </c>
      <c r="G58" s="25">
        <v>38.544332419210434</v>
      </c>
      <c r="H58" s="15">
        <v>6</v>
      </c>
      <c r="I58" s="25">
        <v>64.240554032017386</v>
      </c>
      <c r="J58" s="42">
        <v>81</v>
      </c>
      <c r="K58" s="45">
        <v>78.924732612976413</v>
      </c>
      <c r="L58" s="26">
        <v>9</v>
      </c>
      <c r="M58" s="25">
        <v>87.694147347751567</v>
      </c>
      <c r="N58" s="54">
        <v>27</v>
      </c>
      <c r="O58" s="45">
        <v>37.18405506429913</v>
      </c>
      <c r="P58" s="15">
        <v>4</v>
      </c>
      <c r="Q58" s="25">
        <v>92.960137660747819</v>
      </c>
      <c r="R58" s="42">
        <v>1</v>
      </c>
      <c r="S58" s="45">
        <v>28.950597903023237</v>
      </c>
      <c r="T58" s="15">
        <v>4</v>
      </c>
      <c r="U58" s="25">
        <v>72.376494757558092</v>
      </c>
      <c r="V58" s="42">
        <v>31</v>
      </c>
      <c r="W58" s="45">
        <v>11.403842143127726</v>
      </c>
      <c r="X58" s="26">
        <v>3</v>
      </c>
      <c r="Y58" s="50">
        <v>38.012807143759083</v>
      </c>
      <c r="Z58" s="42">
        <v>62</v>
      </c>
      <c r="AA58" s="25">
        <v>18.3825376264626</v>
      </c>
      <c r="AB58" s="26">
        <v>2</v>
      </c>
      <c r="AC58" s="50">
        <v>91.912688132313008</v>
      </c>
      <c r="AD58" s="42">
        <v>1</v>
      </c>
    </row>
    <row r="59" spans="1:30">
      <c r="A59" s="14" t="s">
        <v>121</v>
      </c>
      <c r="B59" s="15" t="s">
        <v>201</v>
      </c>
      <c r="C59" s="15" t="s">
        <v>203</v>
      </c>
      <c r="D59" s="45">
        <v>436.49324502935519</v>
      </c>
      <c r="E59" s="50">
        <v>72.748874171559194</v>
      </c>
      <c r="F59" s="42">
        <v>49</v>
      </c>
      <c r="G59" s="25">
        <v>37.325413115353804</v>
      </c>
      <c r="H59" s="15">
        <v>6</v>
      </c>
      <c r="I59" s="25">
        <v>62.209021858923002</v>
      </c>
      <c r="J59" s="42">
        <v>89</v>
      </c>
      <c r="K59" s="45">
        <v>72.533691754906869</v>
      </c>
      <c r="L59" s="26">
        <v>9</v>
      </c>
      <c r="M59" s="25">
        <v>80.592990838785411</v>
      </c>
      <c r="N59" s="54">
        <v>52</v>
      </c>
      <c r="O59" s="45">
        <v>37.18405506429913</v>
      </c>
      <c r="P59" s="15">
        <v>4</v>
      </c>
      <c r="Q59" s="25">
        <v>92.960137660747819</v>
      </c>
      <c r="R59" s="42">
        <v>1</v>
      </c>
      <c r="S59" s="45">
        <v>27.854292376888178</v>
      </c>
      <c r="T59" s="15">
        <v>4</v>
      </c>
      <c r="U59" s="25">
        <v>69.635730942220448</v>
      </c>
      <c r="V59" s="42">
        <v>46</v>
      </c>
      <c r="W59" s="45">
        <v>11.754802678909655</v>
      </c>
      <c r="X59" s="26">
        <v>3</v>
      </c>
      <c r="Y59" s="50">
        <v>39.18267559636552</v>
      </c>
      <c r="Z59" s="42">
        <v>59</v>
      </c>
      <c r="AA59" s="25">
        <v>18.3825376264626</v>
      </c>
      <c r="AB59" s="26">
        <v>2</v>
      </c>
      <c r="AC59" s="50">
        <v>91.912688132313008</v>
      </c>
      <c r="AD59" s="42">
        <v>1</v>
      </c>
    </row>
    <row r="60" spans="1:30">
      <c r="A60" s="14" t="s">
        <v>121</v>
      </c>
      <c r="B60" s="15" t="s">
        <v>204</v>
      </c>
      <c r="C60" s="15" t="s">
        <v>205</v>
      </c>
      <c r="D60" s="45">
        <v>457.32703587376039</v>
      </c>
      <c r="E60" s="50">
        <v>76.221172645626737</v>
      </c>
      <c r="F60" s="42">
        <v>16</v>
      </c>
      <c r="G60" s="25">
        <v>43.455833779990826</v>
      </c>
      <c r="H60" s="15">
        <v>6</v>
      </c>
      <c r="I60" s="25">
        <v>72.426389633318038</v>
      </c>
      <c r="J60" s="42">
        <v>36</v>
      </c>
      <c r="K60" s="45">
        <v>77.829509327214751</v>
      </c>
      <c r="L60" s="26">
        <v>9</v>
      </c>
      <c r="M60" s="25">
        <v>86.477232585794169</v>
      </c>
      <c r="N60" s="54">
        <v>29</v>
      </c>
      <c r="O60" s="45">
        <v>31.848234526495311</v>
      </c>
      <c r="P60" s="15">
        <v>4</v>
      </c>
      <c r="Q60" s="25">
        <v>79.620586316238274</v>
      </c>
      <c r="R60" s="42">
        <v>64</v>
      </c>
      <c r="S60" s="45">
        <v>28.416318777225868</v>
      </c>
      <c r="T60" s="15">
        <v>4</v>
      </c>
      <c r="U60" s="25">
        <v>71.040796943064663</v>
      </c>
      <c r="V60" s="42">
        <v>39</v>
      </c>
      <c r="W60" s="45">
        <v>16.754802678909655</v>
      </c>
      <c r="X60" s="26">
        <v>3</v>
      </c>
      <c r="Y60" s="50">
        <v>55.849342263032185</v>
      </c>
      <c r="Z60" s="42">
        <v>24</v>
      </c>
      <c r="AA60" s="25">
        <v>18.3825376264626</v>
      </c>
      <c r="AB60" s="26">
        <v>2</v>
      </c>
      <c r="AC60" s="50">
        <v>91.912688132313008</v>
      </c>
      <c r="AD60" s="42">
        <v>1</v>
      </c>
    </row>
    <row r="61" spans="1:30">
      <c r="A61" s="14" t="s">
        <v>121</v>
      </c>
      <c r="B61" s="15" t="s">
        <v>206</v>
      </c>
      <c r="C61" s="15" t="s">
        <v>207</v>
      </c>
      <c r="D61" s="45">
        <v>413.53699718634374</v>
      </c>
      <c r="E61" s="50">
        <v>68.922832864390628</v>
      </c>
      <c r="F61" s="42">
        <v>70</v>
      </c>
      <c r="G61" s="25">
        <v>36.772592201569779</v>
      </c>
      <c r="H61" s="15">
        <v>6</v>
      </c>
      <c r="I61" s="25">
        <v>61.28765366928296</v>
      </c>
      <c r="J61" s="42">
        <v>92</v>
      </c>
      <c r="K61" s="45">
        <v>59.357812328537833</v>
      </c>
      <c r="L61" s="26">
        <v>9</v>
      </c>
      <c r="M61" s="25">
        <v>65.953124809486482</v>
      </c>
      <c r="N61" s="54">
        <v>80</v>
      </c>
      <c r="O61" s="45">
        <v>35.020124145761315</v>
      </c>
      <c r="P61" s="15">
        <v>4</v>
      </c>
      <c r="Q61" s="25">
        <v>87.550310364403288</v>
      </c>
      <c r="R61" s="42">
        <v>48</v>
      </c>
      <c r="S61" s="45">
        <v>24.72048094058411</v>
      </c>
      <c r="T61" s="15">
        <v>4</v>
      </c>
      <c r="U61" s="25">
        <v>61.801202351460276</v>
      </c>
      <c r="V61" s="42">
        <v>67</v>
      </c>
      <c r="W61" s="45">
        <v>13.509605357819312</v>
      </c>
      <c r="X61" s="26">
        <v>3</v>
      </c>
      <c r="Y61" s="50">
        <v>45.032017859397712</v>
      </c>
      <c r="Z61" s="42">
        <v>37</v>
      </c>
      <c r="AA61" s="25">
        <v>18.3825376264626</v>
      </c>
      <c r="AB61" s="26">
        <v>2</v>
      </c>
      <c r="AC61" s="50">
        <v>91.912688132313008</v>
      </c>
      <c r="AD61" s="42">
        <v>1</v>
      </c>
    </row>
    <row r="62" spans="1:30">
      <c r="A62" s="14" t="s">
        <v>121</v>
      </c>
      <c r="B62" s="15" t="s">
        <v>209</v>
      </c>
      <c r="C62" s="15" t="s">
        <v>210</v>
      </c>
      <c r="D62" s="45">
        <v>464.7058739263843</v>
      </c>
      <c r="E62" s="50">
        <v>77.450978987730721</v>
      </c>
      <c r="F62" s="42">
        <v>12</v>
      </c>
      <c r="G62" s="25">
        <v>42.592116660719739</v>
      </c>
      <c r="H62" s="15">
        <v>6</v>
      </c>
      <c r="I62" s="25">
        <v>70.986861101199565</v>
      </c>
      <c r="J62" s="42">
        <v>43</v>
      </c>
      <c r="K62" s="45">
        <v>76.025157503570455</v>
      </c>
      <c r="L62" s="26">
        <v>9</v>
      </c>
      <c r="M62" s="25">
        <v>84.472397226189386</v>
      </c>
      <c r="N62" s="54">
        <v>43</v>
      </c>
      <c r="O62" s="45">
        <v>34.628103076797863</v>
      </c>
      <c r="P62" s="15">
        <v>4</v>
      </c>
      <c r="Q62" s="25">
        <v>86.570257691994655</v>
      </c>
      <c r="R62" s="42">
        <v>52</v>
      </c>
      <c r="S62" s="45">
        <v>29.965731004662217</v>
      </c>
      <c r="T62" s="15">
        <v>4</v>
      </c>
      <c r="U62" s="25">
        <v>74.914327511655543</v>
      </c>
      <c r="V62" s="42">
        <v>23</v>
      </c>
      <c r="W62" s="45">
        <v>16.754802678909655</v>
      </c>
      <c r="X62" s="26">
        <v>3</v>
      </c>
      <c r="Y62" s="50">
        <v>55.849342263032185</v>
      </c>
      <c r="Z62" s="42">
        <v>24</v>
      </c>
      <c r="AA62" s="25">
        <v>18.3825376264626</v>
      </c>
      <c r="AB62" s="26">
        <v>2</v>
      </c>
      <c r="AC62" s="50">
        <v>91.912688132313008</v>
      </c>
      <c r="AD62" s="42">
        <v>1</v>
      </c>
    </row>
    <row r="63" spans="1:30">
      <c r="A63" s="14" t="s">
        <v>121</v>
      </c>
      <c r="B63" s="15" t="s">
        <v>211</v>
      </c>
      <c r="C63" s="15" t="s">
        <v>212</v>
      </c>
      <c r="D63" s="45">
        <v>414.65857073589535</v>
      </c>
      <c r="E63" s="50">
        <v>69.109761789315897</v>
      </c>
      <c r="F63" s="42">
        <v>69</v>
      </c>
      <c r="G63" s="25">
        <v>33.778211837346781</v>
      </c>
      <c r="H63" s="15">
        <v>6</v>
      </c>
      <c r="I63" s="25">
        <v>56.297019728911302</v>
      </c>
      <c r="J63" s="42">
        <v>105</v>
      </c>
      <c r="K63" s="45">
        <v>64.475787022914105</v>
      </c>
      <c r="L63" s="26">
        <v>9</v>
      </c>
      <c r="M63" s="25">
        <v>71.639763358793445</v>
      </c>
      <c r="N63" s="54">
        <v>72</v>
      </c>
      <c r="O63" s="45">
        <v>33.108892125877055</v>
      </c>
      <c r="P63" s="15">
        <v>4</v>
      </c>
      <c r="Q63" s="25">
        <v>82.772230314692635</v>
      </c>
      <c r="R63" s="42">
        <v>60</v>
      </c>
      <c r="S63" s="45">
        <v>18.148081013807317</v>
      </c>
      <c r="T63" s="15">
        <v>4</v>
      </c>
      <c r="U63" s="25">
        <v>45.370202534518292</v>
      </c>
      <c r="V63" s="42">
        <v>94</v>
      </c>
      <c r="W63" s="45">
        <v>20</v>
      </c>
      <c r="X63" s="26">
        <v>3</v>
      </c>
      <c r="Y63" s="50">
        <v>66.666666666666671</v>
      </c>
      <c r="Z63" s="42">
        <v>7</v>
      </c>
      <c r="AA63" s="25">
        <v>18.3825376264626</v>
      </c>
      <c r="AB63" s="26">
        <v>2</v>
      </c>
      <c r="AC63" s="50">
        <v>91.912688132313008</v>
      </c>
      <c r="AD63" s="42">
        <v>1</v>
      </c>
    </row>
    <row r="64" spans="1:30">
      <c r="A64" s="14" t="s">
        <v>121</v>
      </c>
      <c r="B64" s="15" t="s">
        <v>211</v>
      </c>
      <c r="C64" s="15" t="s">
        <v>213</v>
      </c>
      <c r="D64" s="45">
        <v>393.32052947102255</v>
      </c>
      <c r="E64" s="50">
        <v>65.553421578503759</v>
      </c>
      <c r="F64" s="42">
        <v>79</v>
      </c>
      <c r="G64" s="25">
        <v>35.150396138062774</v>
      </c>
      <c r="H64" s="15">
        <v>6</v>
      </c>
      <c r="I64" s="25">
        <v>58.583993563437957</v>
      </c>
      <c r="J64" s="42">
        <v>100</v>
      </c>
      <c r="K64" s="45">
        <v>63.708983512881822</v>
      </c>
      <c r="L64" s="26">
        <v>9</v>
      </c>
      <c r="M64" s="25">
        <v>70.787759458757591</v>
      </c>
      <c r="N64" s="54">
        <v>77</v>
      </c>
      <c r="O64" s="45">
        <v>33.108892125877055</v>
      </c>
      <c r="P64" s="15">
        <v>4</v>
      </c>
      <c r="Q64" s="25">
        <v>82.772230314692635</v>
      </c>
      <c r="R64" s="42">
        <v>60</v>
      </c>
      <c r="S64" s="45">
        <v>19.564525581139776</v>
      </c>
      <c r="T64" s="15">
        <v>4</v>
      </c>
      <c r="U64" s="25">
        <v>48.91131395284944</v>
      </c>
      <c r="V64" s="42">
        <v>88</v>
      </c>
      <c r="W64" s="45">
        <v>12.105763214691587</v>
      </c>
      <c r="X64" s="26">
        <v>3</v>
      </c>
      <c r="Y64" s="50">
        <v>40.352544048971957</v>
      </c>
      <c r="Z64" s="42">
        <v>51</v>
      </c>
      <c r="AA64" s="25">
        <v>18.3825376264626</v>
      </c>
      <c r="AB64" s="26">
        <v>2</v>
      </c>
      <c r="AC64" s="50">
        <v>91.912688132313008</v>
      </c>
      <c r="AD64" s="42">
        <v>1</v>
      </c>
    </row>
    <row r="65" spans="1:30">
      <c r="A65" s="14" t="s">
        <v>121</v>
      </c>
      <c r="B65" s="15" t="s">
        <v>211</v>
      </c>
      <c r="C65" s="15" t="s">
        <v>214</v>
      </c>
      <c r="D65" s="45">
        <v>419.73491034928423</v>
      </c>
      <c r="E65" s="50">
        <v>69.955818391547368</v>
      </c>
      <c r="F65" s="42">
        <v>66</v>
      </c>
      <c r="G65" s="25">
        <v>34.394375639731422</v>
      </c>
      <c r="H65" s="15">
        <v>6</v>
      </c>
      <c r="I65" s="25">
        <v>57.323959399552365</v>
      </c>
      <c r="J65" s="42">
        <v>103</v>
      </c>
      <c r="K65" s="45">
        <v>64.475787022914105</v>
      </c>
      <c r="L65" s="26">
        <v>9</v>
      </c>
      <c r="M65" s="25">
        <v>71.639763358793445</v>
      </c>
      <c r="N65" s="54">
        <v>72</v>
      </c>
      <c r="O65" s="45">
        <v>33.108892125877055</v>
      </c>
      <c r="P65" s="15">
        <v>4</v>
      </c>
      <c r="Q65" s="25">
        <v>82.772230314692635</v>
      </c>
      <c r="R65" s="42">
        <v>60</v>
      </c>
      <c r="S65" s="45">
        <v>28.421700513814052</v>
      </c>
      <c r="T65" s="15">
        <v>4</v>
      </c>
      <c r="U65" s="25">
        <v>71.054251284535127</v>
      </c>
      <c r="V65" s="42">
        <v>38</v>
      </c>
      <c r="W65" s="45">
        <v>13.509605357819312</v>
      </c>
      <c r="X65" s="26">
        <v>3</v>
      </c>
      <c r="Y65" s="50">
        <v>45.032017859397712</v>
      </c>
      <c r="Z65" s="42">
        <v>37</v>
      </c>
      <c r="AA65" s="25">
        <v>18.3825376264626</v>
      </c>
      <c r="AB65" s="26">
        <v>2</v>
      </c>
      <c r="AC65" s="50">
        <v>91.912688132313008</v>
      </c>
      <c r="AD65" s="42">
        <v>1</v>
      </c>
    </row>
    <row r="66" spans="1:30">
      <c r="A66" s="14" t="s">
        <v>121</v>
      </c>
      <c r="B66" s="15" t="s">
        <v>215</v>
      </c>
      <c r="C66" s="15" t="s">
        <v>216</v>
      </c>
      <c r="D66" s="45">
        <v>427.34807337315692</v>
      </c>
      <c r="E66" s="50">
        <v>71.224678895526154</v>
      </c>
      <c r="F66" s="42">
        <v>57</v>
      </c>
      <c r="G66" s="25">
        <v>41.301842279798741</v>
      </c>
      <c r="H66" s="15">
        <v>6</v>
      </c>
      <c r="I66" s="25">
        <v>68.836403799664566</v>
      </c>
      <c r="J66" s="42">
        <v>57</v>
      </c>
      <c r="K66" s="45">
        <v>83.823288435719249</v>
      </c>
      <c r="L66" s="26">
        <v>9</v>
      </c>
      <c r="M66" s="25">
        <v>93.136987150799158</v>
      </c>
      <c r="N66" s="54">
        <v>4</v>
      </c>
      <c r="O66" s="45">
        <v>35.92078579799928</v>
      </c>
      <c r="P66" s="15">
        <v>4</v>
      </c>
      <c r="Q66" s="25">
        <v>89.801964494998202</v>
      </c>
      <c r="R66" s="42">
        <v>26</v>
      </c>
      <c r="S66" s="45">
        <v>22.117871441060373</v>
      </c>
      <c r="T66" s="15">
        <v>4</v>
      </c>
      <c r="U66" s="25">
        <v>55.294678602650933</v>
      </c>
      <c r="V66" s="42">
        <v>81</v>
      </c>
      <c r="W66" s="45">
        <v>8.5096053578193125</v>
      </c>
      <c r="X66" s="26">
        <v>3</v>
      </c>
      <c r="Y66" s="50">
        <v>28.365351192731044</v>
      </c>
      <c r="Z66" s="42">
        <v>77</v>
      </c>
      <c r="AA66" s="25">
        <v>18.3825376264626</v>
      </c>
      <c r="AB66" s="26">
        <v>2</v>
      </c>
      <c r="AC66" s="50">
        <v>91.912688132313008</v>
      </c>
      <c r="AD66" s="42">
        <v>1</v>
      </c>
    </row>
    <row r="67" spans="1:30">
      <c r="A67" s="14" t="s">
        <v>121</v>
      </c>
      <c r="B67" s="15" t="s">
        <v>215</v>
      </c>
      <c r="C67" s="15" t="s">
        <v>217</v>
      </c>
      <c r="D67" s="45">
        <v>447.76665372806292</v>
      </c>
      <c r="E67" s="50">
        <v>74.627775621343815</v>
      </c>
      <c r="F67" s="42">
        <v>30</v>
      </c>
      <c r="G67" s="25">
        <v>38.169050225369467</v>
      </c>
      <c r="H67" s="15">
        <v>6</v>
      </c>
      <c r="I67" s="25">
        <v>63.615083708949108</v>
      </c>
      <c r="J67" s="42">
        <v>84</v>
      </c>
      <c r="K67" s="45">
        <v>77.619818267223934</v>
      </c>
      <c r="L67" s="26">
        <v>9</v>
      </c>
      <c r="M67" s="25">
        <v>86.244242519137714</v>
      </c>
      <c r="N67" s="54">
        <v>31</v>
      </c>
      <c r="O67" s="45">
        <v>35.92078579799928</v>
      </c>
      <c r="P67" s="15">
        <v>4</v>
      </c>
      <c r="Q67" s="25">
        <v>89.801964494998202</v>
      </c>
      <c r="R67" s="42">
        <v>26</v>
      </c>
      <c r="S67" s="45">
        <v>23.669385662810505</v>
      </c>
      <c r="T67" s="15">
        <v>4</v>
      </c>
      <c r="U67" s="25">
        <v>59.17346415702626</v>
      </c>
      <c r="V67" s="42">
        <v>74</v>
      </c>
      <c r="W67" s="45">
        <v>17.105763214691585</v>
      </c>
      <c r="X67" s="26">
        <v>3</v>
      </c>
      <c r="Y67" s="50">
        <v>57.019210715638621</v>
      </c>
      <c r="Z67" s="42">
        <v>15</v>
      </c>
      <c r="AA67" s="25">
        <v>18.3825376264626</v>
      </c>
      <c r="AB67" s="26">
        <v>2</v>
      </c>
      <c r="AC67" s="50">
        <v>91.912688132313008</v>
      </c>
      <c r="AD67" s="42">
        <v>1</v>
      </c>
    </row>
    <row r="68" spans="1:30">
      <c r="A68" s="14" t="s">
        <v>121</v>
      </c>
      <c r="B68" s="15" t="s">
        <v>215</v>
      </c>
      <c r="C68" s="15" t="s">
        <v>218</v>
      </c>
      <c r="D68" s="45">
        <v>485.01430741580293</v>
      </c>
      <c r="E68" s="50">
        <v>80.835717902633817</v>
      </c>
      <c r="F68" s="42">
        <v>2</v>
      </c>
      <c r="G68" s="25">
        <v>43.951175286304476</v>
      </c>
      <c r="H68" s="15">
        <v>6</v>
      </c>
      <c r="I68" s="25">
        <v>73.25195881050746</v>
      </c>
      <c r="J68" s="42">
        <v>33</v>
      </c>
      <c r="K68" s="45">
        <v>84.080664717793937</v>
      </c>
      <c r="L68" s="26">
        <v>9</v>
      </c>
      <c r="M68" s="25">
        <v>93.422960797548811</v>
      </c>
      <c r="N68" s="54">
        <v>1</v>
      </c>
      <c r="O68" s="45">
        <v>35.92078579799928</v>
      </c>
      <c r="P68" s="15">
        <v>4</v>
      </c>
      <c r="Q68" s="25">
        <v>89.801964494998202</v>
      </c>
      <c r="R68" s="42">
        <v>26</v>
      </c>
      <c r="S68" s="45">
        <v>31.842209785918744</v>
      </c>
      <c r="T68" s="15">
        <v>4</v>
      </c>
      <c r="U68" s="25">
        <v>79.605524464796858</v>
      </c>
      <c r="V68" s="42">
        <v>8</v>
      </c>
      <c r="W68" s="45">
        <v>17.105763214691585</v>
      </c>
      <c r="X68" s="26">
        <v>3</v>
      </c>
      <c r="Y68" s="50">
        <v>57.019210715638621</v>
      </c>
      <c r="Z68" s="42">
        <v>15</v>
      </c>
      <c r="AA68" s="25">
        <v>18.3825376264626</v>
      </c>
      <c r="AB68" s="26">
        <v>2</v>
      </c>
      <c r="AC68" s="50">
        <v>91.912688132313008</v>
      </c>
      <c r="AD68" s="42">
        <v>1</v>
      </c>
    </row>
    <row r="69" spans="1:30">
      <c r="A69" s="14" t="s">
        <v>121</v>
      </c>
      <c r="B69" s="15" t="s">
        <v>219</v>
      </c>
      <c r="C69" s="15" t="s">
        <v>220</v>
      </c>
      <c r="D69" s="45">
        <v>425.04195935496472</v>
      </c>
      <c r="E69" s="50">
        <v>70.840326559160786</v>
      </c>
      <c r="F69" s="42">
        <v>59</v>
      </c>
      <c r="G69" s="25">
        <v>31.469226279028362</v>
      </c>
      <c r="H69" s="15">
        <v>6</v>
      </c>
      <c r="I69" s="25">
        <v>52.44871046504727</v>
      </c>
      <c r="J69" s="42">
        <v>108</v>
      </c>
      <c r="K69" s="45">
        <v>83.439290607022443</v>
      </c>
      <c r="L69" s="26">
        <v>9</v>
      </c>
      <c r="M69" s="25">
        <v>92.710322896691594</v>
      </c>
      <c r="N69" s="54">
        <v>7</v>
      </c>
      <c r="O69" s="45">
        <v>31.46765316510945</v>
      </c>
      <c r="P69" s="15">
        <v>4</v>
      </c>
      <c r="Q69" s="25">
        <v>78.66913291277362</v>
      </c>
      <c r="R69" s="42">
        <v>65</v>
      </c>
      <c r="S69" s="45">
        <v>31.380705074042829</v>
      </c>
      <c r="T69" s="15">
        <v>4</v>
      </c>
      <c r="U69" s="25">
        <v>78.45176268510707</v>
      </c>
      <c r="V69" s="42">
        <v>11</v>
      </c>
      <c r="W69" s="45">
        <v>9.2548026789096554</v>
      </c>
      <c r="X69" s="26">
        <v>3</v>
      </c>
      <c r="Y69" s="50">
        <v>30.849342263032185</v>
      </c>
      <c r="Z69" s="42">
        <v>76</v>
      </c>
      <c r="AA69" s="25">
        <v>18.3825376264626</v>
      </c>
      <c r="AB69" s="26">
        <v>2</v>
      </c>
      <c r="AC69" s="50">
        <v>91.912688132313008</v>
      </c>
      <c r="AD69" s="42">
        <v>1</v>
      </c>
    </row>
    <row r="70" spans="1:30">
      <c r="A70" s="14" t="s">
        <v>121</v>
      </c>
      <c r="B70" s="15" t="s">
        <v>221</v>
      </c>
      <c r="C70" s="15" t="s">
        <v>222</v>
      </c>
      <c r="D70" s="45">
        <v>468.4177294470407</v>
      </c>
      <c r="E70" s="50">
        <v>78.069621574506783</v>
      </c>
      <c r="F70" s="42">
        <v>9</v>
      </c>
      <c r="G70" s="25">
        <v>45.476372913247644</v>
      </c>
      <c r="H70" s="15">
        <v>6</v>
      </c>
      <c r="I70" s="25">
        <v>75.793954855412736</v>
      </c>
      <c r="J70" s="42">
        <v>23</v>
      </c>
      <c r="K70" s="45">
        <v>81.968322156077619</v>
      </c>
      <c r="L70" s="26">
        <v>9</v>
      </c>
      <c r="M70" s="25">
        <v>91.075913506752912</v>
      </c>
      <c r="N70" s="54">
        <v>16</v>
      </c>
      <c r="O70" s="45">
        <v>35.839121425666669</v>
      </c>
      <c r="P70" s="15">
        <v>4</v>
      </c>
      <c r="Q70" s="25">
        <v>89.597803564166668</v>
      </c>
      <c r="R70" s="42">
        <v>31</v>
      </c>
      <c r="S70" s="45">
        <v>24.271368707017558</v>
      </c>
      <c r="T70" s="15">
        <v>4</v>
      </c>
      <c r="U70" s="25">
        <v>60.678421767543895</v>
      </c>
      <c r="V70" s="42">
        <v>69</v>
      </c>
      <c r="W70" s="45">
        <v>17.807684286255451</v>
      </c>
      <c r="X70" s="26">
        <v>3</v>
      </c>
      <c r="Y70" s="50">
        <v>59.358947620851509</v>
      </c>
      <c r="Z70" s="42">
        <v>12</v>
      </c>
      <c r="AA70" s="25">
        <v>18.3825376264626</v>
      </c>
      <c r="AB70" s="26">
        <v>2</v>
      </c>
      <c r="AC70" s="50">
        <v>91.912688132313008</v>
      </c>
      <c r="AD70" s="42">
        <v>1</v>
      </c>
    </row>
    <row r="71" spans="1:30">
      <c r="A71" s="14" t="s">
        <v>121</v>
      </c>
      <c r="B71" s="15" t="s">
        <v>221</v>
      </c>
      <c r="C71" s="15" t="s">
        <v>223</v>
      </c>
      <c r="D71" s="45">
        <v>437.25866010451404</v>
      </c>
      <c r="E71" s="50">
        <v>72.876443350752339</v>
      </c>
      <c r="F71" s="42">
        <v>46</v>
      </c>
      <c r="G71" s="25">
        <v>38.208721645350934</v>
      </c>
      <c r="H71" s="15">
        <v>6</v>
      </c>
      <c r="I71" s="25">
        <v>63.681202742251557</v>
      </c>
      <c r="J71" s="42">
        <v>83</v>
      </c>
      <c r="K71" s="45">
        <v>73.909360242265137</v>
      </c>
      <c r="L71" s="26">
        <v>9</v>
      </c>
      <c r="M71" s="25">
        <v>82.121511380294606</v>
      </c>
      <c r="N71" s="54">
        <v>48</v>
      </c>
      <c r="O71" s="45">
        <v>35.839121425666669</v>
      </c>
      <c r="P71" s="15">
        <v>4</v>
      </c>
      <c r="Q71" s="25">
        <v>89.597803564166668</v>
      </c>
      <c r="R71" s="42">
        <v>31</v>
      </c>
      <c r="S71" s="45">
        <v>22.57433957106754</v>
      </c>
      <c r="T71" s="15">
        <v>4</v>
      </c>
      <c r="U71" s="25">
        <v>56.43584892766885</v>
      </c>
      <c r="V71" s="42">
        <v>78</v>
      </c>
      <c r="W71" s="45">
        <v>16.052881607345796</v>
      </c>
      <c r="X71" s="26">
        <v>3</v>
      </c>
      <c r="Y71" s="50">
        <v>53.509605357819325</v>
      </c>
      <c r="Z71" s="42">
        <v>32</v>
      </c>
      <c r="AA71" s="25">
        <v>18.3825376264626</v>
      </c>
      <c r="AB71" s="26">
        <v>2</v>
      </c>
      <c r="AC71" s="50">
        <v>91.912688132313008</v>
      </c>
      <c r="AD71" s="42">
        <v>1</v>
      </c>
    </row>
    <row r="72" spans="1:30">
      <c r="A72" s="14" t="s">
        <v>121</v>
      </c>
      <c r="B72" s="15" t="s">
        <v>221</v>
      </c>
      <c r="C72" s="15" t="s">
        <v>224</v>
      </c>
      <c r="D72" s="45">
        <v>454.30610737426849</v>
      </c>
      <c r="E72" s="50">
        <v>75.717684562378082</v>
      </c>
      <c r="F72" s="42">
        <v>21</v>
      </c>
      <c r="G72" s="25">
        <v>40.030484025377213</v>
      </c>
      <c r="H72" s="15">
        <v>6</v>
      </c>
      <c r="I72" s="25">
        <v>66.717473375628686</v>
      </c>
      <c r="J72" s="42">
        <v>76</v>
      </c>
      <c r="K72" s="45">
        <v>81.418392687837041</v>
      </c>
      <c r="L72" s="26">
        <v>9</v>
      </c>
      <c r="M72" s="25">
        <v>90.46488076426337</v>
      </c>
      <c r="N72" s="54">
        <v>20</v>
      </c>
      <c r="O72" s="45">
        <v>35.839121425666669</v>
      </c>
      <c r="P72" s="15">
        <v>4</v>
      </c>
      <c r="Q72" s="25">
        <v>89.597803564166668</v>
      </c>
      <c r="R72" s="42">
        <v>31</v>
      </c>
      <c r="S72" s="45">
        <v>23.905567709945821</v>
      </c>
      <c r="T72" s="15">
        <v>4</v>
      </c>
      <c r="U72" s="25">
        <v>59.763919274864548</v>
      </c>
      <c r="V72" s="42">
        <v>71</v>
      </c>
      <c r="W72" s="45">
        <v>16.754802678909655</v>
      </c>
      <c r="X72" s="26">
        <v>3</v>
      </c>
      <c r="Y72" s="50">
        <v>55.849342263032185</v>
      </c>
      <c r="Z72" s="42">
        <v>24</v>
      </c>
      <c r="AA72" s="25">
        <v>18.3825376264626</v>
      </c>
      <c r="AB72" s="26">
        <v>2</v>
      </c>
      <c r="AC72" s="50">
        <v>91.912688132313008</v>
      </c>
      <c r="AD72" s="42">
        <v>1</v>
      </c>
    </row>
    <row r="73" spans="1:30">
      <c r="A73" s="14" t="s">
        <v>121</v>
      </c>
      <c r="B73" s="15" t="s">
        <v>225</v>
      </c>
      <c r="C73" s="15" t="s">
        <v>226</v>
      </c>
      <c r="D73" s="45">
        <v>457.76048319731075</v>
      </c>
      <c r="E73" s="50">
        <v>76.293413866218458</v>
      </c>
      <c r="F73" s="42">
        <v>14</v>
      </c>
      <c r="G73" s="25">
        <v>44.279350300547328</v>
      </c>
      <c r="H73" s="15">
        <v>6</v>
      </c>
      <c r="I73" s="25">
        <v>73.798917167578878</v>
      </c>
      <c r="J73" s="42">
        <v>31</v>
      </c>
      <c r="K73" s="45">
        <v>77.59432165856407</v>
      </c>
      <c r="L73" s="26">
        <v>9</v>
      </c>
      <c r="M73" s="25">
        <v>86.215912953960085</v>
      </c>
      <c r="N73" s="54">
        <v>32</v>
      </c>
      <c r="O73" s="45">
        <v>37.041328525643301</v>
      </c>
      <c r="P73" s="15">
        <v>4</v>
      </c>
      <c r="Q73" s="25">
        <v>92.603321314108257</v>
      </c>
      <c r="R73" s="42">
        <v>3</v>
      </c>
      <c r="S73" s="45">
        <v>30.086734594236571</v>
      </c>
      <c r="T73" s="15">
        <v>4</v>
      </c>
      <c r="U73" s="25">
        <v>75.216836485591429</v>
      </c>
      <c r="V73" s="42">
        <v>21</v>
      </c>
      <c r="W73" s="45">
        <v>11.403842143127726</v>
      </c>
      <c r="X73" s="26">
        <v>3</v>
      </c>
      <c r="Y73" s="50">
        <v>38.012807143759083</v>
      </c>
      <c r="Z73" s="42">
        <v>62</v>
      </c>
      <c r="AA73" s="25">
        <v>18.3825376264626</v>
      </c>
      <c r="AB73" s="26">
        <v>2</v>
      </c>
      <c r="AC73" s="50">
        <v>91.912688132313008</v>
      </c>
      <c r="AD73" s="42">
        <v>1</v>
      </c>
    </row>
    <row r="74" spans="1:30">
      <c r="A74" s="14" t="s">
        <v>121</v>
      </c>
      <c r="B74" s="15" t="s">
        <v>225</v>
      </c>
      <c r="C74" s="15" t="s">
        <v>227</v>
      </c>
      <c r="D74" s="45">
        <v>480.37290081989045</v>
      </c>
      <c r="E74" s="50">
        <v>80.062150136648413</v>
      </c>
      <c r="F74" s="42">
        <v>6</v>
      </c>
      <c r="G74" s="25">
        <v>41.873771211918672</v>
      </c>
      <c r="H74" s="15">
        <v>6</v>
      </c>
      <c r="I74" s="25">
        <v>69.789618686531128</v>
      </c>
      <c r="J74" s="42">
        <v>50</v>
      </c>
      <c r="K74" s="45">
        <v>83.105838213861119</v>
      </c>
      <c r="L74" s="26">
        <v>9</v>
      </c>
      <c r="M74" s="25">
        <v>92.339820237623456</v>
      </c>
      <c r="N74" s="54">
        <v>9</v>
      </c>
      <c r="O74" s="45">
        <v>37.041328525643301</v>
      </c>
      <c r="P74" s="15">
        <v>4</v>
      </c>
      <c r="Q74" s="25">
        <v>92.603321314108257</v>
      </c>
      <c r="R74" s="42">
        <v>3</v>
      </c>
      <c r="S74" s="45">
        <v>29.747401931385244</v>
      </c>
      <c r="T74" s="15">
        <v>4</v>
      </c>
      <c r="U74" s="25">
        <v>74.368504828463116</v>
      </c>
      <c r="V74" s="42">
        <v>26</v>
      </c>
      <c r="W74" s="45">
        <v>17.807684286255451</v>
      </c>
      <c r="X74" s="26">
        <v>3</v>
      </c>
      <c r="Y74" s="50">
        <v>59.358947620851509</v>
      </c>
      <c r="Z74" s="42">
        <v>12</v>
      </c>
      <c r="AA74" s="25">
        <v>18.3825376264626</v>
      </c>
      <c r="AB74" s="26">
        <v>2</v>
      </c>
      <c r="AC74" s="50">
        <v>91.912688132313008</v>
      </c>
      <c r="AD74" s="42">
        <v>1</v>
      </c>
    </row>
    <row r="75" spans="1:30">
      <c r="A75" s="14" t="s">
        <v>121</v>
      </c>
      <c r="B75" s="15" t="s">
        <v>228</v>
      </c>
      <c r="C75" s="15" t="s">
        <v>180</v>
      </c>
      <c r="D75" s="45">
        <v>411.79710046847794</v>
      </c>
      <c r="E75" s="50">
        <v>68.632850078079656</v>
      </c>
      <c r="F75" s="42">
        <v>71</v>
      </c>
      <c r="G75" s="25">
        <v>36.751879271901892</v>
      </c>
      <c r="H75" s="15">
        <v>6</v>
      </c>
      <c r="I75" s="25">
        <v>61.253132119836486</v>
      </c>
      <c r="J75" s="42">
        <v>93</v>
      </c>
      <c r="K75" s="45">
        <v>67.457503775702406</v>
      </c>
      <c r="L75" s="26">
        <v>9</v>
      </c>
      <c r="M75" s="25">
        <v>74.952781973002672</v>
      </c>
      <c r="N75" s="54">
        <v>68</v>
      </c>
      <c r="O75" s="45">
        <v>36.405989228081197</v>
      </c>
      <c r="P75" s="15">
        <v>4</v>
      </c>
      <c r="Q75" s="25">
        <v>91.014973070202984</v>
      </c>
      <c r="R75" s="42">
        <v>12</v>
      </c>
      <c r="S75" s="45">
        <v>15.193620545078812</v>
      </c>
      <c r="T75" s="15">
        <v>4</v>
      </c>
      <c r="U75" s="25">
        <v>37.984051362697031</v>
      </c>
      <c r="V75" s="42">
        <v>110</v>
      </c>
      <c r="W75" s="45">
        <v>16.403842143127726</v>
      </c>
      <c r="X75" s="26">
        <v>3</v>
      </c>
      <c r="Y75" s="50">
        <v>54.679473810425748</v>
      </c>
      <c r="Z75" s="42">
        <v>29</v>
      </c>
      <c r="AA75" s="25">
        <v>18.3825376264626</v>
      </c>
      <c r="AB75" s="26">
        <v>2</v>
      </c>
      <c r="AC75" s="50">
        <v>91.912688132313008</v>
      </c>
      <c r="AD75" s="42">
        <v>1</v>
      </c>
    </row>
    <row r="76" spans="1:30">
      <c r="A76" s="14" t="s">
        <v>121</v>
      </c>
      <c r="B76" s="15" t="s">
        <v>229</v>
      </c>
      <c r="C76" s="15" t="s">
        <v>230</v>
      </c>
      <c r="D76" s="45">
        <v>407.74124556379888</v>
      </c>
      <c r="E76" s="50">
        <v>67.956874260633143</v>
      </c>
      <c r="F76" s="42">
        <v>73</v>
      </c>
      <c r="G76" s="25">
        <v>32.327729816885572</v>
      </c>
      <c r="H76" s="15">
        <v>6</v>
      </c>
      <c r="I76" s="25">
        <v>53.879549694809292</v>
      </c>
      <c r="J76" s="42">
        <v>107</v>
      </c>
      <c r="K76" s="45">
        <v>72.528971183591537</v>
      </c>
      <c r="L76" s="26">
        <v>9</v>
      </c>
      <c r="M76" s="25">
        <v>80.587745759546152</v>
      </c>
      <c r="N76" s="54">
        <v>53</v>
      </c>
      <c r="O76" s="45">
        <v>36.263453186579348</v>
      </c>
      <c r="P76" s="15">
        <v>4</v>
      </c>
      <c r="Q76" s="25">
        <v>90.658632966448366</v>
      </c>
      <c r="R76" s="42">
        <v>16</v>
      </c>
      <c r="S76" s="45">
        <v>20.255437316754666</v>
      </c>
      <c r="T76" s="15">
        <v>4</v>
      </c>
      <c r="U76" s="25">
        <v>50.638593291886664</v>
      </c>
      <c r="V76" s="42">
        <v>83</v>
      </c>
      <c r="W76" s="45">
        <v>12.019210715638625</v>
      </c>
      <c r="X76" s="26">
        <v>3</v>
      </c>
      <c r="Y76" s="50">
        <v>40.064035718795417</v>
      </c>
      <c r="Z76" s="42">
        <v>55</v>
      </c>
      <c r="AA76" s="25">
        <v>18.3825376264626</v>
      </c>
      <c r="AB76" s="26">
        <v>2</v>
      </c>
      <c r="AC76" s="50">
        <v>91.912688132313008</v>
      </c>
      <c r="AD76" s="42">
        <v>1</v>
      </c>
    </row>
    <row r="77" spans="1:30">
      <c r="A77" s="14" t="s">
        <v>121</v>
      </c>
      <c r="B77" s="15" t="s">
        <v>229</v>
      </c>
      <c r="C77" s="15" t="s">
        <v>231</v>
      </c>
      <c r="D77" s="45">
        <v>416.71433841945344</v>
      </c>
      <c r="E77" s="50">
        <v>69.452389736575569</v>
      </c>
      <c r="F77" s="42">
        <v>68</v>
      </c>
      <c r="G77" s="25">
        <v>35.859046564844832</v>
      </c>
      <c r="H77" s="15">
        <v>6</v>
      </c>
      <c r="I77" s="25">
        <v>59.765077608074719</v>
      </c>
      <c r="J77" s="42">
        <v>97</v>
      </c>
      <c r="K77" s="45">
        <v>71.658002460985855</v>
      </c>
      <c r="L77" s="26">
        <v>9</v>
      </c>
      <c r="M77" s="25">
        <v>79.620002734428724</v>
      </c>
      <c r="N77" s="54">
        <v>57</v>
      </c>
      <c r="O77" s="45">
        <v>36.263453186579348</v>
      </c>
      <c r="P77" s="15">
        <v>4</v>
      </c>
      <c r="Q77" s="25">
        <v>90.658632966448366</v>
      </c>
      <c r="R77" s="42">
        <v>16</v>
      </c>
      <c r="S77" s="45">
        <v>19.890367647516385</v>
      </c>
      <c r="T77" s="15">
        <v>4</v>
      </c>
      <c r="U77" s="25">
        <v>49.725919118790962</v>
      </c>
      <c r="V77" s="42">
        <v>86</v>
      </c>
      <c r="W77" s="45">
        <v>13.509605357819312</v>
      </c>
      <c r="X77" s="26">
        <v>3</v>
      </c>
      <c r="Y77" s="50">
        <v>45.032017859397712</v>
      </c>
      <c r="Z77" s="42">
        <v>37</v>
      </c>
      <c r="AA77" s="25">
        <v>18.3825376264626</v>
      </c>
      <c r="AB77" s="26">
        <v>2</v>
      </c>
      <c r="AC77" s="50">
        <v>91.912688132313008</v>
      </c>
      <c r="AD77" s="42">
        <v>1</v>
      </c>
    </row>
    <row r="78" spans="1:30">
      <c r="A78" s="14" t="s">
        <v>121</v>
      </c>
      <c r="B78" s="15" t="s">
        <v>232</v>
      </c>
      <c r="C78" s="15" t="s">
        <v>233</v>
      </c>
      <c r="D78" s="45">
        <v>394.52711896170075</v>
      </c>
      <c r="E78" s="50">
        <v>65.75451982695013</v>
      </c>
      <c r="F78" s="42">
        <v>78</v>
      </c>
      <c r="G78" s="25">
        <v>42.923104582160541</v>
      </c>
      <c r="H78" s="15">
        <v>6</v>
      </c>
      <c r="I78" s="25">
        <v>71.538507636934241</v>
      </c>
      <c r="J78" s="42">
        <v>42</v>
      </c>
      <c r="K78" s="45">
        <v>66.622749497056375</v>
      </c>
      <c r="L78" s="26">
        <v>9</v>
      </c>
      <c r="M78" s="25">
        <v>74.02527721895153</v>
      </c>
      <c r="N78" s="54">
        <v>69</v>
      </c>
      <c r="O78" s="45">
        <v>22.669509358262118</v>
      </c>
      <c r="P78" s="15">
        <v>4</v>
      </c>
      <c r="Q78" s="25">
        <v>56.673773395655296</v>
      </c>
      <c r="R78" s="42">
        <v>75</v>
      </c>
      <c r="S78" s="45">
        <v>28.804608554046254</v>
      </c>
      <c r="T78" s="15">
        <v>4</v>
      </c>
      <c r="U78" s="25">
        <v>72.011521385115628</v>
      </c>
      <c r="V78" s="42">
        <v>33</v>
      </c>
      <c r="W78" s="45">
        <v>8.5096053578193125</v>
      </c>
      <c r="X78" s="26">
        <v>3</v>
      </c>
      <c r="Y78" s="50">
        <v>28.365351192731044</v>
      </c>
      <c r="Z78" s="42">
        <v>77</v>
      </c>
      <c r="AA78" s="25">
        <v>18.3825376264626</v>
      </c>
      <c r="AB78" s="26">
        <v>2</v>
      </c>
      <c r="AC78" s="50">
        <v>91.912688132313008</v>
      </c>
      <c r="AD78" s="42">
        <v>1</v>
      </c>
    </row>
    <row r="79" spans="1:30">
      <c r="A79" s="14" t="s">
        <v>121</v>
      </c>
      <c r="B79" s="15" t="s">
        <v>234</v>
      </c>
      <c r="C79" s="15" t="s">
        <v>235</v>
      </c>
      <c r="D79" s="45">
        <v>474.19489050543615</v>
      </c>
      <c r="E79" s="50">
        <v>79.03248175090603</v>
      </c>
      <c r="F79" s="42">
        <v>8</v>
      </c>
      <c r="G79" s="25">
        <v>43.195549978331506</v>
      </c>
      <c r="H79" s="15">
        <v>6</v>
      </c>
      <c r="I79" s="25">
        <v>71.99258329721917</v>
      </c>
      <c r="J79" s="42">
        <v>39</v>
      </c>
      <c r="K79" s="45">
        <v>83.932987864317283</v>
      </c>
      <c r="L79" s="26">
        <v>9</v>
      </c>
      <c r="M79" s="25">
        <v>93.258875404796981</v>
      </c>
      <c r="N79" s="54">
        <v>2</v>
      </c>
      <c r="O79" s="45">
        <v>34.406626877813139</v>
      </c>
      <c r="P79" s="15">
        <v>4</v>
      </c>
      <c r="Q79" s="25">
        <v>86.016567194532854</v>
      </c>
      <c r="R79" s="42">
        <v>55</v>
      </c>
      <c r="S79" s="45">
        <v>28.662091542289065</v>
      </c>
      <c r="T79" s="15">
        <v>4</v>
      </c>
      <c r="U79" s="25">
        <v>71.655228855722669</v>
      </c>
      <c r="V79" s="42">
        <v>37</v>
      </c>
      <c r="W79" s="45">
        <v>17.807684286255451</v>
      </c>
      <c r="X79" s="26">
        <v>3</v>
      </c>
      <c r="Y79" s="50">
        <v>59.358947620851509</v>
      </c>
      <c r="Z79" s="42">
        <v>12</v>
      </c>
      <c r="AA79" s="25">
        <v>18.3825376264626</v>
      </c>
      <c r="AB79" s="26">
        <v>2</v>
      </c>
      <c r="AC79" s="50">
        <v>91.912688132313008</v>
      </c>
      <c r="AD79" s="42">
        <v>1</v>
      </c>
    </row>
    <row r="80" spans="1:30">
      <c r="A80" s="14" t="s">
        <v>121</v>
      </c>
      <c r="B80" s="15" t="s">
        <v>236</v>
      </c>
      <c r="C80" s="15" t="s">
        <v>237</v>
      </c>
      <c r="D80" s="45">
        <v>481.46003595493852</v>
      </c>
      <c r="E80" s="50">
        <v>80.243339325823086</v>
      </c>
      <c r="F80" s="42">
        <v>5</v>
      </c>
      <c r="G80" s="25">
        <v>40.868527826497669</v>
      </c>
      <c r="H80" s="15">
        <v>6</v>
      </c>
      <c r="I80" s="25">
        <v>68.114213044162781</v>
      </c>
      <c r="J80" s="42">
        <v>64</v>
      </c>
      <c r="K80" s="45">
        <v>82.10037663076352</v>
      </c>
      <c r="L80" s="26">
        <v>9</v>
      </c>
      <c r="M80" s="25">
        <v>91.222640700848359</v>
      </c>
      <c r="N80" s="54">
        <v>15</v>
      </c>
      <c r="O80" s="45">
        <v>36.292208258786829</v>
      </c>
      <c r="P80" s="15">
        <v>4</v>
      </c>
      <c r="Q80" s="25">
        <v>90.730520646967079</v>
      </c>
      <c r="R80" s="42">
        <v>13</v>
      </c>
      <c r="S80" s="45">
        <v>32.984305086003481</v>
      </c>
      <c r="T80" s="15">
        <v>4</v>
      </c>
      <c r="U80" s="25">
        <v>82.460762715008698</v>
      </c>
      <c r="V80" s="42">
        <v>2</v>
      </c>
      <c r="W80" s="45">
        <v>17.105763214691585</v>
      </c>
      <c r="X80" s="26">
        <v>3</v>
      </c>
      <c r="Y80" s="50">
        <v>57.019210715638621</v>
      </c>
      <c r="Z80" s="42">
        <v>15</v>
      </c>
      <c r="AA80" s="25">
        <v>18.3825376264626</v>
      </c>
      <c r="AB80" s="26">
        <v>2</v>
      </c>
      <c r="AC80" s="50">
        <v>91.912688132313008</v>
      </c>
      <c r="AD80" s="42">
        <v>1</v>
      </c>
    </row>
    <row r="81" spans="1:30">
      <c r="A81" s="14" t="s">
        <v>121</v>
      </c>
      <c r="B81" s="15" t="s">
        <v>238</v>
      </c>
      <c r="C81" s="15" t="s">
        <v>239</v>
      </c>
      <c r="D81" s="45">
        <v>452.31147200514494</v>
      </c>
      <c r="E81" s="50">
        <v>75.385245334190827</v>
      </c>
      <c r="F81" s="42">
        <v>23</v>
      </c>
      <c r="G81" s="25">
        <v>43.10813137023554</v>
      </c>
      <c r="H81" s="15">
        <v>6</v>
      </c>
      <c r="I81" s="25">
        <v>71.846885617059229</v>
      </c>
      <c r="J81" s="42">
        <v>40</v>
      </c>
      <c r="K81" s="45">
        <v>81.954613605492284</v>
      </c>
      <c r="L81" s="26">
        <v>9</v>
      </c>
      <c r="M81" s="25">
        <v>91.060681783880312</v>
      </c>
      <c r="N81" s="54">
        <v>17</v>
      </c>
      <c r="O81" s="45">
        <v>31.017214471786545</v>
      </c>
      <c r="P81" s="15">
        <v>4</v>
      </c>
      <c r="Q81" s="25">
        <v>77.543036179466355</v>
      </c>
      <c r="R81" s="42">
        <v>67</v>
      </c>
      <c r="S81" s="45">
        <v>26.1074825928001</v>
      </c>
      <c r="T81" s="15">
        <v>4</v>
      </c>
      <c r="U81" s="25">
        <v>65.268706482000255</v>
      </c>
      <c r="V81" s="42">
        <v>60</v>
      </c>
      <c r="W81" s="45">
        <v>16.403842143127726</v>
      </c>
      <c r="X81" s="26">
        <v>3</v>
      </c>
      <c r="Y81" s="50">
        <v>54.679473810425748</v>
      </c>
      <c r="Z81" s="42">
        <v>29</v>
      </c>
      <c r="AA81" s="25">
        <v>18.3825376264626</v>
      </c>
      <c r="AB81" s="26">
        <v>2</v>
      </c>
      <c r="AC81" s="50">
        <v>91.912688132313008</v>
      </c>
      <c r="AD81" s="42">
        <v>1</v>
      </c>
    </row>
    <row r="82" spans="1:30">
      <c r="A82" s="14" t="s">
        <v>121</v>
      </c>
      <c r="B82" s="15" t="s">
        <v>238</v>
      </c>
      <c r="C82" s="15" t="s">
        <v>240</v>
      </c>
      <c r="D82" s="45">
        <v>447.80889657934188</v>
      </c>
      <c r="E82" s="50">
        <v>74.634816096556975</v>
      </c>
      <c r="F82" s="42">
        <v>29</v>
      </c>
      <c r="G82" s="25">
        <v>43.897256141229995</v>
      </c>
      <c r="H82" s="15">
        <v>6</v>
      </c>
      <c r="I82" s="25">
        <v>73.162093568716656</v>
      </c>
      <c r="J82" s="42">
        <v>34</v>
      </c>
      <c r="K82" s="45">
        <v>83.324395310206285</v>
      </c>
      <c r="L82" s="26">
        <v>9</v>
      </c>
      <c r="M82" s="25">
        <v>92.582661455784759</v>
      </c>
      <c r="N82" s="54">
        <v>8</v>
      </c>
      <c r="O82" s="45">
        <v>31.017214471786545</v>
      </c>
      <c r="P82" s="15">
        <v>4</v>
      </c>
      <c r="Q82" s="25">
        <v>77.543036179466355</v>
      </c>
      <c r="R82" s="42">
        <v>67</v>
      </c>
      <c r="S82" s="45">
        <v>29.370296658678242</v>
      </c>
      <c r="T82" s="15">
        <v>4</v>
      </c>
      <c r="U82" s="25">
        <v>73.425741646695599</v>
      </c>
      <c r="V82" s="42">
        <v>30</v>
      </c>
      <c r="W82" s="45">
        <v>11.754802678909655</v>
      </c>
      <c r="X82" s="26">
        <v>3</v>
      </c>
      <c r="Y82" s="50">
        <v>39.18267559636552</v>
      </c>
      <c r="Z82" s="42">
        <v>59</v>
      </c>
      <c r="AA82" s="25">
        <v>18.3825376264626</v>
      </c>
      <c r="AB82" s="26">
        <v>2</v>
      </c>
      <c r="AC82" s="50">
        <v>91.912688132313008</v>
      </c>
      <c r="AD82" s="42">
        <v>1</v>
      </c>
    </row>
    <row r="83" spans="1:30">
      <c r="A83" s="14" t="s">
        <v>121</v>
      </c>
      <c r="B83" s="15" t="s">
        <v>241</v>
      </c>
      <c r="C83" s="15" t="s">
        <v>242</v>
      </c>
      <c r="D83" s="45">
        <v>443.2980063293403</v>
      </c>
      <c r="E83" s="50">
        <v>73.883001054890045</v>
      </c>
      <c r="F83" s="42">
        <v>36</v>
      </c>
      <c r="G83" s="25">
        <v>42.204142522430821</v>
      </c>
      <c r="H83" s="15">
        <v>6</v>
      </c>
      <c r="I83" s="25">
        <v>70.340237537384695</v>
      </c>
      <c r="J83" s="42">
        <v>47</v>
      </c>
      <c r="K83" s="45">
        <v>71.46177359702817</v>
      </c>
      <c r="L83" s="26">
        <v>9</v>
      </c>
      <c r="M83" s="25">
        <v>79.401970663364636</v>
      </c>
      <c r="N83" s="54">
        <v>59</v>
      </c>
      <c r="O83" s="45">
        <v>36.040825095776889</v>
      </c>
      <c r="P83" s="15">
        <v>4</v>
      </c>
      <c r="Q83" s="25">
        <v>90.102062739442218</v>
      </c>
      <c r="R83" s="42">
        <v>22</v>
      </c>
      <c r="S83" s="45">
        <v>28.709374973666783</v>
      </c>
      <c r="T83" s="15">
        <v>4</v>
      </c>
      <c r="U83" s="25">
        <v>71.773437434166965</v>
      </c>
      <c r="V83" s="42">
        <v>36</v>
      </c>
      <c r="W83" s="45">
        <v>11.930282946800622</v>
      </c>
      <c r="X83" s="26">
        <v>3</v>
      </c>
      <c r="Y83" s="50">
        <v>39.767609822668739</v>
      </c>
      <c r="Z83" s="42">
        <v>58</v>
      </c>
      <c r="AA83" s="25">
        <v>18.3825376264626</v>
      </c>
      <c r="AB83" s="26">
        <v>2</v>
      </c>
      <c r="AC83" s="50">
        <v>91.912688132313008</v>
      </c>
      <c r="AD83" s="42">
        <v>1</v>
      </c>
    </row>
    <row r="84" spans="1:30">
      <c r="A84" s="14" t="s">
        <v>121</v>
      </c>
      <c r="B84" s="15" t="s">
        <v>241</v>
      </c>
      <c r="C84" s="15" t="s">
        <v>243</v>
      </c>
      <c r="D84" s="45">
        <v>443.8638031921061</v>
      </c>
      <c r="E84" s="50">
        <v>73.977300532017679</v>
      </c>
      <c r="F84" s="42">
        <v>34</v>
      </c>
      <c r="G84" s="25">
        <v>43.896029699898747</v>
      </c>
      <c r="H84" s="15">
        <v>6</v>
      </c>
      <c r="I84" s="25">
        <v>73.160049499831246</v>
      </c>
      <c r="J84" s="42">
        <v>35</v>
      </c>
      <c r="K84" s="45">
        <v>70.619774123412498</v>
      </c>
      <c r="L84" s="26">
        <v>9</v>
      </c>
      <c r="M84" s="25">
        <v>78.466415692680556</v>
      </c>
      <c r="N84" s="54">
        <v>60</v>
      </c>
      <c r="O84" s="45">
        <v>36.040825095776889</v>
      </c>
      <c r="P84" s="15">
        <v>4</v>
      </c>
      <c r="Q84" s="25">
        <v>90.102062739442218</v>
      </c>
      <c r="R84" s="42">
        <v>22</v>
      </c>
      <c r="S84" s="45">
        <v>27.639171960058754</v>
      </c>
      <c r="T84" s="15">
        <v>4</v>
      </c>
      <c r="U84" s="25">
        <v>69.09792990014688</v>
      </c>
      <c r="V84" s="42">
        <v>51</v>
      </c>
      <c r="W84" s="45">
        <v>12.337397168307662</v>
      </c>
      <c r="X84" s="26">
        <v>3</v>
      </c>
      <c r="Y84" s="50">
        <v>41.124657227692211</v>
      </c>
      <c r="Z84" s="42">
        <v>48</v>
      </c>
      <c r="AA84" s="25">
        <v>18.3825376264626</v>
      </c>
      <c r="AB84" s="26">
        <v>2</v>
      </c>
      <c r="AC84" s="50">
        <v>91.912688132313008</v>
      </c>
      <c r="AD84" s="42">
        <v>1</v>
      </c>
    </row>
    <row r="85" spans="1:30">
      <c r="A85" s="14" t="s">
        <v>121</v>
      </c>
      <c r="B85" s="15" t="s">
        <v>241</v>
      </c>
      <c r="C85" s="15" t="s">
        <v>244</v>
      </c>
      <c r="D85" s="45">
        <v>483.07757632926507</v>
      </c>
      <c r="E85" s="50">
        <v>80.51292938821085</v>
      </c>
      <c r="F85" s="42">
        <v>3</v>
      </c>
      <c r="G85" s="25">
        <v>40.859741667191251</v>
      </c>
      <c r="H85" s="15">
        <v>6</v>
      </c>
      <c r="I85" s="25">
        <v>68.09956944531875</v>
      </c>
      <c r="J85" s="42">
        <v>65</v>
      </c>
      <c r="K85" s="45">
        <v>81.098503053580544</v>
      </c>
      <c r="L85" s="26">
        <v>9</v>
      </c>
      <c r="M85" s="25">
        <v>90.109447837311706</v>
      </c>
      <c r="N85" s="54">
        <v>21</v>
      </c>
      <c r="O85" s="45">
        <v>36.040825095776889</v>
      </c>
      <c r="P85" s="15">
        <v>4</v>
      </c>
      <c r="Q85" s="25">
        <v>90.102062739442218</v>
      </c>
      <c r="R85" s="42">
        <v>22</v>
      </c>
      <c r="S85" s="45">
        <v>28.135119698072231</v>
      </c>
      <c r="T85" s="15">
        <v>4</v>
      </c>
      <c r="U85" s="25">
        <v>70.337799245180577</v>
      </c>
      <c r="V85" s="42">
        <v>42</v>
      </c>
      <c r="W85" s="45">
        <v>21.754802678909655</v>
      </c>
      <c r="X85" s="26">
        <v>3</v>
      </c>
      <c r="Y85" s="50">
        <v>72.516008929698856</v>
      </c>
      <c r="Z85" s="42">
        <v>4</v>
      </c>
      <c r="AA85" s="25">
        <v>18.3825376264626</v>
      </c>
      <c r="AB85" s="26">
        <v>2</v>
      </c>
      <c r="AC85" s="50">
        <v>91.912688132313008</v>
      </c>
      <c r="AD85" s="42">
        <v>1</v>
      </c>
    </row>
    <row r="86" spans="1:30">
      <c r="A86" s="14" t="s">
        <v>121</v>
      </c>
      <c r="B86" s="15" t="s">
        <v>241</v>
      </c>
      <c r="C86" s="15" t="s">
        <v>245</v>
      </c>
      <c r="D86" s="45">
        <v>483.06841295301155</v>
      </c>
      <c r="E86" s="50">
        <v>80.511402158835253</v>
      </c>
      <c r="F86" s="42">
        <v>4</v>
      </c>
      <c r="G86" s="25">
        <v>40.622167795361747</v>
      </c>
      <c r="H86" s="15">
        <v>6</v>
      </c>
      <c r="I86" s="25">
        <v>67.703612992269584</v>
      </c>
      <c r="J86" s="42">
        <v>69</v>
      </c>
      <c r="K86" s="45">
        <v>81.098503053580544</v>
      </c>
      <c r="L86" s="26">
        <v>9</v>
      </c>
      <c r="M86" s="25">
        <v>90.109447837311706</v>
      </c>
      <c r="N86" s="54">
        <v>21</v>
      </c>
      <c r="O86" s="45">
        <v>36.040825095776889</v>
      </c>
      <c r="P86" s="15">
        <v>4</v>
      </c>
      <c r="Q86" s="25">
        <v>90.102062739442218</v>
      </c>
      <c r="R86" s="42">
        <v>22</v>
      </c>
      <c r="S86" s="45">
        <v>27.821889547747929</v>
      </c>
      <c r="T86" s="15">
        <v>4</v>
      </c>
      <c r="U86" s="25">
        <v>69.554723869369823</v>
      </c>
      <c r="V86" s="42">
        <v>48</v>
      </c>
      <c r="W86" s="45">
        <v>22.105763214691585</v>
      </c>
      <c r="X86" s="26">
        <v>3</v>
      </c>
      <c r="Y86" s="50">
        <v>73.685877382305279</v>
      </c>
      <c r="Z86" s="42">
        <v>3</v>
      </c>
      <c r="AA86" s="25">
        <v>18.3825376264626</v>
      </c>
      <c r="AB86" s="26">
        <v>2</v>
      </c>
      <c r="AC86" s="50">
        <v>91.912688132313008</v>
      </c>
      <c r="AD86" s="42">
        <v>1</v>
      </c>
    </row>
    <row r="87" spans="1:30">
      <c r="A87" s="14" t="s">
        <v>121</v>
      </c>
      <c r="B87" s="15" t="s">
        <v>246</v>
      </c>
      <c r="C87" s="15" t="s">
        <v>247</v>
      </c>
      <c r="D87" s="45">
        <v>455.59033637779299</v>
      </c>
      <c r="E87" s="50">
        <v>75.93172272963217</v>
      </c>
      <c r="F87" s="42">
        <v>19</v>
      </c>
      <c r="G87" s="25">
        <v>40.259960661993318</v>
      </c>
      <c r="H87" s="15">
        <v>6</v>
      </c>
      <c r="I87" s="25">
        <v>67.099934436655531</v>
      </c>
      <c r="J87" s="42">
        <v>72</v>
      </c>
      <c r="K87" s="45">
        <v>78.332985953799124</v>
      </c>
      <c r="L87" s="26">
        <v>9</v>
      </c>
      <c r="M87" s="25">
        <v>87.036651059776801</v>
      </c>
      <c r="N87" s="54">
        <v>28</v>
      </c>
      <c r="O87" s="45">
        <v>35.386202621452128</v>
      </c>
      <c r="P87" s="15">
        <v>4</v>
      </c>
      <c r="Q87" s="25">
        <v>88.46550655363032</v>
      </c>
      <c r="R87" s="42">
        <v>40</v>
      </c>
      <c r="S87" s="45">
        <v>31.980359587090064</v>
      </c>
      <c r="T87" s="15">
        <v>4</v>
      </c>
      <c r="U87" s="25">
        <v>79.950898967725152</v>
      </c>
      <c r="V87" s="42">
        <v>7</v>
      </c>
      <c r="W87" s="45">
        <v>12.337397168307662</v>
      </c>
      <c r="X87" s="26">
        <v>3</v>
      </c>
      <c r="Y87" s="50">
        <v>41.124657227692211</v>
      </c>
      <c r="Z87" s="42">
        <v>48</v>
      </c>
      <c r="AA87" s="25">
        <v>18.3825376264626</v>
      </c>
      <c r="AB87" s="26">
        <v>2</v>
      </c>
      <c r="AC87" s="50">
        <v>91.912688132313008</v>
      </c>
      <c r="AD87" s="42">
        <v>1</v>
      </c>
    </row>
    <row r="88" spans="1:30">
      <c r="A88" s="14" t="s">
        <v>121</v>
      </c>
      <c r="B88" s="15" t="s">
        <v>248</v>
      </c>
      <c r="C88" s="15" t="s">
        <v>249</v>
      </c>
      <c r="D88" s="45">
        <v>427.00551688635352</v>
      </c>
      <c r="E88" s="50">
        <v>71.167586147725586</v>
      </c>
      <c r="F88" s="42">
        <v>58</v>
      </c>
      <c r="G88" s="25">
        <v>40.187759066049253</v>
      </c>
      <c r="H88" s="15">
        <v>6</v>
      </c>
      <c r="I88" s="25">
        <v>66.979598443415426</v>
      </c>
      <c r="J88" s="42">
        <v>75</v>
      </c>
      <c r="K88" s="45">
        <v>69.992306087224023</v>
      </c>
      <c r="L88" s="26">
        <v>9</v>
      </c>
      <c r="M88" s="25">
        <v>77.769228985804475</v>
      </c>
      <c r="N88" s="54">
        <v>63</v>
      </c>
      <c r="O88" s="45">
        <v>28.67012409636304</v>
      </c>
      <c r="P88" s="15">
        <v>4</v>
      </c>
      <c r="Q88" s="25">
        <v>71.675310240907606</v>
      </c>
      <c r="R88" s="42">
        <v>71</v>
      </c>
      <c r="S88" s="45">
        <v>27.467476433565221</v>
      </c>
      <c r="T88" s="15">
        <v>4</v>
      </c>
      <c r="U88" s="25">
        <v>68.668691083913046</v>
      </c>
      <c r="V88" s="42">
        <v>52</v>
      </c>
      <c r="W88" s="45">
        <v>15</v>
      </c>
      <c r="X88" s="26">
        <v>3</v>
      </c>
      <c r="Y88" s="50">
        <v>50</v>
      </c>
      <c r="Z88" s="42">
        <v>34</v>
      </c>
      <c r="AA88" s="25">
        <v>18.3825376264626</v>
      </c>
      <c r="AB88" s="26">
        <v>2</v>
      </c>
      <c r="AC88" s="50">
        <v>91.912688132313008</v>
      </c>
      <c r="AD88" s="42">
        <v>1</v>
      </c>
    </row>
    <row r="89" spans="1:30">
      <c r="A89" s="14" t="s">
        <v>121</v>
      </c>
      <c r="B89" s="15" t="s">
        <v>250</v>
      </c>
      <c r="C89" s="15" t="s">
        <v>251</v>
      </c>
      <c r="D89" s="45">
        <v>451.78175579726462</v>
      </c>
      <c r="E89" s="50">
        <v>75.296959299544099</v>
      </c>
      <c r="F89" s="42">
        <v>25</v>
      </c>
      <c r="G89" s="25">
        <v>48.368120557006705</v>
      </c>
      <c r="H89" s="15">
        <v>6</v>
      </c>
      <c r="I89" s="25">
        <v>80.613534261677842</v>
      </c>
      <c r="J89" s="42">
        <v>8</v>
      </c>
      <c r="K89" s="45">
        <v>70.545014163593152</v>
      </c>
      <c r="L89" s="26">
        <v>9</v>
      </c>
      <c r="M89" s="25">
        <v>78.383349070659051</v>
      </c>
      <c r="N89" s="54">
        <v>62</v>
      </c>
      <c r="O89" s="45">
        <v>35.458996495131728</v>
      </c>
      <c r="P89" s="15">
        <v>4</v>
      </c>
      <c r="Q89" s="25">
        <v>88.647491237829314</v>
      </c>
      <c r="R89" s="42">
        <v>38</v>
      </c>
      <c r="S89" s="45">
        <v>15.883473666034622</v>
      </c>
      <c r="T89" s="15">
        <v>4</v>
      </c>
      <c r="U89" s="25">
        <v>39.708684165086552</v>
      </c>
      <c r="V89" s="42">
        <v>105</v>
      </c>
      <c r="W89" s="45">
        <v>21.754802678909655</v>
      </c>
      <c r="X89" s="26">
        <v>3</v>
      </c>
      <c r="Y89" s="50">
        <v>72.516008929698856</v>
      </c>
      <c r="Z89" s="42">
        <v>4</v>
      </c>
      <c r="AA89" s="25">
        <v>18.3825376264626</v>
      </c>
      <c r="AB89" s="26">
        <v>2</v>
      </c>
      <c r="AC89" s="50">
        <v>91.912688132313008</v>
      </c>
      <c r="AD89" s="42">
        <v>1</v>
      </c>
    </row>
    <row r="90" spans="1:30">
      <c r="A90" s="14" t="s">
        <v>121</v>
      </c>
      <c r="B90" s="15" t="s">
        <v>250</v>
      </c>
      <c r="C90" s="15" t="s">
        <v>252</v>
      </c>
      <c r="D90" s="45">
        <v>454.70461648057761</v>
      </c>
      <c r="E90" s="50">
        <v>75.78410274676294</v>
      </c>
      <c r="F90" s="42">
        <v>20</v>
      </c>
      <c r="G90" s="25">
        <v>44.539887801303387</v>
      </c>
      <c r="H90" s="15">
        <v>6</v>
      </c>
      <c r="I90" s="25">
        <v>74.233146335505637</v>
      </c>
      <c r="J90" s="42">
        <v>29</v>
      </c>
      <c r="K90" s="45">
        <v>75.4615327720457</v>
      </c>
      <c r="L90" s="26">
        <v>9</v>
      </c>
      <c r="M90" s="25">
        <v>83.846147524495223</v>
      </c>
      <c r="N90" s="54">
        <v>46</v>
      </c>
      <c r="O90" s="45">
        <v>35.448825897834247</v>
      </c>
      <c r="P90" s="15">
        <v>4</v>
      </c>
      <c r="Q90" s="25">
        <v>88.622064744585614</v>
      </c>
      <c r="R90" s="42">
        <v>39</v>
      </c>
      <c r="S90" s="45">
        <v>24.096490992258367</v>
      </c>
      <c r="T90" s="15">
        <v>4</v>
      </c>
      <c r="U90" s="25">
        <v>60.241227480645918</v>
      </c>
      <c r="V90" s="42">
        <v>70</v>
      </c>
      <c r="W90" s="45">
        <v>16.754802678909655</v>
      </c>
      <c r="X90" s="26">
        <v>3</v>
      </c>
      <c r="Y90" s="50">
        <v>55.849342263032185</v>
      </c>
      <c r="Z90" s="42">
        <v>24</v>
      </c>
      <c r="AA90" s="25">
        <v>18.3825376264626</v>
      </c>
      <c r="AB90" s="26">
        <v>2</v>
      </c>
      <c r="AC90" s="50">
        <v>91.912688132313008</v>
      </c>
      <c r="AD90" s="42">
        <v>1</v>
      </c>
    </row>
    <row r="91" spans="1:30">
      <c r="A91" s="14" t="s">
        <v>121</v>
      </c>
      <c r="B91" s="15" t="s">
        <v>253</v>
      </c>
      <c r="C91" s="15" t="s">
        <v>254</v>
      </c>
      <c r="D91" s="45">
        <v>444.29392521779067</v>
      </c>
      <c r="E91" s="50">
        <v>74.048987536298441</v>
      </c>
      <c r="F91" s="42">
        <v>33</v>
      </c>
      <c r="G91" s="25">
        <v>46.012234173755843</v>
      </c>
      <c r="H91" s="15">
        <v>6</v>
      </c>
      <c r="I91" s="25">
        <v>76.687056956259738</v>
      </c>
      <c r="J91" s="42">
        <v>20</v>
      </c>
      <c r="K91" s="45">
        <v>64.876723764287135</v>
      </c>
      <c r="L91" s="26">
        <v>9</v>
      </c>
      <c r="M91" s="25">
        <v>72.085248626985702</v>
      </c>
      <c r="N91" s="54">
        <v>71</v>
      </c>
      <c r="O91" s="45">
        <v>34.93447033278585</v>
      </c>
      <c r="P91" s="15">
        <v>4</v>
      </c>
      <c r="Q91" s="25">
        <v>87.336175831964624</v>
      </c>
      <c r="R91" s="42">
        <v>49</v>
      </c>
      <c r="S91" s="45">
        <v>23.701417981851588</v>
      </c>
      <c r="T91" s="15">
        <v>4</v>
      </c>
      <c r="U91" s="25">
        <v>59.253544954628971</v>
      </c>
      <c r="V91" s="42">
        <v>72</v>
      </c>
      <c r="W91" s="45">
        <v>17.105763214691585</v>
      </c>
      <c r="X91" s="26">
        <v>3</v>
      </c>
      <c r="Y91" s="50">
        <v>57.019210715638621</v>
      </c>
      <c r="Z91" s="42">
        <v>15</v>
      </c>
      <c r="AA91" s="25">
        <v>18.3825376264626</v>
      </c>
      <c r="AB91" s="26">
        <v>2</v>
      </c>
      <c r="AC91" s="50">
        <v>91.912688132313008</v>
      </c>
      <c r="AD91" s="42">
        <v>1</v>
      </c>
    </row>
    <row r="92" spans="1:30">
      <c r="A92" s="14" t="s">
        <v>121</v>
      </c>
      <c r="B92" s="15" t="s">
        <v>255</v>
      </c>
      <c r="C92" s="15" t="s">
        <v>235</v>
      </c>
      <c r="D92" s="45">
        <v>423.57968569237846</v>
      </c>
      <c r="E92" s="50">
        <v>70.596614282063072</v>
      </c>
      <c r="F92" s="42">
        <v>63</v>
      </c>
      <c r="G92" s="25">
        <v>39.944042864882618</v>
      </c>
      <c r="H92" s="15">
        <v>6</v>
      </c>
      <c r="I92" s="25">
        <v>66.573404774804359</v>
      </c>
      <c r="J92" s="42">
        <v>77</v>
      </c>
      <c r="K92" s="45">
        <v>77.531511476505017</v>
      </c>
      <c r="L92" s="26">
        <v>9</v>
      </c>
      <c r="M92" s="25">
        <v>86.146123862783355</v>
      </c>
      <c r="N92" s="54">
        <v>33</v>
      </c>
      <c r="O92" s="45">
        <v>31.20769155131272</v>
      </c>
      <c r="P92" s="15">
        <v>4</v>
      </c>
      <c r="Q92" s="25">
        <v>78.019228878281808</v>
      </c>
      <c r="R92" s="42">
        <v>66</v>
      </c>
      <c r="S92" s="45">
        <v>23.294383636004454</v>
      </c>
      <c r="T92" s="15">
        <v>4</v>
      </c>
      <c r="U92" s="25">
        <v>58.235959090011136</v>
      </c>
      <c r="V92" s="42">
        <v>75</v>
      </c>
      <c r="W92" s="45">
        <v>12.80768428625545</v>
      </c>
      <c r="X92" s="26">
        <v>3</v>
      </c>
      <c r="Y92" s="50">
        <v>42.692280954184831</v>
      </c>
      <c r="Z92" s="42">
        <v>43</v>
      </c>
      <c r="AA92" s="25">
        <v>18.3825376264626</v>
      </c>
      <c r="AB92" s="26">
        <v>2</v>
      </c>
      <c r="AC92" s="50">
        <v>91.912688132313008</v>
      </c>
      <c r="AD92" s="42">
        <v>1</v>
      </c>
    </row>
    <row r="93" spans="1:30">
      <c r="A93" s="14" t="s">
        <v>121</v>
      </c>
      <c r="B93" s="15" t="s">
        <v>256</v>
      </c>
      <c r="C93" s="15" t="s">
        <v>257</v>
      </c>
      <c r="D93" s="45">
        <v>463.91550402405227</v>
      </c>
      <c r="E93" s="50">
        <v>77.319250670675373</v>
      </c>
      <c r="F93" s="42">
        <v>13</v>
      </c>
      <c r="G93" s="25">
        <v>47.693897659151567</v>
      </c>
      <c r="H93" s="15">
        <v>6</v>
      </c>
      <c r="I93" s="25">
        <v>79.489829431919276</v>
      </c>
      <c r="J93" s="42">
        <v>14</v>
      </c>
      <c r="K93" s="45">
        <v>75.979352939777769</v>
      </c>
      <c r="L93" s="26">
        <v>9</v>
      </c>
      <c r="M93" s="25">
        <v>84.421503266419734</v>
      </c>
      <c r="N93" s="54">
        <v>44</v>
      </c>
      <c r="O93" s="45">
        <v>35.634617022413266</v>
      </c>
      <c r="P93" s="15">
        <v>4</v>
      </c>
      <c r="Q93" s="25">
        <v>89.086542556033166</v>
      </c>
      <c r="R93" s="42">
        <v>37</v>
      </c>
      <c r="S93" s="45">
        <v>24.925317235383311</v>
      </c>
      <c r="T93" s="15">
        <v>4</v>
      </c>
      <c r="U93" s="25">
        <v>62.313293088458281</v>
      </c>
      <c r="V93" s="42">
        <v>66</v>
      </c>
      <c r="W93" s="45">
        <v>17.007494264672644</v>
      </c>
      <c r="X93" s="26">
        <v>3</v>
      </c>
      <c r="Y93" s="50">
        <v>56.691647548908819</v>
      </c>
      <c r="Z93" s="42">
        <v>23</v>
      </c>
      <c r="AA93" s="25">
        <v>18.3825376264626</v>
      </c>
      <c r="AB93" s="26">
        <v>2</v>
      </c>
      <c r="AC93" s="50">
        <v>91.912688132313008</v>
      </c>
      <c r="AD93" s="42">
        <v>1</v>
      </c>
    </row>
    <row r="94" spans="1:30">
      <c r="A94" s="14" t="s">
        <v>121</v>
      </c>
      <c r="B94" s="15" t="s">
        <v>258</v>
      </c>
      <c r="C94" s="15" t="s">
        <v>259</v>
      </c>
      <c r="D94" s="45">
        <v>467.94728945370093</v>
      </c>
      <c r="E94" s="50">
        <v>77.991214908950155</v>
      </c>
      <c r="F94" s="42">
        <v>10</v>
      </c>
      <c r="G94" s="25">
        <v>43.051357563704691</v>
      </c>
      <c r="H94" s="15">
        <v>6</v>
      </c>
      <c r="I94" s="25">
        <v>71.752262606174483</v>
      </c>
      <c r="J94" s="42">
        <v>41</v>
      </c>
      <c r="K94" s="45">
        <v>79.556804370973396</v>
      </c>
      <c r="L94" s="26">
        <v>9</v>
      </c>
      <c r="M94" s="25">
        <v>88.39644930108156</v>
      </c>
      <c r="N94" s="54">
        <v>26</v>
      </c>
      <c r="O94" s="45">
        <v>36.050624307456609</v>
      </c>
      <c r="P94" s="15">
        <v>4</v>
      </c>
      <c r="Q94" s="25">
        <v>90.126560768641525</v>
      </c>
      <c r="R94" s="42">
        <v>21</v>
      </c>
      <c r="S94" s="45">
        <v>35.098608600692515</v>
      </c>
      <c r="T94" s="15">
        <v>4</v>
      </c>
      <c r="U94" s="25">
        <v>87.74652150173128</v>
      </c>
      <c r="V94" s="42">
        <v>1</v>
      </c>
      <c r="W94" s="45">
        <v>11.403842143127726</v>
      </c>
      <c r="X94" s="26">
        <v>3</v>
      </c>
      <c r="Y94" s="50">
        <v>38.012807143759083</v>
      </c>
      <c r="Z94" s="42">
        <v>62</v>
      </c>
      <c r="AA94" s="25">
        <v>18.3825376264626</v>
      </c>
      <c r="AB94" s="26">
        <v>2</v>
      </c>
      <c r="AC94" s="50">
        <v>91.912688132313008</v>
      </c>
      <c r="AD94" s="42">
        <v>1</v>
      </c>
    </row>
    <row r="95" spans="1:30">
      <c r="A95" s="14" t="s">
        <v>260</v>
      </c>
      <c r="B95" s="15" t="s">
        <v>261</v>
      </c>
      <c r="C95" s="15" t="s">
        <v>262</v>
      </c>
      <c r="D95" s="45">
        <v>224.56994187367462</v>
      </c>
      <c r="E95" s="50">
        <v>44.913988374734927</v>
      </c>
      <c r="F95" s="42">
        <v>106</v>
      </c>
      <c r="G95" s="25">
        <v>17.713060545468657</v>
      </c>
      <c r="H95" s="15">
        <v>3</v>
      </c>
      <c r="I95" s="25">
        <v>59.043535151562196</v>
      </c>
      <c r="J95" s="42">
        <v>99</v>
      </c>
      <c r="K95" s="45">
        <v>54.792488070213373</v>
      </c>
      <c r="L95" s="26">
        <v>9</v>
      </c>
      <c r="M95" s="25">
        <v>60.880542300237082</v>
      </c>
      <c r="N95" s="54">
        <v>99</v>
      </c>
      <c r="O95" s="45">
        <v>7.9358988267096295</v>
      </c>
      <c r="P95" s="15">
        <v>2</v>
      </c>
      <c r="Q95" s="25">
        <v>39.679494133548147</v>
      </c>
      <c r="R95" s="42">
        <v>110</v>
      </c>
      <c r="S95" s="45">
        <v>11.839387627480782</v>
      </c>
      <c r="T95" s="15">
        <v>3</v>
      </c>
      <c r="U95" s="25">
        <v>39.464625424935939</v>
      </c>
      <c r="V95" s="42">
        <v>108</v>
      </c>
      <c r="W95" s="57" t="s">
        <v>96</v>
      </c>
      <c r="X95" s="58" t="s">
        <v>96</v>
      </c>
      <c r="Y95" s="59" t="s">
        <v>96</v>
      </c>
      <c r="Z95" s="60" t="s">
        <v>96</v>
      </c>
      <c r="AA95" s="25">
        <v>5.1003489726782503</v>
      </c>
      <c r="AB95" s="26">
        <v>2</v>
      </c>
      <c r="AC95" s="50">
        <v>25.501744863391252</v>
      </c>
      <c r="AD95" s="42">
        <v>3</v>
      </c>
    </row>
    <row r="96" spans="1:30">
      <c r="A96" s="14" t="s">
        <v>260</v>
      </c>
      <c r="B96" s="15" t="s">
        <v>263</v>
      </c>
      <c r="C96" s="15" t="s">
        <v>264</v>
      </c>
      <c r="D96" s="45">
        <v>264.72303947223821</v>
      </c>
      <c r="E96" s="50">
        <v>52.944607894447643</v>
      </c>
      <c r="F96" s="42">
        <v>88</v>
      </c>
      <c r="G96" s="25">
        <v>24.621393860503893</v>
      </c>
      <c r="H96" s="15">
        <v>3</v>
      </c>
      <c r="I96" s="25">
        <v>82.071312868346311</v>
      </c>
      <c r="J96" s="42">
        <v>5</v>
      </c>
      <c r="K96" s="45">
        <v>57.223028732986776</v>
      </c>
      <c r="L96" s="26">
        <v>9</v>
      </c>
      <c r="M96" s="25">
        <v>63.581143036651973</v>
      </c>
      <c r="N96" s="54">
        <v>84</v>
      </c>
      <c r="O96" s="45">
        <v>10</v>
      </c>
      <c r="P96" s="15">
        <v>2</v>
      </c>
      <c r="Q96" s="25">
        <v>50</v>
      </c>
      <c r="R96" s="42">
        <v>81</v>
      </c>
      <c r="S96" s="45">
        <v>13.070651611154606</v>
      </c>
      <c r="T96" s="15">
        <v>3</v>
      </c>
      <c r="U96" s="25">
        <v>43.568838703848691</v>
      </c>
      <c r="V96" s="42">
        <v>101</v>
      </c>
      <c r="W96" s="57" t="s">
        <v>96</v>
      </c>
      <c r="X96" s="58" t="s">
        <v>96</v>
      </c>
      <c r="Y96" s="59" t="s">
        <v>96</v>
      </c>
      <c r="Z96" s="60" t="s">
        <v>96</v>
      </c>
      <c r="AA96" s="25">
        <v>5.1003489726782503</v>
      </c>
      <c r="AB96" s="26">
        <v>2</v>
      </c>
      <c r="AC96" s="50">
        <v>25.501744863391252</v>
      </c>
      <c r="AD96" s="42">
        <v>3</v>
      </c>
    </row>
    <row r="97" spans="1:30">
      <c r="A97" s="14" t="s">
        <v>260</v>
      </c>
      <c r="B97" s="15" t="s">
        <v>265</v>
      </c>
      <c r="C97" s="15" t="s">
        <v>266</v>
      </c>
      <c r="D97" s="45">
        <v>237.70217331196511</v>
      </c>
      <c r="E97" s="50">
        <v>47.540434662393025</v>
      </c>
      <c r="F97" s="42">
        <v>102</v>
      </c>
      <c r="G97" s="25">
        <v>8.0230763762979969</v>
      </c>
      <c r="H97" s="15">
        <v>1</v>
      </c>
      <c r="I97" s="25">
        <v>80.230763762979961</v>
      </c>
      <c r="J97" s="42">
        <v>10</v>
      </c>
      <c r="K97" s="45">
        <v>57.070986199477119</v>
      </c>
      <c r="L97" s="26">
        <v>9</v>
      </c>
      <c r="M97" s="25">
        <v>63.412206888307914</v>
      </c>
      <c r="N97" s="54">
        <v>85</v>
      </c>
      <c r="O97" s="45">
        <v>5.9373699282613313</v>
      </c>
      <c r="P97" s="15">
        <v>2</v>
      </c>
      <c r="Q97" s="25">
        <v>29.686849641306658</v>
      </c>
      <c r="R97" s="42">
        <v>126</v>
      </c>
      <c r="S97" s="45">
        <v>11.661182446793802</v>
      </c>
      <c r="T97" s="15">
        <v>3</v>
      </c>
      <c r="U97" s="25">
        <v>38.87060815597934</v>
      </c>
      <c r="V97" s="42">
        <v>109</v>
      </c>
      <c r="W97" s="57" t="s">
        <v>96</v>
      </c>
      <c r="X97" s="58" t="s">
        <v>96</v>
      </c>
      <c r="Y97" s="59" t="s">
        <v>96</v>
      </c>
      <c r="Z97" s="60" t="s">
        <v>96</v>
      </c>
      <c r="AA97" s="25">
        <v>5.1003489726782503</v>
      </c>
      <c r="AB97" s="26">
        <v>2</v>
      </c>
      <c r="AC97" s="50">
        <v>25.501744863391252</v>
      </c>
      <c r="AD97" s="42">
        <v>3</v>
      </c>
    </row>
    <row r="98" spans="1:30">
      <c r="A98" s="14" t="s">
        <v>260</v>
      </c>
      <c r="B98" s="15" t="s">
        <v>267</v>
      </c>
      <c r="C98" s="15" t="s">
        <v>267</v>
      </c>
      <c r="D98" s="45">
        <v>223.83929924001256</v>
      </c>
      <c r="E98" s="50">
        <v>44.767859848002516</v>
      </c>
      <c r="F98" s="42">
        <v>107</v>
      </c>
      <c r="G98" s="25">
        <v>21.254296812069686</v>
      </c>
      <c r="H98" s="15">
        <v>3</v>
      </c>
      <c r="I98" s="25">
        <v>70.847656040232295</v>
      </c>
      <c r="J98" s="42">
        <v>44</v>
      </c>
      <c r="K98" s="45">
        <v>54.390029336151507</v>
      </c>
      <c r="L98" s="26">
        <v>9</v>
      </c>
      <c r="M98" s="25">
        <v>60.433365929057231</v>
      </c>
      <c r="N98" s="54">
        <v>102</v>
      </c>
      <c r="O98" s="45">
        <v>7.4398303126868086</v>
      </c>
      <c r="P98" s="15">
        <v>2</v>
      </c>
      <c r="Q98" s="25">
        <v>37.199151563434043</v>
      </c>
      <c r="R98" s="42">
        <v>120</v>
      </c>
      <c r="S98" s="45">
        <v>8.9572142531693206</v>
      </c>
      <c r="T98" s="15">
        <v>3</v>
      </c>
      <c r="U98" s="25">
        <v>29.857380843897733</v>
      </c>
      <c r="V98" s="42">
        <v>127</v>
      </c>
      <c r="W98" s="57" t="s">
        <v>96</v>
      </c>
      <c r="X98" s="58" t="s">
        <v>96</v>
      </c>
      <c r="Y98" s="59" t="s">
        <v>96</v>
      </c>
      <c r="Z98" s="60" t="s">
        <v>96</v>
      </c>
      <c r="AA98" s="25">
        <v>5.1003489726782503</v>
      </c>
      <c r="AB98" s="26">
        <v>2</v>
      </c>
      <c r="AC98" s="50">
        <v>25.501744863391252</v>
      </c>
      <c r="AD98" s="42">
        <v>3</v>
      </c>
    </row>
    <row r="99" spans="1:30">
      <c r="A99" s="14" t="s">
        <v>260</v>
      </c>
      <c r="B99" s="15" t="s">
        <v>268</v>
      </c>
      <c r="C99" s="15" t="s">
        <v>269</v>
      </c>
      <c r="D99" s="45">
        <v>209.40660753259277</v>
      </c>
      <c r="E99" s="50">
        <v>41.881321506518553</v>
      </c>
      <c r="F99" s="42">
        <v>116</v>
      </c>
      <c r="G99" s="25">
        <v>11.700222342710273</v>
      </c>
      <c r="H99" s="15">
        <v>3</v>
      </c>
      <c r="I99" s="25">
        <v>39.000741142367573</v>
      </c>
      <c r="J99" s="42">
        <v>119</v>
      </c>
      <c r="K99" s="45">
        <v>50.754445868179566</v>
      </c>
      <c r="L99" s="26">
        <v>9</v>
      </c>
      <c r="M99" s="25">
        <v>56.393828742421739</v>
      </c>
      <c r="N99" s="54">
        <v>121</v>
      </c>
      <c r="O99" s="45">
        <v>8.5859196381878142</v>
      </c>
      <c r="P99" s="15">
        <v>2</v>
      </c>
      <c r="Q99" s="25">
        <v>42.929598190939075</v>
      </c>
      <c r="R99" s="42">
        <v>96</v>
      </c>
      <c r="S99" s="45">
        <v>13.674208378041937</v>
      </c>
      <c r="T99" s="15">
        <v>3</v>
      </c>
      <c r="U99" s="25">
        <v>45.580694593473126</v>
      </c>
      <c r="V99" s="42">
        <v>92</v>
      </c>
      <c r="W99" s="57" t="s">
        <v>96</v>
      </c>
      <c r="X99" s="58" t="s">
        <v>96</v>
      </c>
      <c r="Y99" s="59" t="s">
        <v>96</v>
      </c>
      <c r="Z99" s="60" t="s">
        <v>96</v>
      </c>
      <c r="AA99" s="25">
        <v>5.1003489726782503</v>
      </c>
      <c r="AB99" s="26">
        <v>2</v>
      </c>
      <c r="AC99" s="50">
        <v>25.501744863391252</v>
      </c>
      <c r="AD99" s="42">
        <v>3</v>
      </c>
    </row>
    <row r="100" spans="1:30">
      <c r="A100" s="14" t="s">
        <v>260</v>
      </c>
      <c r="B100" s="15" t="s">
        <v>270</v>
      </c>
      <c r="C100" s="15" t="s">
        <v>270</v>
      </c>
      <c r="D100" s="45">
        <v>220.17078685288783</v>
      </c>
      <c r="E100" s="50">
        <v>44.034157370577567</v>
      </c>
      <c r="F100" s="42">
        <v>111</v>
      </c>
      <c r="G100" s="25">
        <v>17.18145244341332</v>
      </c>
      <c r="H100" s="15">
        <v>3</v>
      </c>
      <c r="I100" s="25">
        <v>57.271508144711063</v>
      </c>
      <c r="J100" s="42">
        <v>104</v>
      </c>
      <c r="K100" s="45">
        <v>55.820809442080616</v>
      </c>
      <c r="L100" s="26">
        <v>9</v>
      </c>
      <c r="M100" s="25">
        <v>62.023121602311797</v>
      </c>
      <c r="N100" s="54">
        <v>91</v>
      </c>
      <c r="O100" s="45">
        <v>8.6771506292724681</v>
      </c>
      <c r="P100" s="15">
        <v>2</v>
      </c>
      <c r="Q100" s="25">
        <v>43.38575314636234</v>
      </c>
      <c r="R100" s="42">
        <v>86</v>
      </c>
      <c r="S100" s="45">
        <v>9.5965977288334141</v>
      </c>
      <c r="T100" s="15">
        <v>3</v>
      </c>
      <c r="U100" s="25">
        <v>31.98865909611138</v>
      </c>
      <c r="V100" s="42">
        <v>125</v>
      </c>
      <c r="W100" s="57" t="s">
        <v>96</v>
      </c>
      <c r="X100" s="58" t="s">
        <v>96</v>
      </c>
      <c r="Y100" s="59" t="s">
        <v>96</v>
      </c>
      <c r="Z100" s="60" t="s">
        <v>96</v>
      </c>
      <c r="AA100" s="25">
        <v>5.1003489726782503</v>
      </c>
      <c r="AB100" s="26">
        <v>2</v>
      </c>
      <c r="AC100" s="50">
        <v>25.501744863391252</v>
      </c>
      <c r="AD100" s="42">
        <v>3</v>
      </c>
    </row>
    <row r="101" spans="1:30">
      <c r="A101" s="14" t="s">
        <v>260</v>
      </c>
      <c r="B101" s="15" t="s">
        <v>270</v>
      </c>
      <c r="C101" s="15" t="s">
        <v>271</v>
      </c>
      <c r="D101" s="45">
        <v>209.43227954485229</v>
      </c>
      <c r="E101" s="50">
        <v>41.886455908970461</v>
      </c>
      <c r="F101" s="42">
        <v>115</v>
      </c>
      <c r="G101" s="25">
        <v>13.959900251002656</v>
      </c>
      <c r="H101" s="15">
        <v>3</v>
      </c>
      <c r="I101" s="25">
        <v>46.533000836675519</v>
      </c>
      <c r="J101" s="42">
        <v>115</v>
      </c>
      <c r="K101" s="45">
        <v>55.820809442080616</v>
      </c>
      <c r="L101" s="26">
        <v>9</v>
      </c>
      <c r="M101" s="25">
        <v>62.023121602311797</v>
      </c>
      <c r="N101" s="54">
        <v>91</v>
      </c>
      <c r="O101" s="45">
        <v>8.6771506292724681</v>
      </c>
      <c r="P101" s="15">
        <v>2</v>
      </c>
      <c r="Q101" s="25">
        <v>43.38575314636234</v>
      </c>
      <c r="R101" s="42">
        <v>86</v>
      </c>
      <c r="S101" s="45">
        <v>9.5965977288334141</v>
      </c>
      <c r="T101" s="15">
        <v>3</v>
      </c>
      <c r="U101" s="25">
        <v>31.98865909611138</v>
      </c>
      <c r="V101" s="42">
        <v>125</v>
      </c>
      <c r="W101" s="57" t="s">
        <v>96</v>
      </c>
      <c r="X101" s="58" t="s">
        <v>96</v>
      </c>
      <c r="Y101" s="59" t="s">
        <v>96</v>
      </c>
      <c r="Z101" s="60" t="s">
        <v>96</v>
      </c>
      <c r="AA101" s="25">
        <v>5.1003489726782503</v>
      </c>
      <c r="AB101" s="26">
        <v>2</v>
      </c>
      <c r="AC101" s="50">
        <v>25.501744863391252</v>
      </c>
      <c r="AD101" s="42">
        <v>3</v>
      </c>
    </row>
    <row r="102" spans="1:30">
      <c r="A102" s="14" t="s">
        <v>260</v>
      </c>
      <c r="B102" s="15" t="s">
        <v>272</v>
      </c>
      <c r="C102" s="15" t="s">
        <v>273</v>
      </c>
      <c r="D102" s="45">
        <v>183.49847422321258</v>
      </c>
      <c r="E102" s="50">
        <v>36.699694844642515</v>
      </c>
      <c r="F102" s="42">
        <v>123</v>
      </c>
      <c r="G102" s="25">
        <v>23.422669633446652</v>
      </c>
      <c r="H102" s="15">
        <v>3</v>
      </c>
      <c r="I102" s="25">
        <v>78.075565444822175</v>
      </c>
      <c r="J102" s="42">
        <v>18</v>
      </c>
      <c r="K102" s="45">
        <v>55.218580040579475</v>
      </c>
      <c r="L102" s="26">
        <v>9</v>
      </c>
      <c r="M102" s="25">
        <v>61.353977822866085</v>
      </c>
      <c r="N102" s="54">
        <v>96</v>
      </c>
      <c r="O102" s="45">
        <v>8.6144293229017688</v>
      </c>
      <c r="P102" s="15">
        <v>2</v>
      </c>
      <c r="Q102" s="25">
        <v>43.072146614508846</v>
      </c>
      <c r="R102" s="42">
        <v>91</v>
      </c>
      <c r="S102" s="45">
        <v>11.376332834767522</v>
      </c>
      <c r="T102" s="15">
        <v>3</v>
      </c>
      <c r="U102" s="25">
        <v>37.921109449225071</v>
      </c>
      <c r="V102" s="42">
        <v>111</v>
      </c>
      <c r="W102" s="57" t="s">
        <v>96</v>
      </c>
      <c r="X102" s="58" t="s">
        <v>96</v>
      </c>
      <c r="Y102" s="59" t="s">
        <v>96</v>
      </c>
      <c r="Z102" s="60" t="s">
        <v>96</v>
      </c>
      <c r="AA102" s="25">
        <v>5.1003489726782503</v>
      </c>
      <c r="AB102" s="26">
        <v>2</v>
      </c>
      <c r="AC102" s="50">
        <v>25.501744863391252</v>
      </c>
      <c r="AD102" s="42">
        <v>3</v>
      </c>
    </row>
    <row r="103" spans="1:30">
      <c r="A103" s="14" t="s">
        <v>260</v>
      </c>
      <c r="B103" s="15" t="s">
        <v>272</v>
      </c>
      <c r="C103" s="15" t="s">
        <v>274</v>
      </c>
      <c r="D103" s="45">
        <v>245.92454419481342</v>
      </c>
      <c r="E103" s="50">
        <v>49.184908838962684</v>
      </c>
      <c r="F103" s="42">
        <v>96</v>
      </c>
      <c r="G103" s="25">
        <v>4.694848641966396</v>
      </c>
      <c r="H103" s="15">
        <v>3</v>
      </c>
      <c r="I103" s="25">
        <v>15.64949547322132</v>
      </c>
      <c r="J103" s="42">
        <v>126</v>
      </c>
      <c r="K103" s="45">
        <v>55.218580040579475</v>
      </c>
      <c r="L103" s="26">
        <v>9</v>
      </c>
      <c r="M103" s="25">
        <v>61.353977822866085</v>
      </c>
      <c r="N103" s="54">
        <v>96</v>
      </c>
      <c r="O103" s="45">
        <v>8.6144293229017688</v>
      </c>
      <c r="P103" s="15">
        <v>2</v>
      </c>
      <c r="Q103" s="25">
        <v>43.072146614508846</v>
      </c>
      <c r="R103" s="42">
        <v>91</v>
      </c>
      <c r="S103" s="45">
        <v>11.376332834767522</v>
      </c>
      <c r="T103" s="15">
        <v>3</v>
      </c>
      <c r="U103" s="25">
        <v>37.921109449225071</v>
      </c>
      <c r="V103" s="42">
        <v>111</v>
      </c>
      <c r="W103" s="57" t="s">
        <v>96</v>
      </c>
      <c r="X103" s="58" t="s">
        <v>96</v>
      </c>
      <c r="Y103" s="59" t="s">
        <v>96</v>
      </c>
      <c r="Z103" s="60" t="s">
        <v>96</v>
      </c>
      <c r="AA103" s="25">
        <v>5.1003489726782503</v>
      </c>
      <c r="AB103" s="26">
        <v>2</v>
      </c>
      <c r="AC103" s="50">
        <v>25.501744863391252</v>
      </c>
      <c r="AD103" s="42">
        <v>3</v>
      </c>
    </row>
    <row r="104" spans="1:30">
      <c r="A104" s="14" t="s">
        <v>260</v>
      </c>
      <c r="B104" s="15" t="s">
        <v>275</v>
      </c>
      <c r="C104" s="15" t="s">
        <v>275</v>
      </c>
      <c r="D104" s="45">
        <v>220.63728238108891</v>
      </c>
      <c r="E104" s="50">
        <v>44.12745647621778</v>
      </c>
      <c r="F104" s="42">
        <v>110</v>
      </c>
      <c r="G104" s="25">
        <v>14.367092448735525</v>
      </c>
      <c r="H104" s="15">
        <v>3</v>
      </c>
      <c r="I104" s="25">
        <v>47.890308162451745</v>
      </c>
      <c r="J104" s="42">
        <v>114</v>
      </c>
      <c r="K104" s="45">
        <v>55.40878815370457</v>
      </c>
      <c r="L104" s="26">
        <v>9</v>
      </c>
      <c r="M104" s="25">
        <v>61.565320170782854</v>
      </c>
      <c r="N104" s="54">
        <v>95</v>
      </c>
      <c r="O104" s="45">
        <v>8.2922698856340702</v>
      </c>
      <c r="P104" s="15">
        <v>2</v>
      </c>
      <c r="Q104" s="25">
        <v>41.461349428170351</v>
      </c>
      <c r="R104" s="42">
        <v>103</v>
      </c>
      <c r="S104" s="45">
        <v>13.265567926887812</v>
      </c>
      <c r="T104" s="15">
        <v>3</v>
      </c>
      <c r="U104" s="25">
        <v>44.218559756292706</v>
      </c>
      <c r="V104" s="42">
        <v>98</v>
      </c>
      <c r="W104" s="57" t="s">
        <v>96</v>
      </c>
      <c r="X104" s="58" t="s">
        <v>96</v>
      </c>
      <c r="Y104" s="59" t="s">
        <v>96</v>
      </c>
      <c r="Z104" s="60" t="s">
        <v>96</v>
      </c>
      <c r="AA104" s="25">
        <v>5.1003489726782503</v>
      </c>
      <c r="AB104" s="26">
        <v>2</v>
      </c>
      <c r="AC104" s="50">
        <v>25.501744863391252</v>
      </c>
      <c r="AD104" s="42">
        <v>3</v>
      </c>
    </row>
    <row r="105" spans="1:30">
      <c r="A105" s="14" t="s">
        <v>260</v>
      </c>
      <c r="B105" s="15" t="s">
        <v>276</v>
      </c>
      <c r="C105" s="15" t="s">
        <v>276</v>
      </c>
      <c r="D105" s="45">
        <v>249.15280338782881</v>
      </c>
      <c r="E105" s="50">
        <v>49.830560677565764</v>
      </c>
      <c r="F105" s="42">
        <v>93</v>
      </c>
      <c r="G105" s="25">
        <v>22.60656897586238</v>
      </c>
      <c r="H105" s="15">
        <v>3</v>
      </c>
      <c r="I105" s="25">
        <v>75.355229919541273</v>
      </c>
      <c r="J105" s="42">
        <v>26</v>
      </c>
      <c r="K105" s="45">
        <v>53.537400103302865</v>
      </c>
      <c r="L105" s="26">
        <v>9</v>
      </c>
      <c r="M105" s="25">
        <v>59.486000114780957</v>
      </c>
      <c r="N105" s="54">
        <v>109</v>
      </c>
      <c r="O105" s="45">
        <v>8.6771506292724681</v>
      </c>
      <c r="P105" s="15">
        <v>2</v>
      </c>
      <c r="Q105" s="25">
        <v>43.38575314636234</v>
      </c>
      <c r="R105" s="42">
        <v>86</v>
      </c>
      <c r="S105" s="45">
        <v>13.627222603125897</v>
      </c>
      <c r="T105" s="15">
        <v>3</v>
      </c>
      <c r="U105" s="25">
        <v>45.424075343752996</v>
      </c>
      <c r="V105" s="42">
        <v>93</v>
      </c>
      <c r="W105" s="57" t="s">
        <v>96</v>
      </c>
      <c r="X105" s="58" t="s">
        <v>96</v>
      </c>
      <c r="Y105" s="59" t="s">
        <v>96</v>
      </c>
      <c r="Z105" s="60" t="s">
        <v>96</v>
      </c>
      <c r="AA105" s="25">
        <v>5.1003489726782503</v>
      </c>
      <c r="AB105" s="26">
        <v>2</v>
      </c>
      <c r="AC105" s="50">
        <v>25.501744863391252</v>
      </c>
      <c r="AD105" s="42">
        <v>3</v>
      </c>
    </row>
    <row r="106" spans="1:30">
      <c r="A106" s="14" t="s">
        <v>260</v>
      </c>
      <c r="B106" s="15" t="s">
        <v>277</v>
      </c>
      <c r="C106" s="15" t="s">
        <v>278</v>
      </c>
      <c r="D106" s="45">
        <v>244.87730649829064</v>
      </c>
      <c r="E106" s="50">
        <v>48.975461299658129</v>
      </c>
      <c r="F106" s="42">
        <v>98</v>
      </c>
      <c r="G106" s="25">
        <v>22.746321940316879</v>
      </c>
      <c r="H106" s="15">
        <v>3</v>
      </c>
      <c r="I106" s="25">
        <v>75.821073134389593</v>
      </c>
      <c r="J106" s="42">
        <v>22</v>
      </c>
      <c r="K106" s="45">
        <v>56.105581980138275</v>
      </c>
      <c r="L106" s="26">
        <v>9</v>
      </c>
      <c r="M106" s="25">
        <v>62.339535533486973</v>
      </c>
      <c r="N106" s="54">
        <v>89</v>
      </c>
      <c r="O106" s="45">
        <v>7.9358988267096295</v>
      </c>
      <c r="P106" s="15">
        <v>2</v>
      </c>
      <c r="Q106" s="25">
        <v>39.679494133548147</v>
      </c>
      <c r="R106" s="42">
        <v>110</v>
      </c>
      <c r="S106" s="45">
        <v>12.460637650042395</v>
      </c>
      <c r="T106" s="15">
        <v>3</v>
      </c>
      <c r="U106" s="25">
        <v>41.53545883347465</v>
      </c>
      <c r="V106" s="42">
        <v>102</v>
      </c>
      <c r="W106" s="57" t="s">
        <v>96</v>
      </c>
      <c r="X106" s="58" t="s">
        <v>96</v>
      </c>
      <c r="Y106" s="59" t="s">
        <v>96</v>
      </c>
      <c r="Z106" s="60" t="s">
        <v>96</v>
      </c>
      <c r="AA106" s="25">
        <v>5.1003489726782503</v>
      </c>
      <c r="AB106" s="26">
        <v>2</v>
      </c>
      <c r="AC106" s="50">
        <v>25.501744863391252</v>
      </c>
      <c r="AD106" s="42">
        <v>3</v>
      </c>
    </row>
    <row r="107" spans="1:30">
      <c r="A107" s="14" t="s">
        <v>260</v>
      </c>
      <c r="B107" s="15" t="s">
        <v>279</v>
      </c>
      <c r="C107" s="15" t="s">
        <v>280</v>
      </c>
      <c r="D107" s="45">
        <v>252.50703894806682</v>
      </c>
      <c r="E107" s="50">
        <v>50.501407789613367</v>
      </c>
      <c r="F107" s="42">
        <v>91</v>
      </c>
      <c r="G107" s="25">
        <v>8.0230763762979969</v>
      </c>
      <c r="H107" s="15">
        <v>1</v>
      </c>
      <c r="I107" s="25">
        <v>80.230763762979961</v>
      </c>
      <c r="J107" s="42">
        <v>11</v>
      </c>
      <c r="K107" s="45">
        <v>50.754445868179566</v>
      </c>
      <c r="L107" s="26">
        <v>9</v>
      </c>
      <c r="M107" s="25">
        <v>56.393828742421739</v>
      </c>
      <c r="N107" s="54">
        <v>122</v>
      </c>
      <c r="O107" s="45">
        <v>8.617280291373163</v>
      </c>
      <c r="P107" s="15">
        <v>2</v>
      </c>
      <c r="Q107" s="25">
        <v>43.086401456865815</v>
      </c>
      <c r="R107" s="42">
        <v>89</v>
      </c>
      <c r="S107" s="45">
        <v>14.188290036722416</v>
      </c>
      <c r="T107" s="15">
        <v>3</v>
      </c>
      <c r="U107" s="25">
        <v>47.294300122408053</v>
      </c>
      <c r="V107" s="42">
        <v>89</v>
      </c>
      <c r="W107" s="57" t="s">
        <v>96</v>
      </c>
      <c r="X107" s="58" t="s">
        <v>96</v>
      </c>
      <c r="Y107" s="59" t="s">
        <v>96</v>
      </c>
      <c r="Z107" s="60" t="s">
        <v>96</v>
      </c>
      <c r="AA107" s="25">
        <v>5.1003489726782503</v>
      </c>
      <c r="AB107" s="26">
        <v>2</v>
      </c>
      <c r="AC107" s="50">
        <v>25.501744863391252</v>
      </c>
      <c r="AD107" s="42">
        <v>3</v>
      </c>
    </row>
    <row r="108" spans="1:30">
      <c r="A108" s="14" t="s">
        <v>260</v>
      </c>
      <c r="B108" s="15" t="s">
        <v>281</v>
      </c>
      <c r="C108" s="15" t="s">
        <v>282</v>
      </c>
      <c r="D108" s="45">
        <v>168.61271221451136</v>
      </c>
      <c r="E108" s="50">
        <v>33.722542442902274</v>
      </c>
      <c r="F108" s="42">
        <v>130</v>
      </c>
      <c r="G108" s="25">
        <v>11.732826276234027</v>
      </c>
      <c r="H108" s="15">
        <v>3</v>
      </c>
      <c r="I108" s="25">
        <v>39.109420920780089</v>
      </c>
      <c r="J108" s="42">
        <v>118</v>
      </c>
      <c r="K108" s="45">
        <v>51.696344884075558</v>
      </c>
      <c r="L108" s="26">
        <v>9</v>
      </c>
      <c r="M108" s="25">
        <v>57.440383204528402</v>
      </c>
      <c r="N108" s="54">
        <v>117</v>
      </c>
      <c r="O108" s="45">
        <v>7.9843652907233542</v>
      </c>
      <c r="P108" s="15">
        <v>2</v>
      </c>
      <c r="Q108" s="25">
        <v>39.921826453616774</v>
      </c>
      <c r="R108" s="42">
        <v>107</v>
      </c>
      <c r="S108" s="45">
        <v>13.497979751003522</v>
      </c>
      <c r="T108" s="15">
        <v>3</v>
      </c>
      <c r="U108" s="25">
        <v>44.993265836678404</v>
      </c>
      <c r="V108" s="42">
        <v>95</v>
      </c>
      <c r="W108" s="57" t="s">
        <v>96</v>
      </c>
      <c r="X108" s="58" t="s">
        <v>96</v>
      </c>
      <c r="Y108" s="59" t="s">
        <v>96</v>
      </c>
      <c r="Z108" s="60" t="s">
        <v>96</v>
      </c>
      <c r="AA108" s="25">
        <v>5.1003489726782503</v>
      </c>
      <c r="AB108" s="26">
        <v>2</v>
      </c>
      <c r="AC108" s="50">
        <v>25.501744863391252</v>
      </c>
      <c r="AD108" s="42">
        <v>3</v>
      </c>
    </row>
    <row r="109" spans="1:30">
      <c r="A109" s="14" t="s">
        <v>260</v>
      </c>
      <c r="B109" s="15" t="s">
        <v>283</v>
      </c>
      <c r="C109" s="15" t="s">
        <v>284</v>
      </c>
      <c r="D109" s="45">
        <v>180.63489828273507</v>
      </c>
      <c r="E109" s="50">
        <v>36.126979656547014</v>
      </c>
      <c r="F109" s="42">
        <v>125</v>
      </c>
      <c r="G109" s="25">
        <v>0</v>
      </c>
      <c r="H109" s="15">
        <v>3</v>
      </c>
      <c r="I109" s="25">
        <v>0</v>
      </c>
      <c r="J109" s="42">
        <v>130</v>
      </c>
      <c r="K109" s="45">
        <v>55.638669975132693</v>
      </c>
      <c r="L109" s="26">
        <v>9</v>
      </c>
      <c r="M109" s="25">
        <v>61.820744416814108</v>
      </c>
      <c r="N109" s="54">
        <v>93</v>
      </c>
      <c r="O109" s="45">
        <v>8.2438034216203491</v>
      </c>
      <c r="P109" s="15">
        <v>2</v>
      </c>
      <c r="Q109" s="25">
        <v>41.219017108101745</v>
      </c>
      <c r="R109" s="42">
        <v>105</v>
      </c>
      <c r="S109" s="45">
        <v>12.021361747861278</v>
      </c>
      <c r="T109" s="15">
        <v>3</v>
      </c>
      <c r="U109" s="25">
        <v>40.071205826204263</v>
      </c>
      <c r="V109" s="42">
        <v>104</v>
      </c>
      <c r="W109" s="57" t="s">
        <v>96</v>
      </c>
      <c r="X109" s="58" t="s">
        <v>96</v>
      </c>
      <c r="Y109" s="59" t="s">
        <v>96</v>
      </c>
      <c r="Z109" s="60" t="s">
        <v>96</v>
      </c>
      <c r="AA109" s="25">
        <v>5.1003489726782503</v>
      </c>
      <c r="AB109" s="26">
        <v>2</v>
      </c>
      <c r="AC109" s="50">
        <v>25.501744863391252</v>
      </c>
      <c r="AD109" s="42">
        <v>3</v>
      </c>
    </row>
    <row r="110" spans="1:30">
      <c r="A110" s="14" t="s">
        <v>260</v>
      </c>
      <c r="B110" s="15" t="s">
        <v>285</v>
      </c>
      <c r="C110" s="15" t="s">
        <v>286</v>
      </c>
      <c r="D110" s="45">
        <v>215.13176573522364</v>
      </c>
      <c r="E110" s="50">
        <v>43.02635314704473</v>
      </c>
      <c r="F110" s="42">
        <v>114</v>
      </c>
      <c r="G110" s="25">
        <v>6.8487547641565563</v>
      </c>
      <c r="H110" s="15">
        <v>3</v>
      </c>
      <c r="I110" s="25">
        <v>22.829182547188523</v>
      </c>
      <c r="J110" s="42">
        <v>123</v>
      </c>
      <c r="K110" s="45">
        <v>53.750474952206986</v>
      </c>
      <c r="L110" s="26">
        <v>9</v>
      </c>
      <c r="M110" s="25">
        <v>59.722749946896656</v>
      </c>
      <c r="N110" s="54">
        <v>105</v>
      </c>
      <c r="O110" s="45">
        <v>7.8845813942245115</v>
      </c>
      <c r="P110" s="15">
        <v>2</v>
      </c>
      <c r="Q110" s="25">
        <v>39.422906971122558</v>
      </c>
      <c r="R110" s="42">
        <v>114</v>
      </c>
      <c r="S110" s="45">
        <v>9.9474941862408244</v>
      </c>
      <c r="T110" s="15">
        <v>3</v>
      </c>
      <c r="U110" s="25">
        <v>33.158313954136084</v>
      </c>
      <c r="V110" s="42">
        <v>121</v>
      </c>
      <c r="W110" s="57" t="s">
        <v>96</v>
      </c>
      <c r="X110" s="58" t="s">
        <v>96</v>
      </c>
      <c r="Y110" s="59" t="s">
        <v>96</v>
      </c>
      <c r="Z110" s="60" t="s">
        <v>96</v>
      </c>
      <c r="AA110" s="25">
        <v>5.1003489726782503</v>
      </c>
      <c r="AB110" s="26">
        <v>2</v>
      </c>
      <c r="AC110" s="50">
        <v>25.501744863391252</v>
      </c>
      <c r="AD110" s="42">
        <v>3</v>
      </c>
    </row>
    <row r="111" spans="1:30">
      <c r="A111" s="14" t="s">
        <v>260</v>
      </c>
      <c r="B111" s="15" t="s">
        <v>287</v>
      </c>
      <c r="C111" s="15" t="s">
        <v>288</v>
      </c>
      <c r="D111" s="45">
        <v>227.0623403570425</v>
      </c>
      <c r="E111" s="50">
        <v>45.412468071408497</v>
      </c>
      <c r="F111" s="42">
        <v>104</v>
      </c>
      <c r="G111" s="25">
        <v>17.334661486530116</v>
      </c>
      <c r="H111" s="15">
        <v>3</v>
      </c>
      <c r="I111" s="25">
        <v>57.782204955100383</v>
      </c>
      <c r="J111" s="42">
        <v>102</v>
      </c>
      <c r="K111" s="45">
        <v>53.750474952206986</v>
      </c>
      <c r="L111" s="26">
        <v>9</v>
      </c>
      <c r="M111" s="25">
        <v>59.722749946896656</v>
      </c>
      <c r="N111" s="54">
        <v>105</v>
      </c>
      <c r="O111" s="45">
        <v>7.7933504031398542</v>
      </c>
      <c r="P111" s="15">
        <v>2</v>
      </c>
      <c r="Q111" s="25">
        <v>38.966752015699271</v>
      </c>
      <c r="R111" s="42">
        <v>115</v>
      </c>
      <c r="S111" s="45">
        <v>9.9474941862408244</v>
      </c>
      <c r="T111" s="15">
        <v>3</v>
      </c>
      <c r="U111" s="25">
        <v>33.158313954136084</v>
      </c>
      <c r="V111" s="42">
        <v>121</v>
      </c>
      <c r="W111" s="57" t="s">
        <v>96</v>
      </c>
      <c r="X111" s="58" t="s">
        <v>96</v>
      </c>
      <c r="Y111" s="59" t="s">
        <v>96</v>
      </c>
      <c r="Z111" s="60" t="s">
        <v>96</v>
      </c>
      <c r="AA111" s="25">
        <v>5.1003489726782503</v>
      </c>
      <c r="AB111" s="26">
        <v>2</v>
      </c>
      <c r="AC111" s="50">
        <v>25.501744863391252</v>
      </c>
      <c r="AD111" s="42">
        <v>3</v>
      </c>
    </row>
    <row r="112" spans="1:30">
      <c r="A112" s="14" t="s">
        <v>260</v>
      </c>
      <c r="B112" s="15" t="s">
        <v>287</v>
      </c>
      <c r="C112" s="15" t="s">
        <v>289</v>
      </c>
      <c r="D112" s="45">
        <v>225.62811120354056</v>
      </c>
      <c r="E112" s="50">
        <v>45.125622240708111</v>
      </c>
      <c r="F112" s="42">
        <v>105</v>
      </c>
      <c r="G112" s="25">
        <v>20.913833873075767</v>
      </c>
      <c r="H112" s="15">
        <v>3</v>
      </c>
      <c r="I112" s="25">
        <v>69.712779576919218</v>
      </c>
      <c r="J112" s="42">
        <v>52</v>
      </c>
      <c r="K112" s="45">
        <v>53.750474952206986</v>
      </c>
      <c r="L112" s="26">
        <v>9</v>
      </c>
      <c r="M112" s="25">
        <v>59.722749946896656</v>
      </c>
      <c r="N112" s="54">
        <v>105</v>
      </c>
      <c r="O112" s="45">
        <v>7.7933504031398542</v>
      </c>
      <c r="P112" s="15">
        <v>2</v>
      </c>
      <c r="Q112" s="25">
        <v>38.966752015699271</v>
      </c>
      <c r="R112" s="42">
        <v>115</v>
      </c>
      <c r="S112" s="45">
        <v>9.9474941862408244</v>
      </c>
      <c r="T112" s="15">
        <v>3</v>
      </c>
      <c r="U112" s="25">
        <v>33.158313954136084</v>
      </c>
      <c r="V112" s="42">
        <v>121</v>
      </c>
      <c r="W112" s="57" t="s">
        <v>96</v>
      </c>
      <c r="X112" s="58" t="s">
        <v>96</v>
      </c>
      <c r="Y112" s="59" t="s">
        <v>96</v>
      </c>
      <c r="Z112" s="60" t="s">
        <v>96</v>
      </c>
      <c r="AA112" s="25">
        <v>5.1003489726782503</v>
      </c>
      <c r="AB112" s="26">
        <v>2</v>
      </c>
      <c r="AC112" s="50">
        <v>25.501744863391252</v>
      </c>
      <c r="AD112" s="42">
        <v>3</v>
      </c>
    </row>
    <row r="113" spans="1:30">
      <c r="A113" s="14" t="s">
        <v>260</v>
      </c>
      <c r="B113" s="15" t="s">
        <v>287</v>
      </c>
      <c r="C113" s="15" t="s">
        <v>290</v>
      </c>
      <c r="D113" s="45">
        <v>185.7723458431289</v>
      </c>
      <c r="E113" s="50">
        <v>37.154469168625781</v>
      </c>
      <c r="F113" s="42">
        <v>122</v>
      </c>
      <c r="G113" s="25">
        <v>20.539159012217407</v>
      </c>
      <c r="H113" s="15">
        <v>3</v>
      </c>
      <c r="I113" s="25">
        <v>68.463863374058022</v>
      </c>
      <c r="J113" s="42">
        <v>60</v>
      </c>
      <c r="K113" s="45">
        <v>53.750474952206986</v>
      </c>
      <c r="L113" s="26">
        <v>9</v>
      </c>
      <c r="M113" s="25">
        <v>59.722749946896656</v>
      </c>
      <c r="N113" s="54">
        <v>105</v>
      </c>
      <c r="O113" s="45">
        <v>7.7562878130117099</v>
      </c>
      <c r="P113" s="15">
        <v>2</v>
      </c>
      <c r="Q113" s="25">
        <v>38.781439065058549</v>
      </c>
      <c r="R113" s="42">
        <v>118</v>
      </c>
      <c r="S113" s="45">
        <v>9.9474941862408244</v>
      </c>
      <c r="T113" s="15">
        <v>3</v>
      </c>
      <c r="U113" s="25">
        <v>33.158313954136084</v>
      </c>
      <c r="V113" s="42">
        <v>121</v>
      </c>
      <c r="W113" s="57" t="s">
        <v>96</v>
      </c>
      <c r="X113" s="58" t="s">
        <v>96</v>
      </c>
      <c r="Y113" s="59" t="s">
        <v>96</v>
      </c>
      <c r="Z113" s="60" t="s">
        <v>96</v>
      </c>
      <c r="AA113" s="25">
        <v>5.1003489726782503</v>
      </c>
      <c r="AB113" s="26">
        <v>2</v>
      </c>
      <c r="AC113" s="50">
        <v>25.501744863391252</v>
      </c>
      <c r="AD113" s="42">
        <v>3</v>
      </c>
    </row>
    <row r="114" spans="1:30">
      <c r="A114" s="14" t="s">
        <v>260</v>
      </c>
      <c r="B114" s="15" t="s">
        <v>287</v>
      </c>
      <c r="C114" s="15" t="s">
        <v>291</v>
      </c>
      <c r="D114" s="45">
        <v>247.7211091971613</v>
      </c>
      <c r="E114" s="50">
        <v>49.544221839432261</v>
      </c>
      <c r="F114" s="42">
        <v>95</v>
      </c>
      <c r="G114" s="25">
        <v>10.612253854744996</v>
      </c>
      <c r="H114" s="15">
        <v>3</v>
      </c>
      <c r="I114" s="25">
        <v>35.37417951581665</v>
      </c>
      <c r="J114" s="42">
        <v>120</v>
      </c>
      <c r="K114" s="45">
        <v>57.893269511465554</v>
      </c>
      <c r="L114" s="26">
        <v>9</v>
      </c>
      <c r="M114" s="25">
        <v>64.32585501273951</v>
      </c>
      <c r="N114" s="54">
        <v>83</v>
      </c>
      <c r="O114" s="45">
        <v>7.7933504031398542</v>
      </c>
      <c r="P114" s="15">
        <v>2</v>
      </c>
      <c r="Q114" s="25">
        <v>38.966752015699271</v>
      </c>
      <c r="R114" s="42">
        <v>115</v>
      </c>
      <c r="S114" s="45">
        <v>6.4811443306446606</v>
      </c>
      <c r="T114" s="15">
        <v>3</v>
      </c>
      <c r="U114" s="25">
        <v>21.603814435482199</v>
      </c>
      <c r="V114" s="42">
        <v>130</v>
      </c>
      <c r="W114" s="57" t="s">
        <v>96</v>
      </c>
      <c r="X114" s="58" t="s">
        <v>96</v>
      </c>
      <c r="Y114" s="59" t="s">
        <v>96</v>
      </c>
      <c r="Z114" s="60" t="s">
        <v>96</v>
      </c>
      <c r="AA114" s="25">
        <v>5.1003489726782503</v>
      </c>
      <c r="AB114" s="26">
        <v>2</v>
      </c>
      <c r="AC114" s="50">
        <v>25.501744863391252</v>
      </c>
      <c r="AD114" s="42">
        <v>3</v>
      </c>
    </row>
    <row r="115" spans="1:30">
      <c r="A115" s="14" t="s">
        <v>260</v>
      </c>
      <c r="B115" s="15" t="s">
        <v>292</v>
      </c>
      <c r="C115" s="15" t="s">
        <v>292</v>
      </c>
      <c r="D115" s="45">
        <v>187.83557067192729</v>
      </c>
      <c r="E115" s="50">
        <v>37.567114134385456</v>
      </c>
      <c r="F115" s="42">
        <v>121</v>
      </c>
      <c r="G115" s="25">
        <v>15.827750526343747</v>
      </c>
      <c r="H115" s="15">
        <v>2</v>
      </c>
      <c r="I115" s="25">
        <v>79.138752631718731</v>
      </c>
      <c r="J115" s="42">
        <v>16</v>
      </c>
      <c r="K115" s="45">
        <v>51.35991560357548</v>
      </c>
      <c r="L115" s="26">
        <v>9</v>
      </c>
      <c r="M115" s="25">
        <v>57.066572892861643</v>
      </c>
      <c r="N115" s="54">
        <v>119</v>
      </c>
      <c r="O115" s="45">
        <v>8.2922698856340702</v>
      </c>
      <c r="P115" s="15">
        <v>2</v>
      </c>
      <c r="Q115" s="25">
        <v>41.461349428170351</v>
      </c>
      <c r="R115" s="42">
        <v>103</v>
      </c>
      <c r="S115" s="45">
        <v>13.365806814305795</v>
      </c>
      <c r="T115" s="15">
        <v>3</v>
      </c>
      <c r="U115" s="25">
        <v>44.552689381019313</v>
      </c>
      <c r="V115" s="42">
        <v>97</v>
      </c>
      <c r="W115" s="57" t="s">
        <v>96</v>
      </c>
      <c r="X115" s="58" t="s">
        <v>96</v>
      </c>
      <c r="Y115" s="59" t="s">
        <v>96</v>
      </c>
      <c r="Z115" s="60" t="s">
        <v>96</v>
      </c>
      <c r="AA115" s="25">
        <v>5.1003489726782503</v>
      </c>
      <c r="AB115" s="26">
        <v>2</v>
      </c>
      <c r="AC115" s="50">
        <v>25.501744863391252</v>
      </c>
      <c r="AD115" s="42">
        <v>3</v>
      </c>
    </row>
    <row r="116" spans="1:30">
      <c r="A116" s="14" t="s">
        <v>260</v>
      </c>
      <c r="B116" s="15" t="s">
        <v>293</v>
      </c>
      <c r="C116" s="15" t="s">
        <v>294</v>
      </c>
      <c r="D116" s="45">
        <v>208.57277904649254</v>
      </c>
      <c r="E116" s="50">
        <v>41.71455580929851</v>
      </c>
      <c r="F116" s="42">
        <v>117</v>
      </c>
      <c r="G116" s="25">
        <v>4.7275512336132515</v>
      </c>
      <c r="H116" s="15">
        <v>3</v>
      </c>
      <c r="I116" s="25">
        <v>15.758504112044172</v>
      </c>
      <c r="J116" s="42">
        <v>125</v>
      </c>
      <c r="K116" s="45">
        <v>53.493981887244445</v>
      </c>
      <c r="L116" s="26">
        <v>9</v>
      </c>
      <c r="M116" s="25">
        <v>59.437757652493829</v>
      </c>
      <c r="N116" s="54">
        <v>110</v>
      </c>
      <c r="O116" s="45">
        <v>8.617280291373163</v>
      </c>
      <c r="P116" s="15">
        <v>2</v>
      </c>
      <c r="Q116" s="25">
        <v>43.086401456865815</v>
      </c>
      <c r="R116" s="42">
        <v>89</v>
      </c>
      <c r="S116" s="45">
        <v>13.21534877613966</v>
      </c>
      <c r="T116" s="15">
        <v>3</v>
      </c>
      <c r="U116" s="25">
        <v>44.051162587132204</v>
      </c>
      <c r="V116" s="42">
        <v>99</v>
      </c>
      <c r="W116" s="57" t="s">
        <v>96</v>
      </c>
      <c r="X116" s="58" t="s">
        <v>96</v>
      </c>
      <c r="Y116" s="59" t="s">
        <v>96</v>
      </c>
      <c r="Z116" s="60" t="s">
        <v>96</v>
      </c>
      <c r="AA116" s="25">
        <v>5.1003489726782503</v>
      </c>
      <c r="AB116" s="26">
        <v>2</v>
      </c>
      <c r="AC116" s="50">
        <v>25.501744863391252</v>
      </c>
      <c r="AD116" s="42">
        <v>3</v>
      </c>
    </row>
    <row r="117" spans="1:30">
      <c r="A117" s="14" t="s">
        <v>260</v>
      </c>
      <c r="B117" s="15" t="s">
        <v>295</v>
      </c>
      <c r="C117" s="15" t="s">
        <v>296</v>
      </c>
      <c r="D117" s="45">
        <v>245.50762120307203</v>
      </c>
      <c r="E117" s="50">
        <v>49.10152424061441</v>
      </c>
      <c r="F117" s="42">
        <v>97</v>
      </c>
      <c r="G117" s="25">
        <v>7.0346145644469935</v>
      </c>
      <c r="H117" s="15">
        <v>2</v>
      </c>
      <c r="I117" s="25">
        <v>35.173072822234971</v>
      </c>
      <c r="J117" s="42">
        <v>121</v>
      </c>
      <c r="K117" s="45">
        <v>54.291261757987421</v>
      </c>
      <c r="L117" s="26">
        <v>9</v>
      </c>
      <c r="M117" s="25">
        <v>60.323624175541575</v>
      </c>
      <c r="N117" s="54">
        <v>103</v>
      </c>
      <c r="O117" s="45">
        <v>8.2438034216203491</v>
      </c>
      <c r="P117" s="15">
        <v>2</v>
      </c>
      <c r="Q117" s="25">
        <v>41.219017108101745</v>
      </c>
      <c r="R117" s="42">
        <v>105</v>
      </c>
      <c r="S117" s="45">
        <v>13.9065960231669</v>
      </c>
      <c r="T117" s="15">
        <v>3</v>
      </c>
      <c r="U117" s="25">
        <v>46.355320077222999</v>
      </c>
      <c r="V117" s="42">
        <v>91</v>
      </c>
      <c r="W117" s="57" t="s">
        <v>96</v>
      </c>
      <c r="X117" s="58" t="s">
        <v>96</v>
      </c>
      <c r="Y117" s="59" t="s">
        <v>96</v>
      </c>
      <c r="Z117" s="60" t="s">
        <v>96</v>
      </c>
      <c r="AA117" s="25">
        <v>5.1003489726782503</v>
      </c>
      <c r="AB117" s="26">
        <v>2</v>
      </c>
      <c r="AC117" s="50">
        <v>25.501744863391252</v>
      </c>
      <c r="AD117" s="42">
        <v>3</v>
      </c>
    </row>
    <row r="118" spans="1:30">
      <c r="A118" s="14" t="s">
        <v>260</v>
      </c>
      <c r="B118" s="15" t="s">
        <v>297</v>
      </c>
      <c r="C118" s="15" t="s">
        <v>298</v>
      </c>
      <c r="D118" s="45">
        <v>242.31689839955806</v>
      </c>
      <c r="E118" s="50">
        <v>48.463379679911611</v>
      </c>
      <c r="F118" s="42">
        <v>100</v>
      </c>
      <c r="G118" s="25">
        <v>25.118855012959436</v>
      </c>
      <c r="H118" s="15">
        <v>3</v>
      </c>
      <c r="I118" s="25">
        <v>83.729516709864797</v>
      </c>
      <c r="J118" s="42">
        <v>3</v>
      </c>
      <c r="K118" s="45">
        <v>59.348463970548423</v>
      </c>
      <c r="L118" s="26">
        <v>9</v>
      </c>
      <c r="M118" s="25">
        <v>65.942737745053805</v>
      </c>
      <c r="N118" s="54">
        <v>81</v>
      </c>
      <c r="O118" s="45">
        <v>8.6144293229017688</v>
      </c>
      <c r="P118" s="15">
        <v>2</v>
      </c>
      <c r="Q118" s="25">
        <v>43.072146614508846</v>
      </c>
      <c r="R118" s="42">
        <v>91</v>
      </c>
      <c r="S118" s="45">
        <v>8.1784425810760002</v>
      </c>
      <c r="T118" s="15">
        <v>3</v>
      </c>
      <c r="U118" s="25">
        <v>27.261475270253332</v>
      </c>
      <c r="V118" s="42">
        <v>129</v>
      </c>
      <c r="W118" s="57" t="s">
        <v>96</v>
      </c>
      <c r="X118" s="58" t="s">
        <v>96</v>
      </c>
      <c r="Y118" s="59" t="s">
        <v>96</v>
      </c>
      <c r="Z118" s="60" t="s">
        <v>96</v>
      </c>
      <c r="AA118" s="25">
        <v>5.1003489726782503</v>
      </c>
      <c r="AB118" s="26">
        <v>2</v>
      </c>
      <c r="AC118" s="50">
        <v>25.501744863391252</v>
      </c>
      <c r="AD118" s="42">
        <v>3</v>
      </c>
    </row>
    <row r="119" spans="1:30">
      <c r="A119" s="14" t="s">
        <v>260</v>
      </c>
      <c r="B119" s="15" t="s">
        <v>299</v>
      </c>
      <c r="C119" s="15" t="s">
        <v>300</v>
      </c>
      <c r="D119" s="45">
        <v>254.73326478034807</v>
      </c>
      <c r="E119" s="50">
        <v>50.946652956069613</v>
      </c>
      <c r="F119" s="42">
        <v>90</v>
      </c>
      <c r="G119" s="25">
        <v>27.886548086142241</v>
      </c>
      <c r="H119" s="15">
        <v>3</v>
      </c>
      <c r="I119" s="25">
        <v>92.955160287140814</v>
      </c>
      <c r="J119" s="42">
        <v>2</v>
      </c>
      <c r="K119" s="45">
        <v>59.348463970548423</v>
      </c>
      <c r="L119" s="26">
        <v>9</v>
      </c>
      <c r="M119" s="25">
        <v>65.942737745053805</v>
      </c>
      <c r="N119" s="54">
        <v>81</v>
      </c>
      <c r="O119" s="45">
        <v>8.6144293229017688</v>
      </c>
      <c r="P119" s="15">
        <v>2</v>
      </c>
      <c r="Q119" s="25">
        <v>43.072146614508846</v>
      </c>
      <c r="R119" s="42">
        <v>91</v>
      </c>
      <c r="S119" s="45">
        <v>8.1784425810760002</v>
      </c>
      <c r="T119" s="15">
        <v>3</v>
      </c>
      <c r="U119" s="25">
        <v>27.261475270253332</v>
      </c>
      <c r="V119" s="42">
        <v>128</v>
      </c>
      <c r="W119" s="57" t="s">
        <v>96</v>
      </c>
      <c r="X119" s="58" t="s">
        <v>96</v>
      </c>
      <c r="Y119" s="59" t="s">
        <v>96</v>
      </c>
      <c r="Z119" s="60" t="s">
        <v>96</v>
      </c>
      <c r="AA119" s="25">
        <v>5.1003489726782503</v>
      </c>
      <c r="AB119" s="26">
        <v>2</v>
      </c>
      <c r="AC119" s="50">
        <v>25.501744863391252</v>
      </c>
      <c r="AD119" s="42">
        <v>3</v>
      </c>
    </row>
    <row r="120" spans="1:30">
      <c r="A120" s="14" t="s">
        <v>260</v>
      </c>
      <c r="B120" s="15" t="s">
        <v>299</v>
      </c>
      <c r="C120" s="15" t="s">
        <v>301</v>
      </c>
      <c r="D120" s="45">
        <v>208.10032988215494</v>
      </c>
      <c r="E120" s="50">
        <v>41.620065976430986</v>
      </c>
      <c r="F120" s="42">
        <v>119</v>
      </c>
      <c r="G120" s="25">
        <v>8.0230763762979969</v>
      </c>
      <c r="H120" s="15">
        <v>1</v>
      </c>
      <c r="I120" s="25">
        <v>80.230763762979961</v>
      </c>
      <c r="J120" s="42">
        <v>12</v>
      </c>
      <c r="K120" s="45">
        <v>50.754445868179566</v>
      </c>
      <c r="L120" s="26">
        <v>9</v>
      </c>
      <c r="M120" s="25">
        <v>56.393828742421739</v>
      </c>
      <c r="N120" s="54">
        <v>122</v>
      </c>
      <c r="O120" s="45">
        <v>8.5859196381878142</v>
      </c>
      <c r="P120" s="15">
        <v>2</v>
      </c>
      <c r="Q120" s="25">
        <v>42.929598190939075</v>
      </c>
      <c r="R120" s="42">
        <v>96</v>
      </c>
      <c r="S120" s="45">
        <v>11.17828885194781</v>
      </c>
      <c r="T120" s="15">
        <v>3</v>
      </c>
      <c r="U120" s="25">
        <v>37.260962839826036</v>
      </c>
      <c r="V120" s="42">
        <v>114</v>
      </c>
      <c r="W120" s="57" t="s">
        <v>96</v>
      </c>
      <c r="X120" s="58" t="s">
        <v>96</v>
      </c>
      <c r="Y120" s="59" t="s">
        <v>96</v>
      </c>
      <c r="Z120" s="60" t="s">
        <v>96</v>
      </c>
      <c r="AA120" s="25">
        <v>5.1003489726782503</v>
      </c>
      <c r="AB120" s="26">
        <v>2</v>
      </c>
      <c r="AC120" s="50">
        <v>25.501744863391252</v>
      </c>
      <c r="AD120" s="42">
        <v>3</v>
      </c>
    </row>
    <row r="121" spans="1:30">
      <c r="A121" s="14" t="s">
        <v>260</v>
      </c>
      <c r="B121" s="15" t="s">
        <v>302</v>
      </c>
      <c r="C121" s="15" t="s">
        <v>302</v>
      </c>
      <c r="D121" s="45">
        <v>179.87247044425709</v>
      </c>
      <c r="E121" s="50">
        <v>35.974494088851415</v>
      </c>
      <c r="F121" s="42">
        <v>126</v>
      </c>
      <c r="G121" s="25">
        <v>15.145537169578905</v>
      </c>
      <c r="H121" s="15">
        <v>3</v>
      </c>
      <c r="I121" s="25">
        <v>50.485123898596349</v>
      </c>
      <c r="J121" s="42">
        <v>112</v>
      </c>
      <c r="K121" s="45">
        <v>51.086842629338925</v>
      </c>
      <c r="L121" s="26">
        <v>9</v>
      </c>
      <c r="M121" s="25">
        <v>56.763158477043248</v>
      </c>
      <c r="N121" s="54">
        <v>120</v>
      </c>
      <c r="O121" s="45">
        <v>7.9843652907233542</v>
      </c>
      <c r="P121" s="15">
        <v>2</v>
      </c>
      <c r="Q121" s="25">
        <v>39.921826453616774</v>
      </c>
      <c r="R121" s="42">
        <v>107</v>
      </c>
      <c r="S121" s="45">
        <v>10.628542856852187</v>
      </c>
      <c r="T121" s="15">
        <v>3</v>
      </c>
      <c r="U121" s="25">
        <v>35.428476189507293</v>
      </c>
      <c r="V121" s="42">
        <v>118</v>
      </c>
      <c r="W121" s="57" t="s">
        <v>96</v>
      </c>
      <c r="X121" s="58" t="s">
        <v>96</v>
      </c>
      <c r="Y121" s="59" t="s">
        <v>96</v>
      </c>
      <c r="Z121" s="60" t="s">
        <v>96</v>
      </c>
      <c r="AA121" s="25">
        <v>5.1003489726782503</v>
      </c>
      <c r="AB121" s="26">
        <v>2</v>
      </c>
      <c r="AC121" s="50">
        <v>25.501744863391252</v>
      </c>
      <c r="AD121" s="42">
        <v>3</v>
      </c>
    </row>
    <row r="122" spans="1:30">
      <c r="A122" s="14" t="s">
        <v>260</v>
      </c>
      <c r="B122" s="15" t="s">
        <v>303</v>
      </c>
      <c r="C122" s="15" t="s">
        <v>303</v>
      </c>
      <c r="D122" s="45">
        <v>249.86309954129121</v>
      </c>
      <c r="E122" s="50">
        <v>49.972619908258238</v>
      </c>
      <c r="F122" s="42">
        <v>92</v>
      </c>
      <c r="G122" s="25">
        <v>4.8889840344071134</v>
      </c>
      <c r="H122" s="15">
        <v>3</v>
      </c>
      <c r="I122" s="25">
        <v>16.296613448023713</v>
      </c>
      <c r="J122" s="42">
        <v>124</v>
      </c>
      <c r="K122" s="45">
        <v>55.948110614406374</v>
      </c>
      <c r="L122" s="26">
        <v>9</v>
      </c>
      <c r="M122" s="25">
        <v>62.164567349340416</v>
      </c>
      <c r="N122" s="54">
        <v>90</v>
      </c>
      <c r="O122" s="45">
        <v>7.9358988267096295</v>
      </c>
      <c r="P122" s="15">
        <v>2</v>
      </c>
      <c r="Q122" s="25">
        <v>39.679494133548147</v>
      </c>
      <c r="R122" s="42">
        <v>110</v>
      </c>
      <c r="S122" s="45">
        <v>10.869015194986067</v>
      </c>
      <c r="T122" s="15">
        <v>3</v>
      </c>
      <c r="U122" s="25">
        <v>36.230050649953554</v>
      </c>
      <c r="V122" s="42">
        <v>116</v>
      </c>
      <c r="W122" s="57" t="s">
        <v>96</v>
      </c>
      <c r="X122" s="58" t="s">
        <v>96</v>
      </c>
      <c r="Y122" s="59" t="s">
        <v>96</v>
      </c>
      <c r="Z122" s="60" t="s">
        <v>96</v>
      </c>
      <c r="AA122" s="25">
        <v>5.1003489726782503</v>
      </c>
      <c r="AB122" s="26">
        <v>2</v>
      </c>
      <c r="AC122" s="50">
        <v>25.501744863391252</v>
      </c>
      <c r="AD122" s="42">
        <v>3</v>
      </c>
    </row>
    <row r="123" spans="1:30">
      <c r="A123" s="14" t="s">
        <v>260</v>
      </c>
      <c r="B123" s="15" t="s">
        <v>304</v>
      </c>
      <c r="C123" s="15" t="s">
        <v>304</v>
      </c>
      <c r="D123" s="45">
        <v>216.60226447679361</v>
      </c>
      <c r="E123" s="50">
        <v>43.32045289535872</v>
      </c>
      <c r="F123" s="42">
        <v>113</v>
      </c>
      <c r="G123" s="25">
        <v>8.0230763762979969</v>
      </c>
      <c r="H123" s="15">
        <v>1</v>
      </c>
      <c r="I123" s="25">
        <v>80.230763762979961</v>
      </c>
      <c r="J123" s="42">
        <v>13</v>
      </c>
      <c r="K123" s="45">
        <v>56.854557509904495</v>
      </c>
      <c r="L123" s="26">
        <v>9</v>
      </c>
      <c r="M123" s="25">
        <v>63.171730566560555</v>
      </c>
      <c r="N123" s="54">
        <v>88</v>
      </c>
      <c r="O123" s="45">
        <v>7.4398303126868086</v>
      </c>
      <c r="P123" s="15">
        <v>2</v>
      </c>
      <c r="Q123" s="25">
        <v>37.199151563434043</v>
      </c>
      <c r="R123" s="42">
        <v>120</v>
      </c>
      <c r="S123" s="45">
        <v>13.127912635477628</v>
      </c>
      <c r="T123" s="15">
        <v>3</v>
      </c>
      <c r="U123" s="25">
        <v>43.759708784925422</v>
      </c>
      <c r="V123" s="42">
        <v>100</v>
      </c>
      <c r="W123" s="57" t="s">
        <v>96</v>
      </c>
      <c r="X123" s="58" t="s">
        <v>96</v>
      </c>
      <c r="Y123" s="59" t="s">
        <v>96</v>
      </c>
      <c r="Z123" s="60" t="s">
        <v>96</v>
      </c>
      <c r="AA123" s="25">
        <v>5.1003489726782503</v>
      </c>
      <c r="AB123" s="26">
        <v>2</v>
      </c>
      <c r="AC123" s="50">
        <v>25.501744863391252</v>
      </c>
      <c r="AD123" s="42">
        <v>3</v>
      </c>
    </row>
    <row r="124" spans="1:30">
      <c r="A124" s="14" t="s">
        <v>260</v>
      </c>
      <c r="B124" s="15" t="s">
        <v>305</v>
      </c>
      <c r="C124" s="15" t="s">
        <v>306</v>
      </c>
      <c r="D124" s="45">
        <v>223.30322620931642</v>
      </c>
      <c r="E124" s="50">
        <v>44.660645241863286</v>
      </c>
      <c r="F124" s="42">
        <v>108</v>
      </c>
      <c r="G124" s="25">
        <v>14.915306032349292</v>
      </c>
      <c r="H124" s="15">
        <v>3</v>
      </c>
      <c r="I124" s="25">
        <v>49.717686774497636</v>
      </c>
      <c r="J124" s="42">
        <v>113</v>
      </c>
      <c r="K124" s="45">
        <v>52.549261426035557</v>
      </c>
      <c r="L124" s="26">
        <v>9</v>
      </c>
      <c r="M124" s="25">
        <v>58.388068251150614</v>
      </c>
      <c r="N124" s="54">
        <v>113</v>
      </c>
      <c r="O124" s="45">
        <v>8.392053782132912</v>
      </c>
      <c r="P124" s="15">
        <v>2</v>
      </c>
      <c r="Q124" s="25">
        <v>41.96026891066456</v>
      </c>
      <c r="R124" s="42">
        <v>102</v>
      </c>
      <c r="S124" s="45">
        <v>12.310348703126868</v>
      </c>
      <c r="T124" s="15">
        <v>3</v>
      </c>
      <c r="U124" s="25">
        <v>41.034495677089559</v>
      </c>
      <c r="V124" s="42">
        <v>103</v>
      </c>
      <c r="W124" s="57" t="s">
        <v>96</v>
      </c>
      <c r="X124" s="58" t="s">
        <v>96</v>
      </c>
      <c r="Y124" s="59" t="s">
        <v>96</v>
      </c>
      <c r="Z124" s="60" t="s">
        <v>96</v>
      </c>
      <c r="AA124" s="25">
        <v>5.1003489726782503</v>
      </c>
      <c r="AB124" s="26">
        <v>2</v>
      </c>
      <c r="AC124" s="50">
        <v>25.501744863391252</v>
      </c>
      <c r="AD124" s="42">
        <v>3</v>
      </c>
    </row>
    <row r="125" spans="1:30">
      <c r="A125" s="14" t="s">
        <v>260</v>
      </c>
      <c r="B125" s="15" t="s">
        <v>307</v>
      </c>
      <c r="C125" s="15" t="s">
        <v>307</v>
      </c>
      <c r="D125" s="45">
        <v>218.61010535794918</v>
      </c>
      <c r="E125" s="50">
        <v>43.722021071589836</v>
      </c>
      <c r="F125" s="42">
        <v>112</v>
      </c>
      <c r="G125" s="25">
        <v>17.737429211066186</v>
      </c>
      <c r="H125" s="15">
        <v>3</v>
      </c>
      <c r="I125" s="25">
        <v>59.124764036887285</v>
      </c>
      <c r="J125" s="42">
        <v>98</v>
      </c>
      <c r="K125" s="45">
        <v>54.851951210729951</v>
      </c>
      <c r="L125" s="26">
        <v>9</v>
      </c>
      <c r="M125" s="25">
        <v>60.946612456366616</v>
      </c>
      <c r="N125" s="54">
        <v>98</v>
      </c>
      <c r="O125" s="45">
        <v>8.5231983318171078</v>
      </c>
      <c r="P125" s="15">
        <v>2</v>
      </c>
      <c r="Q125" s="25">
        <v>42.615991659085537</v>
      </c>
      <c r="R125" s="42">
        <v>99</v>
      </c>
      <c r="S125" s="45">
        <v>10.534233958075715</v>
      </c>
      <c r="T125" s="15">
        <v>3</v>
      </c>
      <c r="U125" s="25">
        <v>35.114113193585716</v>
      </c>
      <c r="V125" s="42">
        <v>119</v>
      </c>
      <c r="W125" s="57" t="s">
        <v>96</v>
      </c>
      <c r="X125" s="58" t="s">
        <v>96</v>
      </c>
      <c r="Y125" s="59" t="s">
        <v>96</v>
      </c>
      <c r="Z125" s="60" t="s">
        <v>96</v>
      </c>
      <c r="AA125" s="25">
        <v>5.1003489726782503</v>
      </c>
      <c r="AB125" s="26">
        <v>2</v>
      </c>
      <c r="AC125" s="50">
        <v>25.501744863391252</v>
      </c>
      <c r="AD125" s="42">
        <v>3</v>
      </c>
    </row>
    <row r="126" spans="1:30">
      <c r="A126" s="14" t="s">
        <v>260</v>
      </c>
      <c r="B126" s="15" t="s">
        <v>308</v>
      </c>
      <c r="C126" s="15" t="s">
        <v>309</v>
      </c>
      <c r="D126" s="45">
        <v>206.96664127899493</v>
      </c>
      <c r="E126" s="50">
        <v>41.393328255798984</v>
      </c>
      <c r="F126" s="42">
        <v>120</v>
      </c>
      <c r="G126" s="25">
        <v>12.721191832915753</v>
      </c>
      <c r="H126" s="15">
        <v>3</v>
      </c>
      <c r="I126" s="25">
        <v>42.403972776385849</v>
      </c>
      <c r="J126" s="42">
        <v>117</v>
      </c>
      <c r="K126" s="45">
        <v>56.91858174254363</v>
      </c>
      <c r="L126" s="26">
        <v>9</v>
      </c>
      <c r="M126" s="25">
        <v>63.242868602826256</v>
      </c>
      <c r="N126" s="54">
        <v>87</v>
      </c>
      <c r="O126" s="45">
        <v>8.5231983318171078</v>
      </c>
      <c r="P126" s="15">
        <v>2</v>
      </c>
      <c r="Q126" s="25">
        <v>42.615991659085537</v>
      </c>
      <c r="R126" s="42">
        <v>99</v>
      </c>
      <c r="S126" s="45">
        <v>13.453658236878088</v>
      </c>
      <c r="T126" s="15">
        <v>3</v>
      </c>
      <c r="U126" s="25">
        <v>44.845527456260292</v>
      </c>
      <c r="V126" s="42">
        <v>96</v>
      </c>
      <c r="W126" s="57" t="s">
        <v>96</v>
      </c>
      <c r="X126" s="58" t="s">
        <v>96</v>
      </c>
      <c r="Y126" s="59" t="s">
        <v>96</v>
      </c>
      <c r="Z126" s="60" t="s">
        <v>96</v>
      </c>
      <c r="AA126" s="25">
        <v>5.1003489726782503</v>
      </c>
      <c r="AB126" s="26">
        <v>2</v>
      </c>
      <c r="AC126" s="50">
        <v>25.501744863391252</v>
      </c>
      <c r="AD126" s="42">
        <v>3</v>
      </c>
    </row>
    <row r="127" spans="1:30">
      <c r="A127" s="14" t="s">
        <v>260</v>
      </c>
      <c r="B127" s="15" t="s">
        <v>310</v>
      </c>
      <c r="C127" s="15" t="s">
        <v>311</v>
      </c>
      <c r="D127" s="45">
        <v>178.61328324284409</v>
      </c>
      <c r="E127" s="50">
        <v>35.722656648568815</v>
      </c>
      <c r="F127" s="42">
        <v>127</v>
      </c>
      <c r="G127" s="25">
        <v>4.0810616909737512</v>
      </c>
      <c r="H127" s="15">
        <v>3</v>
      </c>
      <c r="I127" s="25">
        <v>13.603538969912503</v>
      </c>
      <c r="J127" s="42">
        <v>128</v>
      </c>
      <c r="K127" s="45">
        <v>53.123546496546545</v>
      </c>
      <c r="L127" s="26">
        <v>9</v>
      </c>
      <c r="M127" s="25">
        <v>59.026162773940605</v>
      </c>
      <c r="N127" s="54">
        <v>111</v>
      </c>
      <c r="O127" s="45">
        <v>8.5859196381878142</v>
      </c>
      <c r="P127" s="15">
        <v>2</v>
      </c>
      <c r="Q127" s="25">
        <v>42.929598190939075</v>
      </c>
      <c r="R127" s="42">
        <v>96</v>
      </c>
      <c r="S127" s="45">
        <v>11.265671533398192</v>
      </c>
      <c r="T127" s="15">
        <v>3</v>
      </c>
      <c r="U127" s="25">
        <v>37.552238444660645</v>
      </c>
      <c r="V127" s="42">
        <v>113</v>
      </c>
      <c r="W127" s="57" t="s">
        <v>96</v>
      </c>
      <c r="X127" s="58" t="s">
        <v>96</v>
      </c>
      <c r="Y127" s="59" t="s">
        <v>96</v>
      </c>
      <c r="Z127" s="60" t="s">
        <v>96</v>
      </c>
      <c r="AA127" s="25">
        <v>5.1003489726782503</v>
      </c>
      <c r="AB127" s="26">
        <v>2</v>
      </c>
      <c r="AC127" s="50">
        <v>25.501744863391252</v>
      </c>
      <c r="AD127" s="42">
        <v>3</v>
      </c>
    </row>
    <row r="128" spans="1:30">
      <c r="A128" s="14" t="s">
        <v>260</v>
      </c>
      <c r="B128" s="15" t="s">
        <v>312</v>
      </c>
      <c r="C128" s="15" t="s">
        <v>313</v>
      </c>
      <c r="D128" s="45">
        <v>176.4822986955684</v>
      </c>
      <c r="E128" s="50">
        <v>35.296459739113679</v>
      </c>
      <c r="F128" s="42">
        <v>129</v>
      </c>
      <c r="G128" s="25">
        <v>3.6856769662333502</v>
      </c>
      <c r="H128" s="15">
        <v>3</v>
      </c>
      <c r="I128" s="25">
        <v>12.285589887444502</v>
      </c>
      <c r="J128" s="42">
        <v>129</v>
      </c>
      <c r="K128" s="45">
        <v>55.472702112421956</v>
      </c>
      <c r="L128" s="26">
        <v>9</v>
      </c>
      <c r="M128" s="25">
        <v>61.636335680468839</v>
      </c>
      <c r="N128" s="54">
        <v>94</v>
      </c>
      <c r="O128" s="45">
        <v>8.6144293229017688</v>
      </c>
      <c r="P128" s="15">
        <v>2</v>
      </c>
      <c r="Q128" s="25">
        <v>43.072146614508846</v>
      </c>
      <c r="R128" s="42">
        <v>91</v>
      </c>
      <c r="S128" s="45">
        <v>10.195944494926485</v>
      </c>
      <c r="T128" s="15">
        <v>3</v>
      </c>
      <c r="U128" s="25">
        <v>33.98648164975495</v>
      </c>
      <c r="V128" s="42">
        <v>120</v>
      </c>
      <c r="W128" s="57" t="s">
        <v>96</v>
      </c>
      <c r="X128" s="58" t="s">
        <v>96</v>
      </c>
      <c r="Y128" s="59" t="s">
        <v>96</v>
      </c>
      <c r="Z128" s="60" t="s">
        <v>96</v>
      </c>
      <c r="AA128" s="25">
        <v>5.1003489726782503</v>
      </c>
      <c r="AB128" s="26">
        <v>2</v>
      </c>
      <c r="AC128" s="50">
        <v>25.501744863391252</v>
      </c>
      <c r="AD128" s="42">
        <v>3</v>
      </c>
    </row>
    <row r="129" spans="1:30">
      <c r="A129" s="14" t="s">
        <v>260</v>
      </c>
      <c r="B129" s="15" t="s">
        <v>314</v>
      </c>
      <c r="C129" s="15" t="s">
        <v>315</v>
      </c>
      <c r="D129" s="45">
        <v>239.85059237333809</v>
      </c>
      <c r="E129" s="50">
        <v>47.970118474667615</v>
      </c>
      <c r="F129" s="42">
        <v>101</v>
      </c>
      <c r="G129" s="25">
        <v>24.083347858327532</v>
      </c>
      <c r="H129" s="15">
        <v>3</v>
      </c>
      <c r="I129" s="25">
        <v>80.277826194425103</v>
      </c>
      <c r="J129" s="42">
        <v>9</v>
      </c>
      <c r="K129" s="45">
        <v>51.367979711430863</v>
      </c>
      <c r="L129" s="26">
        <v>9</v>
      </c>
      <c r="M129" s="25">
        <v>57.075533012700959</v>
      </c>
      <c r="N129" s="54">
        <v>118</v>
      </c>
      <c r="O129" s="45">
        <v>7.9843652907233542</v>
      </c>
      <c r="P129" s="15">
        <v>2</v>
      </c>
      <c r="Q129" s="25">
        <v>39.921826453616774</v>
      </c>
      <c r="R129" s="42">
        <v>107</v>
      </c>
      <c r="S129" s="45">
        <v>11.122098554761202</v>
      </c>
      <c r="T129" s="15">
        <v>3</v>
      </c>
      <c r="U129" s="25">
        <v>37.073661849204008</v>
      </c>
      <c r="V129" s="42">
        <v>115</v>
      </c>
      <c r="W129" s="57" t="s">
        <v>96</v>
      </c>
      <c r="X129" s="58" t="s">
        <v>96</v>
      </c>
      <c r="Y129" s="59" t="s">
        <v>96</v>
      </c>
      <c r="Z129" s="60" t="s">
        <v>96</v>
      </c>
      <c r="AA129" s="25">
        <v>5.1003489726782503</v>
      </c>
      <c r="AB129" s="26">
        <v>2</v>
      </c>
      <c r="AC129" s="50">
        <v>25.501744863391252</v>
      </c>
      <c r="AD129" s="42">
        <v>3</v>
      </c>
    </row>
    <row r="130" spans="1:30">
      <c r="A130" s="14" t="s">
        <v>260</v>
      </c>
      <c r="B130" s="15" t="s">
        <v>316</v>
      </c>
      <c r="C130" s="15" t="s">
        <v>317</v>
      </c>
      <c r="D130" s="45">
        <v>182.4908873816139</v>
      </c>
      <c r="E130" s="50">
        <v>36.49817747632278</v>
      </c>
      <c r="F130" s="42">
        <v>124</v>
      </c>
      <c r="G130" s="25">
        <v>6.910884355802688</v>
      </c>
      <c r="H130" s="15">
        <v>3</v>
      </c>
      <c r="I130" s="25">
        <v>23.03628118600896</v>
      </c>
      <c r="J130" s="42">
        <v>122</v>
      </c>
      <c r="K130" s="45">
        <v>49.918054676173654</v>
      </c>
      <c r="L130" s="26">
        <v>9</v>
      </c>
      <c r="M130" s="25">
        <v>55.464505195748508</v>
      </c>
      <c r="N130" s="54">
        <v>124</v>
      </c>
      <c r="O130" s="45">
        <v>8.469029930860593</v>
      </c>
      <c r="P130" s="15">
        <v>2</v>
      </c>
      <c r="Q130" s="25">
        <v>42.345149654302965</v>
      </c>
      <c r="R130" s="42">
        <v>101</v>
      </c>
      <c r="S130" s="45">
        <v>10.842961944648668</v>
      </c>
      <c r="T130" s="15">
        <v>3</v>
      </c>
      <c r="U130" s="25">
        <v>36.143206482162228</v>
      </c>
      <c r="V130" s="42">
        <v>117</v>
      </c>
      <c r="W130" s="57" t="s">
        <v>96</v>
      </c>
      <c r="X130" s="58" t="s">
        <v>96</v>
      </c>
      <c r="Y130" s="59" t="s">
        <v>96</v>
      </c>
      <c r="Z130" s="60" t="s">
        <v>96</v>
      </c>
      <c r="AA130" s="25">
        <v>5.1003489726782503</v>
      </c>
      <c r="AB130" s="26">
        <v>2</v>
      </c>
      <c r="AC130" s="50">
        <v>25.501744863391252</v>
      </c>
      <c r="AD130" s="42">
        <v>3</v>
      </c>
    </row>
    <row r="131" spans="1:30">
      <c r="A131" s="14" t="s">
        <v>260</v>
      </c>
      <c r="B131" s="15" t="s">
        <v>318</v>
      </c>
      <c r="C131" s="15" t="s">
        <v>319</v>
      </c>
      <c r="D131" s="45">
        <v>208.30099721473366</v>
      </c>
      <c r="E131" s="50">
        <v>41.660199442946734</v>
      </c>
      <c r="F131" s="42">
        <v>118</v>
      </c>
      <c r="G131" s="25">
        <v>13.644272833544457</v>
      </c>
      <c r="H131" s="15">
        <v>3</v>
      </c>
      <c r="I131" s="25">
        <v>45.480909445148193</v>
      </c>
      <c r="J131" s="42">
        <v>116</v>
      </c>
      <c r="K131" s="45">
        <v>54.450340710626016</v>
      </c>
      <c r="L131" s="26">
        <v>9</v>
      </c>
      <c r="M131" s="25">
        <v>60.50037856736224</v>
      </c>
      <c r="N131" s="54">
        <v>101</v>
      </c>
      <c r="O131" s="45">
        <v>7.4398303126868086</v>
      </c>
      <c r="P131" s="15">
        <v>2</v>
      </c>
      <c r="Q131" s="25">
        <v>37.199151563434043</v>
      </c>
      <c r="R131" s="42">
        <v>120</v>
      </c>
      <c r="S131" s="45">
        <v>11.885643832619376</v>
      </c>
      <c r="T131" s="15">
        <v>3</v>
      </c>
      <c r="U131" s="25">
        <v>39.61881277539792</v>
      </c>
      <c r="V131" s="42">
        <v>106</v>
      </c>
      <c r="W131" s="57" t="s">
        <v>96</v>
      </c>
      <c r="X131" s="58" t="s">
        <v>96</v>
      </c>
      <c r="Y131" s="59" t="s">
        <v>96</v>
      </c>
      <c r="Z131" s="60" t="s">
        <v>96</v>
      </c>
      <c r="AA131" s="25">
        <v>5.1003489726782503</v>
      </c>
      <c r="AB131" s="26">
        <v>2</v>
      </c>
      <c r="AC131" s="50">
        <v>25.501744863391252</v>
      </c>
      <c r="AD131" s="42">
        <v>3</v>
      </c>
    </row>
    <row r="132" spans="1:30" ht="15.75" thickBot="1">
      <c r="A132" s="17" t="s">
        <v>260</v>
      </c>
      <c r="B132" s="18" t="s">
        <v>320</v>
      </c>
      <c r="C132" s="18" t="s">
        <v>320</v>
      </c>
      <c r="D132" s="46">
        <v>177.1891137127304</v>
      </c>
      <c r="E132" s="51">
        <v>35.437822742546082</v>
      </c>
      <c r="F132" s="48">
        <v>128</v>
      </c>
      <c r="G132" s="33">
        <v>4.2586195652639667</v>
      </c>
      <c r="H132" s="18">
        <v>3</v>
      </c>
      <c r="I132" s="33">
        <v>14.19539855087989</v>
      </c>
      <c r="J132" s="48">
        <v>127</v>
      </c>
      <c r="K132" s="46">
        <v>52.423607430188106</v>
      </c>
      <c r="L132" s="32">
        <v>9</v>
      </c>
      <c r="M132" s="33">
        <v>58.248452700209008</v>
      </c>
      <c r="N132" s="55">
        <v>114</v>
      </c>
      <c r="O132" s="46">
        <v>7.9358988267096295</v>
      </c>
      <c r="P132" s="18">
        <v>2</v>
      </c>
      <c r="Q132" s="33">
        <v>39.679494133548147</v>
      </c>
      <c r="R132" s="48">
        <v>110</v>
      </c>
      <c r="S132" s="46">
        <v>11.869207039410632</v>
      </c>
      <c r="T132" s="18">
        <v>3</v>
      </c>
      <c r="U132" s="33">
        <v>39.56402346470211</v>
      </c>
      <c r="V132" s="48">
        <v>107</v>
      </c>
      <c r="W132" s="61" t="s">
        <v>96</v>
      </c>
      <c r="X132" s="62" t="s">
        <v>96</v>
      </c>
      <c r="Y132" s="63" t="s">
        <v>96</v>
      </c>
      <c r="Z132" s="64" t="s">
        <v>96</v>
      </c>
      <c r="AA132" s="33">
        <v>5.1003489726782503</v>
      </c>
      <c r="AB132" s="32">
        <v>2</v>
      </c>
      <c r="AC132" s="51">
        <v>25.501744863391252</v>
      </c>
      <c r="AD132" s="48">
        <v>3</v>
      </c>
    </row>
  </sheetData>
  <mergeCells count="8">
    <mergeCell ref="AA1:AD1"/>
    <mergeCell ref="A1:C1"/>
    <mergeCell ref="G1:J1"/>
    <mergeCell ref="K1:N1"/>
    <mergeCell ref="O1:R1"/>
    <mergeCell ref="S1:V1"/>
    <mergeCell ref="W1:Z1"/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C057D-3A29-4360-8B59-B2FE2DE3A1BE}">
  <dimension ref="A1:BB132"/>
  <sheetViews>
    <sheetView tabSelected="1" zoomScale="85" zoomScaleNormal="85" workbookViewId="0">
      <selection sqref="A1:C1"/>
    </sheetView>
  </sheetViews>
  <sheetFormatPr defaultRowHeight="15"/>
  <cols>
    <col min="1" max="6" width="9.140625" customWidth="1"/>
  </cols>
  <sheetData>
    <row r="1" spans="1:54" ht="20.25" thickBot="1">
      <c r="A1" s="81" t="s">
        <v>0</v>
      </c>
      <c r="B1" s="82"/>
      <c r="C1" s="82"/>
      <c r="D1" s="81" t="s">
        <v>362</v>
      </c>
      <c r="E1" s="82"/>
      <c r="F1" s="83"/>
      <c r="H1" s="81" t="s">
        <v>0</v>
      </c>
      <c r="I1" s="82"/>
      <c r="J1" s="82"/>
      <c r="K1" s="88" t="s">
        <v>1</v>
      </c>
      <c r="L1" s="88"/>
      <c r="M1" s="88"/>
      <c r="N1" s="88"/>
      <c r="P1" s="81" t="s">
        <v>0</v>
      </c>
      <c r="Q1" s="82"/>
      <c r="R1" s="82"/>
      <c r="S1" s="88" t="s">
        <v>2</v>
      </c>
      <c r="T1" s="88"/>
      <c r="U1" s="88"/>
      <c r="V1" s="88"/>
      <c r="X1" s="81" t="s">
        <v>0</v>
      </c>
      <c r="Y1" s="82"/>
      <c r="Z1" s="82"/>
      <c r="AA1" s="88" t="s">
        <v>3</v>
      </c>
      <c r="AB1" s="88"/>
      <c r="AC1" s="88"/>
      <c r="AD1" s="88"/>
      <c r="AF1" s="81" t="s">
        <v>0</v>
      </c>
      <c r="AG1" s="82"/>
      <c r="AH1" s="82"/>
      <c r="AI1" s="88" t="s">
        <v>4</v>
      </c>
      <c r="AJ1" s="88"/>
      <c r="AK1" s="88"/>
      <c r="AL1" s="88"/>
      <c r="AN1" s="81" t="s">
        <v>0</v>
      </c>
      <c r="AO1" s="82"/>
      <c r="AP1" s="82"/>
      <c r="AQ1" s="88" t="s">
        <v>5</v>
      </c>
      <c r="AR1" s="88"/>
      <c r="AS1" s="88"/>
      <c r="AT1" s="88"/>
      <c r="AV1" s="81" t="s">
        <v>0</v>
      </c>
      <c r="AW1" s="82"/>
      <c r="AX1" s="82"/>
      <c r="AY1" s="88" t="s">
        <v>6</v>
      </c>
      <c r="AZ1" s="88"/>
      <c r="BA1" s="88"/>
      <c r="BB1" s="88"/>
    </row>
    <row r="2" spans="1:54" ht="75.75" thickBot="1">
      <c r="A2" s="40" t="s">
        <v>7</v>
      </c>
      <c r="B2" s="40" t="s">
        <v>8</v>
      </c>
      <c r="C2" s="43" t="s">
        <v>9</v>
      </c>
      <c r="D2" s="40" t="s">
        <v>381</v>
      </c>
      <c r="E2" s="65" t="s">
        <v>360</v>
      </c>
      <c r="F2" s="65" t="s">
        <v>361</v>
      </c>
      <c r="H2" s="4" t="s">
        <v>7</v>
      </c>
      <c r="I2" s="4" t="s">
        <v>8</v>
      </c>
      <c r="J2" s="4" t="s">
        <v>9</v>
      </c>
      <c r="K2" s="4" t="s">
        <v>345</v>
      </c>
      <c r="L2" s="4" t="s">
        <v>346</v>
      </c>
      <c r="M2" s="66" t="s">
        <v>347</v>
      </c>
      <c r="N2" s="66" t="s">
        <v>348</v>
      </c>
      <c r="P2" s="4" t="s">
        <v>7</v>
      </c>
      <c r="Q2" s="4" t="s">
        <v>8</v>
      </c>
      <c r="R2" s="4" t="s">
        <v>9</v>
      </c>
      <c r="S2" s="4" t="s">
        <v>345</v>
      </c>
      <c r="T2" s="4" t="s">
        <v>346</v>
      </c>
      <c r="U2" s="66" t="s">
        <v>349</v>
      </c>
      <c r="V2" s="66" t="s">
        <v>350</v>
      </c>
      <c r="X2" s="4" t="s">
        <v>7</v>
      </c>
      <c r="Y2" s="4" t="s">
        <v>8</v>
      </c>
      <c r="Z2" s="4" t="s">
        <v>9</v>
      </c>
      <c r="AA2" s="4" t="s">
        <v>345</v>
      </c>
      <c r="AB2" s="4" t="s">
        <v>346</v>
      </c>
      <c r="AC2" s="66" t="s">
        <v>379</v>
      </c>
      <c r="AD2" s="66" t="s">
        <v>380</v>
      </c>
      <c r="AF2" s="4" t="s">
        <v>7</v>
      </c>
      <c r="AG2" s="4" t="s">
        <v>8</v>
      </c>
      <c r="AH2" s="4" t="s">
        <v>9</v>
      </c>
      <c r="AI2" s="4" t="s">
        <v>345</v>
      </c>
      <c r="AJ2" s="4" t="s">
        <v>346</v>
      </c>
      <c r="AK2" s="66" t="s">
        <v>351</v>
      </c>
      <c r="AL2" s="66" t="s">
        <v>352</v>
      </c>
      <c r="AN2" s="4" t="s">
        <v>7</v>
      </c>
      <c r="AO2" s="4" t="s">
        <v>8</v>
      </c>
      <c r="AP2" s="4" t="s">
        <v>9</v>
      </c>
      <c r="AQ2" s="4" t="s">
        <v>345</v>
      </c>
      <c r="AR2" s="4" t="s">
        <v>346</v>
      </c>
      <c r="AS2" s="66" t="s">
        <v>355</v>
      </c>
      <c r="AT2" s="66" t="s">
        <v>356</v>
      </c>
      <c r="AV2" s="40" t="s">
        <v>7</v>
      </c>
      <c r="AW2" s="40" t="s">
        <v>8</v>
      </c>
      <c r="AX2" s="43" t="s">
        <v>9</v>
      </c>
      <c r="AY2" s="40" t="s">
        <v>345</v>
      </c>
      <c r="AZ2" s="40" t="s">
        <v>346</v>
      </c>
      <c r="BA2" s="65" t="s">
        <v>353</v>
      </c>
      <c r="BB2" s="65" t="s">
        <v>354</v>
      </c>
    </row>
    <row r="3" spans="1:54">
      <c r="A3" s="34" t="s">
        <v>121</v>
      </c>
      <c r="B3" s="30" t="s">
        <v>191</v>
      </c>
      <c r="C3" s="30" t="s">
        <v>192</v>
      </c>
      <c r="D3" s="68">
        <v>486.34664535601945</v>
      </c>
      <c r="E3" s="69">
        <v>81.057774226003247</v>
      </c>
      <c r="F3" s="41">
        <v>1</v>
      </c>
      <c r="H3" s="34" t="s">
        <v>92</v>
      </c>
      <c r="I3" s="30" t="s">
        <v>93</v>
      </c>
      <c r="J3" s="30" t="s">
        <v>94</v>
      </c>
      <c r="K3" s="49">
        <v>39.752777065305153</v>
      </c>
      <c r="L3" s="30">
        <v>4</v>
      </c>
      <c r="M3" s="49">
        <v>99.38194266326289</v>
      </c>
      <c r="N3" s="31">
        <v>1</v>
      </c>
      <c r="P3" s="34" t="s">
        <v>121</v>
      </c>
      <c r="Q3" s="30" t="s">
        <v>215</v>
      </c>
      <c r="R3" s="30" t="s">
        <v>218</v>
      </c>
      <c r="S3" s="49">
        <v>84.080664717793937</v>
      </c>
      <c r="T3" s="30">
        <v>9</v>
      </c>
      <c r="U3" s="49">
        <v>93.422960797548811</v>
      </c>
      <c r="V3" s="31">
        <v>1</v>
      </c>
      <c r="X3" s="14" t="s">
        <v>121</v>
      </c>
      <c r="Y3" s="15" t="s">
        <v>201</v>
      </c>
      <c r="Z3" s="15" t="s">
        <v>202</v>
      </c>
      <c r="AA3" s="50">
        <v>37.18405506429913</v>
      </c>
      <c r="AB3" s="15">
        <v>4</v>
      </c>
      <c r="AC3" s="50">
        <v>92.960137660747819</v>
      </c>
      <c r="AD3" s="16">
        <v>1</v>
      </c>
      <c r="AF3" s="34" t="s">
        <v>121</v>
      </c>
      <c r="AG3" s="30" t="s">
        <v>258</v>
      </c>
      <c r="AH3" s="30" t="s">
        <v>259</v>
      </c>
      <c r="AI3" s="49">
        <v>35.098608600692515</v>
      </c>
      <c r="AJ3" s="30">
        <v>4</v>
      </c>
      <c r="AK3" s="49">
        <v>87.74652150173128</v>
      </c>
      <c r="AL3" s="31">
        <v>1</v>
      </c>
      <c r="AN3" s="34" t="s">
        <v>121</v>
      </c>
      <c r="AO3" s="30" t="s">
        <v>151</v>
      </c>
      <c r="AP3" s="30" t="s">
        <v>152</v>
      </c>
      <c r="AQ3" s="49">
        <v>25.278446458160246</v>
      </c>
      <c r="AR3" s="30">
        <v>3</v>
      </c>
      <c r="AS3" s="49">
        <v>84.261488193867478</v>
      </c>
      <c r="AT3" s="31">
        <v>1</v>
      </c>
      <c r="AV3" s="34" t="s">
        <v>121</v>
      </c>
      <c r="AW3" s="30" t="s">
        <v>122</v>
      </c>
      <c r="AX3" s="30" t="s">
        <v>123</v>
      </c>
      <c r="AY3" s="49">
        <v>18.3825376264626</v>
      </c>
      <c r="AZ3" s="28">
        <v>2</v>
      </c>
      <c r="BA3" s="49">
        <v>91.912688132313008</v>
      </c>
      <c r="BB3" s="31">
        <v>1</v>
      </c>
    </row>
    <row r="4" spans="1:54">
      <c r="A4" s="14" t="s">
        <v>121</v>
      </c>
      <c r="B4" s="15" t="s">
        <v>215</v>
      </c>
      <c r="C4" s="15" t="s">
        <v>218</v>
      </c>
      <c r="D4" s="70">
        <v>485.01430741580293</v>
      </c>
      <c r="E4" s="71">
        <v>80.835717902633817</v>
      </c>
      <c r="F4" s="42">
        <v>2</v>
      </c>
      <c r="H4" s="14" t="s">
        <v>260</v>
      </c>
      <c r="I4" s="15" t="s">
        <v>299</v>
      </c>
      <c r="J4" s="15" t="s">
        <v>300</v>
      </c>
      <c r="K4" s="50">
        <v>27.886548086142241</v>
      </c>
      <c r="L4" s="15">
        <v>3</v>
      </c>
      <c r="M4" s="50">
        <v>92.955160287140814</v>
      </c>
      <c r="N4" s="16">
        <v>2</v>
      </c>
      <c r="P4" s="14" t="s">
        <v>121</v>
      </c>
      <c r="Q4" s="15" t="s">
        <v>234</v>
      </c>
      <c r="R4" s="15" t="s">
        <v>235</v>
      </c>
      <c r="S4" s="50">
        <v>83.932987864317283</v>
      </c>
      <c r="T4" s="15">
        <v>9</v>
      </c>
      <c r="U4" s="50">
        <v>93.258875404796981</v>
      </c>
      <c r="V4" s="16">
        <v>2</v>
      </c>
      <c r="X4" s="14" t="s">
        <v>121</v>
      </c>
      <c r="Y4" s="15" t="s">
        <v>201</v>
      </c>
      <c r="Z4" s="15" t="s">
        <v>203</v>
      </c>
      <c r="AA4" s="50">
        <v>37.18405506429913</v>
      </c>
      <c r="AB4" s="15">
        <v>4</v>
      </c>
      <c r="AC4" s="50">
        <v>92.960137660747819</v>
      </c>
      <c r="AD4" s="16">
        <v>1</v>
      </c>
      <c r="AF4" s="14" t="s">
        <v>121</v>
      </c>
      <c r="AG4" s="15" t="s">
        <v>236</v>
      </c>
      <c r="AH4" s="15" t="s">
        <v>237</v>
      </c>
      <c r="AI4" s="50">
        <v>32.984305086003481</v>
      </c>
      <c r="AJ4" s="15">
        <v>4</v>
      </c>
      <c r="AK4" s="50">
        <v>82.460762715008698</v>
      </c>
      <c r="AL4" s="16">
        <v>2</v>
      </c>
      <c r="AN4" s="14" t="s">
        <v>92</v>
      </c>
      <c r="AO4" s="15" t="s">
        <v>108</v>
      </c>
      <c r="AP4" s="15" t="s">
        <v>109</v>
      </c>
      <c r="AQ4" s="50">
        <v>15</v>
      </c>
      <c r="AR4" s="15">
        <v>2</v>
      </c>
      <c r="AS4" s="50">
        <v>75</v>
      </c>
      <c r="AT4" s="16">
        <v>2</v>
      </c>
      <c r="AV4" s="14" t="s">
        <v>121</v>
      </c>
      <c r="AW4" s="15" t="s">
        <v>125</v>
      </c>
      <c r="AX4" s="15" t="s">
        <v>126</v>
      </c>
      <c r="AY4" s="50">
        <v>18.3825376264626</v>
      </c>
      <c r="AZ4" s="26">
        <v>2</v>
      </c>
      <c r="BA4" s="50">
        <v>91.912688132313008</v>
      </c>
      <c r="BB4" s="16">
        <v>1</v>
      </c>
    </row>
    <row r="5" spans="1:54">
      <c r="A5" s="14" t="s">
        <v>121</v>
      </c>
      <c r="B5" s="15" t="s">
        <v>241</v>
      </c>
      <c r="C5" s="15" t="s">
        <v>244</v>
      </c>
      <c r="D5" s="70">
        <v>483.07757632926507</v>
      </c>
      <c r="E5" s="71">
        <v>80.51292938821085</v>
      </c>
      <c r="F5" s="42">
        <v>3</v>
      </c>
      <c r="H5" s="14" t="s">
        <v>260</v>
      </c>
      <c r="I5" s="15" t="s">
        <v>299</v>
      </c>
      <c r="J5" s="15" t="s">
        <v>301</v>
      </c>
      <c r="K5" s="50">
        <v>25.118855012959436</v>
      </c>
      <c r="L5" s="15">
        <v>3</v>
      </c>
      <c r="M5" s="50">
        <v>83.729516709864797</v>
      </c>
      <c r="N5" s="16">
        <v>3</v>
      </c>
      <c r="P5" s="14" t="s">
        <v>121</v>
      </c>
      <c r="Q5" s="15" t="s">
        <v>191</v>
      </c>
      <c r="R5" s="15" t="s">
        <v>192</v>
      </c>
      <c r="S5" s="50">
        <v>83.899579156241714</v>
      </c>
      <c r="T5" s="15">
        <v>9</v>
      </c>
      <c r="U5" s="50">
        <v>93.221754618046347</v>
      </c>
      <c r="V5" s="16">
        <v>3</v>
      </c>
      <c r="X5" s="14" t="s">
        <v>121</v>
      </c>
      <c r="Y5" s="15" t="s">
        <v>225</v>
      </c>
      <c r="Z5" s="15" t="s">
        <v>226</v>
      </c>
      <c r="AA5" s="50">
        <v>37.041328525643301</v>
      </c>
      <c r="AB5" s="15">
        <v>4</v>
      </c>
      <c r="AC5" s="50">
        <v>92.603321314108257</v>
      </c>
      <c r="AD5" s="16">
        <v>3</v>
      </c>
      <c r="AF5" s="14" t="s">
        <v>121</v>
      </c>
      <c r="AG5" s="15" t="s">
        <v>141</v>
      </c>
      <c r="AH5" s="15" t="s">
        <v>142</v>
      </c>
      <c r="AI5" s="50">
        <v>32.440310811386716</v>
      </c>
      <c r="AJ5" s="15">
        <v>4</v>
      </c>
      <c r="AK5" s="50">
        <v>81.100777028466794</v>
      </c>
      <c r="AL5" s="16">
        <v>3</v>
      </c>
      <c r="AN5" s="14" t="s">
        <v>121</v>
      </c>
      <c r="AO5" s="15" t="s">
        <v>241</v>
      </c>
      <c r="AP5" s="15" t="s">
        <v>245</v>
      </c>
      <c r="AQ5" s="50">
        <v>22.105763214691585</v>
      </c>
      <c r="AR5" s="15">
        <v>3</v>
      </c>
      <c r="AS5" s="50">
        <v>73.685877382305279</v>
      </c>
      <c r="AT5" s="16">
        <v>3</v>
      </c>
      <c r="AV5" s="14" t="s">
        <v>121</v>
      </c>
      <c r="AW5" s="15" t="s">
        <v>128</v>
      </c>
      <c r="AX5" s="15" t="s">
        <v>129</v>
      </c>
      <c r="AY5" s="50">
        <v>18.3825376264626</v>
      </c>
      <c r="AZ5" s="26">
        <v>2</v>
      </c>
      <c r="BA5" s="50">
        <v>91.912688132313008</v>
      </c>
      <c r="BB5" s="16">
        <v>1</v>
      </c>
    </row>
    <row r="6" spans="1:54">
      <c r="A6" s="14" t="s">
        <v>121</v>
      </c>
      <c r="B6" s="15" t="s">
        <v>241</v>
      </c>
      <c r="C6" s="15" t="s">
        <v>245</v>
      </c>
      <c r="D6" s="70">
        <v>483.06841295301155</v>
      </c>
      <c r="E6" s="71">
        <v>80.511402158835253</v>
      </c>
      <c r="F6" s="42">
        <v>4</v>
      </c>
      <c r="H6" s="14" t="s">
        <v>121</v>
      </c>
      <c r="I6" s="15" t="s">
        <v>141</v>
      </c>
      <c r="J6" s="15" t="s">
        <v>144</v>
      </c>
      <c r="K6" s="50">
        <v>49.451705775807724</v>
      </c>
      <c r="L6" s="15">
        <v>6</v>
      </c>
      <c r="M6" s="50">
        <v>82.419509626346198</v>
      </c>
      <c r="N6" s="16">
        <v>4</v>
      </c>
      <c r="P6" s="14" t="s">
        <v>121</v>
      </c>
      <c r="Q6" s="15" t="s">
        <v>215</v>
      </c>
      <c r="R6" s="15" t="s">
        <v>216</v>
      </c>
      <c r="S6" s="50">
        <v>83.823288435719249</v>
      </c>
      <c r="T6" s="15">
        <v>9</v>
      </c>
      <c r="U6" s="50">
        <v>93.136987150799158</v>
      </c>
      <c r="V6" s="16">
        <v>4</v>
      </c>
      <c r="X6" s="14" t="s">
        <v>121</v>
      </c>
      <c r="Y6" s="15" t="s">
        <v>225</v>
      </c>
      <c r="Z6" s="15" t="s">
        <v>227</v>
      </c>
      <c r="AA6" s="50">
        <v>37.041328525643301</v>
      </c>
      <c r="AB6" s="15">
        <v>4</v>
      </c>
      <c r="AC6" s="50">
        <v>92.603321314108257</v>
      </c>
      <c r="AD6" s="16">
        <v>3</v>
      </c>
      <c r="AF6" s="14" t="s">
        <v>121</v>
      </c>
      <c r="AG6" s="15" t="s">
        <v>153</v>
      </c>
      <c r="AH6" s="15" t="s">
        <v>156</v>
      </c>
      <c r="AI6" s="50">
        <v>32.365269348542448</v>
      </c>
      <c r="AJ6" s="15">
        <v>4</v>
      </c>
      <c r="AK6" s="50">
        <v>80.913173371356123</v>
      </c>
      <c r="AL6" s="16">
        <v>4</v>
      </c>
      <c r="AN6" s="14" t="s">
        <v>121</v>
      </c>
      <c r="AO6" s="15" t="s">
        <v>191</v>
      </c>
      <c r="AP6" s="15" t="s">
        <v>192</v>
      </c>
      <c r="AQ6" s="50">
        <v>21.754802678909655</v>
      </c>
      <c r="AR6" s="15">
        <v>3</v>
      </c>
      <c r="AS6" s="50">
        <v>72.516008929698856</v>
      </c>
      <c r="AT6" s="16">
        <v>4</v>
      </c>
      <c r="AV6" s="14" t="s">
        <v>121</v>
      </c>
      <c r="AW6" s="15" t="s">
        <v>128</v>
      </c>
      <c r="AX6" s="15" t="s">
        <v>131</v>
      </c>
      <c r="AY6" s="50">
        <v>18.3825376264626</v>
      </c>
      <c r="AZ6" s="26">
        <v>2</v>
      </c>
      <c r="BA6" s="50">
        <v>91.912688132313008</v>
      </c>
      <c r="BB6" s="16">
        <v>1</v>
      </c>
    </row>
    <row r="7" spans="1:54">
      <c r="A7" s="14" t="s">
        <v>121</v>
      </c>
      <c r="B7" s="15" t="s">
        <v>236</v>
      </c>
      <c r="C7" s="15" t="s">
        <v>237</v>
      </c>
      <c r="D7" s="70">
        <v>481.46003595493852</v>
      </c>
      <c r="E7" s="71">
        <v>80.243339325823086</v>
      </c>
      <c r="F7" s="42">
        <v>5</v>
      </c>
      <c r="H7" s="14" t="s">
        <v>260</v>
      </c>
      <c r="I7" s="15" t="s">
        <v>263</v>
      </c>
      <c r="J7" s="15" t="s">
        <v>264</v>
      </c>
      <c r="K7" s="50">
        <v>24.621393860503893</v>
      </c>
      <c r="L7" s="15">
        <v>3</v>
      </c>
      <c r="M7" s="50">
        <v>82.071312868346311</v>
      </c>
      <c r="N7" s="16">
        <v>5</v>
      </c>
      <c r="P7" s="14" t="s">
        <v>121</v>
      </c>
      <c r="Q7" s="15" t="s">
        <v>174</v>
      </c>
      <c r="R7" s="15" t="s">
        <v>175</v>
      </c>
      <c r="S7" s="50">
        <v>83.596702316440457</v>
      </c>
      <c r="T7" s="15">
        <v>9</v>
      </c>
      <c r="U7" s="50">
        <v>92.885224796044952</v>
      </c>
      <c r="V7" s="16">
        <v>5</v>
      </c>
      <c r="X7" s="14" t="s">
        <v>121</v>
      </c>
      <c r="Y7" s="15" t="s">
        <v>133</v>
      </c>
      <c r="Z7" s="15" t="s">
        <v>134</v>
      </c>
      <c r="AA7" s="50">
        <v>36.603125456610513</v>
      </c>
      <c r="AB7" s="15">
        <v>4</v>
      </c>
      <c r="AC7" s="50">
        <v>91.507813641526283</v>
      </c>
      <c r="AD7" s="16">
        <v>5</v>
      </c>
      <c r="AF7" s="14" t="s">
        <v>121</v>
      </c>
      <c r="AG7" s="15" t="s">
        <v>153</v>
      </c>
      <c r="AH7" s="15" t="s">
        <v>157</v>
      </c>
      <c r="AI7" s="50">
        <v>32.339166836015423</v>
      </c>
      <c r="AJ7" s="15">
        <v>4</v>
      </c>
      <c r="AK7" s="50">
        <v>80.84791709003855</v>
      </c>
      <c r="AL7" s="16">
        <v>5</v>
      </c>
      <c r="AN7" s="14" t="s">
        <v>121</v>
      </c>
      <c r="AO7" s="15" t="s">
        <v>241</v>
      </c>
      <c r="AP7" s="15" t="s">
        <v>244</v>
      </c>
      <c r="AQ7" s="50">
        <v>21.754802678909655</v>
      </c>
      <c r="AR7" s="15">
        <v>3</v>
      </c>
      <c r="AS7" s="50">
        <v>72.516008929698856</v>
      </c>
      <c r="AT7" s="16">
        <v>4</v>
      </c>
      <c r="AV7" s="14" t="s">
        <v>121</v>
      </c>
      <c r="AW7" s="15" t="s">
        <v>128</v>
      </c>
      <c r="AX7" s="15" t="s">
        <v>132</v>
      </c>
      <c r="AY7" s="50">
        <v>18.3825376264626</v>
      </c>
      <c r="AZ7" s="26">
        <v>2</v>
      </c>
      <c r="BA7" s="50">
        <v>91.912688132313008</v>
      </c>
      <c r="BB7" s="16">
        <v>1</v>
      </c>
    </row>
    <row r="8" spans="1:54">
      <c r="A8" s="14" t="s">
        <v>121</v>
      </c>
      <c r="B8" s="15" t="s">
        <v>225</v>
      </c>
      <c r="C8" s="15" t="s">
        <v>227</v>
      </c>
      <c r="D8" s="70">
        <v>480.37290081989045</v>
      </c>
      <c r="E8" s="71">
        <v>80.062150136648413</v>
      </c>
      <c r="F8" s="42">
        <v>6</v>
      </c>
      <c r="H8" s="14" t="s">
        <v>121</v>
      </c>
      <c r="I8" s="15" t="s">
        <v>193</v>
      </c>
      <c r="J8" s="15" t="s">
        <v>195</v>
      </c>
      <c r="K8" s="50">
        <v>49.0437702943088</v>
      </c>
      <c r="L8" s="15">
        <v>6</v>
      </c>
      <c r="M8" s="50">
        <v>81.739617157181343</v>
      </c>
      <c r="N8" s="16">
        <v>6</v>
      </c>
      <c r="P8" s="14" t="s">
        <v>121</v>
      </c>
      <c r="Q8" s="15" t="s">
        <v>162</v>
      </c>
      <c r="R8" s="15" t="s">
        <v>163</v>
      </c>
      <c r="S8" s="50">
        <v>83.480562870989985</v>
      </c>
      <c r="T8" s="15">
        <v>9</v>
      </c>
      <c r="U8" s="50">
        <v>92.756180967766653</v>
      </c>
      <c r="V8" s="16">
        <v>6</v>
      </c>
      <c r="X8" s="14" t="s">
        <v>121</v>
      </c>
      <c r="Y8" s="15" t="s">
        <v>141</v>
      </c>
      <c r="Z8" s="15" t="s">
        <v>142</v>
      </c>
      <c r="AA8" s="50">
        <v>36.550826348425993</v>
      </c>
      <c r="AB8" s="15">
        <v>4</v>
      </c>
      <c r="AC8" s="50">
        <v>91.377065871064985</v>
      </c>
      <c r="AD8" s="16">
        <v>6</v>
      </c>
      <c r="AF8" s="14" t="s">
        <v>121</v>
      </c>
      <c r="AG8" s="15" t="s">
        <v>122</v>
      </c>
      <c r="AH8" s="15" t="s">
        <v>123</v>
      </c>
      <c r="AI8" s="50">
        <v>32.220936854288112</v>
      </c>
      <c r="AJ8" s="15">
        <v>4</v>
      </c>
      <c r="AK8" s="50">
        <v>80.552342135720281</v>
      </c>
      <c r="AL8" s="16">
        <v>6</v>
      </c>
      <c r="AN8" s="14" t="s">
        <v>121</v>
      </c>
      <c r="AO8" s="15" t="s">
        <v>250</v>
      </c>
      <c r="AP8" s="15" t="s">
        <v>251</v>
      </c>
      <c r="AQ8" s="50">
        <v>21.754802678909655</v>
      </c>
      <c r="AR8" s="15">
        <v>3</v>
      </c>
      <c r="AS8" s="50">
        <v>72.516008929698856</v>
      </c>
      <c r="AT8" s="16">
        <v>4</v>
      </c>
      <c r="AV8" s="14" t="s">
        <v>121</v>
      </c>
      <c r="AW8" s="15" t="s">
        <v>133</v>
      </c>
      <c r="AX8" s="15" t="s">
        <v>134</v>
      </c>
      <c r="AY8" s="50">
        <v>18.3825376264626</v>
      </c>
      <c r="AZ8" s="26">
        <v>2</v>
      </c>
      <c r="BA8" s="50">
        <v>91.912688132313008</v>
      </c>
      <c r="BB8" s="16">
        <v>1</v>
      </c>
    </row>
    <row r="9" spans="1:54">
      <c r="A9" s="14" t="s">
        <v>121</v>
      </c>
      <c r="B9" s="15" t="s">
        <v>141</v>
      </c>
      <c r="C9" s="15" t="s">
        <v>143</v>
      </c>
      <c r="D9" s="70">
        <v>475.41046314978206</v>
      </c>
      <c r="E9" s="71">
        <v>79.235077191630339</v>
      </c>
      <c r="F9" s="42">
        <v>7</v>
      </c>
      <c r="H9" s="14" t="s">
        <v>92</v>
      </c>
      <c r="I9" s="15" t="s">
        <v>110</v>
      </c>
      <c r="J9" s="15" t="s">
        <v>111</v>
      </c>
      <c r="K9" s="50">
        <v>48.775187430756951</v>
      </c>
      <c r="L9" s="15">
        <v>6</v>
      </c>
      <c r="M9" s="50">
        <v>81.291979051261592</v>
      </c>
      <c r="N9" s="16">
        <v>7</v>
      </c>
      <c r="P9" s="14" t="s">
        <v>121</v>
      </c>
      <c r="Q9" s="15" t="s">
        <v>219</v>
      </c>
      <c r="R9" s="15" t="s">
        <v>220</v>
      </c>
      <c r="S9" s="50">
        <v>83.439290607022443</v>
      </c>
      <c r="T9" s="15">
        <v>9</v>
      </c>
      <c r="U9" s="50">
        <v>92.710322896691594</v>
      </c>
      <c r="V9" s="16">
        <v>7</v>
      </c>
      <c r="X9" s="14" t="s">
        <v>121</v>
      </c>
      <c r="Y9" s="15" t="s">
        <v>141</v>
      </c>
      <c r="Z9" s="15" t="s">
        <v>143</v>
      </c>
      <c r="AA9" s="50">
        <v>36.550826348425993</v>
      </c>
      <c r="AB9" s="15">
        <v>4</v>
      </c>
      <c r="AC9" s="50">
        <v>91.377065871064985</v>
      </c>
      <c r="AD9" s="16">
        <v>6</v>
      </c>
      <c r="AF9" s="14" t="s">
        <v>121</v>
      </c>
      <c r="AG9" s="15" t="s">
        <v>246</v>
      </c>
      <c r="AH9" s="15" t="s">
        <v>247</v>
      </c>
      <c r="AI9" s="50">
        <v>31.980359587090064</v>
      </c>
      <c r="AJ9" s="15">
        <v>4</v>
      </c>
      <c r="AK9" s="50">
        <v>79.950898967725152</v>
      </c>
      <c r="AL9" s="16">
        <v>7</v>
      </c>
      <c r="AN9" s="14" t="s">
        <v>92</v>
      </c>
      <c r="AO9" s="15" t="s">
        <v>93</v>
      </c>
      <c r="AP9" s="15" t="s">
        <v>99</v>
      </c>
      <c r="AQ9" s="50">
        <v>20</v>
      </c>
      <c r="AR9" s="15">
        <v>3</v>
      </c>
      <c r="AS9" s="50">
        <v>66.666666666666671</v>
      </c>
      <c r="AT9" s="16">
        <v>7</v>
      </c>
      <c r="AV9" s="14" t="s">
        <v>121</v>
      </c>
      <c r="AW9" s="15" t="s">
        <v>136</v>
      </c>
      <c r="AX9" s="15" t="s">
        <v>137</v>
      </c>
      <c r="AY9" s="50">
        <v>18.3825376264626</v>
      </c>
      <c r="AZ9" s="26">
        <v>2</v>
      </c>
      <c r="BA9" s="50">
        <v>91.912688132313008</v>
      </c>
      <c r="BB9" s="16">
        <v>1</v>
      </c>
    </row>
    <row r="10" spans="1:54">
      <c r="A10" s="14" t="s">
        <v>121</v>
      </c>
      <c r="B10" s="15" t="s">
        <v>234</v>
      </c>
      <c r="C10" s="15" t="s">
        <v>235</v>
      </c>
      <c r="D10" s="70">
        <v>474.19489050543615</v>
      </c>
      <c r="E10" s="71">
        <v>79.03248175090603</v>
      </c>
      <c r="F10" s="42">
        <v>8</v>
      </c>
      <c r="H10" s="14" t="s">
        <v>121</v>
      </c>
      <c r="I10" s="15" t="s">
        <v>250</v>
      </c>
      <c r="J10" s="15" t="s">
        <v>251</v>
      </c>
      <c r="K10" s="50">
        <v>48.368120557006705</v>
      </c>
      <c r="L10" s="15">
        <v>6</v>
      </c>
      <c r="M10" s="50">
        <v>80.613534261677842</v>
      </c>
      <c r="N10" s="16">
        <v>8</v>
      </c>
      <c r="P10" s="14" t="s">
        <v>121</v>
      </c>
      <c r="Q10" s="15" t="s">
        <v>238</v>
      </c>
      <c r="R10" s="15" t="s">
        <v>240</v>
      </c>
      <c r="S10" s="50">
        <v>83.324395310206285</v>
      </c>
      <c r="T10" s="15">
        <v>9</v>
      </c>
      <c r="U10" s="50">
        <v>92.582661455784759</v>
      </c>
      <c r="V10" s="16">
        <v>8</v>
      </c>
      <c r="X10" s="14" t="s">
        <v>121</v>
      </c>
      <c r="Y10" s="15" t="s">
        <v>141</v>
      </c>
      <c r="Z10" s="15" t="s">
        <v>144</v>
      </c>
      <c r="AA10" s="50">
        <v>36.550826348425993</v>
      </c>
      <c r="AB10" s="15">
        <v>4</v>
      </c>
      <c r="AC10" s="50">
        <v>91.377065871064985</v>
      </c>
      <c r="AD10" s="16">
        <v>6</v>
      </c>
      <c r="AF10" s="14" t="s">
        <v>121</v>
      </c>
      <c r="AG10" s="15" t="s">
        <v>215</v>
      </c>
      <c r="AH10" s="15" t="s">
        <v>218</v>
      </c>
      <c r="AI10" s="50">
        <v>31.842209785918744</v>
      </c>
      <c r="AJ10" s="15">
        <v>4</v>
      </c>
      <c r="AK10" s="50">
        <v>79.605524464796858</v>
      </c>
      <c r="AL10" s="16">
        <v>8</v>
      </c>
      <c r="AN10" s="14" t="s">
        <v>121</v>
      </c>
      <c r="AO10" s="15" t="s">
        <v>136</v>
      </c>
      <c r="AP10" s="15" t="s">
        <v>139</v>
      </c>
      <c r="AQ10" s="50">
        <v>20</v>
      </c>
      <c r="AR10" s="15">
        <v>3</v>
      </c>
      <c r="AS10" s="50">
        <v>66.666666666666671</v>
      </c>
      <c r="AT10" s="16">
        <v>7</v>
      </c>
      <c r="AV10" s="14" t="s">
        <v>121</v>
      </c>
      <c r="AW10" s="15" t="s">
        <v>136</v>
      </c>
      <c r="AX10" s="15" t="s">
        <v>138</v>
      </c>
      <c r="AY10" s="50">
        <v>18.3825376264626</v>
      </c>
      <c r="AZ10" s="26">
        <v>2</v>
      </c>
      <c r="BA10" s="50">
        <v>91.912688132313008</v>
      </c>
      <c r="BB10" s="16">
        <v>1</v>
      </c>
    </row>
    <row r="11" spans="1:54">
      <c r="A11" s="14" t="s">
        <v>121</v>
      </c>
      <c r="B11" s="15" t="s">
        <v>221</v>
      </c>
      <c r="C11" s="15" t="s">
        <v>222</v>
      </c>
      <c r="D11" s="70">
        <v>468.4177294470407</v>
      </c>
      <c r="E11" s="71">
        <v>78.069621574506783</v>
      </c>
      <c r="F11" s="42">
        <v>9</v>
      </c>
      <c r="H11" s="14" t="s">
        <v>260</v>
      </c>
      <c r="I11" s="15" t="s">
        <v>314</v>
      </c>
      <c r="J11" s="15" t="s">
        <v>315</v>
      </c>
      <c r="K11" s="50">
        <v>24.083347858327532</v>
      </c>
      <c r="L11" s="15">
        <v>3</v>
      </c>
      <c r="M11" s="50">
        <v>80.277826194425103</v>
      </c>
      <c r="N11" s="16">
        <v>9</v>
      </c>
      <c r="P11" s="14" t="s">
        <v>121</v>
      </c>
      <c r="Q11" s="15" t="s">
        <v>225</v>
      </c>
      <c r="R11" s="15" t="s">
        <v>227</v>
      </c>
      <c r="S11" s="50">
        <v>83.105838213861119</v>
      </c>
      <c r="T11" s="15">
        <v>9</v>
      </c>
      <c r="U11" s="50">
        <v>92.339820237623456</v>
      </c>
      <c r="V11" s="16">
        <v>9</v>
      </c>
      <c r="X11" s="14" t="s">
        <v>121</v>
      </c>
      <c r="Y11" s="15" t="s">
        <v>148</v>
      </c>
      <c r="Z11" s="15" t="s">
        <v>149</v>
      </c>
      <c r="AA11" s="50">
        <v>36.479556162389706</v>
      </c>
      <c r="AB11" s="15">
        <v>4</v>
      </c>
      <c r="AC11" s="50">
        <v>91.198890405974268</v>
      </c>
      <c r="AD11" s="16">
        <v>9</v>
      </c>
      <c r="AF11" s="14" t="s">
        <v>92</v>
      </c>
      <c r="AG11" s="15" t="s">
        <v>100</v>
      </c>
      <c r="AH11" s="15" t="s">
        <v>101</v>
      </c>
      <c r="AI11" s="50">
        <v>23.871902153838136</v>
      </c>
      <c r="AJ11" s="15">
        <v>3</v>
      </c>
      <c r="AK11" s="50">
        <v>79.573007179460447</v>
      </c>
      <c r="AL11" s="16">
        <v>9</v>
      </c>
      <c r="AN11" s="14" t="s">
        <v>121</v>
      </c>
      <c r="AO11" s="15" t="s">
        <v>211</v>
      </c>
      <c r="AP11" s="15" t="s">
        <v>212</v>
      </c>
      <c r="AQ11" s="50">
        <v>20</v>
      </c>
      <c r="AR11" s="15">
        <v>3</v>
      </c>
      <c r="AS11" s="50">
        <v>66.666666666666671</v>
      </c>
      <c r="AT11" s="16">
        <v>7</v>
      </c>
      <c r="AV11" s="14" t="s">
        <v>121</v>
      </c>
      <c r="AW11" s="15" t="s">
        <v>136</v>
      </c>
      <c r="AX11" s="15" t="s">
        <v>139</v>
      </c>
      <c r="AY11" s="50">
        <v>18.3825376264626</v>
      </c>
      <c r="AZ11" s="26">
        <v>2</v>
      </c>
      <c r="BA11" s="50">
        <v>91.912688132313008</v>
      </c>
      <c r="BB11" s="16">
        <v>1</v>
      </c>
    </row>
    <row r="12" spans="1:54">
      <c r="A12" s="14" t="s">
        <v>121</v>
      </c>
      <c r="B12" s="15" t="s">
        <v>258</v>
      </c>
      <c r="C12" s="15" t="s">
        <v>259</v>
      </c>
      <c r="D12" s="70">
        <v>467.94728945370093</v>
      </c>
      <c r="E12" s="71">
        <v>77.991214908950155</v>
      </c>
      <c r="F12" s="42">
        <v>10</v>
      </c>
      <c r="H12" s="14" t="s">
        <v>260</v>
      </c>
      <c r="I12" s="15" t="s">
        <v>265</v>
      </c>
      <c r="J12" s="15" t="s">
        <v>266</v>
      </c>
      <c r="K12" s="50">
        <v>8.0230763762979969</v>
      </c>
      <c r="L12" s="15">
        <v>1</v>
      </c>
      <c r="M12" s="50">
        <v>80.230763762979961</v>
      </c>
      <c r="N12" s="16">
        <v>10</v>
      </c>
      <c r="P12" s="14" t="s">
        <v>121</v>
      </c>
      <c r="Q12" s="15" t="s">
        <v>174</v>
      </c>
      <c r="R12" s="15" t="s">
        <v>176</v>
      </c>
      <c r="S12" s="50">
        <v>82.968186305291084</v>
      </c>
      <c r="T12" s="15">
        <v>9</v>
      </c>
      <c r="U12" s="50">
        <v>92.186873672545659</v>
      </c>
      <c r="V12" s="16">
        <v>10</v>
      </c>
      <c r="X12" s="14" t="s">
        <v>121</v>
      </c>
      <c r="Y12" s="15" t="s">
        <v>169</v>
      </c>
      <c r="Z12" s="15" t="s">
        <v>170</v>
      </c>
      <c r="AA12" s="50">
        <v>36.47358771823545</v>
      </c>
      <c r="AB12" s="15">
        <v>4</v>
      </c>
      <c r="AC12" s="50">
        <v>91.183969295588625</v>
      </c>
      <c r="AD12" s="16">
        <v>10</v>
      </c>
      <c r="AF12" s="14" t="s">
        <v>121</v>
      </c>
      <c r="AG12" s="15" t="s">
        <v>191</v>
      </c>
      <c r="AH12" s="15" t="s">
        <v>192</v>
      </c>
      <c r="AI12" s="50">
        <v>31.677637937805549</v>
      </c>
      <c r="AJ12" s="15">
        <v>4</v>
      </c>
      <c r="AK12" s="50">
        <v>79.19409484451387</v>
      </c>
      <c r="AL12" s="16">
        <v>10</v>
      </c>
      <c r="AN12" s="14" t="s">
        <v>121</v>
      </c>
      <c r="AO12" s="15" t="s">
        <v>141</v>
      </c>
      <c r="AP12" s="15" t="s">
        <v>143</v>
      </c>
      <c r="AQ12" s="50">
        <v>19.211526429383174</v>
      </c>
      <c r="AR12" s="15">
        <v>3</v>
      </c>
      <c r="AS12" s="50">
        <v>64.038421431277243</v>
      </c>
      <c r="AT12" s="16">
        <v>10</v>
      </c>
      <c r="AV12" s="14" t="s">
        <v>121</v>
      </c>
      <c r="AW12" s="15" t="s">
        <v>136</v>
      </c>
      <c r="AX12" s="15" t="s">
        <v>140</v>
      </c>
      <c r="AY12" s="50">
        <v>18.3825376264626</v>
      </c>
      <c r="AZ12" s="26">
        <v>2</v>
      </c>
      <c r="BA12" s="50">
        <v>91.912688132313008</v>
      </c>
      <c r="BB12" s="16">
        <v>1</v>
      </c>
    </row>
    <row r="13" spans="1:54">
      <c r="A13" s="14" t="s">
        <v>121</v>
      </c>
      <c r="B13" s="15" t="s">
        <v>153</v>
      </c>
      <c r="C13" s="15" t="s">
        <v>156</v>
      </c>
      <c r="D13" s="70">
        <v>467.60172098665686</v>
      </c>
      <c r="E13" s="71">
        <v>77.933620164442814</v>
      </c>
      <c r="F13" s="42">
        <v>11</v>
      </c>
      <c r="H13" s="14" t="s">
        <v>260</v>
      </c>
      <c r="I13" s="15" t="s">
        <v>279</v>
      </c>
      <c r="J13" s="15" t="s">
        <v>280</v>
      </c>
      <c r="K13" s="50">
        <v>8.0230763762979969</v>
      </c>
      <c r="L13" s="15">
        <v>1</v>
      </c>
      <c r="M13" s="50">
        <v>80.230763762979961</v>
      </c>
      <c r="N13" s="16">
        <v>11</v>
      </c>
      <c r="P13" s="14" t="s">
        <v>121</v>
      </c>
      <c r="Q13" s="15" t="s">
        <v>153</v>
      </c>
      <c r="R13" s="15" t="s">
        <v>157</v>
      </c>
      <c r="S13" s="50">
        <v>82.81939366666893</v>
      </c>
      <c r="T13" s="15">
        <v>9</v>
      </c>
      <c r="U13" s="50">
        <v>92.02154851852103</v>
      </c>
      <c r="V13" s="16">
        <v>11</v>
      </c>
      <c r="X13" s="14" t="s">
        <v>121</v>
      </c>
      <c r="Y13" s="15" t="s">
        <v>164</v>
      </c>
      <c r="Z13" s="15" t="s">
        <v>165</v>
      </c>
      <c r="AA13" s="50">
        <v>36.413815137859345</v>
      </c>
      <c r="AB13" s="15">
        <v>4</v>
      </c>
      <c r="AC13" s="50">
        <v>91.034537844648355</v>
      </c>
      <c r="AD13" s="16">
        <v>11</v>
      </c>
      <c r="AF13" s="14" t="s">
        <v>121</v>
      </c>
      <c r="AG13" s="15" t="s">
        <v>219</v>
      </c>
      <c r="AH13" s="15" t="s">
        <v>220</v>
      </c>
      <c r="AI13" s="50">
        <v>31.380705074042829</v>
      </c>
      <c r="AJ13" s="15">
        <v>4</v>
      </c>
      <c r="AK13" s="50">
        <v>78.45176268510707</v>
      </c>
      <c r="AL13" s="16">
        <v>11</v>
      </c>
      <c r="AN13" s="14" t="s">
        <v>121</v>
      </c>
      <c r="AO13" s="15" t="s">
        <v>164</v>
      </c>
      <c r="AP13" s="15" t="s">
        <v>165</v>
      </c>
      <c r="AQ13" s="50">
        <v>18.509605357819311</v>
      </c>
      <c r="AR13" s="15">
        <v>3</v>
      </c>
      <c r="AS13" s="50">
        <v>61.698684526064369</v>
      </c>
      <c r="AT13" s="16">
        <v>11</v>
      </c>
      <c r="AV13" s="14" t="s">
        <v>121</v>
      </c>
      <c r="AW13" s="15" t="s">
        <v>141</v>
      </c>
      <c r="AX13" s="15" t="s">
        <v>142</v>
      </c>
      <c r="AY13" s="50">
        <v>18.3825376264626</v>
      </c>
      <c r="AZ13" s="26">
        <v>2</v>
      </c>
      <c r="BA13" s="50">
        <v>91.912688132313008</v>
      </c>
      <c r="BB13" s="16">
        <v>1</v>
      </c>
    </row>
    <row r="14" spans="1:54">
      <c r="A14" s="14" t="s">
        <v>121</v>
      </c>
      <c r="B14" s="15" t="s">
        <v>209</v>
      </c>
      <c r="C14" s="15" t="s">
        <v>210</v>
      </c>
      <c r="D14" s="70">
        <v>464.7058739263843</v>
      </c>
      <c r="E14" s="71">
        <v>77.450978987730721</v>
      </c>
      <c r="F14" s="42">
        <v>12</v>
      </c>
      <c r="H14" s="14" t="s">
        <v>260</v>
      </c>
      <c r="I14" s="15" t="s">
        <v>302</v>
      </c>
      <c r="J14" s="15" t="s">
        <v>302</v>
      </c>
      <c r="K14" s="50">
        <v>8.0230763762979969</v>
      </c>
      <c r="L14" s="15">
        <v>1</v>
      </c>
      <c r="M14" s="50">
        <v>80.230763762979961</v>
      </c>
      <c r="N14" s="16">
        <v>12</v>
      </c>
      <c r="P14" s="14" t="s">
        <v>121</v>
      </c>
      <c r="Q14" s="15" t="s">
        <v>172</v>
      </c>
      <c r="R14" s="15" t="s">
        <v>173</v>
      </c>
      <c r="S14" s="50">
        <v>82.488982998716722</v>
      </c>
      <c r="T14" s="15">
        <v>9</v>
      </c>
      <c r="U14" s="50">
        <v>91.654425554129688</v>
      </c>
      <c r="V14" s="16">
        <v>12</v>
      </c>
      <c r="X14" s="14" t="s">
        <v>121</v>
      </c>
      <c r="Y14" s="15" t="s">
        <v>228</v>
      </c>
      <c r="Z14" s="15" t="s">
        <v>180</v>
      </c>
      <c r="AA14" s="50">
        <v>36.405989228081197</v>
      </c>
      <c r="AB14" s="15">
        <v>4</v>
      </c>
      <c r="AC14" s="50">
        <v>91.014973070202984</v>
      </c>
      <c r="AD14" s="16">
        <v>12</v>
      </c>
      <c r="AF14" s="14" t="s">
        <v>121</v>
      </c>
      <c r="AG14" s="15" t="s">
        <v>160</v>
      </c>
      <c r="AH14" s="15" t="s">
        <v>161</v>
      </c>
      <c r="AI14" s="50">
        <v>31.310008545781027</v>
      </c>
      <c r="AJ14" s="15">
        <v>4</v>
      </c>
      <c r="AK14" s="50">
        <v>78.27502136445257</v>
      </c>
      <c r="AL14" s="16">
        <v>12</v>
      </c>
      <c r="AN14" s="14" t="s">
        <v>121</v>
      </c>
      <c r="AO14" s="15" t="s">
        <v>221</v>
      </c>
      <c r="AP14" s="15" t="s">
        <v>222</v>
      </c>
      <c r="AQ14" s="50">
        <v>17.807684286255451</v>
      </c>
      <c r="AR14" s="15">
        <v>3</v>
      </c>
      <c r="AS14" s="50">
        <v>59.358947620851509</v>
      </c>
      <c r="AT14" s="16">
        <v>12</v>
      </c>
      <c r="AV14" s="14" t="s">
        <v>121</v>
      </c>
      <c r="AW14" s="15" t="s">
        <v>141</v>
      </c>
      <c r="AX14" s="15" t="s">
        <v>143</v>
      </c>
      <c r="AY14" s="50">
        <v>18.3825376264626</v>
      </c>
      <c r="AZ14" s="26">
        <v>2</v>
      </c>
      <c r="BA14" s="50">
        <v>91.912688132313008</v>
      </c>
      <c r="BB14" s="16">
        <v>1</v>
      </c>
    </row>
    <row r="15" spans="1:54">
      <c r="A15" s="14" t="s">
        <v>121</v>
      </c>
      <c r="B15" s="15" t="s">
        <v>256</v>
      </c>
      <c r="C15" s="15" t="s">
        <v>257</v>
      </c>
      <c r="D15" s="70">
        <v>463.91550402405227</v>
      </c>
      <c r="E15" s="71">
        <v>77.319250670675373</v>
      </c>
      <c r="F15" s="42">
        <v>13</v>
      </c>
      <c r="H15" s="14" t="s">
        <v>260</v>
      </c>
      <c r="I15" s="15" t="s">
        <v>305</v>
      </c>
      <c r="J15" s="15" t="s">
        <v>306</v>
      </c>
      <c r="K15" s="50">
        <v>8.0230763762979969</v>
      </c>
      <c r="L15" s="15">
        <v>1</v>
      </c>
      <c r="M15" s="50">
        <v>80.230763762979961</v>
      </c>
      <c r="N15" s="16">
        <v>13</v>
      </c>
      <c r="P15" s="14" t="s">
        <v>121</v>
      </c>
      <c r="Q15" s="15" t="s">
        <v>167</v>
      </c>
      <c r="R15" s="15" t="s">
        <v>168</v>
      </c>
      <c r="S15" s="50">
        <v>82.425197427431783</v>
      </c>
      <c r="T15" s="15">
        <v>9</v>
      </c>
      <c r="U15" s="50">
        <v>91.583552697146416</v>
      </c>
      <c r="V15" s="16">
        <v>13</v>
      </c>
      <c r="X15" s="14" t="s">
        <v>121</v>
      </c>
      <c r="Y15" s="15" t="s">
        <v>236</v>
      </c>
      <c r="Z15" s="15" t="s">
        <v>237</v>
      </c>
      <c r="AA15" s="50">
        <v>36.292208258786829</v>
      </c>
      <c r="AB15" s="15">
        <v>4</v>
      </c>
      <c r="AC15" s="50">
        <v>90.730520646967079</v>
      </c>
      <c r="AD15" s="16">
        <v>13</v>
      </c>
      <c r="AF15" s="14" t="s">
        <v>121</v>
      </c>
      <c r="AG15" s="15" t="s">
        <v>162</v>
      </c>
      <c r="AH15" s="15" t="s">
        <v>163</v>
      </c>
      <c r="AI15" s="50">
        <v>30.980892610926801</v>
      </c>
      <c r="AJ15" s="15">
        <v>4</v>
      </c>
      <c r="AK15" s="50">
        <v>77.452231527316997</v>
      </c>
      <c r="AL15" s="16">
        <v>13</v>
      </c>
      <c r="AN15" s="14" t="s">
        <v>121</v>
      </c>
      <c r="AO15" s="15" t="s">
        <v>225</v>
      </c>
      <c r="AP15" s="15" t="s">
        <v>227</v>
      </c>
      <c r="AQ15" s="50">
        <v>17.807684286255451</v>
      </c>
      <c r="AR15" s="15">
        <v>3</v>
      </c>
      <c r="AS15" s="50">
        <v>59.358947620851509</v>
      </c>
      <c r="AT15" s="16">
        <v>12</v>
      </c>
      <c r="AV15" s="14" t="s">
        <v>121</v>
      </c>
      <c r="AW15" s="15" t="s">
        <v>141</v>
      </c>
      <c r="AX15" s="15" t="s">
        <v>144</v>
      </c>
      <c r="AY15" s="50">
        <v>18.3825376264626</v>
      </c>
      <c r="AZ15" s="26">
        <v>2</v>
      </c>
      <c r="BA15" s="50">
        <v>91.912688132313008</v>
      </c>
      <c r="BB15" s="16">
        <v>1</v>
      </c>
    </row>
    <row r="16" spans="1:54">
      <c r="A16" s="14" t="s">
        <v>121</v>
      </c>
      <c r="B16" s="15" t="s">
        <v>225</v>
      </c>
      <c r="C16" s="15" t="s">
        <v>226</v>
      </c>
      <c r="D16" s="70">
        <v>457.76048319731075</v>
      </c>
      <c r="E16" s="71">
        <v>76.293413866218458</v>
      </c>
      <c r="F16" s="42">
        <v>14</v>
      </c>
      <c r="H16" s="14" t="s">
        <v>121</v>
      </c>
      <c r="I16" s="15" t="s">
        <v>256</v>
      </c>
      <c r="J16" s="15" t="s">
        <v>257</v>
      </c>
      <c r="K16" s="50">
        <v>47.693897659151567</v>
      </c>
      <c r="L16" s="15">
        <v>6</v>
      </c>
      <c r="M16" s="50">
        <v>79.489829431919276</v>
      </c>
      <c r="N16" s="16">
        <v>14</v>
      </c>
      <c r="P16" s="14" t="s">
        <v>121</v>
      </c>
      <c r="Q16" s="15" t="s">
        <v>133</v>
      </c>
      <c r="R16" s="15" t="s">
        <v>134</v>
      </c>
      <c r="S16" s="50">
        <v>82.153558248606998</v>
      </c>
      <c r="T16" s="15">
        <v>9</v>
      </c>
      <c r="U16" s="50">
        <v>91.281731387341111</v>
      </c>
      <c r="V16" s="16">
        <v>14</v>
      </c>
      <c r="X16" s="14" t="s">
        <v>121</v>
      </c>
      <c r="Y16" s="15" t="s">
        <v>198</v>
      </c>
      <c r="Z16" s="15" t="s">
        <v>199</v>
      </c>
      <c r="AA16" s="50">
        <v>36.264739730178533</v>
      </c>
      <c r="AB16" s="15">
        <v>4</v>
      </c>
      <c r="AC16" s="50">
        <v>90.661849325446326</v>
      </c>
      <c r="AD16" s="16">
        <v>14</v>
      </c>
      <c r="AF16" s="14" t="s">
        <v>121</v>
      </c>
      <c r="AG16" s="15" t="s">
        <v>125</v>
      </c>
      <c r="AH16" s="15" t="s">
        <v>126</v>
      </c>
      <c r="AI16" s="50">
        <v>30.775040965263248</v>
      </c>
      <c r="AJ16" s="15">
        <v>4</v>
      </c>
      <c r="AK16" s="50">
        <v>76.937602413158118</v>
      </c>
      <c r="AL16" s="16">
        <v>14</v>
      </c>
      <c r="AN16" s="14" t="s">
        <v>121</v>
      </c>
      <c r="AO16" s="15" t="s">
        <v>234</v>
      </c>
      <c r="AP16" s="15" t="s">
        <v>235</v>
      </c>
      <c r="AQ16" s="50">
        <v>17.807684286255451</v>
      </c>
      <c r="AR16" s="15">
        <v>3</v>
      </c>
      <c r="AS16" s="50">
        <v>59.358947620851509</v>
      </c>
      <c r="AT16" s="16">
        <v>12</v>
      </c>
      <c r="AV16" s="14" t="s">
        <v>121</v>
      </c>
      <c r="AW16" s="15" t="s">
        <v>145</v>
      </c>
      <c r="AX16" s="15" t="s">
        <v>146</v>
      </c>
      <c r="AY16" s="50">
        <v>18.3825376264626</v>
      </c>
      <c r="AZ16" s="26">
        <v>2</v>
      </c>
      <c r="BA16" s="50">
        <v>91.912688132313008</v>
      </c>
      <c r="BB16" s="16">
        <v>1</v>
      </c>
    </row>
    <row r="17" spans="1:54">
      <c r="A17" s="14" t="s">
        <v>121</v>
      </c>
      <c r="B17" s="15" t="s">
        <v>141</v>
      </c>
      <c r="C17" s="15" t="s">
        <v>144</v>
      </c>
      <c r="D17" s="70">
        <v>457.65229577391761</v>
      </c>
      <c r="E17" s="71">
        <v>76.275382628986264</v>
      </c>
      <c r="F17" s="42">
        <v>15</v>
      </c>
      <c r="H17" s="14" t="s">
        <v>92</v>
      </c>
      <c r="I17" s="15" t="s">
        <v>119</v>
      </c>
      <c r="J17" s="15" t="s">
        <v>120</v>
      </c>
      <c r="K17" s="50">
        <v>39.578750991355136</v>
      </c>
      <c r="L17" s="15">
        <v>5</v>
      </c>
      <c r="M17" s="50">
        <v>79.157501982710272</v>
      </c>
      <c r="N17" s="16">
        <v>15</v>
      </c>
      <c r="P17" s="14" t="s">
        <v>121</v>
      </c>
      <c r="Q17" s="15" t="s">
        <v>236</v>
      </c>
      <c r="R17" s="15" t="s">
        <v>237</v>
      </c>
      <c r="S17" s="50">
        <v>82.10037663076352</v>
      </c>
      <c r="T17" s="15">
        <v>9</v>
      </c>
      <c r="U17" s="50">
        <v>91.222640700848359</v>
      </c>
      <c r="V17" s="16">
        <v>15</v>
      </c>
      <c r="X17" s="14" t="s">
        <v>121</v>
      </c>
      <c r="Y17" s="15" t="s">
        <v>198</v>
      </c>
      <c r="Z17" s="15" t="s">
        <v>200</v>
      </c>
      <c r="AA17" s="50">
        <v>36.264739730178533</v>
      </c>
      <c r="AB17" s="15">
        <v>4</v>
      </c>
      <c r="AC17" s="50">
        <v>90.661849325446326</v>
      </c>
      <c r="AD17" s="16">
        <v>14</v>
      </c>
      <c r="AF17" s="14" t="s">
        <v>121</v>
      </c>
      <c r="AG17" s="15" t="s">
        <v>177</v>
      </c>
      <c r="AH17" s="15" t="s">
        <v>178</v>
      </c>
      <c r="AI17" s="50">
        <v>30.526298420900822</v>
      </c>
      <c r="AJ17" s="15">
        <v>4</v>
      </c>
      <c r="AK17" s="50">
        <v>76.315746052252052</v>
      </c>
      <c r="AL17" s="16">
        <v>15</v>
      </c>
      <c r="AN17" s="14" t="s">
        <v>121</v>
      </c>
      <c r="AO17" s="15" t="s">
        <v>128</v>
      </c>
      <c r="AP17" s="15" t="s">
        <v>131</v>
      </c>
      <c r="AQ17" s="50">
        <v>17.105763214691585</v>
      </c>
      <c r="AR17" s="15">
        <v>3</v>
      </c>
      <c r="AS17" s="50">
        <v>57.019210715638621</v>
      </c>
      <c r="AT17" s="16">
        <v>15</v>
      </c>
      <c r="AV17" s="14" t="s">
        <v>121</v>
      </c>
      <c r="AW17" s="15" t="s">
        <v>148</v>
      </c>
      <c r="AX17" s="15" t="s">
        <v>149</v>
      </c>
      <c r="AY17" s="50">
        <v>18.3825376264626</v>
      </c>
      <c r="AZ17" s="26">
        <v>2</v>
      </c>
      <c r="BA17" s="50">
        <v>91.912688132313008</v>
      </c>
      <c r="BB17" s="16">
        <v>1</v>
      </c>
    </row>
    <row r="18" spans="1:54">
      <c r="A18" s="14" t="s">
        <v>121</v>
      </c>
      <c r="B18" s="15" t="s">
        <v>204</v>
      </c>
      <c r="C18" s="15" t="s">
        <v>205</v>
      </c>
      <c r="D18" s="70">
        <v>457.32703587376039</v>
      </c>
      <c r="E18" s="71">
        <v>76.221172645626737</v>
      </c>
      <c r="F18" s="42">
        <v>16</v>
      </c>
      <c r="H18" s="14" t="s">
        <v>260</v>
      </c>
      <c r="I18" s="15" t="s">
        <v>293</v>
      </c>
      <c r="J18" s="15" t="s">
        <v>294</v>
      </c>
      <c r="K18" s="50">
        <v>15.827750526343747</v>
      </c>
      <c r="L18" s="15">
        <v>2</v>
      </c>
      <c r="M18" s="50">
        <v>79.138752631718731</v>
      </c>
      <c r="N18" s="16">
        <v>16</v>
      </c>
      <c r="P18" s="14" t="s">
        <v>121</v>
      </c>
      <c r="Q18" s="15" t="s">
        <v>221</v>
      </c>
      <c r="R18" s="15" t="s">
        <v>222</v>
      </c>
      <c r="S18" s="50">
        <v>81.968322156077619</v>
      </c>
      <c r="T18" s="15">
        <v>9</v>
      </c>
      <c r="U18" s="50">
        <v>91.075913506752912</v>
      </c>
      <c r="V18" s="16">
        <v>16</v>
      </c>
      <c r="X18" s="14" t="s">
        <v>121</v>
      </c>
      <c r="Y18" s="15" t="s">
        <v>229</v>
      </c>
      <c r="Z18" s="15" t="s">
        <v>230</v>
      </c>
      <c r="AA18" s="50">
        <v>36.263453186579348</v>
      </c>
      <c r="AB18" s="15">
        <v>4</v>
      </c>
      <c r="AC18" s="50">
        <v>90.658632966448366</v>
      </c>
      <c r="AD18" s="16">
        <v>16</v>
      </c>
      <c r="AF18" s="14" t="s">
        <v>121</v>
      </c>
      <c r="AG18" s="15" t="s">
        <v>174</v>
      </c>
      <c r="AH18" s="15" t="s">
        <v>175</v>
      </c>
      <c r="AI18" s="50">
        <v>30.44289098656327</v>
      </c>
      <c r="AJ18" s="15">
        <v>4</v>
      </c>
      <c r="AK18" s="50">
        <v>76.107227466408176</v>
      </c>
      <c r="AL18" s="16">
        <v>16</v>
      </c>
      <c r="AN18" s="14" t="s">
        <v>121</v>
      </c>
      <c r="AO18" s="15" t="s">
        <v>128</v>
      </c>
      <c r="AP18" s="15" t="s">
        <v>132</v>
      </c>
      <c r="AQ18" s="50">
        <v>17.105763214691585</v>
      </c>
      <c r="AR18" s="15">
        <v>3</v>
      </c>
      <c r="AS18" s="50">
        <v>57.019210715638621</v>
      </c>
      <c r="AT18" s="16">
        <v>15</v>
      </c>
      <c r="AV18" s="14" t="s">
        <v>121</v>
      </c>
      <c r="AW18" s="15" t="s">
        <v>151</v>
      </c>
      <c r="AX18" s="15" t="s">
        <v>152</v>
      </c>
      <c r="AY18" s="50">
        <v>18.3825376264626</v>
      </c>
      <c r="AZ18" s="26">
        <v>2</v>
      </c>
      <c r="BA18" s="50">
        <v>91.912688132313008</v>
      </c>
      <c r="BB18" s="16">
        <v>1</v>
      </c>
    </row>
    <row r="19" spans="1:54">
      <c r="A19" s="14" t="s">
        <v>121</v>
      </c>
      <c r="B19" s="15" t="s">
        <v>158</v>
      </c>
      <c r="C19" s="15" t="s">
        <v>159</v>
      </c>
      <c r="D19" s="70">
        <v>456.02167325890628</v>
      </c>
      <c r="E19" s="71">
        <v>76.003612209817717</v>
      </c>
      <c r="F19" s="42">
        <v>17</v>
      </c>
      <c r="H19" s="14" t="s">
        <v>92</v>
      </c>
      <c r="I19" s="15" t="s">
        <v>112</v>
      </c>
      <c r="J19" s="15" t="s">
        <v>113</v>
      </c>
      <c r="K19" s="50">
        <v>47.135634655298105</v>
      </c>
      <c r="L19" s="15">
        <v>6</v>
      </c>
      <c r="M19" s="50">
        <v>78.559391092163509</v>
      </c>
      <c r="N19" s="16">
        <v>17</v>
      </c>
      <c r="P19" s="14" t="s">
        <v>121</v>
      </c>
      <c r="Q19" s="15" t="s">
        <v>238</v>
      </c>
      <c r="R19" s="15" t="s">
        <v>239</v>
      </c>
      <c r="S19" s="50">
        <v>81.954613605492284</v>
      </c>
      <c r="T19" s="15">
        <v>9</v>
      </c>
      <c r="U19" s="50">
        <v>91.060681783880312</v>
      </c>
      <c r="V19" s="16">
        <v>17</v>
      </c>
      <c r="X19" s="14" t="s">
        <v>121</v>
      </c>
      <c r="Y19" s="15" t="s">
        <v>229</v>
      </c>
      <c r="Z19" s="15" t="s">
        <v>231</v>
      </c>
      <c r="AA19" s="50">
        <v>36.263453186579348</v>
      </c>
      <c r="AB19" s="15">
        <v>4</v>
      </c>
      <c r="AC19" s="50">
        <v>90.658632966448366</v>
      </c>
      <c r="AD19" s="16">
        <v>16</v>
      </c>
      <c r="AF19" s="14" t="s">
        <v>121</v>
      </c>
      <c r="AG19" s="15" t="s">
        <v>196</v>
      </c>
      <c r="AH19" s="15" t="s">
        <v>197</v>
      </c>
      <c r="AI19" s="50">
        <v>30.440112627886428</v>
      </c>
      <c r="AJ19" s="15">
        <v>4</v>
      </c>
      <c r="AK19" s="50">
        <v>76.100281569716074</v>
      </c>
      <c r="AL19" s="16">
        <v>17</v>
      </c>
      <c r="AN19" s="14" t="s">
        <v>121</v>
      </c>
      <c r="AO19" s="15" t="s">
        <v>133</v>
      </c>
      <c r="AP19" s="15" t="s">
        <v>134</v>
      </c>
      <c r="AQ19" s="50">
        <v>17.105763214691585</v>
      </c>
      <c r="AR19" s="15">
        <v>3</v>
      </c>
      <c r="AS19" s="50">
        <v>57.019210715638621</v>
      </c>
      <c r="AT19" s="16">
        <v>15</v>
      </c>
      <c r="AV19" s="14" t="s">
        <v>121</v>
      </c>
      <c r="AW19" s="15" t="s">
        <v>153</v>
      </c>
      <c r="AX19" s="15" t="s">
        <v>154</v>
      </c>
      <c r="AY19" s="50">
        <v>18.3825376264626</v>
      </c>
      <c r="AZ19" s="26">
        <v>2</v>
      </c>
      <c r="BA19" s="50">
        <v>91.912688132313008</v>
      </c>
      <c r="BB19" s="16">
        <v>1</v>
      </c>
    </row>
    <row r="20" spans="1:54">
      <c r="A20" s="14" t="s">
        <v>121</v>
      </c>
      <c r="B20" s="15" t="s">
        <v>133</v>
      </c>
      <c r="C20" s="15" t="s">
        <v>134</v>
      </c>
      <c r="D20" s="70">
        <v>455.72084492476114</v>
      </c>
      <c r="E20" s="71">
        <v>75.953474154126852</v>
      </c>
      <c r="F20" s="42">
        <v>18</v>
      </c>
      <c r="H20" s="14" t="s">
        <v>260</v>
      </c>
      <c r="I20" s="15" t="s">
        <v>272</v>
      </c>
      <c r="J20" s="15" t="s">
        <v>274</v>
      </c>
      <c r="K20" s="50">
        <v>23.422669633446652</v>
      </c>
      <c r="L20" s="15">
        <v>3</v>
      </c>
      <c r="M20" s="50">
        <v>78.075565444822175</v>
      </c>
      <c r="N20" s="16">
        <v>18</v>
      </c>
      <c r="P20" s="14" t="s">
        <v>121</v>
      </c>
      <c r="Q20" s="15" t="s">
        <v>198</v>
      </c>
      <c r="R20" s="15" t="s">
        <v>199</v>
      </c>
      <c r="S20" s="50">
        <v>81.937706947746321</v>
      </c>
      <c r="T20" s="15">
        <v>9</v>
      </c>
      <c r="U20" s="50">
        <v>91.041896608607033</v>
      </c>
      <c r="V20" s="16">
        <v>18</v>
      </c>
      <c r="X20" s="14" t="s">
        <v>121</v>
      </c>
      <c r="Y20" s="15" t="s">
        <v>128</v>
      </c>
      <c r="Z20" s="15" t="s">
        <v>129</v>
      </c>
      <c r="AA20" s="50">
        <v>36.206471006997823</v>
      </c>
      <c r="AB20" s="15">
        <v>4</v>
      </c>
      <c r="AC20" s="50">
        <v>90.516177517494555</v>
      </c>
      <c r="AD20" s="16">
        <v>18</v>
      </c>
      <c r="AF20" s="14" t="s">
        <v>121</v>
      </c>
      <c r="AG20" s="15" t="s">
        <v>193</v>
      </c>
      <c r="AH20" s="15" t="s">
        <v>195</v>
      </c>
      <c r="AI20" s="50">
        <v>30.335027617488549</v>
      </c>
      <c r="AJ20" s="15">
        <v>4</v>
      </c>
      <c r="AK20" s="50">
        <v>75.837569043721373</v>
      </c>
      <c r="AL20" s="16">
        <v>18</v>
      </c>
      <c r="AN20" s="14" t="s">
        <v>121</v>
      </c>
      <c r="AO20" s="15" t="s">
        <v>177</v>
      </c>
      <c r="AP20" s="15" t="s">
        <v>178</v>
      </c>
      <c r="AQ20" s="50">
        <v>17.105763214691585</v>
      </c>
      <c r="AR20" s="15">
        <v>3</v>
      </c>
      <c r="AS20" s="50">
        <v>57.019210715638621</v>
      </c>
      <c r="AT20" s="16">
        <v>15</v>
      </c>
      <c r="AV20" s="14" t="s">
        <v>121</v>
      </c>
      <c r="AW20" s="15" t="s">
        <v>153</v>
      </c>
      <c r="AX20" s="15" t="s">
        <v>155</v>
      </c>
      <c r="AY20" s="50">
        <v>18.3825376264626</v>
      </c>
      <c r="AZ20" s="26">
        <v>2</v>
      </c>
      <c r="BA20" s="50">
        <v>91.912688132313008</v>
      </c>
      <c r="BB20" s="16">
        <v>1</v>
      </c>
    </row>
    <row r="21" spans="1:54">
      <c r="A21" s="14" t="s">
        <v>121</v>
      </c>
      <c r="B21" s="15" t="s">
        <v>246</v>
      </c>
      <c r="C21" s="15" t="s">
        <v>247</v>
      </c>
      <c r="D21" s="70">
        <v>455.59033637779299</v>
      </c>
      <c r="E21" s="71">
        <v>75.93172272963217</v>
      </c>
      <c r="F21" s="42">
        <v>19</v>
      </c>
      <c r="H21" s="14" t="s">
        <v>121</v>
      </c>
      <c r="I21" s="15" t="s">
        <v>136</v>
      </c>
      <c r="J21" s="15" t="s">
        <v>139</v>
      </c>
      <c r="K21" s="50">
        <v>46.024838409626582</v>
      </c>
      <c r="L21" s="15">
        <v>6</v>
      </c>
      <c r="M21" s="50">
        <v>76.708064016044304</v>
      </c>
      <c r="N21" s="16">
        <v>19</v>
      </c>
      <c r="P21" s="14" t="s">
        <v>121</v>
      </c>
      <c r="Q21" s="15" t="s">
        <v>193</v>
      </c>
      <c r="R21" s="15" t="s">
        <v>194</v>
      </c>
      <c r="S21" s="50">
        <v>81.863640992574489</v>
      </c>
      <c r="T21" s="15">
        <v>9</v>
      </c>
      <c r="U21" s="50">
        <v>90.959601102860546</v>
      </c>
      <c r="V21" s="16">
        <v>19</v>
      </c>
      <c r="X21" s="14" t="s">
        <v>121</v>
      </c>
      <c r="Y21" s="15" t="s">
        <v>128</v>
      </c>
      <c r="Z21" s="15" t="s">
        <v>131</v>
      </c>
      <c r="AA21" s="50">
        <v>36.206471006997823</v>
      </c>
      <c r="AB21" s="15">
        <v>4</v>
      </c>
      <c r="AC21" s="50">
        <v>90.516177517494555</v>
      </c>
      <c r="AD21" s="16">
        <v>19</v>
      </c>
      <c r="AF21" s="14" t="s">
        <v>121</v>
      </c>
      <c r="AG21" s="15" t="s">
        <v>153</v>
      </c>
      <c r="AH21" s="15" t="s">
        <v>154</v>
      </c>
      <c r="AI21" s="50">
        <v>30.30317085890746</v>
      </c>
      <c r="AJ21" s="15">
        <v>4</v>
      </c>
      <c r="AK21" s="50">
        <v>75.757927147268646</v>
      </c>
      <c r="AL21" s="16">
        <v>19</v>
      </c>
      <c r="AN21" s="14" t="s">
        <v>121</v>
      </c>
      <c r="AO21" s="15" t="s">
        <v>215</v>
      </c>
      <c r="AP21" s="15" t="s">
        <v>217</v>
      </c>
      <c r="AQ21" s="50">
        <v>17.105763214691585</v>
      </c>
      <c r="AR21" s="15">
        <v>3</v>
      </c>
      <c r="AS21" s="50">
        <v>57.019210715638621</v>
      </c>
      <c r="AT21" s="16">
        <v>15</v>
      </c>
      <c r="AV21" s="14" t="s">
        <v>121</v>
      </c>
      <c r="AW21" s="15" t="s">
        <v>153</v>
      </c>
      <c r="AX21" s="15" t="s">
        <v>156</v>
      </c>
      <c r="AY21" s="50">
        <v>18.3825376264626</v>
      </c>
      <c r="AZ21" s="26">
        <v>2</v>
      </c>
      <c r="BA21" s="50">
        <v>91.912688132313008</v>
      </c>
      <c r="BB21" s="16">
        <v>1</v>
      </c>
    </row>
    <row r="22" spans="1:54">
      <c r="A22" s="14" t="s">
        <v>121</v>
      </c>
      <c r="B22" s="15" t="s">
        <v>250</v>
      </c>
      <c r="C22" s="15" t="s">
        <v>252</v>
      </c>
      <c r="D22" s="70">
        <v>454.70461648057761</v>
      </c>
      <c r="E22" s="71">
        <v>75.78410274676294</v>
      </c>
      <c r="F22" s="42">
        <v>20</v>
      </c>
      <c r="H22" s="14" t="s">
        <v>121</v>
      </c>
      <c r="I22" s="15" t="s">
        <v>253</v>
      </c>
      <c r="J22" s="15" t="s">
        <v>254</v>
      </c>
      <c r="K22" s="50">
        <v>46.012234173755843</v>
      </c>
      <c r="L22" s="15">
        <v>6</v>
      </c>
      <c r="M22" s="50">
        <v>76.687056956259738</v>
      </c>
      <c r="N22" s="16">
        <v>20</v>
      </c>
      <c r="P22" s="14" t="s">
        <v>121</v>
      </c>
      <c r="Q22" s="15" t="s">
        <v>221</v>
      </c>
      <c r="R22" s="15" t="s">
        <v>224</v>
      </c>
      <c r="S22" s="50">
        <v>81.418392687837041</v>
      </c>
      <c r="T22" s="15">
        <v>9</v>
      </c>
      <c r="U22" s="50">
        <v>90.46488076426337</v>
      </c>
      <c r="V22" s="16">
        <v>20</v>
      </c>
      <c r="X22" s="14" t="s">
        <v>121</v>
      </c>
      <c r="Y22" s="15" t="s">
        <v>128</v>
      </c>
      <c r="Z22" s="15" t="s">
        <v>132</v>
      </c>
      <c r="AA22" s="50">
        <v>36.200870924059565</v>
      </c>
      <c r="AB22" s="15">
        <v>4</v>
      </c>
      <c r="AC22" s="50">
        <v>90.502177310148909</v>
      </c>
      <c r="AD22" s="16">
        <v>20</v>
      </c>
      <c r="AF22" s="14" t="s">
        <v>92</v>
      </c>
      <c r="AG22" s="15" t="s">
        <v>112</v>
      </c>
      <c r="AH22" s="15" t="s">
        <v>113</v>
      </c>
      <c r="AI22" s="50">
        <v>22.722123726988436</v>
      </c>
      <c r="AJ22" s="15">
        <v>3</v>
      </c>
      <c r="AK22" s="50">
        <v>75.740412423294785</v>
      </c>
      <c r="AL22" s="16">
        <v>20</v>
      </c>
      <c r="AN22" s="14" t="s">
        <v>121</v>
      </c>
      <c r="AO22" s="15" t="s">
        <v>215</v>
      </c>
      <c r="AP22" s="15" t="s">
        <v>218</v>
      </c>
      <c r="AQ22" s="50">
        <v>17.105763214691585</v>
      </c>
      <c r="AR22" s="15">
        <v>3</v>
      </c>
      <c r="AS22" s="50">
        <v>57.019210715638621</v>
      </c>
      <c r="AT22" s="16">
        <v>15</v>
      </c>
      <c r="AV22" s="14" t="s">
        <v>121</v>
      </c>
      <c r="AW22" s="15" t="s">
        <v>153</v>
      </c>
      <c r="AX22" s="15" t="s">
        <v>157</v>
      </c>
      <c r="AY22" s="50">
        <v>18.3825376264626</v>
      </c>
      <c r="AZ22" s="26">
        <v>2</v>
      </c>
      <c r="BA22" s="50">
        <v>91.912688132313008</v>
      </c>
      <c r="BB22" s="16">
        <v>1</v>
      </c>
    </row>
    <row r="23" spans="1:54">
      <c r="A23" s="14" t="s">
        <v>121</v>
      </c>
      <c r="B23" s="15" t="s">
        <v>221</v>
      </c>
      <c r="C23" s="15" t="s">
        <v>224</v>
      </c>
      <c r="D23" s="70">
        <v>454.30610737426849</v>
      </c>
      <c r="E23" s="71">
        <v>75.717684562378082</v>
      </c>
      <c r="F23" s="42">
        <v>21</v>
      </c>
      <c r="H23" s="14" t="s">
        <v>92</v>
      </c>
      <c r="I23" s="15" t="s">
        <v>112</v>
      </c>
      <c r="J23" s="15" t="s">
        <v>115</v>
      </c>
      <c r="K23" s="50">
        <v>38.125108285134836</v>
      </c>
      <c r="L23" s="15">
        <v>5</v>
      </c>
      <c r="M23" s="50">
        <v>76.250216570269671</v>
      </c>
      <c r="N23" s="16">
        <v>21</v>
      </c>
      <c r="P23" s="14" t="s">
        <v>121</v>
      </c>
      <c r="Q23" s="15" t="s">
        <v>241</v>
      </c>
      <c r="R23" s="15" t="s">
        <v>244</v>
      </c>
      <c r="S23" s="50">
        <v>81.098503053580544</v>
      </c>
      <c r="T23" s="15">
        <v>9</v>
      </c>
      <c r="U23" s="50">
        <v>90.109447837311706</v>
      </c>
      <c r="V23" s="16">
        <v>21</v>
      </c>
      <c r="X23" s="14" t="s">
        <v>121</v>
      </c>
      <c r="Y23" s="15" t="s">
        <v>258</v>
      </c>
      <c r="Z23" s="15" t="s">
        <v>259</v>
      </c>
      <c r="AA23" s="50">
        <v>36.050624307456609</v>
      </c>
      <c r="AB23" s="15">
        <v>4</v>
      </c>
      <c r="AC23" s="50">
        <v>90.126560768641525</v>
      </c>
      <c r="AD23" s="16">
        <v>21</v>
      </c>
      <c r="AF23" s="14" t="s">
        <v>121</v>
      </c>
      <c r="AG23" s="15" t="s">
        <v>225</v>
      </c>
      <c r="AH23" s="15" t="s">
        <v>226</v>
      </c>
      <c r="AI23" s="50">
        <v>30.086734594236571</v>
      </c>
      <c r="AJ23" s="15">
        <v>4</v>
      </c>
      <c r="AK23" s="50">
        <v>75.216836485591429</v>
      </c>
      <c r="AL23" s="16">
        <v>21</v>
      </c>
      <c r="AN23" s="14" t="s">
        <v>121</v>
      </c>
      <c r="AO23" s="15" t="s">
        <v>236</v>
      </c>
      <c r="AP23" s="15" t="s">
        <v>237</v>
      </c>
      <c r="AQ23" s="50">
        <v>17.105763214691585</v>
      </c>
      <c r="AR23" s="15">
        <v>3</v>
      </c>
      <c r="AS23" s="50">
        <v>57.019210715638621</v>
      </c>
      <c r="AT23" s="16">
        <v>15</v>
      </c>
      <c r="AV23" s="14" t="s">
        <v>121</v>
      </c>
      <c r="AW23" s="15" t="s">
        <v>158</v>
      </c>
      <c r="AX23" s="15" t="s">
        <v>159</v>
      </c>
      <c r="AY23" s="50">
        <v>18.3825376264626</v>
      </c>
      <c r="AZ23" s="26">
        <v>2</v>
      </c>
      <c r="BA23" s="50">
        <v>91.912688132313008</v>
      </c>
      <c r="BB23" s="16">
        <v>1</v>
      </c>
    </row>
    <row r="24" spans="1:54">
      <c r="A24" s="14" t="s">
        <v>121</v>
      </c>
      <c r="B24" s="15" t="s">
        <v>141</v>
      </c>
      <c r="C24" s="15" t="s">
        <v>142</v>
      </c>
      <c r="D24" s="70">
        <v>453.53581201348123</v>
      </c>
      <c r="E24" s="71">
        <v>75.589302002246868</v>
      </c>
      <c r="F24" s="42">
        <v>22</v>
      </c>
      <c r="H24" s="14" t="s">
        <v>260</v>
      </c>
      <c r="I24" s="15" t="s">
        <v>277</v>
      </c>
      <c r="J24" s="15" t="s">
        <v>278</v>
      </c>
      <c r="K24" s="50">
        <v>22.746321940316879</v>
      </c>
      <c r="L24" s="15">
        <v>3</v>
      </c>
      <c r="M24" s="50">
        <v>75.821073134389593</v>
      </c>
      <c r="N24" s="16">
        <v>22</v>
      </c>
      <c r="P24" s="14" t="s">
        <v>121</v>
      </c>
      <c r="Q24" s="15" t="s">
        <v>241</v>
      </c>
      <c r="R24" s="15" t="s">
        <v>245</v>
      </c>
      <c r="S24" s="50">
        <v>81.098503053580544</v>
      </c>
      <c r="T24" s="15">
        <v>9</v>
      </c>
      <c r="U24" s="50">
        <v>90.109447837311706</v>
      </c>
      <c r="V24" s="16">
        <v>21</v>
      </c>
      <c r="X24" s="14" t="s">
        <v>121</v>
      </c>
      <c r="Y24" s="15" t="s">
        <v>241</v>
      </c>
      <c r="Z24" s="15" t="s">
        <v>242</v>
      </c>
      <c r="AA24" s="50">
        <v>36.040825095776889</v>
      </c>
      <c r="AB24" s="15">
        <v>4</v>
      </c>
      <c r="AC24" s="50">
        <v>90.102062739442218</v>
      </c>
      <c r="AD24" s="16">
        <v>22</v>
      </c>
      <c r="AF24" s="14" t="s">
        <v>121</v>
      </c>
      <c r="AG24" s="15" t="s">
        <v>181</v>
      </c>
      <c r="AH24" s="15" t="s">
        <v>182</v>
      </c>
      <c r="AI24" s="50">
        <v>29.992095687977827</v>
      </c>
      <c r="AJ24" s="15">
        <v>4</v>
      </c>
      <c r="AK24" s="50">
        <v>74.980239219944565</v>
      </c>
      <c r="AL24" s="16">
        <v>22</v>
      </c>
      <c r="AN24" s="14" t="s">
        <v>121</v>
      </c>
      <c r="AO24" s="15" t="s">
        <v>253</v>
      </c>
      <c r="AP24" s="15" t="s">
        <v>254</v>
      </c>
      <c r="AQ24" s="50">
        <v>17.105763214691585</v>
      </c>
      <c r="AR24" s="15">
        <v>3</v>
      </c>
      <c r="AS24" s="50">
        <v>57.019210715638621</v>
      </c>
      <c r="AT24" s="16">
        <v>15</v>
      </c>
      <c r="AV24" s="14" t="s">
        <v>121</v>
      </c>
      <c r="AW24" s="15" t="s">
        <v>160</v>
      </c>
      <c r="AX24" s="15" t="s">
        <v>161</v>
      </c>
      <c r="AY24" s="50">
        <v>18.3825376264626</v>
      </c>
      <c r="AZ24" s="26">
        <v>2</v>
      </c>
      <c r="BA24" s="50">
        <v>91.912688132313008</v>
      </c>
      <c r="BB24" s="16">
        <v>1</v>
      </c>
    </row>
    <row r="25" spans="1:54">
      <c r="A25" s="14" t="s">
        <v>121</v>
      </c>
      <c r="B25" s="15" t="s">
        <v>238</v>
      </c>
      <c r="C25" s="15" t="s">
        <v>239</v>
      </c>
      <c r="D25" s="70">
        <v>452.31147200514494</v>
      </c>
      <c r="E25" s="71">
        <v>75.385245334190827</v>
      </c>
      <c r="F25" s="42">
        <v>23</v>
      </c>
      <c r="H25" s="14" t="s">
        <v>121</v>
      </c>
      <c r="I25" s="15" t="s">
        <v>221</v>
      </c>
      <c r="J25" s="15" t="s">
        <v>222</v>
      </c>
      <c r="K25" s="50">
        <v>45.476372913247644</v>
      </c>
      <c r="L25" s="15">
        <v>6</v>
      </c>
      <c r="M25" s="50">
        <v>75.793954855412736</v>
      </c>
      <c r="N25" s="16">
        <v>23</v>
      </c>
      <c r="P25" s="14" t="s">
        <v>121</v>
      </c>
      <c r="Q25" s="15" t="s">
        <v>193</v>
      </c>
      <c r="R25" s="15" t="s">
        <v>195</v>
      </c>
      <c r="S25" s="50">
        <v>80.826457777537314</v>
      </c>
      <c r="T25" s="15">
        <v>9</v>
      </c>
      <c r="U25" s="50">
        <v>89.807175308374795</v>
      </c>
      <c r="V25" s="16">
        <v>23</v>
      </c>
      <c r="X25" s="14" t="s">
        <v>121</v>
      </c>
      <c r="Y25" s="15" t="s">
        <v>241</v>
      </c>
      <c r="Z25" s="15" t="s">
        <v>243</v>
      </c>
      <c r="AA25" s="50">
        <v>36.040825095776889</v>
      </c>
      <c r="AB25" s="15">
        <v>4</v>
      </c>
      <c r="AC25" s="50">
        <v>90.102062739442218</v>
      </c>
      <c r="AD25" s="16">
        <v>22</v>
      </c>
      <c r="AF25" s="14" t="s">
        <v>121</v>
      </c>
      <c r="AG25" s="15" t="s">
        <v>209</v>
      </c>
      <c r="AH25" s="15" t="s">
        <v>210</v>
      </c>
      <c r="AI25" s="50">
        <v>29.965731004662217</v>
      </c>
      <c r="AJ25" s="15">
        <v>4</v>
      </c>
      <c r="AK25" s="50">
        <v>74.914327511655543</v>
      </c>
      <c r="AL25" s="16">
        <v>23</v>
      </c>
      <c r="AN25" s="14" t="s">
        <v>121</v>
      </c>
      <c r="AO25" s="15" t="s">
        <v>256</v>
      </c>
      <c r="AP25" s="15" t="s">
        <v>257</v>
      </c>
      <c r="AQ25" s="50">
        <v>17.007494264672644</v>
      </c>
      <c r="AR25" s="15">
        <v>3</v>
      </c>
      <c r="AS25" s="50">
        <v>56.691647548908819</v>
      </c>
      <c r="AT25" s="16">
        <v>23</v>
      </c>
      <c r="AV25" s="14" t="s">
        <v>121</v>
      </c>
      <c r="AW25" s="15" t="s">
        <v>162</v>
      </c>
      <c r="AX25" s="15" t="s">
        <v>163</v>
      </c>
      <c r="AY25" s="50">
        <v>18.3825376264626</v>
      </c>
      <c r="AZ25" s="26">
        <v>2</v>
      </c>
      <c r="BA25" s="50">
        <v>91.912688132313008</v>
      </c>
      <c r="BB25" s="16">
        <v>1</v>
      </c>
    </row>
    <row r="26" spans="1:54">
      <c r="A26" s="14" t="s">
        <v>121</v>
      </c>
      <c r="B26" s="15" t="s">
        <v>174</v>
      </c>
      <c r="C26" s="15" t="s">
        <v>176</v>
      </c>
      <c r="D26" s="70">
        <v>452.25245463568024</v>
      </c>
      <c r="E26" s="71">
        <v>75.375409105946702</v>
      </c>
      <c r="F26" s="42">
        <v>24</v>
      </c>
      <c r="H26" s="14" t="s">
        <v>92</v>
      </c>
      <c r="I26" s="15" t="s">
        <v>103</v>
      </c>
      <c r="J26" s="15" t="s">
        <v>104</v>
      </c>
      <c r="K26" s="50">
        <v>37.887011823790232</v>
      </c>
      <c r="L26" s="15">
        <v>5</v>
      </c>
      <c r="M26" s="50">
        <v>75.774023647580464</v>
      </c>
      <c r="N26" s="16">
        <v>24</v>
      </c>
      <c r="P26" s="14" t="s">
        <v>121</v>
      </c>
      <c r="Q26" s="15" t="s">
        <v>141</v>
      </c>
      <c r="R26" s="15" t="s">
        <v>143</v>
      </c>
      <c r="S26" s="50">
        <v>80.507444663549379</v>
      </c>
      <c r="T26" s="15">
        <v>9</v>
      </c>
      <c r="U26" s="50">
        <v>89.452716292832633</v>
      </c>
      <c r="V26" s="16">
        <v>24</v>
      </c>
      <c r="X26" s="14" t="s">
        <v>121</v>
      </c>
      <c r="Y26" s="15" t="s">
        <v>241</v>
      </c>
      <c r="Z26" s="15" t="s">
        <v>244</v>
      </c>
      <c r="AA26" s="50">
        <v>36.040825095776889</v>
      </c>
      <c r="AB26" s="15">
        <v>4</v>
      </c>
      <c r="AC26" s="50">
        <v>90.102062739442218</v>
      </c>
      <c r="AD26" s="16">
        <v>22</v>
      </c>
      <c r="AF26" s="14" t="s">
        <v>92</v>
      </c>
      <c r="AG26" s="15" t="s">
        <v>93</v>
      </c>
      <c r="AH26" s="15" t="s">
        <v>99</v>
      </c>
      <c r="AI26" s="50">
        <v>22.465894142727834</v>
      </c>
      <c r="AJ26" s="15">
        <v>3</v>
      </c>
      <c r="AK26" s="50">
        <v>74.886313809092783</v>
      </c>
      <c r="AL26" s="16">
        <v>24</v>
      </c>
      <c r="AN26" s="14" t="s">
        <v>121</v>
      </c>
      <c r="AO26" s="15" t="s">
        <v>153</v>
      </c>
      <c r="AP26" s="15" t="s">
        <v>156</v>
      </c>
      <c r="AQ26" s="50">
        <v>16.754802678909655</v>
      </c>
      <c r="AR26" s="15">
        <v>3</v>
      </c>
      <c r="AS26" s="50">
        <v>55.849342263032185</v>
      </c>
      <c r="AT26" s="16">
        <v>24</v>
      </c>
      <c r="AV26" s="14" t="s">
        <v>121</v>
      </c>
      <c r="AW26" s="15" t="s">
        <v>164</v>
      </c>
      <c r="AX26" s="15" t="s">
        <v>165</v>
      </c>
      <c r="AY26" s="50">
        <v>18.3825376264626</v>
      </c>
      <c r="AZ26" s="26">
        <v>2</v>
      </c>
      <c r="BA26" s="50">
        <v>91.912688132313008</v>
      </c>
      <c r="BB26" s="16">
        <v>1</v>
      </c>
    </row>
    <row r="27" spans="1:54">
      <c r="A27" s="14" t="s">
        <v>121</v>
      </c>
      <c r="B27" s="15" t="s">
        <v>250</v>
      </c>
      <c r="C27" s="15" t="s">
        <v>251</v>
      </c>
      <c r="D27" s="70">
        <v>451.78175579726462</v>
      </c>
      <c r="E27" s="71">
        <v>75.296959299544099</v>
      </c>
      <c r="F27" s="42">
        <v>25</v>
      </c>
      <c r="H27" s="14" t="s">
        <v>121</v>
      </c>
      <c r="I27" s="15" t="s">
        <v>158</v>
      </c>
      <c r="J27" s="15" t="s">
        <v>159</v>
      </c>
      <c r="K27" s="50">
        <v>45.290641901805223</v>
      </c>
      <c r="L27" s="15">
        <v>6</v>
      </c>
      <c r="M27" s="50">
        <v>75.484403169675375</v>
      </c>
      <c r="N27" s="16">
        <v>25</v>
      </c>
      <c r="P27" s="14" t="s">
        <v>121</v>
      </c>
      <c r="Q27" s="15" t="s">
        <v>158</v>
      </c>
      <c r="R27" s="15" t="s">
        <v>159</v>
      </c>
      <c r="S27" s="50">
        <v>80.265940282925754</v>
      </c>
      <c r="T27" s="15">
        <v>9</v>
      </c>
      <c r="U27" s="50">
        <v>89.184378092139724</v>
      </c>
      <c r="V27" s="16">
        <v>25</v>
      </c>
      <c r="X27" s="14" t="s">
        <v>121</v>
      </c>
      <c r="Y27" s="15" t="s">
        <v>241</v>
      </c>
      <c r="Z27" s="15" t="s">
        <v>245</v>
      </c>
      <c r="AA27" s="50">
        <v>36.040825095776889</v>
      </c>
      <c r="AB27" s="15">
        <v>4</v>
      </c>
      <c r="AC27" s="50">
        <v>90.102062739442218</v>
      </c>
      <c r="AD27" s="16">
        <v>22</v>
      </c>
      <c r="AF27" s="14" t="s">
        <v>121</v>
      </c>
      <c r="AG27" s="15" t="s">
        <v>153</v>
      </c>
      <c r="AH27" s="15" t="s">
        <v>155</v>
      </c>
      <c r="AI27" s="50">
        <v>29.833325633421005</v>
      </c>
      <c r="AJ27" s="15">
        <v>4</v>
      </c>
      <c r="AK27" s="50">
        <v>74.583314083552509</v>
      </c>
      <c r="AL27" s="16">
        <v>25</v>
      </c>
      <c r="AN27" s="14" t="s">
        <v>121</v>
      </c>
      <c r="AO27" s="15" t="s">
        <v>204</v>
      </c>
      <c r="AP27" s="15" t="s">
        <v>205</v>
      </c>
      <c r="AQ27" s="50">
        <v>16.754802678909655</v>
      </c>
      <c r="AR27" s="15">
        <v>3</v>
      </c>
      <c r="AS27" s="50">
        <v>55.849342263032185</v>
      </c>
      <c r="AT27" s="16">
        <v>24</v>
      </c>
      <c r="AV27" s="14" t="s">
        <v>121</v>
      </c>
      <c r="AW27" s="15" t="s">
        <v>167</v>
      </c>
      <c r="AX27" s="15" t="s">
        <v>168</v>
      </c>
      <c r="AY27" s="50">
        <v>18.3825376264626</v>
      </c>
      <c r="AZ27" s="26">
        <v>2</v>
      </c>
      <c r="BA27" s="50">
        <v>91.912688132313008</v>
      </c>
      <c r="BB27" s="16">
        <v>1</v>
      </c>
    </row>
    <row r="28" spans="1:54">
      <c r="A28" s="14" t="s">
        <v>121</v>
      </c>
      <c r="B28" s="15" t="s">
        <v>153</v>
      </c>
      <c r="C28" s="15" t="s">
        <v>154</v>
      </c>
      <c r="D28" s="70">
        <v>451.55144142524858</v>
      </c>
      <c r="E28" s="71">
        <v>75.258573570874759</v>
      </c>
      <c r="F28" s="42">
        <v>26</v>
      </c>
      <c r="H28" s="14" t="s">
        <v>260</v>
      </c>
      <c r="I28" s="15" t="s">
        <v>276</v>
      </c>
      <c r="J28" s="15" t="s">
        <v>276</v>
      </c>
      <c r="K28" s="50">
        <v>22.60656897586238</v>
      </c>
      <c r="L28" s="15">
        <v>3</v>
      </c>
      <c r="M28" s="50">
        <v>75.355229919541273</v>
      </c>
      <c r="N28" s="16">
        <v>26</v>
      </c>
      <c r="P28" s="14" t="s">
        <v>121</v>
      </c>
      <c r="Q28" s="15" t="s">
        <v>258</v>
      </c>
      <c r="R28" s="15" t="s">
        <v>259</v>
      </c>
      <c r="S28" s="50">
        <v>79.556804370973396</v>
      </c>
      <c r="T28" s="15">
        <v>9</v>
      </c>
      <c r="U28" s="50">
        <v>88.39644930108156</v>
      </c>
      <c r="V28" s="16">
        <v>26</v>
      </c>
      <c r="X28" s="14" t="s">
        <v>121</v>
      </c>
      <c r="Y28" s="15" t="s">
        <v>215</v>
      </c>
      <c r="Z28" s="15" t="s">
        <v>216</v>
      </c>
      <c r="AA28" s="50">
        <v>35.92078579799928</v>
      </c>
      <c r="AB28" s="15">
        <v>4</v>
      </c>
      <c r="AC28" s="50">
        <v>89.801964494998202</v>
      </c>
      <c r="AD28" s="16">
        <v>26</v>
      </c>
      <c r="AF28" s="14" t="s">
        <v>121</v>
      </c>
      <c r="AG28" s="15" t="s">
        <v>225</v>
      </c>
      <c r="AH28" s="15" t="s">
        <v>227</v>
      </c>
      <c r="AI28" s="50">
        <v>29.747401931385244</v>
      </c>
      <c r="AJ28" s="15">
        <v>4</v>
      </c>
      <c r="AK28" s="50">
        <v>74.368504828463116</v>
      </c>
      <c r="AL28" s="16">
        <v>26</v>
      </c>
      <c r="AN28" s="14" t="s">
        <v>121</v>
      </c>
      <c r="AO28" s="15" t="s">
        <v>209</v>
      </c>
      <c r="AP28" s="15" t="s">
        <v>210</v>
      </c>
      <c r="AQ28" s="50">
        <v>16.754802678909655</v>
      </c>
      <c r="AR28" s="15">
        <v>3</v>
      </c>
      <c r="AS28" s="50">
        <v>55.849342263032185</v>
      </c>
      <c r="AT28" s="16">
        <v>24</v>
      </c>
      <c r="AV28" s="14" t="s">
        <v>121</v>
      </c>
      <c r="AW28" s="15" t="s">
        <v>169</v>
      </c>
      <c r="AX28" s="15" t="s">
        <v>170</v>
      </c>
      <c r="AY28" s="50">
        <v>18.3825376264626</v>
      </c>
      <c r="AZ28" s="26">
        <v>2</v>
      </c>
      <c r="BA28" s="50">
        <v>91.912688132313008</v>
      </c>
      <c r="BB28" s="16">
        <v>1</v>
      </c>
    </row>
    <row r="29" spans="1:54">
      <c r="A29" s="14" t="s">
        <v>121</v>
      </c>
      <c r="B29" s="15" t="s">
        <v>153</v>
      </c>
      <c r="C29" s="15" t="s">
        <v>155</v>
      </c>
      <c r="D29" s="70">
        <v>451.15698592864481</v>
      </c>
      <c r="E29" s="71">
        <v>75.192830988107474</v>
      </c>
      <c r="F29" s="42">
        <v>27</v>
      </c>
      <c r="H29" s="14" t="s">
        <v>121</v>
      </c>
      <c r="I29" s="15" t="s">
        <v>122</v>
      </c>
      <c r="J29" s="15" t="s">
        <v>123</v>
      </c>
      <c r="K29" s="50">
        <v>44.939786088794023</v>
      </c>
      <c r="L29" s="15">
        <v>6</v>
      </c>
      <c r="M29" s="50">
        <v>74.899643481323366</v>
      </c>
      <c r="N29" s="16">
        <v>27</v>
      </c>
      <c r="P29" s="14" t="s">
        <v>121</v>
      </c>
      <c r="Q29" s="15" t="s">
        <v>201</v>
      </c>
      <c r="R29" s="15" t="s">
        <v>202</v>
      </c>
      <c r="S29" s="50">
        <v>78.924732612976413</v>
      </c>
      <c r="T29" s="15">
        <v>9</v>
      </c>
      <c r="U29" s="50">
        <v>87.694147347751567</v>
      </c>
      <c r="V29" s="16">
        <v>27</v>
      </c>
      <c r="X29" s="14" t="s">
        <v>121</v>
      </c>
      <c r="Y29" s="15" t="s">
        <v>215</v>
      </c>
      <c r="Z29" s="15" t="s">
        <v>217</v>
      </c>
      <c r="AA29" s="50">
        <v>35.92078579799928</v>
      </c>
      <c r="AB29" s="15">
        <v>4</v>
      </c>
      <c r="AC29" s="50">
        <v>89.801964494998202</v>
      </c>
      <c r="AD29" s="16">
        <v>26</v>
      </c>
      <c r="AF29" s="14" t="s">
        <v>121</v>
      </c>
      <c r="AG29" s="15" t="s">
        <v>183</v>
      </c>
      <c r="AH29" s="15" t="s">
        <v>184</v>
      </c>
      <c r="AI29" s="50">
        <v>29.671106362217856</v>
      </c>
      <c r="AJ29" s="15">
        <v>4</v>
      </c>
      <c r="AK29" s="50">
        <v>74.177765905544646</v>
      </c>
      <c r="AL29" s="16">
        <v>27</v>
      </c>
      <c r="AN29" s="14" t="s">
        <v>121</v>
      </c>
      <c r="AO29" s="15" t="s">
        <v>221</v>
      </c>
      <c r="AP29" s="15" t="s">
        <v>224</v>
      </c>
      <c r="AQ29" s="50">
        <v>16.754802678909655</v>
      </c>
      <c r="AR29" s="15">
        <v>3</v>
      </c>
      <c r="AS29" s="50">
        <v>55.849342263032185</v>
      </c>
      <c r="AT29" s="16">
        <v>24</v>
      </c>
      <c r="AV29" s="14" t="s">
        <v>121</v>
      </c>
      <c r="AW29" s="15" t="s">
        <v>172</v>
      </c>
      <c r="AX29" s="15" t="s">
        <v>173</v>
      </c>
      <c r="AY29" s="50">
        <v>18.3825376264626</v>
      </c>
      <c r="AZ29" s="26">
        <v>2</v>
      </c>
      <c r="BA29" s="50">
        <v>91.912688132313008</v>
      </c>
      <c r="BB29" s="16">
        <v>1</v>
      </c>
    </row>
    <row r="30" spans="1:54">
      <c r="A30" s="14" t="s">
        <v>121</v>
      </c>
      <c r="B30" s="15" t="s">
        <v>164</v>
      </c>
      <c r="C30" s="15" t="s">
        <v>165</v>
      </c>
      <c r="D30" s="70">
        <v>450.9008594338049</v>
      </c>
      <c r="E30" s="71">
        <v>75.150143238967487</v>
      </c>
      <c r="F30" s="42">
        <v>28</v>
      </c>
      <c r="H30" s="14" t="s">
        <v>92</v>
      </c>
      <c r="I30" s="15" t="s">
        <v>93</v>
      </c>
      <c r="J30" s="15" t="s">
        <v>99</v>
      </c>
      <c r="K30" s="50">
        <v>29.759734562633703</v>
      </c>
      <c r="L30" s="15">
        <v>4</v>
      </c>
      <c r="M30" s="50">
        <v>74.399336406584254</v>
      </c>
      <c r="N30" s="16">
        <v>28</v>
      </c>
      <c r="P30" s="14" t="s">
        <v>121</v>
      </c>
      <c r="Q30" s="15" t="s">
        <v>246</v>
      </c>
      <c r="R30" s="15" t="s">
        <v>247</v>
      </c>
      <c r="S30" s="50">
        <v>78.332985953799124</v>
      </c>
      <c r="T30" s="15">
        <v>9</v>
      </c>
      <c r="U30" s="50">
        <v>87.036651059776801</v>
      </c>
      <c r="V30" s="16">
        <v>28</v>
      </c>
      <c r="X30" s="14" t="s">
        <v>121</v>
      </c>
      <c r="Y30" s="15" t="s">
        <v>215</v>
      </c>
      <c r="Z30" s="15" t="s">
        <v>218</v>
      </c>
      <c r="AA30" s="50">
        <v>35.92078579799928</v>
      </c>
      <c r="AB30" s="15">
        <v>4</v>
      </c>
      <c r="AC30" s="50">
        <v>89.801964494998202</v>
      </c>
      <c r="AD30" s="16">
        <v>26</v>
      </c>
      <c r="AF30" s="14" t="s">
        <v>121</v>
      </c>
      <c r="AG30" s="15" t="s">
        <v>174</v>
      </c>
      <c r="AH30" s="15" t="s">
        <v>176</v>
      </c>
      <c r="AI30" s="50">
        <v>29.600406247771108</v>
      </c>
      <c r="AJ30" s="15">
        <v>4</v>
      </c>
      <c r="AK30" s="50">
        <v>74.001015619427776</v>
      </c>
      <c r="AL30" s="16">
        <v>28</v>
      </c>
      <c r="AN30" s="14" t="s">
        <v>121</v>
      </c>
      <c r="AO30" s="15" t="s">
        <v>250</v>
      </c>
      <c r="AP30" s="15" t="s">
        <v>252</v>
      </c>
      <c r="AQ30" s="50">
        <v>16.754802678909655</v>
      </c>
      <c r="AR30" s="15">
        <v>3</v>
      </c>
      <c r="AS30" s="50">
        <v>55.849342263032185</v>
      </c>
      <c r="AT30" s="16">
        <v>24</v>
      </c>
      <c r="AV30" s="14" t="s">
        <v>121</v>
      </c>
      <c r="AW30" s="15" t="s">
        <v>174</v>
      </c>
      <c r="AX30" s="15" t="s">
        <v>175</v>
      </c>
      <c r="AY30" s="50">
        <v>18.3825376264626</v>
      </c>
      <c r="AZ30" s="26">
        <v>2</v>
      </c>
      <c r="BA30" s="50">
        <v>91.912688132313008</v>
      </c>
      <c r="BB30" s="16">
        <v>1</v>
      </c>
    </row>
    <row r="31" spans="1:54">
      <c r="A31" s="14" t="s">
        <v>121</v>
      </c>
      <c r="B31" s="15" t="s">
        <v>238</v>
      </c>
      <c r="C31" s="15" t="s">
        <v>240</v>
      </c>
      <c r="D31" s="70">
        <v>447.80889657934188</v>
      </c>
      <c r="E31" s="71">
        <v>74.634816096556975</v>
      </c>
      <c r="F31" s="42">
        <v>29</v>
      </c>
      <c r="H31" s="14" t="s">
        <v>121</v>
      </c>
      <c r="I31" s="15" t="s">
        <v>250</v>
      </c>
      <c r="J31" s="15" t="s">
        <v>252</v>
      </c>
      <c r="K31" s="50">
        <v>44.539887801303387</v>
      </c>
      <c r="L31" s="15">
        <v>6</v>
      </c>
      <c r="M31" s="50">
        <v>74.233146335505637</v>
      </c>
      <c r="N31" s="16">
        <v>29</v>
      </c>
      <c r="P31" s="14" t="s">
        <v>121</v>
      </c>
      <c r="Q31" s="15" t="s">
        <v>204</v>
      </c>
      <c r="R31" s="15" t="s">
        <v>205</v>
      </c>
      <c r="S31" s="50">
        <v>77.829509327214751</v>
      </c>
      <c r="T31" s="15">
        <v>9</v>
      </c>
      <c r="U31" s="50">
        <v>86.477232585794169</v>
      </c>
      <c r="V31" s="16">
        <v>29</v>
      </c>
      <c r="X31" s="14" t="s">
        <v>121</v>
      </c>
      <c r="Y31" s="15" t="s">
        <v>188</v>
      </c>
      <c r="Z31" s="15" t="s">
        <v>189</v>
      </c>
      <c r="AA31" s="50">
        <v>35.895478873193134</v>
      </c>
      <c r="AB31" s="15">
        <v>4</v>
      </c>
      <c r="AC31" s="50">
        <v>89.738697182982833</v>
      </c>
      <c r="AD31" s="16">
        <v>29</v>
      </c>
      <c r="AF31" s="14" t="s">
        <v>121</v>
      </c>
      <c r="AG31" s="15" t="s">
        <v>128</v>
      </c>
      <c r="AH31" s="15" t="s">
        <v>129</v>
      </c>
      <c r="AI31" s="50">
        <v>29.406591686256267</v>
      </c>
      <c r="AJ31" s="15">
        <v>4</v>
      </c>
      <c r="AK31" s="50">
        <v>73.516479215640672</v>
      </c>
      <c r="AL31" s="16">
        <v>29</v>
      </c>
      <c r="AN31" s="14" t="s">
        <v>121</v>
      </c>
      <c r="AO31" s="15" t="s">
        <v>228</v>
      </c>
      <c r="AP31" s="15" t="s">
        <v>180</v>
      </c>
      <c r="AQ31" s="50">
        <v>16.403842143127726</v>
      </c>
      <c r="AR31" s="15">
        <v>3</v>
      </c>
      <c r="AS31" s="50">
        <v>54.679473810425748</v>
      </c>
      <c r="AT31" s="16">
        <v>29</v>
      </c>
      <c r="AV31" s="14" t="s">
        <v>121</v>
      </c>
      <c r="AW31" s="15" t="s">
        <v>174</v>
      </c>
      <c r="AX31" s="15" t="s">
        <v>176</v>
      </c>
      <c r="AY31" s="50">
        <v>18.3825376264626</v>
      </c>
      <c r="AZ31" s="26">
        <v>2</v>
      </c>
      <c r="BA31" s="50">
        <v>91.912688132313008</v>
      </c>
      <c r="BB31" s="16">
        <v>1</v>
      </c>
    </row>
    <row r="32" spans="1:54">
      <c r="A32" s="14" t="s">
        <v>121</v>
      </c>
      <c r="B32" s="15" t="s">
        <v>215</v>
      </c>
      <c r="C32" s="15" t="s">
        <v>217</v>
      </c>
      <c r="D32" s="70">
        <v>447.76665372806292</v>
      </c>
      <c r="E32" s="71">
        <v>74.627775621343815</v>
      </c>
      <c r="F32" s="42">
        <v>30</v>
      </c>
      <c r="H32" s="14" t="s">
        <v>121</v>
      </c>
      <c r="I32" s="15" t="s">
        <v>193</v>
      </c>
      <c r="J32" s="15" t="s">
        <v>194</v>
      </c>
      <c r="K32" s="50">
        <v>44.351116340345527</v>
      </c>
      <c r="L32" s="15">
        <v>6</v>
      </c>
      <c r="M32" s="50">
        <v>73.918527233909217</v>
      </c>
      <c r="N32" s="16">
        <v>30</v>
      </c>
      <c r="P32" s="14" t="s">
        <v>121</v>
      </c>
      <c r="Q32" s="15" t="s">
        <v>177</v>
      </c>
      <c r="R32" s="15" t="s">
        <v>178</v>
      </c>
      <c r="S32" s="50">
        <v>77.759206858542029</v>
      </c>
      <c r="T32" s="15">
        <v>9</v>
      </c>
      <c r="U32" s="50">
        <v>86.399118731713358</v>
      </c>
      <c r="V32" s="16">
        <v>30</v>
      </c>
      <c r="X32" s="14" t="s">
        <v>121</v>
      </c>
      <c r="Y32" s="15" t="s">
        <v>188</v>
      </c>
      <c r="Z32" s="15" t="s">
        <v>190</v>
      </c>
      <c r="AA32" s="50">
        <v>35.895478873193134</v>
      </c>
      <c r="AB32" s="15">
        <v>4</v>
      </c>
      <c r="AC32" s="50">
        <v>89.738697182982833</v>
      </c>
      <c r="AD32" s="16">
        <v>29</v>
      </c>
      <c r="AF32" s="14" t="s">
        <v>121</v>
      </c>
      <c r="AG32" s="15" t="s">
        <v>238</v>
      </c>
      <c r="AH32" s="15" t="s">
        <v>240</v>
      </c>
      <c r="AI32" s="50">
        <v>29.370296658678242</v>
      </c>
      <c r="AJ32" s="15">
        <v>4</v>
      </c>
      <c r="AK32" s="50">
        <v>73.425741646695599</v>
      </c>
      <c r="AL32" s="16">
        <v>30</v>
      </c>
      <c r="AN32" s="14" t="s">
        <v>121</v>
      </c>
      <c r="AO32" s="15" t="s">
        <v>238</v>
      </c>
      <c r="AP32" s="15" t="s">
        <v>239</v>
      </c>
      <c r="AQ32" s="50">
        <v>16.403842143127726</v>
      </c>
      <c r="AR32" s="15">
        <v>3</v>
      </c>
      <c r="AS32" s="50">
        <v>54.679473810425748</v>
      </c>
      <c r="AT32" s="16">
        <v>29</v>
      </c>
      <c r="AV32" s="14" t="s">
        <v>121</v>
      </c>
      <c r="AW32" s="15" t="s">
        <v>177</v>
      </c>
      <c r="AX32" s="15" t="s">
        <v>178</v>
      </c>
      <c r="AY32" s="50">
        <v>18.3825376264626</v>
      </c>
      <c r="AZ32" s="26">
        <v>2</v>
      </c>
      <c r="BA32" s="50">
        <v>91.912688132313008</v>
      </c>
      <c r="BB32" s="16">
        <v>1</v>
      </c>
    </row>
    <row r="33" spans="1:54">
      <c r="A33" s="14" t="s">
        <v>121</v>
      </c>
      <c r="B33" s="15" t="s">
        <v>201</v>
      </c>
      <c r="C33" s="15" t="s">
        <v>202</v>
      </c>
      <c r="D33" s="70">
        <v>447.19682907414693</v>
      </c>
      <c r="E33" s="71">
        <v>74.53280484569116</v>
      </c>
      <c r="F33" s="42">
        <v>31</v>
      </c>
      <c r="H33" s="14" t="s">
        <v>121</v>
      </c>
      <c r="I33" s="15" t="s">
        <v>225</v>
      </c>
      <c r="J33" s="15" t="s">
        <v>226</v>
      </c>
      <c r="K33" s="50">
        <v>44.279350300547328</v>
      </c>
      <c r="L33" s="15">
        <v>6</v>
      </c>
      <c r="M33" s="50">
        <v>73.798917167578878</v>
      </c>
      <c r="N33" s="16">
        <v>31</v>
      </c>
      <c r="P33" s="14" t="s">
        <v>121</v>
      </c>
      <c r="Q33" s="15" t="s">
        <v>215</v>
      </c>
      <c r="R33" s="15" t="s">
        <v>217</v>
      </c>
      <c r="S33" s="50">
        <v>77.619818267223934</v>
      </c>
      <c r="T33" s="15">
        <v>9</v>
      </c>
      <c r="U33" s="50">
        <v>86.244242519137714</v>
      </c>
      <c r="V33" s="16">
        <v>31</v>
      </c>
      <c r="X33" s="14" t="s">
        <v>121</v>
      </c>
      <c r="Y33" s="15" t="s">
        <v>221</v>
      </c>
      <c r="Z33" s="15" t="s">
        <v>222</v>
      </c>
      <c r="AA33" s="50">
        <v>35.839121425666669</v>
      </c>
      <c r="AB33" s="15">
        <v>4</v>
      </c>
      <c r="AC33" s="50">
        <v>89.597803564166668</v>
      </c>
      <c r="AD33" s="16">
        <v>31</v>
      </c>
      <c r="AF33" s="14" t="s">
        <v>121</v>
      </c>
      <c r="AG33" s="15" t="s">
        <v>201</v>
      </c>
      <c r="AH33" s="15" t="s">
        <v>202</v>
      </c>
      <c r="AI33" s="50">
        <v>28.950597903023237</v>
      </c>
      <c r="AJ33" s="15">
        <v>4</v>
      </c>
      <c r="AK33" s="50">
        <v>72.376494757558092</v>
      </c>
      <c r="AL33" s="16">
        <v>31</v>
      </c>
      <c r="AN33" s="14" t="s">
        <v>121</v>
      </c>
      <c r="AO33" s="15" t="s">
        <v>128</v>
      </c>
      <c r="AP33" s="15" t="s">
        <v>129</v>
      </c>
      <c r="AQ33" s="50">
        <v>16.137112135933457</v>
      </c>
      <c r="AR33" s="15">
        <v>3</v>
      </c>
      <c r="AS33" s="50">
        <v>53.79037378644486</v>
      </c>
      <c r="AT33" s="16">
        <v>31</v>
      </c>
      <c r="AV33" s="14" t="s">
        <v>121</v>
      </c>
      <c r="AW33" s="15" t="s">
        <v>179</v>
      </c>
      <c r="AX33" s="15" t="s">
        <v>180</v>
      </c>
      <c r="AY33" s="50">
        <v>18.3825376264626</v>
      </c>
      <c r="AZ33" s="26">
        <v>2</v>
      </c>
      <c r="BA33" s="50">
        <v>91.912688132313008</v>
      </c>
      <c r="BB33" s="16">
        <v>1</v>
      </c>
    </row>
    <row r="34" spans="1:54">
      <c r="A34" s="14" t="s">
        <v>121</v>
      </c>
      <c r="B34" s="15" t="s">
        <v>162</v>
      </c>
      <c r="C34" s="15" t="s">
        <v>163</v>
      </c>
      <c r="D34" s="70">
        <v>444.34033954337946</v>
      </c>
      <c r="E34" s="71">
        <v>74.056723257229905</v>
      </c>
      <c r="F34" s="42">
        <v>32</v>
      </c>
      <c r="H34" s="14" t="s">
        <v>121</v>
      </c>
      <c r="I34" s="15" t="s">
        <v>141</v>
      </c>
      <c r="J34" s="15" t="s">
        <v>143</v>
      </c>
      <c r="K34" s="50">
        <v>44.009162562593751</v>
      </c>
      <c r="L34" s="15">
        <v>6</v>
      </c>
      <c r="M34" s="50">
        <v>73.348604270989583</v>
      </c>
      <c r="N34" s="16">
        <v>32</v>
      </c>
      <c r="P34" s="14" t="s">
        <v>121</v>
      </c>
      <c r="Q34" s="15" t="s">
        <v>225</v>
      </c>
      <c r="R34" s="15" t="s">
        <v>226</v>
      </c>
      <c r="S34" s="50">
        <v>77.59432165856407</v>
      </c>
      <c r="T34" s="15">
        <v>9</v>
      </c>
      <c r="U34" s="50">
        <v>86.215912953960085</v>
      </c>
      <c r="V34" s="16">
        <v>32</v>
      </c>
      <c r="X34" s="14" t="s">
        <v>121</v>
      </c>
      <c r="Y34" s="15" t="s">
        <v>221</v>
      </c>
      <c r="Z34" s="15" t="s">
        <v>223</v>
      </c>
      <c r="AA34" s="50">
        <v>35.839121425666669</v>
      </c>
      <c r="AB34" s="15">
        <v>4</v>
      </c>
      <c r="AC34" s="50">
        <v>89.597803564166668</v>
      </c>
      <c r="AD34" s="16">
        <v>31</v>
      </c>
      <c r="AF34" s="14" t="s">
        <v>92</v>
      </c>
      <c r="AG34" s="15" t="s">
        <v>108</v>
      </c>
      <c r="AH34" s="15" t="s">
        <v>109</v>
      </c>
      <c r="AI34" s="50">
        <v>14.429622658631072</v>
      </c>
      <c r="AJ34" s="15">
        <v>2</v>
      </c>
      <c r="AK34" s="50">
        <v>72.148113293155362</v>
      </c>
      <c r="AL34" s="16">
        <v>32</v>
      </c>
      <c r="AN34" s="14" t="s">
        <v>121</v>
      </c>
      <c r="AO34" s="15" t="s">
        <v>221</v>
      </c>
      <c r="AP34" s="15" t="s">
        <v>223</v>
      </c>
      <c r="AQ34" s="50">
        <v>16.052881607345796</v>
      </c>
      <c r="AR34" s="15">
        <v>3</v>
      </c>
      <c r="AS34" s="50">
        <v>53.509605357819325</v>
      </c>
      <c r="AT34" s="16">
        <v>32</v>
      </c>
      <c r="AV34" s="14" t="s">
        <v>121</v>
      </c>
      <c r="AW34" s="15" t="s">
        <v>181</v>
      </c>
      <c r="AX34" s="15" t="s">
        <v>182</v>
      </c>
      <c r="AY34" s="50">
        <v>18.3825376264626</v>
      </c>
      <c r="AZ34" s="26">
        <v>2</v>
      </c>
      <c r="BA34" s="50">
        <v>91.912688132313008</v>
      </c>
      <c r="BB34" s="16">
        <v>1</v>
      </c>
    </row>
    <row r="35" spans="1:54">
      <c r="A35" s="14" t="s">
        <v>121</v>
      </c>
      <c r="B35" s="15" t="s">
        <v>253</v>
      </c>
      <c r="C35" s="15" t="s">
        <v>254</v>
      </c>
      <c r="D35" s="70">
        <v>444.29392521779067</v>
      </c>
      <c r="E35" s="71">
        <v>74.048987536298441</v>
      </c>
      <c r="F35" s="42">
        <v>33</v>
      </c>
      <c r="H35" s="14" t="s">
        <v>121</v>
      </c>
      <c r="I35" s="15" t="s">
        <v>215</v>
      </c>
      <c r="J35" s="15" t="s">
        <v>218</v>
      </c>
      <c r="K35" s="50">
        <v>43.951175286304476</v>
      </c>
      <c r="L35" s="15">
        <v>6</v>
      </c>
      <c r="M35" s="50">
        <v>73.25195881050746</v>
      </c>
      <c r="N35" s="16">
        <v>33</v>
      </c>
      <c r="P35" s="14" t="s">
        <v>121</v>
      </c>
      <c r="Q35" s="15" t="s">
        <v>255</v>
      </c>
      <c r="R35" s="15" t="s">
        <v>235</v>
      </c>
      <c r="S35" s="50">
        <v>77.531511476505017</v>
      </c>
      <c r="T35" s="15">
        <v>9</v>
      </c>
      <c r="U35" s="50">
        <v>86.146123862783355</v>
      </c>
      <c r="V35" s="16">
        <v>33</v>
      </c>
      <c r="X35" s="14" t="s">
        <v>121</v>
      </c>
      <c r="Y35" s="15" t="s">
        <v>221</v>
      </c>
      <c r="Z35" s="15" t="s">
        <v>224</v>
      </c>
      <c r="AA35" s="50">
        <v>35.839121425666669</v>
      </c>
      <c r="AB35" s="15">
        <v>4</v>
      </c>
      <c r="AC35" s="50">
        <v>89.597803564166668</v>
      </c>
      <c r="AD35" s="16">
        <v>31</v>
      </c>
      <c r="AF35" s="14" t="s">
        <v>121</v>
      </c>
      <c r="AG35" s="15" t="s">
        <v>232</v>
      </c>
      <c r="AH35" s="15" t="s">
        <v>233</v>
      </c>
      <c r="AI35" s="50">
        <v>28.804608554046254</v>
      </c>
      <c r="AJ35" s="15">
        <v>4</v>
      </c>
      <c r="AK35" s="50">
        <v>72.011521385115628</v>
      </c>
      <c r="AL35" s="16">
        <v>33</v>
      </c>
      <c r="AN35" s="14" t="s">
        <v>92</v>
      </c>
      <c r="AO35" s="15" t="s">
        <v>105</v>
      </c>
      <c r="AP35" s="15" t="s">
        <v>106</v>
      </c>
      <c r="AQ35" s="50">
        <v>15.926535814464298</v>
      </c>
      <c r="AR35" s="15">
        <v>3</v>
      </c>
      <c r="AS35" s="50">
        <v>53.088452714880994</v>
      </c>
      <c r="AT35" s="16">
        <v>33</v>
      </c>
      <c r="AV35" s="14" t="s">
        <v>121</v>
      </c>
      <c r="AW35" s="15" t="s">
        <v>183</v>
      </c>
      <c r="AX35" s="15" t="s">
        <v>184</v>
      </c>
      <c r="AY35" s="50">
        <v>18.3825376264626</v>
      </c>
      <c r="AZ35" s="26">
        <v>2</v>
      </c>
      <c r="BA35" s="50">
        <v>91.912688132313008</v>
      </c>
      <c r="BB35" s="16">
        <v>1</v>
      </c>
    </row>
    <row r="36" spans="1:54">
      <c r="A36" s="14" t="s">
        <v>121</v>
      </c>
      <c r="B36" s="15" t="s">
        <v>241</v>
      </c>
      <c r="C36" s="15" t="s">
        <v>243</v>
      </c>
      <c r="D36" s="70">
        <v>443.8638031921061</v>
      </c>
      <c r="E36" s="71">
        <v>73.977300532017679</v>
      </c>
      <c r="F36" s="42">
        <v>34</v>
      </c>
      <c r="H36" s="14" t="s">
        <v>121</v>
      </c>
      <c r="I36" s="15" t="s">
        <v>238</v>
      </c>
      <c r="J36" s="15" t="s">
        <v>240</v>
      </c>
      <c r="K36" s="50">
        <v>43.897256141229995</v>
      </c>
      <c r="L36" s="15">
        <v>6</v>
      </c>
      <c r="M36" s="50">
        <v>73.162093568716656</v>
      </c>
      <c r="N36" s="16">
        <v>34</v>
      </c>
      <c r="P36" s="14" t="s">
        <v>121</v>
      </c>
      <c r="Q36" s="15" t="s">
        <v>196</v>
      </c>
      <c r="R36" s="15" t="s">
        <v>197</v>
      </c>
      <c r="S36" s="50">
        <v>77.263211544755336</v>
      </c>
      <c r="T36" s="15">
        <v>9</v>
      </c>
      <c r="U36" s="50">
        <v>85.848012827505926</v>
      </c>
      <c r="V36" s="16">
        <v>34</v>
      </c>
      <c r="X36" s="14" t="s">
        <v>121</v>
      </c>
      <c r="Y36" s="15" t="s">
        <v>158</v>
      </c>
      <c r="Z36" s="15" t="s">
        <v>159</v>
      </c>
      <c r="AA36" s="50">
        <v>35.796565928121524</v>
      </c>
      <c r="AB36" s="15">
        <v>4</v>
      </c>
      <c r="AC36" s="50">
        <v>89.491414820303817</v>
      </c>
      <c r="AD36" s="16">
        <v>34</v>
      </c>
      <c r="AF36" s="14" t="s">
        <v>121</v>
      </c>
      <c r="AG36" s="15" t="s">
        <v>158</v>
      </c>
      <c r="AH36" s="15" t="s">
        <v>159</v>
      </c>
      <c r="AI36" s="50">
        <v>28.77439276028613</v>
      </c>
      <c r="AJ36" s="15">
        <v>4</v>
      </c>
      <c r="AK36" s="50">
        <v>71.935981900715319</v>
      </c>
      <c r="AL36" s="16">
        <v>34</v>
      </c>
      <c r="AN36" s="14" t="s">
        <v>121</v>
      </c>
      <c r="AO36" s="15" t="s">
        <v>248</v>
      </c>
      <c r="AP36" s="15" t="s">
        <v>249</v>
      </c>
      <c r="AQ36" s="50">
        <v>15</v>
      </c>
      <c r="AR36" s="15">
        <v>3</v>
      </c>
      <c r="AS36" s="50">
        <v>50</v>
      </c>
      <c r="AT36" s="16">
        <v>34</v>
      </c>
      <c r="AV36" s="14" t="s">
        <v>121</v>
      </c>
      <c r="AW36" s="15" t="s">
        <v>185</v>
      </c>
      <c r="AX36" s="15" t="s">
        <v>186</v>
      </c>
      <c r="AY36" s="50">
        <v>18.3825376264626</v>
      </c>
      <c r="AZ36" s="26">
        <v>2</v>
      </c>
      <c r="BA36" s="50">
        <v>91.912688132313008</v>
      </c>
      <c r="BB36" s="16">
        <v>1</v>
      </c>
    </row>
    <row r="37" spans="1:54">
      <c r="A37" s="14" t="s">
        <v>121</v>
      </c>
      <c r="B37" s="15" t="s">
        <v>174</v>
      </c>
      <c r="C37" s="15" t="s">
        <v>175</v>
      </c>
      <c r="D37" s="70">
        <v>443.38015065923156</v>
      </c>
      <c r="E37" s="71">
        <v>73.896691776538589</v>
      </c>
      <c r="F37" s="42">
        <v>35</v>
      </c>
      <c r="H37" s="14" t="s">
        <v>121</v>
      </c>
      <c r="I37" s="15" t="s">
        <v>241</v>
      </c>
      <c r="J37" s="15" t="s">
        <v>243</v>
      </c>
      <c r="K37" s="50">
        <v>43.896029699898747</v>
      </c>
      <c r="L37" s="15">
        <v>6</v>
      </c>
      <c r="M37" s="50">
        <v>73.160049499831246</v>
      </c>
      <c r="N37" s="16">
        <v>35</v>
      </c>
      <c r="P37" s="14" t="s">
        <v>121</v>
      </c>
      <c r="Q37" s="15" t="s">
        <v>198</v>
      </c>
      <c r="R37" s="15" t="s">
        <v>200</v>
      </c>
      <c r="S37" s="50">
        <v>76.718550736488169</v>
      </c>
      <c r="T37" s="15">
        <v>9</v>
      </c>
      <c r="U37" s="50">
        <v>85.242834151653511</v>
      </c>
      <c r="V37" s="16">
        <v>35</v>
      </c>
      <c r="X37" s="14" t="s">
        <v>121</v>
      </c>
      <c r="Y37" s="15" t="s">
        <v>193</v>
      </c>
      <c r="Z37" s="15" t="s">
        <v>194</v>
      </c>
      <c r="AA37" s="50">
        <v>35.710219423998097</v>
      </c>
      <c r="AB37" s="15">
        <v>4</v>
      </c>
      <c r="AC37" s="50">
        <v>89.275548559995244</v>
      </c>
      <c r="AD37" s="16">
        <v>35</v>
      </c>
      <c r="AF37" s="14" t="s">
        <v>121</v>
      </c>
      <c r="AG37" s="15" t="s">
        <v>188</v>
      </c>
      <c r="AH37" s="15" t="s">
        <v>190</v>
      </c>
      <c r="AI37" s="50">
        <v>28.77002702355362</v>
      </c>
      <c r="AJ37" s="15">
        <v>4</v>
      </c>
      <c r="AK37" s="50">
        <v>71.925067558884052</v>
      </c>
      <c r="AL37" s="16">
        <v>35</v>
      </c>
      <c r="AN37" s="14" t="s">
        <v>121</v>
      </c>
      <c r="AO37" s="15" t="s">
        <v>179</v>
      </c>
      <c r="AP37" s="15" t="s">
        <v>180</v>
      </c>
      <c r="AQ37" s="50">
        <v>14.464218015146166</v>
      </c>
      <c r="AR37" s="15">
        <v>3</v>
      </c>
      <c r="AS37" s="50">
        <v>48.21406005048722</v>
      </c>
      <c r="AT37" s="16">
        <v>35</v>
      </c>
      <c r="AV37" s="14" t="s">
        <v>121</v>
      </c>
      <c r="AW37" s="15" t="s">
        <v>185</v>
      </c>
      <c r="AX37" s="15" t="s">
        <v>187</v>
      </c>
      <c r="AY37" s="50">
        <v>18.3825376264626</v>
      </c>
      <c r="AZ37" s="26">
        <v>2</v>
      </c>
      <c r="BA37" s="50">
        <v>91.912688132313008</v>
      </c>
      <c r="BB37" s="16">
        <v>1</v>
      </c>
    </row>
    <row r="38" spans="1:54">
      <c r="A38" s="14" t="s">
        <v>121</v>
      </c>
      <c r="B38" s="15" t="s">
        <v>241</v>
      </c>
      <c r="C38" s="15" t="s">
        <v>242</v>
      </c>
      <c r="D38" s="70">
        <v>443.2980063293403</v>
      </c>
      <c r="E38" s="71">
        <v>73.883001054890045</v>
      </c>
      <c r="F38" s="42">
        <v>36</v>
      </c>
      <c r="H38" s="14" t="s">
        <v>121</v>
      </c>
      <c r="I38" s="15" t="s">
        <v>204</v>
      </c>
      <c r="J38" s="15" t="s">
        <v>205</v>
      </c>
      <c r="K38" s="50">
        <v>43.455833779990826</v>
      </c>
      <c r="L38" s="15">
        <v>6</v>
      </c>
      <c r="M38" s="50">
        <v>72.426389633318038</v>
      </c>
      <c r="N38" s="16">
        <v>36</v>
      </c>
      <c r="P38" s="14" t="s">
        <v>121</v>
      </c>
      <c r="Q38" s="15" t="s">
        <v>160</v>
      </c>
      <c r="R38" s="15" t="s">
        <v>161</v>
      </c>
      <c r="S38" s="50">
        <v>76.692970754654766</v>
      </c>
      <c r="T38" s="15">
        <v>9</v>
      </c>
      <c r="U38" s="50">
        <v>85.214411949616405</v>
      </c>
      <c r="V38" s="16">
        <v>36</v>
      </c>
      <c r="X38" s="14" t="s">
        <v>121</v>
      </c>
      <c r="Y38" s="15" t="s">
        <v>193</v>
      </c>
      <c r="Z38" s="15" t="s">
        <v>195</v>
      </c>
      <c r="AA38" s="50">
        <v>35.710219423998097</v>
      </c>
      <c r="AB38" s="15">
        <v>4</v>
      </c>
      <c r="AC38" s="50">
        <v>89.275548559995244</v>
      </c>
      <c r="AD38" s="16">
        <v>35</v>
      </c>
      <c r="AF38" s="14" t="s">
        <v>121</v>
      </c>
      <c r="AG38" s="15" t="s">
        <v>241</v>
      </c>
      <c r="AH38" s="15" t="s">
        <v>242</v>
      </c>
      <c r="AI38" s="50">
        <v>28.709374973666783</v>
      </c>
      <c r="AJ38" s="15">
        <v>4</v>
      </c>
      <c r="AK38" s="50">
        <v>71.773437434166965</v>
      </c>
      <c r="AL38" s="16">
        <v>36</v>
      </c>
      <c r="AN38" s="14" t="s">
        <v>92</v>
      </c>
      <c r="AO38" s="15" t="s">
        <v>103</v>
      </c>
      <c r="AP38" s="15" t="s">
        <v>104</v>
      </c>
      <c r="AQ38" s="50">
        <v>14.254802678909655</v>
      </c>
      <c r="AR38" s="15">
        <v>3</v>
      </c>
      <c r="AS38" s="50">
        <v>47.516008929698856</v>
      </c>
      <c r="AT38" s="16">
        <v>36</v>
      </c>
      <c r="AV38" s="14" t="s">
        <v>121</v>
      </c>
      <c r="AW38" s="15" t="s">
        <v>188</v>
      </c>
      <c r="AX38" s="15" t="s">
        <v>189</v>
      </c>
      <c r="AY38" s="50">
        <v>18.3825376264626</v>
      </c>
      <c r="AZ38" s="26">
        <v>2</v>
      </c>
      <c r="BA38" s="50">
        <v>91.912688132313008</v>
      </c>
      <c r="BB38" s="16">
        <v>1</v>
      </c>
    </row>
    <row r="39" spans="1:54">
      <c r="A39" s="14" t="s">
        <v>121</v>
      </c>
      <c r="B39" s="15" t="s">
        <v>153</v>
      </c>
      <c r="C39" s="15" t="s">
        <v>157</v>
      </c>
      <c r="D39" s="70">
        <v>442.17245531227621</v>
      </c>
      <c r="E39" s="71">
        <v>73.695409218712697</v>
      </c>
      <c r="F39" s="42">
        <v>37</v>
      </c>
      <c r="H39" s="14" t="s">
        <v>121</v>
      </c>
      <c r="I39" s="15" t="s">
        <v>162</v>
      </c>
      <c r="J39" s="15" t="s">
        <v>163</v>
      </c>
      <c r="K39" s="50">
        <v>43.439838614406035</v>
      </c>
      <c r="L39" s="15">
        <v>6</v>
      </c>
      <c r="M39" s="50">
        <v>72.399731024010066</v>
      </c>
      <c r="N39" s="16">
        <v>37</v>
      </c>
      <c r="P39" s="14" t="s">
        <v>121</v>
      </c>
      <c r="Q39" s="15" t="s">
        <v>185</v>
      </c>
      <c r="R39" s="15" t="s">
        <v>186</v>
      </c>
      <c r="S39" s="50">
        <v>76.661381051440785</v>
      </c>
      <c r="T39" s="15">
        <v>9</v>
      </c>
      <c r="U39" s="50">
        <v>85.179312279378649</v>
      </c>
      <c r="V39" s="16">
        <v>37</v>
      </c>
      <c r="X39" s="14" t="s">
        <v>121</v>
      </c>
      <c r="Y39" s="15" t="s">
        <v>256</v>
      </c>
      <c r="Z39" s="15" t="s">
        <v>257</v>
      </c>
      <c r="AA39" s="50">
        <v>35.634617022413266</v>
      </c>
      <c r="AB39" s="15">
        <v>4</v>
      </c>
      <c r="AC39" s="50">
        <v>89.086542556033166</v>
      </c>
      <c r="AD39" s="16">
        <v>37</v>
      </c>
      <c r="AF39" s="14" t="s">
        <v>121</v>
      </c>
      <c r="AG39" s="15" t="s">
        <v>234</v>
      </c>
      <c r="AH39" s="15" t="s">
        <v>235</v>
      </c>
      <c r="AI39" s="50">
        <v>28.662091542289065</v>
      </c>
      <c r="AJ39" s="15">
        <v>4</v>
      </c>
      <c r="AK39" s="50">
        <v>71.655228855722669</v>
      </c>
      <c r="AL39" s="16">
        <v>37</v>
      </c>
      <c r="AN39" s="14" t="s">
        <v>121</v>
      </c>
      <c r="AO39" s="15" t="s">
        <v>181</v>
      </c>
      <c r="AP39" s="15" t="s">
        <v>182</v>
      </c>
      <c r="AQ39" s="50">
        <v>13.509605357819312</v>
      </c>
      <c r="AR39" s="15">
        <v>3</v>
      </c>
      <c r="AS39" s="50">
        <v>45.032017859397712</v>
      </c>
      <c r="AT39" s="16">
        <v>37</v>
      </c>
      <c r="AV39" s="14" t="s">
        <v>121</v>
      </c>
      <c r="AW39" s="15" t="s">
        <v>188</v>
      </c>
      <c r="AX39" s="15" t="s">
        <v>190</v>
      </c>
      <c r="AY39" s="50">
        <v>18.3825376264626</v>
      </c>
      <c r="AZ39" s="26">
        <v>2</v>
      </c>
      <c r="BA39" s="50">
        <v>91.912688132313008</v>
      </c>
      <c r="BB39" s="16">
        <v>1</v>
      </c>
    </row>
    <row r="40" spans="1:54">
      <c r="A40" s="14" t="s">
        <v>121</v>
      </c>
      <c r="B40" s="15" t="s">
        <v>181</v>
      </c>
      <c r="C40" s="15" t="s">
        <v>182</v>
      </c>
      <c r="D40" s="70">
        <v>439.57205091507871</v>
      </c>
      <c r="E40" s="71">
        <v>73.262008485846451</v>
      </c>
      <c r="F40" s="42">
        <v>38</v>
      </c>
      <c r="H40" s="14" t="s">
        <v>121</v>
      </c>
      <c r="I40" s="15" t="s">
        <v>185</v>
      </c>
      <c r="J40" s="15" t="s">
        <v>187</v>
      </c>
      <c r="K40" s="50">
        <v>43.294576198154047</v>
      </c>
      <c r="L40" s="15">
        <v>6</v>
      </c>
      <c r="M40" s="50">
        <v>72.157626996923412</v>
      </c>
      <c r="N40" s="16">
        <v>38</v>
      </c>
      <c r="P40" s="14" t="s">
        <v>121</v>
      </c>
      <c r="Q40" s="15" t="s">
        <v>153</v>
      </c>
      <c r="R40" s="15" t="s">
        <v>156</v>
      </c>
      <c r="S40" s="50">
        <v>76.654438792349737</v>
      </c>
      <c r="T40" s="15">
        <v>9</v>
      </c>
      <c r="U40" s="50">
        <v>85.171598658166374</v>
      </c>
      <c r="V40" s="16">
        <v>38</v>
      </c>
      <c r="X40" s="14" t="s">
        <v>121</v>
      </c>
      <c r="Y40" s="15" t="s">
        <v>250</v>
      </c>
      <c r="Z40" s="15" t="s">
        <v>251</v>
      </c>
      <c r="AA40" s="50">
        <v>35.458996495131728</v>
      </c>
      <c r="AB40" s="15">
        <v>4</v>
      </c>
      <c r="AC40" s="50">
        <v>88.647491237829314</v>
      </c>
      <c r="AD40" s="16">
        <v>38</v>
      </c>
      <c r="AF40" s="14" t="s">
        <v>121</v>
      </c>
      <c r="AG40" s="15" t="s">
        <v>211</v>
      </c>
      <c r="AH40" s="15" t="s">
        <v>214</v>
      </c>
      <c r="AI40" s="50">
        <v>28.421700513814052</v>
      </c>
      <c r="AJ40" s="15">
        <v>4</v>
      </c>
      <c r="AK40" s="50">
        <v>71.054251284535127</v>
      </c>
      <c r="AL40" s="16">
        <v>38</v>
      </c>
      <c r="AN40" s="14" t="s">
        <v>121</v>
      </c>
      <c r="AO40" s="15" t="s">
        <v>183</v>
      </c>
      <c r="AP40" s="15" t="s">
        <v>184</v>
      </c>
      <c r="AQ40" s="50">
        <v>13.509605357819312</v>
      </c>
      <c r="AR40" s="15">
        <v>3</v>
      </c>
      <c r="AS40" s="50">
        <v>45.032017859397712</v>
      </c>
      <c r="AT40" s="16">
        <v>37</v>
      </c>
      <c r="AV40" s="14" t="s">
        <v>121</v>
      </c>
      <c r="AW40" s="15" t="s">
        <v>191</v>
      </c>
      <c r="AX40" s="15" t="s">
        <v>192</v>
      </c>
      <c r="AY40" s="50">
        <v>18.3825376264626</v>
      </c>
      <c r="AZ40" s="26">
        <v>2</v>
      </c>
      <c r="BA40" s="50">
        <v>91.912688132313008</v>
      </c>
      <c r="BB40" s="16">
        <v>1</v>
      </c>
    </row>
    <row r="41" spans="1:54">
      <c r="A41" s="14" t="s">
        <v>121</v>
      </c>
      <c r="B41" s="15" t="s">
        <v>198</v>
      </c>
      <c r="C41" s="15" t="s">
        <v>200</v>
      </c>
      <c r="D41" s="70">
        <v>439.31302833288714</v>
      </c>
      <c r="E41" s="71">
        <v>73.218838055481186</v>
      </c>
      <c r="F41" s="42">
        <v>39</v>
      </c>
      <c r="H41" s="14" t="s">
        <v>121</v>
      </c>
      <c r="I41" s="15" t="s">
        <v>234</v>
      </c>
      <c r="J41" s="15" t="s">
        <v>235</v>
      </c>
      <c r="K41" s="50">
        <v>43.195549978331506</v>
      </c>
      <c r="L41" s="15">
        <v>6</v>
      </c>
      <c r="M41" s="50">
        <v>71.99258329721917</v>
      </c>
      <c r="N41" s="16">
        <v>39</v>
      </c>
      <c r="P41" s="14" t="s">
        <v>121</v>
      </c>
      <c r="Q41" s="15" t="s">
        <v>153</v>
      </c>
      <c r="R41" s="15" t="s">
        <v>154</v>
      </c>
      <c r="S41" s="50">
        <v>76.511087646978154</v>
      </c>
      <c r="T41" s="15">
        <v>9</v>
      </c>
      <c r="U41" s="50">
        <v>85.012319607753497</v>
      </c>
      <c r="V41" s="16">
        <v>39</v>
      </c>
      <c r="X41" s="14" t="s">
        <v>121</v>
      </c>
      <c r="Y41" s="15" t="s">
        <v>250</v>
      </c>
      <c r="Z41" s="15" t="s">
        <v>252</v>
      </c>
      <c r="AA41" s="50">
        <v>35.448825897834247</v>
      </c>
      <c r="AB41" s="15">
        <v>4</v>
      </c>
      <c r="AC41" s="50">
        <v>88.622064744585614</v>
      </c>
      <c r="AD41" s="16">
        <v>39</v>
      </c>
      <c r="AF41" s="14" t="s">
        <v>121</v>
      </c>
      <c r="AG41" s="15" t="s">
        <v>204</v>
      </c>
      <c r="AH41" s="15" t="s">
        <v>205</v>
      </c>
      <c r="AI41" s="50">
        <v>28.416318777225868</v>
      </c>
      <c r="AJ41" s="15">
        <v>4</v>
      </c>
      <c r="AK41" s="50">
        <v>71.040796943064663</v>
      </c>
      <c r="AL41" s="16">
        <v>39</v>
      </c>
      <c r="AN41" s="14" t="s">
        <v>121</v>
      </c>
      <c r="AO41" s="15" t="s">
        <v>206</v>
      </c>
      <c r="AP41" s="15" t="s">
        <v>207</v>
      </c>
      <c r="AQ41" s="50">
        <v>13.509605357819312</v>
      </c>
      <c r="AR41" s="15">
        <v>3</v>
      </c>
      <c r="AS41" s="50">
        <v>45.032017859397712</v>
      </c>
      <c r="AT41" s="16">
        <v>37</v>
      </c>
      <c r="AV41" s="14" t="s">
        <v>121</v>
      </c>
      <c r="AW41" s="15" t="s">
        <v>193</v>
      </c>
      <c r="AX41" s="15" t="s">
        <v>194</v>
      </c>
      <c r="AY41" s="50">
        <v>18.3825376264626</v>
      </c>
      <c r="AZ41" s="26">
        <v>2</v>
      </c>
      <c r="BA41" s="50">
        <v>91.912688132313008</v>
      </c>
      <c r="BB41" s="16">
        <v>1</v>
      </c>
    </row>
    <row r="42" spans="1:54">
      <c r="A42" s="14" t="s">
        <v>121</v>
      </c>
      <c r="B42" s="15" t="s">
        <v>128</v>
      </c>
      <c r="C42" s="15" t="s">
        <v>129</v>
      </c>
      <c r="D42" s="70">
        <v>438.84835130257107</v>
      </c>
      <c r="E42" s="71">
        <v>73.141391883761841</v>
      </c>
      <c r="F42" s="42">
        <v>40</v>
      </c>
      <c r="H42" s="14" t="s">
        <v>121</v>
      </c>
      <c r="I42" s="15" t="s">
        <v>238</v>
      </c>
      <c r="J42" s="15" t="s">
        <v>239</v>
      </c>
      <c r="K42" s="50">
        <v>43.10813137023554</v>
      </c>
      <c r="L42" s="15">
        <v>6</v>
      </c>
      <c r="M42" s="50">
        <v>71.846885617059229</v>
      </c>
      <c r="N42" s="16">
        <v>40</v>
      </c>
      <c r="P42" s="14" t="s">
        <v>121</v>
      </c>
      <c r="Q42" s="15" t="s">
        <v>122</v>
      </c>
      <c r="R42" s="15" t="s">
        <v>123</v>
      </c>
      <c r="S42" s="50">
        <v>76.355018514697747</v>
      </c>
      <c r="T42" s="15">
        <v>9</v>
      </c>
      <c r="U42" s="50">
        <v>84.838909460775284</v>
      </c>
      <c r="V42" s="16">
        <v>40</v>
      </c>
      <c r="X42" s="14" t="s">
        <v>121</v>
      </c>
      <c r="Y42" s="15" t="s">
        <v>246</v>
      </c>
      <c r="Z42" s="15" t="s">
        <v>247</v>
      </c>
      <c r="AA42" s="50">
        <v>35.386202621452128</v>
      </c>
      <c r="AB42" s="15">
        <v>4</v>
      </c>
      <c r="AC42" s="50">
        <v>88.46550655363032</v>
      </c>
      <c r="AD42" s="16">
        <v>40</v>
      </c>
      <c r="AF42" s="14" t="s">
        <v>121</v>
      </c>
      <c r="AG42" s="15" t="s">
        <v>136</v>
      </c>
      <c r="AH42" s="15" t="s">
        <v>138</v>
      </c>
      <c r="AI42" s="50">
        <v>28.388340837897267</v>
      </c>
      <c r="AJ42" s="15">
        <v>4</v>
      </c>
      <c r="AK42" s="50">
        <v>70.970852094743165</v>
      </c>
      <c r="AL42" s="16">
        <v>40</v>
      </c>
      <c r="AN42" s="14" t="s">
        <v>121</v>
      </c>
      <c r="AO42" s="15" t="s">
        <v>211</v>
      </c>
      <c r="AP42" s="15" t="s">
        <v>214</v>
      </c>
      <c r="AQ42" s="50">
        <v>13.509605357819312</v>
      </c>
      <c r="AR42" s="15">
        <v>3</v>
      </c>
      <c r="AS42" s="50">
        <v>45.032017859397712</v>
      </c>
      <c r="AT42" s="16">
        <v>37</v>
      </c>
      <c r="AV42" s="14" t="s">
        <v>121</v>
      </c>
      <c r="AW42" s="15" t="s">
        <v>193</v>
      </c>
      <c r="AX42" s="15" t="s">
        <v>195</v>
      </c>
      <c r="AY42" s="50">
        <v>18.3825376264626</v>
      </c>
      <c r="AZ42" s="26">
        <v>2</v>
      </c>
      <c r="BA42" s="50">
        <v>91.912688132313008</v>
      </c>
      <c r="BB42" s="16">
        <v>1</v>
      </c>
    </row>
    <row r="43" spans="1:54">
      <c r="A43" s="14" t="s">
        <v>121</v>
      </c>
      <c r="B43" s="15" t="s">
        <v>128</v>
      </c>
      <c r="C43" s="15" t="s">
        <v>131</v>
      </c>
      <c r="D43" s="70">
        <v>438.73769574149372</v>
      </c>
      <c r="E43" s="71">
        <v>73.122949290248954</v>
      </c>
      <c r="F43" s="42">
        <v>41</v>
      </c>
      <c r="H43" s="14" t="s">
        <v>121</v>
      </c>
      <c r="I43" s="15" t="s">
        <v>258</v>
      </c>
      <c r="J43" s="15" t="s">
        <v>259</v>
      </c>
      <c r="K43" s="50">
        <v>43.051357563704691</v>
      </c>
      <c r="L43" s="15">
        <v>6</v>
      </c>
      <c r="M43" s="50">
        <v>71.752262606174483</v>
      </c>
      <c r="N43" s="16">
        <v>41</v>
      </c>
      <c r="P43" s="14" t="s">
        <v>121</v>
      </c>
      <c r="Q43" s="15" t="s">
        <v>169</v>
      </c>
      <c r="R43" s="15" t="s">
        <v>170</v>
      </c>
      <c r="S43" s="50">
        <v>76.232199840821707</v>
      </c>
      <c r="T43" s="15">
        <v>9</v>
      </c>
      <c r="U43" s="50">
        <v>84.702444267579665</v>
      </c>
      <c r="V43" s="16">
        <v>41</v>
      </c>
      <c r="X43" s="14" t="s">
        <v>121</v>
      </c>
      <c r="Y43" s="15" t="s">
        <v>172</v>
      </c>
      <c r="Z43" s="15" t="s">
        <v>173</v>
      </c>
      <c r="AA43" s="50">
        <v>35.342927741389104</v>
      </c>
      <c r="AB43" s="15">
        <v>4</v>
      </c>
      <c r="AC43" s="50">
        <v>88.357319353472761</v>
      </c>
      <c r="AD43" s="16">
        <v>41</v>
      </c>
      <c r="AF43" s="14" t="s">
        <v>121</v>
      </c>
      <c r="AG43" s="15" t="s">
        <v>136</v>
      </c>
      <c r="AH43" s="15" t="s">
        <v>137</v>
      </c>
      <c r="AI43" s="50">
        <v>28.28081198549172</v>
      </c>
      <c r="AJ43" s="15">
        <v>4</v>
      </c>
      <c r="AK43" s="50">
        <v>70.702029963729302</v>
      </c>
      <c r="AL43" s="16">
        <v>41</v>
      </c>
      <c r="AN43" s="14" t="s">
        <v>121</v>
      </c>
      <c r="AO43" s="15" t="s">
        <v>229</v>
      </c>
      <c r="AP43" s="15" t="s">
        <v>231</v>
      </c>
      <c r="AQ43" s="50">
        <v>13.509605357819312</v>
      </c>
      <c r="AR43" s="15">
        <v>3</v>
      </c>
      <c r="AS43" s="50">
        <v>45.032017859397712</v>
      </c>
      <c r="AT43" s="16">
        <v>37</v>
      </c>
      <c r="AV43" s="14" t="s">
        <v>121</v>
      </c>
      <c r="AW43" s="15" t="s">
        <v>196</v>
      </c>
      <c r="AX43" s="15" t="s">
        <v>197</v>
      </c>
      <c r="AY43" s="50">
        <v>18.3825376264626</v>
      </c>
      <c r="AZ43" s="26">
        <v>2</v>
      </c>
      <c r="BA43" s="50">
        <v>91.912688132313008</v>
      </c>
      <c r="BB43" s="16">
        <v>1</v>
      </c>
    </row>
    <row r="44" spans="1:54">
      <c r="A44" s="14" t="s">
        <v>121</v>
      </c>
      <c r="B44" s="15" t="s">
        <v>169</v>
      </c>
      <c r="C44" s="15" t="s">
        <v>170</v>
      </c>
      <c r="D44" s="70">
        <v>437.72335582949052</v>
      </c>
      <c r="E44" s="71">
        <v>72.953892638248419</v>
      </c>
      <c r="F44" s="42">
        <v>42</v>
      </c>
      <c r="H44" s="14" t="s">
        <v>121</v>
      </c>
      <c r="I44" s="15" t="s">
        <v>232</v>
      </c>
      <c r="J44" s="15" t="s">
        <v>233</v>
      </c>
      <c r="K44" s="50">
        <v>42.923104582160541</v>
      </c>
      <c r="L44" s="15">
        <v>6</v>
      </c>
      <c r="M44" s="50">
        <v>71.538507636934241</v>
      </c>
      <c r="N44" s="16">
        <v>42</v>
      </c>
      <c r="P44" s="14" t="s">
        <v>121</v>
      </c>
      <c r="Q44" s="15" t="s">
        <v>141</v>
      </c>
      <c r="R44" s="15" t="s">
        <v>144</v>
      </c>
      <c r="S44" s="50">
        <v>76.059290095030207</v>
      </c>
      <c r="T44" s="15">
        <v>9</v>
      </c>
      <c r="U44" s="50">
        <v>84.510322327811338</v>
      </c>
      <c r="V44" s="16">
        <v>42</v>
      </c>
      <c r="X44" s="14" t="s">
        <v>121</v>
      </c>
      <c r="Y44" s="15" t="s">
        <v>181</v>
      </c>
      <c r="Z44" s="15" t="s">
        <v>182</v>
      </c>
      <c r="AA44" s="50">
        <v>35.248691054160219</v>
      </c>
      <c r="AB44" s="15">
        <v>4</v>
      </c>
      <c r="AC44" s="50">
        <v>88.121727635400546</v>
      </c>
      <c r="AD44" s="16">
        <v>42</v>
      </c>
      <c r="AF44" s="14" t="s">
        <v>121</v>
      </c>
      <c r="AG44" s="15" t="s">
        <v>241</v>
      </c>
      <c r="AH44" s="15" t="s">
        <v>244</v>
      </c>
      <c r="AI44" s="50">
        <v>28.135119698072231</v>
      </c>
      <c r="AJ44" s="15">
        <v>4</v>
      </c>
      <c r="AK44" s="50">
        <v>70.337799245180577</v>
      </c>
      <c r="AL44" s="16">
        <v>42</v>
      </c>
      <c r="AN44" s="14" t="s">
        <v>121</v>
      </c>
      <c r="AO44" s="15" t="s">
        <v>153</v>
      </c>
      <c r="AP44" s="15" t="s">
        <v>155</v>
      </c>
      <c r="AQ44" s="50">
        <v>12.948068500568223</v>
      </c>
      <c r="AR44" s="15">
        <v>3</v>
      </c>
      <c r="AS44" s="50">
        <v>43.160228335227409</v>
      </c>
      <c r="AT44" s="16">
        <v>42</v>
      </c>
      <c r="AV44" s="14" t="s">
        <v>121</v>
      </c>
      <c r="AW44" s="15" t="s">
        <v>198</v>
      </c>
      <c r="AX44" s="15" t="s">
        <v>199</v>
      </c>
      <c r="AY44" s="50">
        <v>18.3825376264626</v>
      </c>
      <c r="AZ44" s="26">
        <v>2</v>
      </c>
      <c r="BA44" s="50">
        <v>91.912688132313008</v>
      </c>
      <c r="BB44" s="16">
        <v>1</v>
      </c>
    </row>
    <row r="45" spans="1:54">
      <c r="A45" s="14" t="s">
        <v>121</v>
      </c>
      <c r="B45" s="15" t="s">
        <v>172</v>
      </c>
      <c r="C45" s="15" t="s">
        <v>173</v>
      </c>
      <c r="D45" s="70">
        <v>437.62713735736673</v>
      </c>
      <c r="E45" s="71">
        <v>72.937856226227794</v>
      </c>
      <c r="F45" s="42">
        <v>43</v>
      </c>
      <c r="H45" s="14" t="s">
        <v>121</v>
      </c>
      <c r="I45" s="15" t="s">
        <v>209</v>
      </c>
      <c r="J45" s="15" t="s">
        <v>210</v>
      </c>
      <c r="K45" s="50">
        <v>42.592116660719739</v>
      </c>
      <c r="L45" s="15">
        <v>6</v>
      </c>
      <c r="M45" s="50">
        <v>70.986861101199565</v>
      </c>
      <c r="N45" s="16">
        <v>43</v>
      </c>
      <c r="P45" s="14" t="s">
        <v>121</v>
      </c>
      <c r="Q45" s="15" t="s">
        <v>209</v>
      </c>
      <c r="R45" s="15" t="s">
        <v>210</v>
      </c>
      <c r="S45" s="50">
        <v>76.025157503570455</v>
      </c>
      <c r="T45" s="15">
        <v>9</v>
      </c>
      <c r="U45" s="50">
        <v>84.472397226189386</v>
      </c>
      <c r="V45" s="16">
        <v>43</v>
      </c>
      <c r="X45" s="14" t="s">
        <v>121</v>
      </c>
      <c r="Y45" s="15" t="s">
        <v>153</v>
      </c>
      <c r="Z45" s="15" t="s">
        <v>155</v>
      </c>
      <c r="AA45" s="50">
        <v>35.225972083982327</v>
      </c>
      <c r="AB45" s="15">
        <v>4</v>
      </c>
      <c r="AC45" s="50">
        <v>88.064930209955818</v>
      </c>
      <c r="AD45" s="16">
        <v>43</v>
      </c>
      <c r="AF45" s="14" t="s">
        <v>121</v>
      </c>
      <c r="AG45" s="15" t="s">
        <v>136</v>
      </c>
      <c r="AH45" s="15" t="s">
        <v>140</v>
      </c>
      <c r="AI45" s="50">
        <v>28.101213200099991</v>
      </c>
      <c r="AJ45" s="15">
        <v>4</v>
      </c>
      <c r="AK45" s="50">
        <v>70.253033000249985</v>
      </c>
      <c r="AL45" s="16">
        <v>43</v>
      </c>
      <c r="AN45" s="14" t="s">
        <v>121</v>
      </c>
      <c r="AO45" s="15" t="s">
        <v>136</v>
      </c>
      <c r="AP45" s="15" t="s">
        <v>138</v>
      </c>
      <c r="AQ45" s="50">
        <v>12.80768428625545</v>
      </c>
      <c r="AR45" s="15">
        <v>3</v>
      </c>
      <c r="AS45" s="50">
        <v>42.692280954184831</v>
      </c>
      <c r="AT45" s="16">
        <v>43</v>
      </c>
      <c r="AV45" s="14" t="s">
        <v>121</v>
      </c>
      <c r="AW45" s="15" t="s">
        <v>198</v>
      </c>
      <c r="AX45" s="15" t="s">
        <v>200</v>
      </c>
      <c r="AY45" s="50">
        <v>18.3825376264626</v>
      </c>
      <c r="AZ45" s="26">
        <v>2</v>
      </c>
      <c r="BA45" s="50">
        <v>91.912688132313008</v>
      </c>
      <c r="BB45" s="16">
        <v>1</v>
      </c>
    </row>
    <row r="46" spans="1:54">
      <c r="A46" s="14" t="s">
        <v>121</v>
      </c>
      <c r="B46" s="15" t="s">
        <v>160</v>
      </c>
      <c r="C46" s="15" t="s">
        <v>161</v>
      </c>
      <c r="D46" s="70">
        <v>437.55756124968099</v>
      </c>
      <c r="E46" s="71">
        <v>72.926260208280169</v>
      </c>
      <c r="F46" s="42">
        <v>44</v>
      </c>
      <c r="H46" s="14" t="s">
        <v>260</v>
      </c>
      <c r="I46" s="15" t="s">
        <v>267</v>
      </c>
      <c r="J46" s="15" t="s">
        <v>267</v>
      </c>
      <c r="K46" s="50">
        <v>21.254296812069686</v>
      </c>
      <c r="L46" s="15">
        <v>3</v>
      </c>
      <c r="M46" s="50">
        <v>70.847656040232295</v>
      </c>
      <c r="N46" s="16">
        <v>44</v>
      </c>
      <c r="P46" s="14" t="s">
        <v>121</v>
      </c>
      <c r="Q46" s="15" t="s">
        <v>256</v>
      </c>
      <c r="R46" s="15" t="s">
        <v>257</v>
      </c>
      <c r="S46" s="50">
        <v>75.979352939777769</v>
      </c>
      <c r="T46" s="15">
        <v>9</v>
      </c>
      <c r="U46" s="50">
        <v>84.421503266419734</v>
      </c>
      <c r="V46" s="16">
        <v>44</v>
      </c>
      <c r="X46" s="14" t="s">
        <v>121</v>
      </c>
      <c r="Y46" s="15" t="s">
        <v>153</v>
      </c>
      <c r="Z46" s="15" t="s">
        <v>154</v>
      </c>
      <c r="AA46" s="50">
        <v>35.148448555143759</v>
      </c>
      <c r="AB46" s="15">
        <v>4</v>
      </c>
      <c r="AC46" s="50">
        <v>87.871121387859404</v>
      </c>
      <c r="AD46" s="16">
        <v>44</v>
      </c>
      <c r="AF46" s="14" t="s">
        <v>121</v>
      </c>
      <c r="AG46" s="15" t="s">
        <v>128</v>
      </c>
      <c r="AH46" s="15" t="s">
        <v>131</v>
      </c>
      <c r="AI46" s="50">
        <v>28.068014304541677</v>
      </c>
      <c r="AJ46" s="15">
        <v>4</v>
      </c>
      <c r="AK46" s="50">
        <v>70.1700357613542</v>
      </c>
      <c r="AL46" s="16">
        <v>44</v>
      </c>
      <c r="AN46" s="14" t="s">
        <v>121</v>
      </c>
      <c r="AO46" s="15" t="s">
        <v>160</v>
      </c>
      <c r="AP46" s="15" t="s">
        <v>161</v>
      </c>
      <c r="AQ46" s="50">
        <v>12.80768428625545</v>
      </c>
      <c r="AR46" s="15">
        <v>3</v>
      </c>
      <c r="AS46" s="50">
        <v>42.692280954184831</v>
      </c>
      <c r="AT46" s="16">
        <v>43</v>
      </c>
      <c r="AV46" s="14" t="s">
        <v>121</v>
      </c>
      <c r="AW46" s="15" t="s">
        <v>201</v>
      </c>
      <c r="AX46" s="15" t="s">
        <v>202</v>
      </c>
      <c r="AY46" s="50">
        <v>18.3825376264626</v>
      </c>
      <c r="AZ46" s="26">
        <v>2</v>
      </c>
      <c r="BA46" s="50">
        <v>91.912688132313008</v>
      </c>
      <c r="BB46" s="16">
        <v>1</v>
      </c>
    </row>
    <row r="47" spans="1:54">
      <c r="A47" s="14" t="s">
        <v>121</v>
      </c>
      <c r="B47" s="15" t="s">
        <v>151</v>
      </c>
      <c r="C47" s="15" t="s">
        <v>152</v>
      </c>
      <c r="D47" s="70">
        <v>437.42341334124035</v>
      </c>
      <c r="E47" s="71">
        <v>72.903902223540058</v>
      </c>
      <c r="F47" s="42">
        <v>45</v>
      </c>
      <c r="H47" s="14" t="s">
        <v>121</v>
      </c>
      <c r="I47" s="15" t="s">
        <v>164</v>
      </c>
      <c r="J47" s="15" t="s">
        <v>165</v>
      </c>
      <c r="K47" s="50">
        <v>42.459880097250405</v>
      </c>
      <c r="L47" s="15">
        <v>6</v>
      </c>
      <c r="M47" s="50">
        <v>70.76646682875068</v>
      </c>
      <c r="N47" s="16">
        <v>45</v>
      </c>
      <c r="P47" s="14" t="s">
        <v>121</v>
      </c>
      <c r="Q47" s="15" t="s">
        <v>153</v>
      </c>
      <c r="R47" s="15" t="s">
        <v>155</v>
      </c>
      <c r="S47" s="50">
        <v>75.894671088709302</v>
      </c>
      <c r="T47" s="15">
        <v>9</v>
      </c>
      <c r="U47" s="50">
        <v>84.327412320788113</v>
      </c>
      <c r="V47" s="16">
        <v>45</v>
      </c>
      <c r="X47" s="14" t="s">
        <v>121</v>
      </c>
      <c r="Y47" s="15" t="s">
        <v>153</v>
      </c>
      <c r="Z47" s="15" t="s">
        <v>157</v>
      </c>
      <c r="AA47" s="50">
        <v>35.148448555143759</v>
      </c>
      <c r="AB47" s="15">
        <v>4</v>
      </c>
      <c r="AC47" s="50">
        <v>87.871121387859404</v>
      </c>
      <c r="AD47" s="16">
        <v>44</v>
      </c>
      <c r="AF47" s="14" t="s">
        <v>92</v>
      </c>
      <c r="AG47" s="15" t="s">
        <v>93</v>
      </c>
      <c r="AH47" s="15" t="s">
        <v>94</v>
      </c>
      <c r="AI47" s="50">
        <v>20.966320440215792</v>
      </c>
      <c r="AJ47" s="15">
        <v>3</v>
      </c>
      <c r="AK47" s="50">
        <v>69.887734800719301</v>
      </c>
      <c r="AL47" s="16">
        <v>45</v>
      </c>
      <c r="AN47" s="14" t="s">
        <v>121</v>
      </c>
      <c r="AO47" s="15" t="s">
        <v>198</v>
      </c>
      <c r="AP47" s="15" t="s">
        <v>200</v>
      </c>
      <c r="AQ47" s="50">
        <v>12.80768428625545</v>
      </c>
      <c r="AR47" s="15">
        <v>3</v>
      </c>
      <c r="AS47" s="50">
        <v>42.692280954184831</v>
      </c>
      <c r="AT47" s="16">
        <v>43</v>
      </c>
      <c r="AV47" s="14" t="s">
        <v>121</v>
      </c>
      <c r="AW47" s="15" t="s">
        <v>201</v>
      </c>
      <c r="AX47" s="15" t="s">
        <v>203</v>
      </c>
      <c r="AY47" s="50">
        <v>18.3825376264626</v>
      </c>
      <c r="AZ47" s="26">
        <v>2</v>
      </c>
      <c r="BA47" s="50">
        <v>91.912688132313008</v>
      </c>
      <c r="BB47" s="16">
        <v>1</v>
      </c>
    </row>
    <row r="48" spans="1:54">
      <c r="A48" s="14" t="s">
        <v>121</v>
      </c>
      <c r="B48" s="15" t="s">
        <v>221</v>
      </c>
      <c r="C48" s="15" t="s">
        <v>223</v>
      </c>
      <c r="D48" s="70">
        <v>437.25866010451404</v>
      </c>
      <c r="E48" s="71">
        <v>72.876443350752339</v>
      </c>
      <c r="F48" s="42">
        <v>46</v>
      </c>
      <c r="H48" s="14" t="s">
        <v>92</v>
      </c>
      <c r="I48" s="15" t="s">
        <v>100</v>
      </c>
      <c r="J48" s="15" t="s">
        <v>101</v>
      </c>
      <c r="K48" s="50">
        <v>35.344501393744459</v>
      </c>
      <c r="L48" s="15">
        <v>5</v>
      </c>
      <c r="M48" s="50">
        <v>70.689002787488917</v>
      </c>
      <c r="N48" s="16">
        <v>46</v>
      </c>
      <c r="P48" s="14" t="s">
        <v>121</v>
      </c>
      <c r="Q48" s="15" t="s">
        <v>250</v>
      </c>
      <c r="R48" s="15" t="s">
        <v>252</v>
      </c>
      <c r="S48" s="50">
        <v>75.4615327720457</v>
      </c>
      <c r="T48" s="15">
        <v>9</v>
      </c>
      <c r="U48" s="50">
        <v>83.846147524495223</v>
      </c>
      <c r="V48" s="16">
        <v>46</v>
      </c>
      <c r="X48" s="14" t="s">
        <v>121</v>
      </c>
      <c r="Y48" s="15" t="s">
        <v>153</v>
      </c>
      <c r="Z48" s="15" t="s">
        <v>156</v>
      </c>
      <c r="AA48" s="50">
        <v>35.148444610728937</v>
      </c>
      <c r="AB48" s="15">
        <v>4</v>
      </c>
      <c r="AC48" s="50">
        <v>87.871111526822347</v>
      </c>
      <c r="AD48" s="16">
        <v>44</v>
      </c>
      <c r="AF48" s="14" t="s">
        <v>121</v>
      </c>
      <c r="AG48" s="15" t="s">
        <v>201</v>
      </c>
      <c r="AH48" s="15" t="s">
        <v>203</v>
      </c>
      <c r="AI48" s="50">
        <v>27.854292376888178</v>
      </c>
      <c r="AJ48" s="15">
        <v>4</v>
      </c>
      <c r="AK48" s="50">
        <v>69.635730942220448</v>
      </c>
      <c r="AL48" s="16">
        <v>46</v>
      </c>
      <c r="AN48" s="14" t="s">
        <v>121</v>
      </c>
      <c r="AO48" s="15" t="s">
        <v>255</v>
      </c>
      <c r="AP48" s="15" t="s">
        <v>235</v>
      </c>
      <c r="AQ48" s="50">
        <v>12.80768428625545</v>
      </c>
      <c r="AR48" s="15">
        <v>3</v>
      </c>
      <c r="AS48" s="50">
        <v>42.692280954184831</v>
      </c>
      <c r="AT48" s="16">
        <v>43</v>
      </c>
      <c r="AV48" s="14" t="s">
        <v>121</v>
      </c>
      <c r="AW48" s="15" t="s">
        <v>204</v>
      </c>
      <c r="AX48" s="15" t="s">
        <v>205</v>
      </c>
      <c r="AY48" s="50">
        <v>18.3825376264626</v>
      </c>
      <c r="AZ48" s="26">
        <v>2</v>
      </c>
      <c r="BA48" s="50">
        <v>91.912688132313008</v>
      </c>
      <c r="BB48" s="16">
        <v>1</v>
      </c>
    </row>
    <row r="49" spans="1:54">
      <c r="A49" s="14" t="s">
        <v>121</v>
      </c>
      <c r="B49" s="15" t="s">
        <v>185</v>
      </c>
      <c r="C49" s="15" t="s">
        <v>187</v>
      </c>
      <c r="D49" s="70">
        <v>436.84212304936062</v>
      </c>
      <c r="E49" s="71">
        <v>72.807020508226771</v>
      </c>
      <c r="F49" s="42">
        <v>47</v>
      </c>
      <c r="H49" s="14" t="s">
        <v>121</v>
      </c>
      <c r="I49" s="15" t="s">
        <v>241</v>
      </c>
      <c r="J49" s="15" t="s">
        <v>242</v>
      </c>
      <c r="K49" s="50">
        <v>42.204142522430821</v>
      </c>
      <c r="L49" s="15">
        <v>6</v>
      </c>
      <c r="M49" s="50">
        <v>70.340237537384695</v>
      </c>
      <c r="N49" s="16">
        <v>47</v>
      </c>
      <c r="P49" s="14" t="s">
        <v>121</v>
      </c>
      <c r="Q49" s="15" t="s">
        <v>141</v>
      </c>
      <c r="R49" s="15" t="s">
        <v>142</v>
      </c>
      <c r="S49" s="50">
        <v>74.267811001599398</v>
      </c>
      <c r="T49" s="15">
        <v>9</v>
      </c>
      <c r="U49" s="50">
        <v>82.51979000177711</v>
      </c>
      <c r="V49" s="16">
        <v>47</v>
      </c>
      <c r="X49" s="14" t="s">
        <v>121</v>
      </c>
      <c r="Y49" s="15" t="s">
        <v>174</v>
      </c>
      <c r="Z49" s="15" t="s">
        <v>175</v>
      </c>
      <c r="AA49" s="50">
        <v>35.101983380794671</v>
      </c>
      <c r="AB49" s="15">
        <v>4</v>
      </c>
      <c r="AC49" s="50">
        <v>87.754958451986681</v>
      </c>
      <c r="AD49" s="16">
        <v>47</v>
      </c>
      <c r="AF49" s="14" t="s">
        <v>92</v>
      </c>
      <c r="AG49" s="15" t="s">
        <v>119</v>
      </c>
      <c r="AH49" s="15" t="s">
        <v>120</v>
      </c>
      <c r="AI49" s="50">
        <v>20.885860982776517</v>
      </c>
      <c r="AJ49" s="15">
        <v>3</v>
      </c>
      <c r="AK49" s="50">
        <v>69.61953660925505</v>
      </c>
      <c r="AL49" s="16">
        <v>47</v>
      </c>
      <c r="AN49" s="14" t="s">
        <v>121</v>
      </c>
      <c r="AO49" s="15" t="s">
        <v>125</v>
      </c>
      <c r="AP49" s="15" t="s">
        <v>126</v>
      </c>
      <c r="AQ49" s="50">
        <v>12.456723750473518</v>
      </c>
      <c r="AR49" s="15">
        <v>3</v>
      </c>
      <c r="AS49" s="50">
        <v>41.522412501578394</v>
      </c>
      <c r="AT49" s="16">
        <v>47</v>
      </c>
      <c r="AV49" s="14" t="s">
        <v>121</v>
      </c>
      <c r="AW49" s="15" t="s">
        <v>206</v>
      </c>
      <c r="AX49" s="15" t="s">
        <v>207</v>
      </c>
      <c r="AY49" s="50">
        <v>18.3825376264626</v>
      </c>
      <c r="AZ49" s="26">
        <v>2</v>
      </c>
      <c r="BA49" s="50">
        <v>91.912688132313008</v>
      </c>
      <c r="BB49" s="16">
        <v>1</v>
      </c>
    </row>
    <row r="50" spans="1:54">
      <c r="A50" s="14" t="s">
        <v>121</v>
      </c>
      <c r="B50" s="15" t="s">
        <v>193</v>
      </c>
      <c r="C50" s="15" t="s">
        <v>194</v>
      </c>
      <c r="D50" s="70">
        <v>436.7140663830146</v>
      </c>
      <c r="E50" s="71">
        <v>72.785677730502428</v>
      </c>
      <c r="F50" s="42">
        <v>48</v>
      </c>
      <c r="H50" s="14" t="s">
        <v>121</v>
      </c>
      <c r="I50" s="15" t="s">
        <v>160</v>
      </c>
      <c r="J50" s="15" t="s">
        <v>161</v>
      </c>
      <c r="K50" s="50">
        <v>42.112695567337454</v>
      </c>
      <c r="L50" s="15">
        <v>6</v>
      </c>
      <c r="M50" s="50">
        <v>70.187825945562423</v>
      </c>
      <c r="N50" s="16">
        <v>48</v>
      </c>
      <c r="P50" s="14" t="s">
        <v>121</v>
      </c>
      <c r="Q50" s="15" t="s">
        <v>221</v>
      </c>
      <c r="R50" s="15" t="s">
        <v>223</v>
      </c>
      <c r="S50" s="50">
        <v>73.909360242265137</v>
      </c>
      <c r="T50" s="15">
        <v>9</v>
      </c>
      <c r="U50" s="50">
        <v>82.121511380294606</v>
      </c>
      <c r="V50" s="16">
        <v>48</v>
      </c>
      <c r="X50" s="14" t="s">
        <v>121</v>
      </c>
      <c r="Y50" s="15" t="s">
        <v>206</v>
      </c>
      <c r="Z50" s="15" t="s">
        <v>207</v>
      </c>
      <c r="AA50" s="50">
        <v>35.020124145761315</v>
      </c>
      <c r="AB50" s="15">
        <v>4</v>
      </c>
      <c r="AC50" s="50">
        <v>87.550310364403288</v>
      </c>
      <c r="AD50" s="16">
        <v>48</v>
      </c>
      <c r="AF50" s="14" t="s">
        <v>121</v>
      </c>
      <c r="AG50" s="15" t="s">
        <v>241</v>
      </c>
      <c r="AH50" s="15" t="s">
        <v>245</v>
      </c>
      <c r="AI50" s="50">
        <v>27.821889547747929</v>
      </c>
      <c r="AJ50" s="15">
        <v>4</v>
      </c>
      <c r="AK50" s="50">
        <v>69.554723869369823</v>
      </c>
      <c r="AL50" s="16">
        <v>48</v>
      </c>
      <c r="AN50" s="14" t="s">
        <v>121</v>
      </c>
      <c r="AO50" s="15" t="s">
        <v>153</v>
      </c>
      <c r="AP50" s="15" t="s">
        <v>154</v>
      </c>
      <c r="AQ50" s="50">
        <v>12.337397168307662</v>
      </c>
      <c r="AR50" s="15">
        <v>3</v>
      </c>
      <c r="AS50" s="50">
        <v>41.124657227692211</v>
      </c>
      <c r="AT50" s="16">
        <v>48</v>
      </c>
      <c r="AV50" s="14" t="s">
        <v>121</v>
      </c>
      <c r="AW50" s="15" t="s">
        <v>209</v>
      </c>
      <c r="AX50" s="15" t="s">
        <v>210</v>
      </c>
      <c r="AY50" s="50">
        <v>18.3825376264626</v>
      </c>
      <c r="AZ50" s="26">
        <v>2</v>
      </c>
      <c r="BA50" s="50">
        <v>91.912688132313008</v>
      </c>
      <c r="BB50" s="16">
        <v>1</v>
      </c>
    </row>
    <row r="51" spans="1:54">
      <c r="A51" s="14" t="s">
        <v>121</v>
      </c>
      <c r="B51" s="15" t="s">
        <v>201</v>
      </c>
      <c r="C51" s="15" t="s">
        <v>203</v>
      </c>
      <c r="D51" s="70">
        <v>436.49324502935519</v>
      </c>
      <c r="E51" s="71">
        <v>72.748874171559194</v>
      </c>
      <c r="F51" s="42">
        <v>49</v>
      </c>
      <c r="H51" s="14" t="s">
        <v>121</v>
      </c>
      <c r="I51" s="15" t="s">
        <v>153</v>
      </c>
      <c r="J51" s="15" t="s">
        <v>154</v>
      </c>
      <c r="K51" s="50">
        <v>41.923636753417085</v>
      </c>
      <c r="L51" s="15">
        <v>6</v>
      </c>
      <c r="M51" s="50">
        <v>69.872727922361804</v>
      </c>
      <c r="N51" s="16">
        <v>49</v>
      </c>
      <c r="P51" s="14" t="s">
        <v>121</v>
      </c>
      <c r="Q51" s="15" t="s">
        <v>145</v>
      </c>
      <c r="R51" s="15" t="s">
        <v>146</v>
      </c>
      <c r="S51" s="50">
        <v>73.845591525172637</v>
      </c>
      <c r="T51" s="15">
        <v>9</v>
      </c>
      <c r="U51" s="50">
        <v>82.050657250191819</v>
      </c>
      <c r="V51" s="16">
        <v>49</v>
      </c>
      <c r="X51" s="14" t="s">
        <v>121</v>
      </c>
      <c r="Y51" s="15" t="s">
        <v>253</v>
      </c>
      <c r="Z51" s="15" t="s">
        <v>254</v>
      </c>
      <c r="AA51" s="50">
        <v>34.93447033278585</v>
      </c>
      <c r="AB51" s="15">
        <v>4</v>
      </c>
      <c r="AC51" s="50">
        <v>87.336175831964624</v>
      </c>
      <c r="AD51" s="16">
        <v>49</v>
      </c>
      <c r="AF51" s="14" t="s">
        <v>121</v>
      </c>
      <c r="AG51" s="15" t="s">
        <v>141</v>
      </c>
      <c r="AH51" s="15" t="s">
        <v>144</v>
      </c>
      <c r="AI51" s="50">
        <v>27.767961069049214</v>
      </c>
      <c r="AJ51" s="15">
        <v>4</v>
      </c>
      <c r="AK51" s="50">
        <v>69.419902672623039</v>
      </c>
      <c r="AL51" s="16">
        <v>49</v>
      </c>
      <c r="AN51" s="14" t="s">
        <v>121</v>
      </c>
      <c r="AO51" s="15" t="s">
        <v>241</v>
      </c>
      <c r="AP51" s="15" t="s">
        <v>243</v>
      </c>
      <c r="AQ51" s="50">
        <v>12.337397168307662</v>
      </c>
      <c r="AR51" s="15">
        <v>3</v>
      </c>
      <c r="AS51" s="50">
        <v>41.124657227692211</v>
      </c>
      <c r="AT51" s="16">
        <v>48</v>
      </c>
      <c r="AV51" s="14" t="s">
        <v>121</v>
      </c>
      <c r="AW51" s="15" t="s">
        <v>211</v>
      </c>
      <c r="AX51" s="15" t="s">
        <v>212</v>
      </c>
      <c r="AY51" s="50">
        <v>18.3825376264626</v>
      </c>
      <c r="AZ51" s="26">
        <v>2</v>
      </c>
      <c r="BA51" s="50">
        <v>91.912688132313008</v>
      </c>
      <c r="BB51" s="16">
        <v>1</v>
      </c>
    </row>
    <row r="52" spans="1:54">
      <c r="A52" s="14" t="s">
        <v>121</v>
      </c>
      <c r="B52" s="15" t="s">
        <v>188</v>
      </c>
      <c r="C52" s="15" t="s">
        <v>190</v>
      </c>
      <c r="D52" s="70">
        <v>436.2333202484752</v>
      </c>
      <c r="E52" s="71">
        <v>72.705553374745861</v>
      </c>
      <c r="F52" s="42">
        <v>50</v>
      </c>
      <c r="H52" s="14" t="s">
        <v>121</v>
      </c>
      <c r="I52" s="15" t="s">
        <v>225</v>
      </c>
      <c r="J52" s="15" t="s">
        <v>227</v>
      </c>
      <c r="K52" s="50">
        <v>41.873771211918672</v>
      </c>
      <c r="L52" s="15">
        <v>6</v>
      </c>
      <c r="M52" s="50">
        <v>69.789618686531128</v>
      </c>
      <c r="N52" s="16">
        <v>50</v>
      </c>
      <c r="P52" s="14" t="s">
        <v>121</v>
      </c>
      <c r="Q52" s="15" t="s">
        <v>183</v>
      </c>
      <c r="R52" s="15" t="s">
        <v>184</v>
      </c>
      <c r="S52" s="50">
        <v>73.67989192049248</v>
      </c>
      <c r="T52" s="15">
        <v>9</v>
      </c>
      <c r="U52" s="50">
        <v>81.866546578324986</v>
      </c>
      <c r="V52" s="16">
        <v>50</v>
      </c>
      <c r="X52" s="14" t="s">
        <v>121</v>
      </c>
      <c r="Y52" s="15" t="s">
        <v>185</v>
      </c>
      <c r="Z52" s="15" t="s">
        <v>186</v>
      </c>
      <c r="AA52" s="50">
        <v>34.653793364439125</v>
      </c>
      <c r="AB52" s="15">
        <v>4</v>
      </c>
      <c r="AC52" s="50">
        <v>86.634483411097818</v>
      </c>
      <c r="AD52" s="16">
        <v>50</v>
      </c>
      <c r="AF52" s="14" t="s">
        <v>121</v>
      </c>
      <c r="AG52" s="15" t="s">
        <v>198</v>
      </c>
      <c r="AH52" s="15" t="s">
        <v>199</v>
      </c>
      <c r="AI52" s="50">
        <v>27.698060150507132</v>
      </c>
      <c r="AJ52" s="15">
        <v>4</v>
      </c>
      <c r="AK52" s="50">
        <v>69.24515037626783</v>
      </c>
      <c r="AL52" s="16">
        <v>50</v>
      </c>
      <c r="AN52" s="14" t="s">
        <v>121</v>
      </c>
      <c r="AO52" s="15" t="s">
        <v>246</v>
      </c>
      <c r="AP52" s="15" t="s">
        <v>247</v>
      </c>
      <c r="AQ52" s="50">
        <v>12.337397168307662</v>
      </c>
      <c r="AR52" s="15">
        <v>3</v>
      </c>
      <c r="AS52" s="50">
        <v>41.124657227692211</v>
      </c>
      <c r="AT52" s="16">
        <v>48</v>
      </c>
      <c r="AV52" s="14" t="s">
        <v>121</v>
      </c>
      <c r="AW52" s="15" t="s">
        <v>211</v>
      </c>
      <c r="AX52" s="15" t="s">
        <v>213</v>
      </c>
      <c r="AY52" s="50">
        <v>18.3825376264626</v>
      </c>
      <c r="AZ52" s="26">
        <v>2</v>
      </c>
      <c r="BA52" s="50">
        <v>91.912688132313008</v>
      </c>
      <c r="BB52" s="16">
        <v>1</v>
      </c>
    </row>
    <row r="53" spans="1:54">
      <c r="A53" s="14" t="s">
        <v>121</v>
      </c>
      <c r="B53" s="15" t="s">
        <v>193</v>
      </c>
      <c r="C53" s="15" t="s">
        <v>195</v>
      </c>
      <c r="D53" s="70">
        <v>434.42194046461799</v>
      </c>
      <c r="E53" s="71">
        <v>72.403656744103003</v>
      </c>
      <c r="F53" s="42">
        <v>51</v>
      </c>
      <c r="H53" s="14" t="s">
        <v>121</v>
      </c>
      <c r="I53" s="15" t="s">
        <v>174</v>
      </c>
      <c r="J53" s="15" t="s">
        <v>175</v>
      </c>
      <c r="K53" s="50">
        <v>41.832031087487252</v>
      </c>
      <c r="L53" s="15">
        <v>6</v>
      </c>
      <c r="M53" s="50">
        <v>69.720051812478758</v>
      </c>
      <c r="N53" s="16">
        <v>51</v>
      </c>
      <c r="P53" s="14" t="s">
        <v>121</v>
      </c>
      <c r="Q53" s="15" t="s">
        <v>185</v>
      </c>
      <c r="R53" s="15" t="s">
        <v>187</v>
      </c>
      <c r="S53" s="50">
        <v>72.601394023929871</v>
      </c>
      <c r="T53" s="15">
        <v>9</v>
      </c>
      <c r="U53" s="50">
        <v>80.668215582144299</v>
      </c>
      <c r="V53" s="16">
        <v>51</v>
      </c>
      <c r="X53" s="14" t="s">
        <v>121</v>
      </c>
      <c r="Y53" s="15" t="s">
        <v>185</v>
      </c>
      <c r="Z53" s="15" t="s">
        <v>187</v>
      </c>
      <c r="AA53" s="50">
        <v>34.653793364439125</v>
      </c>
      <c r="AB53" s="15">
        <v>4</v>
      </c>
      <c r="AC53" s="50">
        <v>86.634483411097818</v>
      </c>
      <c r="AD53" s="16">
        <v>50</v>
      </c>
      <c r="AF53" s="14" t="s">
        <v>121</v>
      </c>
      <c r="AG53" s="15" t="s">
        <v>241</v>
      </c>
      <c r="AH53" s="15" t="s">
        <v>243</v>
      </c>
      <c r="AI53" s="50">
        <v>27.639171960058754</v>
      </c>
      <c r="AJ53" s="15">
        <v>4</v>
      </c>
      <c r="AK53" s="50">
        <v>69.09792990014688</v>
      </c>
      <c r="AL53" s="16">
        <v>51</v>
      </c>
      <c r="AN53" s="14" t="s">
        <v>121</v>
      </c>
      <c r="AO53" s="15" t="s">
        <v>172</v>
      </c>
      <c r="AP53" s="15" t="s">
        <v>173</v>
      </c>
      <c r="AQ53" s="50">
        <v>12.105763214691587</v>
      </c>
      <c r="AR53" s="15">
        <v>3</v>
      </c>
      <c r="AS53" s="50">
        <v>40.352544048971957</v>
      </c>
      <c r="AT53" s="16">
        <v>51</v>
      </c>
      <c r="AV53" s="14" t="s">
        <v>121</v>
      </c>
      <c r="AW53" s="15" t="s">
        <v>211</v>
      </c>
      <c r="AX53" s="15" t="s">
        <v>214</v>
      </c>
      <c r="AY53" s="50">
        <v>18.3825376264626</v>
      </c>
      <c r="AZ53" s="26">
        <v>2</v>
      </c>
      <c r="BA53" s="50">
        <v>91.912688132313008</v>
      </c>
      <c r="BB53" s="16">
        <v>1</v>
      </c>
    </row>
    <row r="54" spans="1:54">
      <c r="A54" s="14" t="s">
        <v>121</v>
      </c>
      <c r="B54" s="15" t="s">
        <v>125</v>
      </c>
      <c r="C54" s="15" t="s">
        <v>126</v>
      </c>
      <c r="D54" s="70">
        <v>433.14460690859323</v>
      </c>
      <c r="E54" s="71">
        <v>72.190767818098877</v>
      </c>
      <c r="F54" s="42">
        <v>52</v>
      </c>
      <c r="H54" s="14" t="s">
        <v>260</v>
      </c>
      <c r="I54" s="15" t="s">
        <v>287</v>
      </c>
      <c r="J54" s="15" t="s">
        <v>290</v>
      </c>
      <c r="K54" s="50">
        <v>20.913833873075767</v>
      </c>
      <c r="L54" s="15">
        <v>3</v>
      </c>
      <c r="M54" s="50">
        <v>69.712779576919218</v>
      </c>
      <c r="N54" s="16">
        <v>52</v>
      </c>
      <c r="P54" s="14" t="s">
        <v>121</v>
      </c>
      <c r="Q54" s="15" t="s">
        <v>201</v>
      </c>
      <c r="R54" s="15" t="s">
        <v>203</v>
      </c>
      <c r="S54" s="50">
        <v>72.533691754906869</v>
      </c>
      <c r="T54" s="15">
        <v>9</v>
      </c>
      <c r="U54" s="50">
        <v>80.592990838785411</v>
      </c>
      <c r="V54" s="16">
        <v>52</v>
      </c>
      <c r="X54" s="14" t="s">
        <v>121</v>
      </c>
      <c r="Y54" s="15" t="s">
        <v>209</v>
      </c>
      <c r="Z54" s="15" t="s">
        <v>210</v>
      </c>
      <c r="AA54" s="50">
        <v>34.628103076797863</v>
      </c>
      <c r="AB54" s="15">
        <v>4</v>
      </c>
      <c r="AC54" s="50">
        <v>86.570257691994655</v>
      </c>
      <c r="AD54" s="16">
        <v>52</v>
      </c>
      <c r="AF54" s="14" t="s">
        <v>121</v>
      </c>
      <c r="AG54" s="15" t="s">
        <v>248</v>
      </c>
      <c r="AH54" s="15" t="s">
        <v>249</v>
      </c>
      <c r="AI54" s="50">
        <v>27.467476433565221</v>
      </c>
      <c r="AJ54" s="15">
        <v>4</v>
      </c>
      <c r="AK54" s="50">
        <v>68.668691083913046</v>
      </c>
      <c r="AL54" s="16">
        <v>52</v>
      </c>
      <c r="AN54" s="14" t="s">
        <v>121</v>
      </c>
      <c r="AO54" s="15" t="s">
        <v>174</v>
      </c>
      <c r="AP54" s="15" t="s">
        <v>176</v>
      </c>
      <c r="AQ54" s="50">
        <v>12.105763214691587</v>
      </c>
      <c r="AR54" s="15">
        <v>3</v>
      </c>
      <c r="AS54" s="50">
        <v>40.352544048971957</v>
      </c>
      <c r="AT54" s="16">
        <v>51</v>
      </c>
      <c r="AV54" s="14" t="s">
        <v>121</v>
      </c>
      <c r="AW54" s="15" t="s">
        <v>215</v>
      </c>
      <c r="AX54" s="15" t="s">
        <v>216</v>
      </c>
      <c r="AY54" s="50">
        <v>18.3825376264626</v>
      </c>
      <c r="AZ54" s="26">
        <v>2</v>
      </c>
      <c r="BA54" s="50">
        <v>91.912688132313008</v>
      </c>
      <c r="BB54" s="16">
        <v>1</v>
      </c>
    </row>
    <row r="55" spans="1:54">
      <c r="A55" s="14" t="s">
        <v>121</v>
      </c>
      <c r="B55" s="15" t="s">
        <v>196</v>
      </c>
      <c r="C55" s="15" t="s">
        <v>197</v>
      </c>
      <c r="D55" s="70">
        <v>432.31010771679837</v>
      </c>
      <c r="E55" s="71">
        <v>72.0516846194664</v>
      </c>
      <c r="F55" s="42">
        <v>53</v>
      </c>
      <c r="H55" s="14" t="s">
        <v>121</v>
      </c>
      <c r="I55" s="15" t="s">
        <v>188</v>
      </c>
      <c r="J55" s="15" t="s">
        <v>189</v>
      </c>
      <c r="K55" s="50">
        <v>41.792216698911247</v>
      </c>
      <c r="L55" s="15">
        <v>6</v>
      </c>
      <c r="M55" s="50">
        <v>69.653694498185416</v>
      </c>
      <c r="N55" s="16">
        <v>53</v>
      </c>
      <c r="P55" s="14" t="s">
        <v>121</v>
      </c>
      <c r="Q55" s="15" t="s">
        <v>229</v>
      </c>
      <c r="R55" s="15" t="s">
        <v>230</v>
      </c>
      <c r="S55" s="50">
        <v>72.528971183591537</v>
      </c>
      <c r="T55" s="15">
        <v>9</v>
      </c>
      <c r="U55" s="50">
        <v>80.587745759546152</v>
      </c>
      <c r="V55" s="16">
        <v>53</v>
      </c>
      <c r="X55" s="14" t="s">
        <v>121</v>
      </c>
      <c r="Y55" s="15" t="s">
        <v>167</v>
      </c>
      <c r="Z55" s="15" t="s">
        <v>168</v>
      </c>
      <c r="AA55" s="50">
        <v>34.602278618960469</v>
      </c>
      <c r="AB55" s="15">
        <v>4</v>
      </c>
      <c r="AC55" s="50">
        <v>86.505696547401172</v>
      </c>
      <c r="AD55" s="16">
        <v>53</v>
      </c>
      <c r="AF55" s="14" t="s">
        <v>121</v>
      </c>
      <c r="AG55" s="15" t="s">
        <v>128</v>
      </c>
      <c r="AH55" s="15" t="s">
        <v>132</v>
      </c>
      <c r="AI55" s="50">
        <v>27.239205215169001</v>
      </c>
      <c r="AJ55" s="15">
        <v>4</v>
      </c>
      <c r="AK55" s="50">
        <v>68.098013037922499</v>
      </c>
      <c r="AL55" s="16">
        <v>53</v>
      </c>
      <c r="AN55" s="14" t="s">
        <v>121</v>
      </c>
      <c r="AO55" s="15" t="s">
        <v>188</v>
      </c>
      <c r="AP55" s="15" t="s">
        <v>189</v>
      </c>
      <c r="AQ55" s="50">
        <v>12.105763214691587</v>
      </c>
      <c r="AR55" s="15">
        <v>3</v>
      </c>
      <c r="AS55" s="50">
        <v>40.352544048971957</v>
      </c>
      <c r="AT55" s="16">
        <v>51</v>
      </c>
      <c r="AV55" s="14" t="s">
        <v>121</v>
      </c>
      <c r="AW55" s="15" t="s">
        <v>215</v>
      </c>
      <c r="AX55" s="15" t="s">
        <v>217</v>
      </c>
      <c r="AY55" s="50">
        <v>18.3825376264626</v>
      </c>
      <c r="AZ55" s="26">
        <v>2</v>
      </c>
      <c r="BA55" s="50">
        <v>91.912688132313008</v>
      </c>
      <c r="BB55" s="16">
        <v>1</v>
      </c>
    </row>
    <row r="56" spans="1:54">
      <c r="A56" s="14" t="s">
        <v>121</v>
      </c>
      <c r="B56" s="15" t="s">
        <v>177</v>
      </c>
      <c r="C56" s="15" t="s">
        <v>178</v>
      </c>
      <c r="D56" s="70">
        <v>431.96750445753673</v>
      </c>
      <c r="E56" s="71">
        <v>71.994584076256118</v>
      </c>
      <c r="F56" s="42">
        <v>54</v>
      </c>
      <c r="H56" s="14" t="s">
        <v>121</v>
      </c>
      <c r="I56" s="15" t="s">
        <v>125</v>
      </c>
      <c r="J56" s="15" t="s">
        <v>126</v>
      </c>
      <c r="K56" s="50">
        <v>41.525858292875661</v>
      </c>
      <c r="L56" s="15">
        <v>6</v>
      </c>
      <c r="M56" s="50">
        <v>69.209763821459433</v>
      </c>
      <c r="N56" s="16">
        <v>54</v>
      </c>
      <c r="P56" s="14" t="s">
        <v>121</v>
      </c>
      <c r="Q56" s="15" t="s">
        <v>125</v>
      </c>
      <c r="R56" s="15" t="s">
        <v>126</v>
      </c>
      <c r="S56" s="50">
        <v>72.035675847901544</v>
      </c>
      <c r="T56" s="15">
        <v>9</v>
      </c>
      <c r="U56" s="50">
        <v>80.039639831001708</v>
      </c>
      <c r="V56" s="16">
        <v>54</v>
      </c>
      <c r="X56" s="14" t="s">
        <v>121</v>
      </c>
      <c r="Y56" s="15" t="s">
        <v>162</v>
      </c>
      <c r="Z56" s="15" t="s">
        <v>163</v>
      </c>
      <c r="AA56" s="50">
        <v>34.453452203866973</v>
      </c>
      <c r="AB56" s="15">
        <v>4</v>
      </c>
      <c r="AC56" s="50">
        <v>86.133630509667427</v>
      </c>
      <c r="AD56" s="16">
        <v>54</v>
      </c>
      <c r="AF56" s="14" t="s">
        <v>121</v>
      </c>
      <c r="AG56" s="15" t="s">
        <v>198</v>
      </c>
      <c r="AH56" s="15" t="s">
        <v>200</v>
      </c>
      <c r="AI56" s="50">
        <v>27.071599849858529</v>
      </c>
      <c r="AJ56" s="15">
        <v>4</v>
      </c>
      <c r="AK56" s="50">
        <v>67.678999624646323</v>
      </c>
      <c r="AL56" s="16">
        <v>54</v>
      </c>
      <c r="AN56" s="14" t="s">
        <v>121</v>
      </c>
      <c r="AO56" s="15" t="s">
        <v>211</v>
      </c>
      <c r="AP56" s="15" t="s">
        <v>213</v>
      </c>
      <c r="AQ56" s="50">
        <v>12.105763214691587</v>
      </c>
      <c r="AR56" s="15">
        <v>3</v>
      </c>
      <c r="AS56" s="50">
        <v>40.352544048971957</v>
      </c>
      <c r="AT56" s="16">
        <v>51</v>
      </c>
      <c r="AV56" s="14" t="s">
        <v>121</v>
      </c>
      <c r="AW56" s="15" t="s">
        <v>215</v>
      </c>
      <c r="AX56" s="15" t="s">
        <v>218</v>
      </c>
      <c r="AY56" s="50">
        <v>18.3825376264626</v>
      </c>
      <c r="AZ56" s="26">
        <v>2</v>
      </c>
      <c r="BA56" s="50">
        <v>91.912688132313008</v>
      </c>
      <c r="BB56" s="16">
        <v>1</v>
      </c>
    </row>
    <row r="57" spans="1:54">
      <c r="A57" s="14" t="s">
        <v>121</v>
      </c>
      <c r="B57" s="15" t="s">
        <v>128</v>
      </c>
      <c r="C57" s="15" t="s">
        <v>132</v>
      </c>
      <c r="D57" s="70">
        <v>430.18115924396989</v>
      </c>
      <c r="E57" s="71">
        <v>71.696859873994981</v>
      </c>
      <c r="F57" s="42">
        <v>55</v>
      </c>
      <c r="H57" s="14" t="s">
        <v>121</v>
      </c>
      <c r="I57" s="15" t="s">
        <v>153</v>
      </c>
      <c r="J57" s="15" t="s">
        <v>155</v>
      </c>
      <c r="K57" s="50">
        <v>41.465047708084739</v>
      </c>
      <c r="L57" s="15">
        <v>6</v>
      </c>
      <c r="M57" s="50">
        <v>69.108412846807894</v>
      </c>
      <c r="N57" s="16">
        <v>55</v>
      </c>
      <c r="P57" s="14" t="s">
        <v>121</v>
      </c>
      <c r="Q57" s="15" t="s">
        <v>148</v>
      </c>
      <c r="R57" s="15" t="s">
        <v>149</v>
      </c>
      <c r="S57" s="50">
        <v>71.8877409243633</v>
      </c>
      <c r="T57" s="15">
        <v>9</v>
      </c>
      <c r="U57" s="50">
        <v>79.875267693737001</v>
      </c>
      <c r="V57" s="16">
        <v>55</v>
      </c>
      <c r="X57" s="14" t="s">
        <v>121</v>
      </c>
      <c r="Y57" s="15" t="s">
        <v>234</v>
      </c>
      <c r="Z57" s="15" t="s">
        <v>235</v>
      </c>
      <c r="AA57" s="50">
        <v>34.406626877813139</v>
      </c>
      <c r="AB57" s="15">
        <v>4</v>
      </c>
      <c r="AC57" s="50">
        <v>86.016567194532854</v>
      </c>
      <c r="AD57" s="16">
        <v>55</v>
      </c>
      <c r="AF57" s="14" t="s">
        <v>121</v>
      </c>
      <c r="AG57" s="15" t="s">
        <v>185</v>
      </c>
      <c r="AH57" s="15" t="s">
        <v>187</v>
      </c>
      <c r="AI57" s="50">
        <v>26.982520713249212</v>
      </c>
      <c r="AJ57" s="15">
        <v>4</v>
      </c>
      <c r="AK57" s="50">
        <v>67.456301783123024</v>
      </c>
      <c r="AL57" s="16">
        <v>55</v>
      </c>
      <c r="AN57" s="14" t="s">
        <v>121</v>
      </c>
      <c r="AO57" s="15" t="s">
        <v>169</v>
      </c>
      <c r="AP57" s="15" t="s">
        <v>170</v>
      </c>
      <c r="AQ57" s="50">
        <v>12.019210715638625</v>
      </c>
      <c r="AR57" s="15">
        <v>3</v>
      </c>
      <c r="AS57" s="50">
        <v>40.064035718795417</v>
      </c>
      <c r="AT57" s="16">
        <v>55</v>
      </c>
      <c r="AV57" s="14" t="s">
        <v>121</v>
      </c>
      <c r="AW57" s="15" t="s">
        <v>219</v>
      </c>
      <c r="AX57" s="15" t="s">
        <v>220</v>
      </c>
      <c r="AY57" s="50">
        <v>18.3825376264626</v>
      </c>
      <c r="AZ57" s="26">
        <v>2</v>
      </c>
      <c r="BA57" s="50">
        <v>91.912688132313008</v>
      </c>
      <c r="BB57" s="16">
        <v>1</v>
      </c>
    </row>
    <row r="58" spans="1:54">
      <c r="A58" s="14" t="s">
        <v>121</v>
      </c>
      <c r="B58" s="15" t="s">
        <v>198</v>
      </c>
      <c r="C58" s="15" t="s">
        <v>199</v>
      </c>
      <c r="D58" s="70">
        <v>428.42779567864159</v>
      </c>
      <c r="E58" s="71">
        <v>71.404632613106926</v>
      </c>
      <c r="F58" s="42">
        <v>56</v>
      </c>
      <c r="H58" s="14" t="s">
        <v>121</v>
      </c>
      <c r="I58" s="15" t="s">
        <v>133</v>
      </c>
      <c r="J58" s="15" t="s">
        <v>134</v>
      </c>
      <c r="K58" s="50">
        <v>41.429905548511222</v>
      </c>
      <c r="L58" s="15">
        <v>6</v>
      </c>
      <c r="M58" s="50">
        <v>69.049842580852044</v>
      </c>
      <c r="N58" s="16">
        <v>56</v>
      </c>
      <c r="P58" s="14" t="s">
        <v>121</v>
      </c>
      <c r="Q58" s="15" t="s">
        <v>179</v>
      </c>
      <c r="R58" s="15" t="s">
        <v>180</v>
      </c>
      <c r="S58" s="50">
        <v>71.741218026328937</v>
      </c>
      <c r="T58" s="15">
        <v>9</v>
      </c>
      <c r="U58" s="50">
        <v>79.712464473698816</v>
      </c>
      <c r="V58" s="16">
        <v>56</v>
      </c>
      <c r="X58" s="14" t="s">
        <v>121</v>
      </c>
      <c r="Y58" s="15" t="s">
        <v>174</v>
      </c>
      <c r="Z58" s="15" t="s">
        <v>176</v>
      </c>
      <c r="AA58" s="50">
        <v>34.233735548346885</v>
      </c>
      <c r="AB58" s="15">
        <v>4</v>
      </c>
      <c r="AC58" s="50">
        <v>85.584338870867214</v>
      </c>
      <c r="AD58" s="16">
        <v>56</v>
      </c>
      <c r="AF58" s="14" t="s">
        <v>121</v>
      </c>
      <c r="AG58" s="15" t="s">
        <v>169</v>
      </c>
      <c r="AH58" s="15" t="s">
        <v>170</v>
      </c>
      <c r="AI58" s="50">
        <v>26.858918690217873</v>
      </c>
      <c r="AJ58" s="15">
        <v>4</v>
      </c>
      <c r="AK58" s="50">
        <v>67.147296725544678</v>
      </c>
      <c r="AL58" s="16">
        <v>56</v>
      </c>
      <c r="AN58" s="14" t="s">
        <v>121</v>
      </c>
      <c r="AO58" s="15" t="s">
        <v>229</v>
      </c>
      <c r="AP58" s="15" t="s">
        <v>230</v>
      </c>
      <c r="AQ58" s="50">
        <v>12.019210715638625</v>
      </c>
      <c r="AR58" s="15">
        <v>3</v>
      </c>
      <c r="AS58" s="50">
        <v>40.064035718795417</v>
      </c>
      <c r="AT58" s="16">
        <v>55</v>
      </c>
      <c r="AV58" s="14" t="s">
        <v>121</v>
      </c>
      <c r="AW58" s="15" t="s">
        <v>221</v>
      </c>
      <c r="AX58" s="15" t="s">
        <v>222</v>
      </c>
      <c r="AY58" s="50">
        <v>18.3825376264626</v>
      </c>
      <c r="AZ58" s="26">
        <v>2</v>
      </c>
      <c r="BA58" s="50">
        <v>91.912688132313008</v>
      </c>
      <c r="BB58" s="16">
        <v>1</v>
      </c>
    </row>
    <row r="59" spans="1:54">
      <c r="A59" s="14" t="s">
        <v>121</v>
      </c>
      <c r="B59" s="15" t="s">
        <v>215</v>
      </c>
      <c r="C59" s="15" t="s">
        <v>216</v>
      </c>
      <c r="D59" s="70">
        <v>427.34807337315692</v>
      </c>
      <c r="E59" s="71">
        <v>71.224678895526154</v>
      </c>
      <c r="F59" s="42">
        <v>57</v>
      </c>
      <c r="H59" s="14" t="s">
        <v>121</v>
      </c>
      <c r="I59" s="15" t="s">
        <v>215</v>
      </c>
      <c r="J59" s="15" t="s">
        <v>216</v>
      </c>
      <c r="K59" s="50">
        <v>41.301842279798741</v>
      </c>
      <c r="L59" s="15">
        <v>6</v>
      </c>
      <c r="M59" s="50">
        <v>68.836403799664566</v>
      </c>
      <c r="N59" s="16">
        <v>57</v>
      </c>
      <c r="P59" s="14" t="s">
        <v>121</v>
      </c>
      <c r="Q59" s="15" t="s">
        <v>229</v>
      </c>
      <c r="R59" s="15" t="s">
        <v>231</v>
      </c>
      <c r="S59" s="50">
        <v>71.658002460985855</v>
      </c>
      <c r="T59" s="15">
        <v>9</v>
      </c>
      <c r="U59" s="50">
        <v>79.620002734428724</v>
      </c>
      <c r="V59" s="16">
        <v>57</v>
      </c>
      <c r="X59" s="14" t="s">
        <v>121</v>
      </c>
      <c r="Y59" s="15" t="s">
        <v>191</v>
      </c>
      <c r="Z59" s="15" t="s">
        <v>192</v>
      </c>
      <c r="AA59" s="50">
        <v>34.064871350754778</v>
      </c>
      <c r="AB59" s="15">
        <v>4</v>
      </c>
      <c r="AC59" s="50">
        <v>85.162178376886942</v>
      </c>
      <c r="AD59" s="16">
        <v>57</v>
      </c>
      <c r="AF59" s="14" t="s">
        <v>92</v>
      </c>
      <c r="AG59" s="15" t="s">
        <v>112</v>
      </c>
      <c r="AH59" s="15" t="s">
        <v>115</v>
      </c>
      <c r="AI59" s="50">
        <v>19.890958772181605</v>
      </c>
      <c r="AJ59" s="15">
        <v>3</v>
      </c>
      <c r="AK59" s="50">
        <v>66.303195907272013</v>
      </c>
      <c r="AL59" s="16">
        <v>57</v>
      </c>
      <c r="AN59" s="14" t="s">
        <v>121</v>
      </c>
      <c r="AO59" s="15" t="s">
        <v>145</v>
      </c>
      <c r="AP59" s="15" t="s">
        <v>146</v>
      </c>
      <c r="AQ59" s="50">
        <v>12.007494264672646</v>
      </c>
      <c r="AR59" s="15">
        <v>3</v>
      </c>
      <c r="AS59" s="50">
        <v>40.024980882242154</v>
      </c>
      <c r="AT59" s="16">
        <v>57</v>
      </c>
      <c r="AV59" s="14" t="s">
        <v>121</v>
      </c>
      <c r="AW59" s="15" t="s">
        <v>221</v>
      </c>
      <c r="AX59" s="15" t="s">
        <v>223</v>
      </c>
      <c r="AY59" s="50">
        <v>18.3825376264626</v>
      </c>
      <c r="AZ59" s="26">
        <v>2</v>
      </c>
      <c r="BA59" s="50">
        <v>91.912688132313008</v>
      </c>
      <c r="BB59" s="16">
        <v>1</v>
      </c>
    </row>
    <row r="60" spans="1:54">
      <c r="A60" s="14" t="s">
        <v>121</v>
      </c>
      <c r="B60" s="15" t="s">
        <v>248</v>
      </c>
      <c r="C60" s="15" t="s">
        <v>249</v>
      </c>
      <c r="D60" s="70">
        <v>427.00551688635352</v>
      </c>
      <c r="E60" s="71">
        <v>71.167586147725586</v>
      </c>
      <c r="F60" s="42">
        <v>58</v>
      </c>
      <c r="H60" s="14" t="s">
        <v>121</v>
      </c>
      <c r="I60" s="15" t="s">
        <v>141</v>
      </c>
      <c r="J60" s="15" t="s">
        <v>142</v>
      </c>
      <c r="K60" s="50">
        <v>41.167610301660169</v>
      </c>
      <c r="L60" s="15">
        <v>6</v>
      </c>
      <c r="M60" s="50">
        <v>68.612683836100274</v>
      </c>
      <c r="N60" s="16">
        <v>58</v>
      </c>
      <c r="P60" s="14" t="s">
        <v>121</v>
      </c>
      <c r="Q60" s="15" t="s">
        <v>164</v>
      </c>
      <c r="R60" s="15" t="s">
        <v>165</v>
      </c>
      <c r="S60" s="50">
        <v>71.646715242982339</v>
      </c>
      <c r="T60" s="15">
        <v>9</v>
      </c>
      <c r="U60" s="50">
        <v>79.607461381091483</v>
      </c>
      <c r="V60" s="16">
        <v>58</v>
      </c>
      <c r="X60" s="14" t="s">
        <v>121</v>
      </c>
      <c r="Y60" s="15" t="s">
        <v>196</v>
      </c>
      <c r="Z60" s="15" t="s">
        <v>197</v>
      </c>
      <c r="AA60" s="50">
        <v>34.036388819934402</v>
      </c>
      <c r="AB60" s="15">
        <v>4</v>
      </c>
      <c r="AC60" s="50">
        <v>85.090972049836012</v>
      </c>
      <c r="AD60" s="16">
        <v>58</v>
      </c>
      <c r="AF60" s="14" t="s">
        <v>92</v>
      </c>
      <c r="AG60" s="15" t="s">
        <v>103</v>
      </c>
      <c r="AH60" s="15" t="s">
        <v>104</v>
      </c>
      <c r="AI60" s="50">
        <v>19.883047844444597</v>
      </c>
      <c r="AJ60" s="15">
        <v>3</v>
      </c>
      <c r="AK60" s="50">
        <v>66.276826148148658</v>
      </c>
      <c r="AL60" s="16">
        <v>58</v>
      </c>
      <c r="AN60" s="14" t="s">
        <v>121</v>
      </c>
      <c r="AO60" s="15" t="s">
        <v>241</v>
      </c>
      <c r="AP60" s="15" t="s">
        <v>242</v>
      </c>
      <c r="AQ60" s="50">
        <v>11.930282946800622</v>
      </c>
      <c r="AR60" s="15">
        <v>3</v>
      </c>
      <c r="AS60" s="50">
        <v>39.767609822668739</v>
      </c>
      <c r="AT60" s="16">
        <v>58</v>
      </c>
      <c r="AV60" s="14" t="s">
        <v>121</v>
      </c>
      <c r="AW60" s="15" t="s">
        <v>221</v>
      </c>
      <c r="AX60" s="15" t="s">
        <v>224</v>
      </c>
      <c r="AY60" s="50">
        <v>18.3825376264626</v>
      </c>
      <c r="AZ60" s="26">
        <v>2</v>
      </c>
      <c r="BA60" s="50">
        <v>91.912688132313008</v>
      </c>
      <c r="BB60" s="16">
        <v>1</v>
      </c>
    </row>
    <row r="61" spans="1:54">
      <c r="A61" s="14" t="s">
        <v>121</v>
      </c>
      <c r="B61" s="15" t="s">
        <v>219</v>
      </c>
      <c r="C61" s="15" t="s">
        <v>220</v>
      </c>
      <c r="D61" s="70">
        <v>425.04195935496472</v>
      </c>
      <c r="E61" s="71">
        <v>70.840326559160786</v>
      </c>
      <c r="F61" s="42">
        <v>59</v>
      </c>
      <c r="H61" s="14" t="s">
        <v>121</v>
      </c>
      <c r="I61" s="15" t="s">
        <v>188</v>
      </c>
      <c r="J61" s="15" t="s">
        <v>190</v>
      </c>
      <c r="K61" s="50">
        <v>41.104069955057774</v>
      </c>
      <c r="L61" s="15">
        <v>6</v>
      </c>
      <c r="M61" s="50">
        <v>68.506783258429621</v>
      </c>
      <c r="N61" s="16">
        <v>59</v>
      </c>
      <c r="P61" s="14" t="s">
        <v>121</v>
      </c>
      <c r="Q61" s="15" t="s">
        <v>241</v>
      </c>
      <c r="R61" s="15" t="s">
        <v>242</v>
      </c>
      <c r="S61" s="50">
        <v>71.46177359702817</v>
      </c>
      <c r="T61" s="15">
        <v>9</v>
      </c>
      <c r="U61" s="50">
        <v>79.401970663364636</v>
      </c>
      <c r="V61" s="16">
        <v>59</v>
      </c>
      <c r="X61" s="14" t="s">
        <v>121</v>
      </c>
      <c r="Y61" s="15" t="s">
        <v>122</v>
      </c>
      <c r="Z61" s="15" t="s">
        <v>123</v>
      </c>
      <c r="AA61" s="50">
        <v>34.002115493183823</v>
      </c>
      <c r="AB61" s="15">
        <v>4</v>
      </c>
      <c r="AC61" s="50">
        <v>85.005288732959556</v>
      </c>
      <c r="AD61" s="16">
        <v>59</v>
      </c>
      <c r="AF61" s="14" t="s">
        <v>121</v>
      </c>
      <c r="AG61" s="15" t="s">
        <v>141</v>
      </c>
      <c r="AH61" s="15" t="s">
        <v>143</v>
      </c>
      <c r="AI61" s="50">
        <v>26.112386860521838</v>
      </c>
      <c r="AJ61" s="15">
        <v>4</v>
      </c>
      <c r="AK61" s="50">
        <v>65.280967151304594</v>
      </c>
      <c r="AL61" s="16">
        <v>59</v>
      </c>
      <c r="AN61" s="14" t="s">
        <v>121</v>
      </c>
      <c r="AO61" s="15" t="s">
        <v>136</v>
      </c>
      <c r="AP61" s="15" t="s">
        <v>137</v>
      </c>
      <c r="AQ61" s="50">
        <v>11.754802678909655</v>
      </c>
      <c r="AR61" s="15">
        <v>3</v>
      </c>
      <c r="AS61" s="50">
        <v>39.18267559636552</v>
      </c>
      <c r="AT61" s="16">
        <v>59</v>
      </c>
      <c r="AV61" s="14" t="s">
        <v>121</v>
      </c>
      <c r="AW61" s="15" t="s">
        <v>225</v>
      </c>
      <c r="AX61" s="15" t="s">
        <v>226</v>
      </c>
      <c r="AY61" s="50">
        <v>18.3825376264626</v>
      </c>
      <c r="AZ61" s="26">
        <v>2</v>
      </c>
      <c r="BA61" s="50">
        <v>91.912688132313008</v>
      </c>
      <c r="BB61" s="16">
        <v>1</v>
      </c>
    </row>
    <row r="62" spans="1:54">
      <c r="A62" s="14" t="s">
        <v>121</v>
      </c>
      <c r="B62" s="15" t="s">
        <v>188</v>
      </c>
      <c r="C62" s="15" t="s">
        <v>189</v>
      </c>
      <c r="D62" s="70">
        <v>424.70377312948909</v>
      </c>
      <c r="E62" s="71">
        <v>70.783962188248182</v>
      </c>
      <c r="F62" s="42">
        <v>60</v>
      </c>
      <c r="H62" s="14" t="s">
        <v>260</v>
      </c>
      <c r="I62" s="15" t="s">
        <v>287</v>
      </c>
      <c r="J62" s="15" t="s">
        <v>291</v>
      </c>
      <c r="K62" s="50">
        <v>20.539159012217407</v>
      </c>
      <c r="L62" s="15">
        <v>3</v>
      </c>
      <c r="M62" s="50">
        <v>68.463863374058022</v>
      </c>
      <c r="N62" s="16">
        <v>60</v>
      </c>
      <c r="P62" s="14" t="s">
        <v>121</v>
      </c>
      <c r="Q62" s="15" t="s">
        <v>241</v>
      </c>
      <c r="R62" s="15" t="s">
        <v>243</v>
      </c>
      <c r="S62" s="50">
        <v>70.619774123412498</v>
      </c>
      <c r="T62" s="15">
        <v>9</v>
      </c>
      <c r="U62" s="50">
        <v>78.466415692680556</v>
      </c>
      <c r="V62" s="16">
        <v>60</v>
      </c>
      <c r="X62" s="14" t="s">
        <v>121</v>
      </c>
      <c r="Y62" s="15" t="s">
        <v>211</v>
      </c>
      <c r="Z62" s="15" t="s">
        <v>212</v>
      </c>
      <c r="AA62" s="50">
        <v>33.108892125877055</v>
      </c>
      <c r="AB62" s="15">
        <v>4</v>
      </c>
      <c r="AC62" s="50">
        <v>82.772230314692635</v>
      </c>
      <c r="AD62" s="16">
        <v>60</v>
      </c>
      <c r="AF62" s="14" t="s">
        <v>121</v>
      </c>
      <c r="AG62" s="15" t="s">
        <v>238</v>
      </c>
      <c r="AH62" s="15" t="s">
        <v>239</v>
      </c>
      <c r="AI62" s="50">
        <v>26.1074825928001</v>
      </c>
      <c r="AJ62" s="15">
        <v>4</v>
      </c>
      <c r="AK62" s="50">
        <v>65.268706482000255</v>
      </c>
      <c r="AL62" s="16">
        <v>60</v>
      </c>
      <c r="AN62" s="14" t="s">
        <v>121</v>
      </c>
      <c r="AO62" s="15" t="s">
        <v>201</v>
      </c>
      <c r="AP62" s="15" t="s">
        <v>203</v>
      </c>
      <c r="AQ62" s="50">
        <v>11.754802678909655</v>
      </c>
      <c r="AR62" s="15">
        <v>3</v>
      </c>
      <c r="AS62" s="50">
        <v>39.18267559636552</v>
      </c>
      <c r="AT62" s="16">
        <v>59</v>
      </c>
      <c r="AV62" s="14" t="s">
        <v>121</v>
      </c>
      <c r="AW62" s="15" t="s">
        <v>225</v>
      </c>
      <c r="AX62" s="15" t="s">
        <v>227</v>
      </c>
      <c r="AY62" s="50">
        <v>18.3825376264626</v>
      </c>
      <c r="AZ62" s="26">
        <v>2</v>
      </c>
      <c r="BA62" s="50">
        <v>91.912688132313008</v>
      </c>
      <c r="BB62" s="16">
        <v>1</v>
      </c>
    </row>
    <row r="63" spans="1:54">
      <c r="A63" s="14" t="s">
        <v>121</v>
      </c>
      <c r="B63" s="15" t="s">
        <v>136</v>
      </c>
      <c r="C63" s="15" t="s">
        <v>139</v>
      </c>
      <c r="D63" s="70">
        <v>424.24427684257478</v>
      </c>
      <c r="E63" s="71">
        <v>70.707379473762458</v>
      </c>
      <c r="F63" s="42">
        <v>61</v>
      </c>
      <c r="H63" s="14" t="s">
        <v>121</v>
      </c>
      <c r="I63" s="15" t="s">
        <v>196</v>
      </c>
      <c r="J63" s="15" t="s">
        <v>197</v>
      </c>
      <c r="K63" s="50">
        <v>41.014891882456425</v>
      </c>
      <c r="L63" s="15">
        <v>6</v>
      </c>
      <c r="M63" s="50">
        <v>68.358153137427379</v>
      </c>
      <c r="N63" s="16">
        <v>61</v>
      </c>
      <c r="P63" s="14" t="s">
        <v>121</v>
      </c>
      <c r="Q63" s="15" t="s">
        <v>181</v>
      </c>
      <c r="R63" s="15" t="s">
        <v>182</v>
      </c>
      <c r="S63" s="50">
        <v>70.579877949367443</v>
      </c>
      <c r="T63" s="15">
        <v>9</v>
      </c>
      <c r="U63" s="50">
        <v>78.422086610408272</v>
      </c>
      <c r="V63" s="16">
        <v>61</v>
      </c>
      <c r="X63" s="14" t="s">
        <v>121</v>
      </c>
      <c r="Y63" s="15" t="s">
        <v>211</v>
      </c>
      <c r="Z63" s="15" t="s">
        <v>213</v>
      </c>
      <c r="AA63" s="50">
        <v>33.108892125877055</v>
      </c>
      <c r="AB63" s="15">
        <v>4</v>
      </c>
      <c r="AC63" s="50">
        <v>82.772230314692635</v>
      </c>
      <c r="AD63" s="16">
        <v>60</v>
      </c>
      <c r="AF63" s="14" t="s">
        <v>121</v>
      </c>
      <c r="AG63" s="15" t="s">
        <v>172</v>
      </c>
      <c r="AH63" s="15" t="s">
        <v>173</v>
      </c>
      <c r="AI63" s="50">
        <v>25.854662376220048</v>
      </c>
      <c r="AJ63" s="15">
        <v>4</v>
      </c>
      <c r="AK63" s="50">
        <v>64.636655940550128</v>
      </c>
      <c r="AL63" s="16">
        <v>61</v>
      </c>
      <c r="AN63" s="14" t="s">
        <v>121</v>
      </c>
      <c r="AO63" s="15" t="s">
        <v>238</v>
      </c>
      <c r="AP63" s="15" t="s">
        <v>240</v>
      </c>
      <c r="AQ63" s="50">
        <v>11.754802678909655</v>
      </c>
      <c r="AR63" s="15">
        <v>3</v>
      </c>
      <c r="AS63" s="50">
        <v>39.18267559636552</v>
      </c>
      <c r="AT63" s="16">
        <v>59</v>
      </c>
      <c r="AV63" s="14" t="s">
        <v>121</v>
      </c>
      <c r="AW63" s="15" t="s">
        <v>228</v>
      </c>
      <c r="AX63" s="15" t="s">
        <v>180</v>
      </c>
      <c r="AY63" s="50">
        <v>18.3825376264626</v>
      </c>
      <c r="AZ63" s="26">
        <v>2</v>
      </c>
      <c r="BA63" s="50">
        <v>91.912688132313008</v>
      </c>
      <c r="BB63" s="16">
        <v>1</v>
      </c>
    </row>
    <row r="64" spans="1:54">
      <c r="A64" s="14" t="s">
        <v>121</v>
      </c>
      <c r="B64" s="15" t="s">
        <v>122</v>
      </c>
      <c r="C64" s="15" t="s">
        <v>123</v>
      </c>
      <c r="D64" s="70">
        <v>424.2280826587301</v>
      </c>
      <c r="E64" s="71">
        <v>70.704680443121688</v>
      </c>
      <c r="F64" s="42">
        <v>62</v>
      </c>
      <c r="H64" s="14" t="s">
        <v>121</v>
      </c>
      <c r="I64" s="15" t="s">
        <v>174</v>
      </c>
      <c r="J64" s="15" t="s">
        <v>176</v>
      </c>
      <c r="K64" s="50">
        <v>40.928996574932768</v>
      </c>
      <c r="L64" s="15">
        <v>6</v>
      </c>
      <c r="M64" s="50">
        <v>68.214994291554618</v>
      </c>
      <c r="N64" s="16">
        <v>62</v>
      </c>
      <c r="P64" s="14" t="s">
        <v>121</v>
      </c>
      <c r="Q64" s="15" t="s">
        <v>250</v>
      </c>
      <c r="R64" s="15" t="s">
        <v>251</v>
      </c>
      <c r="S64" s="50">
        <v>70.545014163593152</v>
      </c>
      <c r="T64" s="15">
        <v>9</v>
      </c>
      <c r="U64" s="50">
        <v>78.383349070659051</v>
      </c>
      <c r="V64" s="16">
        <v>62</v>
      </c>
      <c r="X64" s="14" t="s">
        <v>121</v>
      </c>
      <c r="Y64" s="15" t="s">
        <v>211</v>
      </c>
      <c r="Z64" s="15" t="s">
        <v>214</v>
      </c>
      <c r="AA64" s="50">
        <v>33.108892125877055</v>
      </c>
      <c r="AB64" s="15">
        <v>4</v>
      </c>
      <c r="AC64" s="50">
        <v>82.772230314692635</v>
      </c>
      <c r="AD64" s="16">
        <v>60</v>
      </c>
      <c r="AF64" s="14" t="s">
        <v>121</v>
      </c>
      <c r="AG64" s="15" t="s">
        <v>193</v>
      </c>
      <c r="AH64" s="15" t="s">
        <v>194</v>
      </c>
      <c r="AI64" s="50">
        <v>25.848834826567373</v>
      </c>
      <c r="AJ64" s="15">
        <v>4</v>
      </c>
      <c r="AK64" s="50">
        <v>64.62208706641843</v>
      </c>
      <c r="AL64" s="16">
        <v>62</v>
      </c>
      <c r="AN64" s="14" t="s">
        <v>121</v>
      </c>
      <c r="AO64" s="15" t="s">
        <v>136</v>
      </c>
      <c r="AP64" s="15" t="s">
        <v>140</v>
      </c>
      <c r="AQ64" s="50">
        <v>11.403842143127726</v>
      </c>
      <c r="AR64" s="15">
        <v>3</v>
      </c>
      <c r="AS64" s="50">
        <v>38.012807143759083</v>
      </c>
      <c r="AT64" s="16">
        <v>62</v>
      </c>
      <c r="AV64" s="14" t="s">
        <v>121</v>
      </c>
      <c r="AW64" s="15" t="s">
        <v>229</v>
      </c>
      <c r="AX64" s="15" t="s">
        <v>230</v>
      </c>
      <c r="AY64" s="50">
        <v>18.3825376264626</v>
      </c>
      <c r="AZ64" s="26">
        <v>2</v>
      </c>
      <c r="BA64" s="50">
        <v>91.912688132313008</v>
      </c>
      <c r="BB64" s="16">
        <v>1</v>
      </c>
    </row>
    <row r="65" spans="1:54">
      <c r="A65" s="14" t="s">
        <v>121</v>
      </c>
      <c r="B65" s="15" t="s">
        <v>255</v>
      </c>
      <c r="C65" s="15" t="s">
        <v>235</v>
      </c>
      <c r="D65" s="70">
        <v>423.57968569237846</v>
      </c>
      <c r="E65" s="71">
        <v>70.596614282063072</v>
      </c>
      <c r="F65" s="42">
        <v>63</v>
      </c>
      <c r="H65" s="14" t="s">
        <v>121</v>
      </c>
      <c r="I65" s="15" t="s">
        <v>136</v>
      </c>
      <c r="J65" s="15" t="s">
        <v>138</v>
      </c>
      <c r="K65" s="50">
        <v>40.873158172079187</v>
      </c>
      <c r="L65" s="15">
        <v>6</v>
      </c>
      <c r="M65" s="50">
        <v>68.121930286798644</v>
      </c>
      <c r="N65" s="16">
        <v>63</v>
      </c>
      <c r="P65" s="14" t="s">
        <v>121</v>
      </c>
      <c r="Q65" s="15" t="s">
        <v>248</v>
      </c>
      <c r="R65" s="15" t="s">
        <v>249</v>
      </c>
      <c r="S65" s="50">
        <v>69.992306087224023</v>
      </c>
      <c r="T65" s="15">
        <v>9</v>
      </c>
      <c r="U65" s="50">
        <v>77.769228985804475</v>
      </c>
      <c r="V65" s="16">
        <v>63</v>
      </c>
      <c r="X65" s="14" t="s">
        <v>121</v>
      </c>
      <c r="Y65" s="15" t="s">
        <v>145</v>
      </c>
      <c r="Z65" s="15" t="s">
        <v>146</v>
      </c>
      <c r="AA65" s="50">
        <v>32.461872381865902</v>
      </c>
      <c r="AB65" s="15">
        <v>4</v>
      </c>
      <c r="AC65" s="50">
        <v>81.154680954664755</v>
      </c>
      <c r="AD65" s="16">
        <v>63</v>
      </c>
      <c r="AF65" s="14" t="s">
        <v>92</v>
      </c>
      <c r="AG65" s="15" t="s">
        <v>110</v>
      </c>
      <c r="AH65" s="15" t="s">
        <v>111</v>
      </c>
      <c r="AI65" s="50">
        <v>19.365157311040683</v>
      </c>
      <c r="AJ65" s="15">
        <v>3</v>
      </c>
      <c r="AK65" s="50">
        <v>64.550524370135605</v>
      </c>
      <c r="AL65" s="16">
        <v>63</v>
      </c>
      <c r="AN65" s="14" t="s">
        <v>121</v>
      </c>
      <c r="AO65" s="15" t="s">
        <v>141</v>
      </c>
      <c r="AP65" s="15" t="s">
        <v>142</v>
      </c>
      <c r="AQ65" s="50">
        <v>11.403842143127726</v>
      </c>
      <c r="AR65" s="15">
        <v>3</v>
      </c>
      <c r="AS65" s="50">
        <v>38.012807143759083</v>
      </c>
      <c r="AT65" s="16">
        <v>62</v>
      </c>
      <c r="AV65" s="14" t="s">
        <v>121</v>
      </c>
      <c r="AW65" s="15" t="s">
        <v>229</v>
      </c>
      <c r="AX65" s="15" t="s">
        <v>231</v>
      </c>
      <c r="AY65" s="50">
        <v>18.3825376264626</v>
      </c>
      <c r="AZ65" s="26">
        <v>2</v>
      </c>
      <c r="BA65" s="50">
        <v>91.912688132313008</v>
      </c>
      <c r="BB65" s="16">
        <v>1</v>
      </c>
    </row>
    <row r="66" spans="1:54">
      <c r="A66" s="14" t="s">
        <v>121</v>
      </c>
      <c r="B66" s="15" t="s">
        <v>148</v>
      </c>
      <c r="C66" s="15" t="s">
        <v>149</v>
      </c>
      <c r="D66" s="70">
        <v>420.35864085457757</v>
      </c>
      <c r="E66" s="71">
        <v>70.059773475762924</v>
      </c>
      <c r="F66" s="42">
        <v>64</v>
      </c>
      <c r="H66" s="14" t="s">
        <v>121</v>
      </c>
      <c r="I66" s="15" t="s">
        <v>236</v>
      </c>
      <c r="J66" s="15" t="s">
        <v>237</v>
      </c>
      <c r="K66" s="50">
        <v>40.868527826497669</v>
      </c>
      <c r="L66" s="15">
        <v>6</v>
      </c>
      <c r="M66" s="50">
        <v>68.114213044162781</v>
      </c>
      <c r="N66" s="16">
        <v>64</v>
      </c>
      <c r="P66" s="14" t="s">
        <v>121</v>
      </c>
      <c r="Q66" s="15" t="s">
        <v>128</v>
      </c>
      <c r="R66" s="15" t="s">
        <v>131</v>
      </c>
      <c r="S66" s="50">
        <v>69.657549789364879</v>
      </c>
      <c r="T66" s="15">
        <v>9</v>
      </c>
      <c r="U66" s="50">
        <v>77.397277543738753</v>
      </c>
      <c r="V66" s="16">
        <v>64</v>
      </c>
      <c r="X66" s="14" t="s">
        <v>121</v>
      </c>
      <c r="Y66" s="15" t="s">
        <v>204</v>
      </c>
      <c r="Z66" s="15" t="s">
        <v>205</v>
      </c>
      <c r="AA66" s="50">
        <v>31.848234526495311</v>
      </c>
      <c r="AB66" s="15">
        <v>4</v>
      </c>
      <c r="AC66" s="50">
        <v>79.620586316238274</v>
      </c>
      <c r="AD66" s="16">
        <v>64</v>
      </c>
      <c r="AF66" s="14" t="s">
        <v>121</v>
      </c>
      <c r="AG66" s="15" t="s">
        <v>151</v>
      </c>
      <c r="AH66" s="15" t="s">
        <v>152</v>
      </c>
      <c r="AI66" s="50">
        <v>25.608247626640189</v>
      </c>
      <c r="AJ66" s="15">
        <v>4</v>
      </c>
      <c r="AK66" s="50">
        <v>64.020619066600474</v>
      </c>
      <c r="AL66" s="16">
        <v>64</v>
      </c>
      <c r="AN66" s="14" t="s">
        <v>121</v>
      </c>
      <c r="AO66" s="15" t="s">
        <v>141</v>
      </c>
      <c r="AP66" s="15" t="s">
        <v>144</v>
      </c>
      <c r="AQ66" s="50">
        <v>11.403842143127726</v>
      </c>
      <c r="AR66" s="15">
        <v>3</v>
      </c>
      <c r="AS66" s="50">
        <v>38.012807143759083</v>
      </c>
      <c r="AT66" s="16">
        <v>62</v>
      </c>
      <c r="AV66" s="14" t="s">
        <v>121</v>
      </c>
      <c r="AW66" s="15" t="s">
        <v>232</v>
      </c>
      <c r="AX66" s="15" t="s">
        <v>233</v>
      </c>
      <c r="AY66" s="50">
        <v>18.3825376264626</v>
      </c>
      <c r="AZ66" s="26">
        <v>2</v>
      </c>
      <c r="BA66" s="50">
        <v>91.912688132313008</v>
      </c>
      <c r="BB66" s="16">
        <v>1</v>
      </c>
    </row>
    <row r="67" spans="1:54">
      <c r="A67" s="14" t="s">
        <v>121</v>
      </c>
      <c r="B67" s="15" t="s">
        <v>145</v>
      </c>
      <c r="C67" s="15" t="s">
        <v>146</v>
      </c>
      <c r="D67" s="70">
        <v>420.0961854583806</v>
      </c>
      <c r="E67" s="71">
        <v>70.016030909730105</v>
      </c>
      <c r="F67" s="42">
        <v>65</v>
      </c>
      <c r="H67" s="14" t="s">
        <v>121</v>
      </c>
      <c r="I67" s="15" t="s">
        <v>241</v>
      </c>
      <c r="J67" s="15" t="s">
        <v>244</v>
      </c>
      <c r="K67" s="50">
        <v>40.859741667191251</v>
      </c>
      <c r="L67" s="15">
        <v>6</v>
      </c>
      <c r="M67" s="50">
        <v>68.09956944531875</v>
      </c>
      <c r="N67" s="16">
        <v>65</v>
      </c>
      <c r="P67" s="14" t="s">
        <v>121</v>
      </c>
      <c r="Q67" s="15" t="s">
        <v>128</v>
      </c>
      <c r="R67" s="15" t="s">
        <v>129</v>
      </c>
      <c r="S67" s="50">
        <v>69.651453872253882</v>
      </c>
      <c r="T67" s="15">
        <v>9</v>
      </c>
      <c r="U67" s="50">
        <v>77.390504302504311</v>
      </c>
      <c r="V67" s="16">
        <v>65</v>
      </c>
      <c r="X67" s="14" t="s">
        <v>121</v>
      </c>
      <c r="Y67" s="15" t="s">
        <v>219</v>
      </c>
      <c r="Z67" s="15" t="s">
        <v>220</v>
      </c>
      <c r="AA67" s="50">
        <v>31.46765316510945</v>
      </c>
      <c r="AB67" s="15">
        <v>4</v>
      </c>
      <c r="AC67" s="50">
        <v>78.66913291277362</v>
      </c>
      <c r="AD67" s="16">
        <v>65</v>
      </c>
      <c r="AF67" s="14" t="s">
        <v>121</v>
      </c>
      <c r="AG67" s="15" t="s">
        <v>167</v>
      </c>
      <c r="AH67" s="15" t="s">
        <v>168</v>
      </c>
      <c r="AI67" s="50">
        <v>25.399276433627094</v>
      </c>
      <c r="AJ67" s="15">
        <v>4</v>
      </c>
      <c r="AK67" s="50">
        <v>63.498191084067734</v>
      </c>
      <c r="AL67" s="16">
        <v>65</v>
      </c>
      <c r="AN67" s="14" t="s">
        <v>121</v>
      </c>
      <c r="AO67" s="15" t="s">
        <v>148</v>
      </c>
      <c r="AP67" s="15" t="s">
        <v>149</v>
      </c>
      <c r="AQ67" s="50">
        <v>11.403842143127726</v>
      </c>
      <c r="AR67" s="15">
        <v>3</v>
      </c>
      <c r="AS67" s="50">
        <v>38.012807143759083</v>
      </c>
      <c r="AT67" s="16">
        <v>62</v>
      </c>
      <c r="AV67" s="14" t="s">
        <v>121</v>
      </c>
      <c r="AW67" s="15" t="s">
        <v>234</v>
      </c>
      <c r="AX67" s="15" t="s">
        <v>235</v>
      </c>
      <c r="AY67" s="50">
        <v>18.3825376264626</v>
      </c>
      <c r="AZ67" s="26">
        <v>2</v>
      </c>
      <c r="BA67" s="50">
        <v>91.912688132313008</v>
      </c>
      <c r="BB67" s="16">
        <v>1</v>
      </c>
    </row>
    <row r="68" spans="1:54">
      <c r="A68" s="14" t="s">
        <v>121</v>
      </c>
      <c r="B68" s="15" t="s">
        <v>211</v>
      </c>
      <c r="C68" s="15" t="s">
        <v>214</v>
      </c>
      <c r="D68" s="70">
        <v>419.73491034928423</v>
      </c>
      <c r="E68" s="71">
        <v>69.955818391547368</v>
      </c>
      <c r="F68" s="42">
        <v>66</v>
      </c>
      <c r="H68" s="14" t="s">
        <v>121</v>
      </c>
      <c r="I68" s="15" t="s">
        <v>136</v>
      </c>
      <c r="J68" s="15" t="s">
        <v>140</v>
      </c>
      <c r="K68" s="50">
        <v>40.673598096359406</v>
      </c>
      <c r="L68" s="15">
        <v>6</v>
      </c>
      <c r="M68" s="50">
        <v>67.789330160599008</v>
      </c>
      <c r="N68" s="16">
        <v>66</v>
      </c>
      <c r="P68" s="14" t="s">
        <v>121</v>
      </c>
      <c r="Q68" s="15" t="s">
        <v>188</v>
      </c>
      <c r="R68" s="15" t="s">
        <v>190</v>
      </c>
      <c r="S68" s="50">
        <v>68.52354927489597</v>
      </c>
      <c r="T68" s="15">
        <v>9</v>
      </c>
      <c r="U68" s="50">
        <v>76.137276972106633</v>
      </c>
      <c r="V68" s="16">
        <v>66</v>
      </c>
      <c r="X68" s="14" t="s">
        <v>121</v>
      </c>
      <c r="Y68" s="15" t="s">
        <v>255</v>
      </c>
      <c r="Z68" s="15" t="s">
        <v>235</v>
      </c>
      <c r="AA68" s="50">
        <v>31.20769155131272</v>
      </c>
      <c r="AB68" s="15">
        <v>4</v>
      </c>
      <c r="AC68" s="50">
        <v>78.019228878281808</v>
      </c>
      <c r="AD68" s="16">
        <v>66</v>
      </c>
      <c r="AF68" s="14" t="s">
        <v>121</v>
      </c>
      <c r="AG68" s="15" t="s">
        <v>256</v>
      </c>
      <c r="AH68" s="15" t="s">
        <v>257</v>
      </c>
      <c r="AI68" s="50">
        <v>24.925317235383311</v>
      </c>
      <c r="AJ68" s="15">
        <v>4</v>
      </c>
      <c r="AK68" s="50">
        <v>62.313293088458281</v>
      </c>
      <c r="AL68" s="16">
        <v>66</v>
      </c>
      <c r="AN68" s="14" t="s">
        <v>121</v>
      </c>
      <c r="AO68" s="15" t="s">
        <v>158</v>
      </c>
      <c r="AP68" s="15" t="s">
        <v>159</v>
      </c>
      <c r="AQ68" s="50">
        <v>11.403842143127726</v>
      </c>
      <c r="AR68" s="15">
        <v>3</v>
      </c>
      <c r="AS68" s="50">
        <v>38.012807143759083</v>
      </c>
      <c r="AT68" s="16">
        <v>62</v>
      </c>
      <c r="AV68" s="14" t="s">
        <v>121</v>
      </c>
      <c r="AW68" s="15" t="s">
        <v>236</v>
      </c>
      <c r="AX68" s="15" t="s">
        <v>237</v>
      </c>
      <c r="AY68" s="50">
        <v>18.3825376264626</v>
      </c>
      <c r="AZ68" s="26">
        <v>2</v>
      </c>
      <c r="BA68" s="50">
        <v>91.912688132313008</v>
      </c>
      <c r="BB68" s="16">
        <v>1</v>
      </c>
    </row>
    <row r="69" spans="1:54">
      <c r="A69" s="14" t="s">
        <v>121</v>
      </c>
      <c r="B69" s="15" t="s">
        <v>185</v>
      </c>
      <c r="C69" s="15" t="s">
        <v>186</v>
      </c>
      <c r="D69" s="70">
        <v>419.26346281900584</v>
      </c>
      <c r="E69" s="71">
        <v>69.877243803167644</v>
      </c>
      <c r="F69" s="42">
        <v>67</v>
      </c>
      <c r="H69" s="14" t="s">
        <v>92</v>
      </c>
      <c r="I69" s="15" t="s">
        <v>116</v>
      </c>
      <c r="J69" s="15" t="s">
        <v>117</v>
      </c>
      <c r="K69" s="50">
        <v>27.089109517588206</v>
      </c>
      <c r="L69" s="15">
        <v>4</v>
      </c>
      <c r="M69" s="50">
        <v>67.722773793970518</v>
      </c>
      <c r="N69" s="16">
        <v>67</v>
      </c>
      <c r="P69" s="14" t="s">
        <v>121</v>
      </c>
      <c r="Q69" s="15" t="s">
        <v>188</v>
      </c>
      <c r="R69" s="15" t="s">
        <v>189</v>
      </c>
      <c r="S69" s="50">
        <v>68.517023770072171</v>
      </c>
      <c r="T69" s="15">
        <v>9</v>
      </c>
      <c r="U69" s="50">
        <v>76.130026411191295</v>
      </c>
      <c r="V69" s="16">
        <v>67</v>
      </c>
      <c r="X69" s="14" t="s">
        <v>121</v>
      </c>
      <c r="Y69" s="15" t="s">
        <v>238</v>
      </c>
      <c r="Z69" s="15" t="s">
        <v>239</v>
      </c>
      <c r="AA69" s="50">
        <v>31.017214471786545</v>
      </c>
      <c r="AB69" s="15">
        <v>4</v>
      </c>
      <c r="AC69" s="50">
        <v>77.543036179466355</v>
      </c>
      <c r="AD69" s="16">
        <v>67</v>
      </c>
      <c r="AF69" s="14" t="s">
        <v>121</v>
      </c>
      <c r="AG69" s="15" t="s">
        <v>206</v>
      </c>
      <c r="AH69" s="15" t="s">
        <v>207</v>
      </c>
      <c r="AI69" s="50">
        <v>24.72048094058411</v>
      </c>
      <c r="AJ69" s="15">
        <v>4</v>
      </c>
      <c r="AK69" s="50">
        <v>61.801202351460276</v>
      </c>
      <c r="AL69" s="16">
        <v>67</v>
      </c>
      <c r="AN69" s="14" t="s">
        <v>121</v>
      </c>
      <c r="AO69" s="15" t="s">
        <v>185</v>
      </c>
      <c r="AP69" s="15" t="s">
        <v>186</v>
      </c>
      <c r="AQ69" s="50">
        <v>11.403842143127726</v>
      </c>
      <c r="AR69" s="15">
        <v>3</v>
      </c>
      <c r="AS69" s="50">
        <v>38.012807143759083</v>
      </c>
      <c r="AT69" s="16">
        <v>62</v>
      </c>
      <c r="AV69" s="14" t="s">
        <v>121</v>
      </c>
      <c r="AW69" s="15" t="s">
        <v>238</v>
      </c>
      <c r="AX69" s="15" t="s">
        <v>239</v>
      </c>
      <c r="AY69" s="50">
        <v>18.3825376264626</v>
      </c>
      <c r="AZ69" s="26">
        <v>2</v>
      </c>
      <c r="BA69" s="50">
        <v>91.912688132313008</v>
      </c>
      <c r="BB69" s="16">
        <v>1</v>
      </c>
    </row>
    <row r="70" spans="1:54">
      <c r="A70" s="14" t="s">
        <v>121</v>
      </c>
      <c r="B70" s="15" t="s">
        <v>229</v>
      </c>
      <c r="C70" s="15" t="s">
        <v>231</v>
      </c>
      <c r="D70" s="70">
        <v>416.71433841945344</v>
      </c>
      <c r="E70" s="71">
        <v>69.452389736575569</v>
      </c>
      <c r="F70" s="42">
        <v>68</v>
      </c>
      <c r="H70" s="14" t="s">
        <v>92</v>
      </c>
      <c r="I70" s="15" t="s">
        <v>116</v>
      </c>
      <c r="J70" s="15" t="s">
        <v>118</v>
      </c>
      <c r="K70" s="50">
        <v>27.089109517588206</v>
      </c>
      <c r="L70" s="15">
        <v>4</v>
      </c>
      <c r="M70" s="50">
        <v>67.722773793970518</v>
      </c>
      <c r="N70" s="16">
        <v>68</v>
      </c>
      <c r="P70" s="14" t="s">
        <v>121</v>
      </c>
      <c r="Q70" s="15" t="s">
        <v>228</v>
      </c>
      <c r="R70" s="15" t="s">
        <v>180</v>
      </c>
      <c r="S70" s="50">
        <v>67.457503775702406</v>
      </c>
      <c r="T70" s="15">
        <v>9</v>
      </c>
      <c r="U70" s="50">
        <v>74.952781973002672</v>
      </c>
      <c r="V70" s="16">
        <v>68</v>
      </c>
      <c r="X70" s="14" t="s">
        <v>121</v>
      </c>
      <c r="Y70" s="15" t="s">
        <v>238</v>
      </c>
      <c r="Z70" s="15" t="s">
        <v>240</v>
      </c>
      <c r="AA70" s="50">
        <v>31.017214471786545</v>
      </c>
      <c r="AB70" s="15">
        <v>4</v>
      </c>
      <c r="AC70" s="50">
        <v>77.543036179466355</v>
      </c>
      <c r="AD70" s="16">
        <v>67</v>
      </c>
      <c r="AF70" s="14" t="s">
        <v>92</v>
      </c>
      <c r="AG70" s="15" t="s">
        <v>105</v>
      </c>
      <c r="AH70" s="15" t="s">
        <v>106</v>
      </c>
      <c r="AI70" s="50">
        <v>12.287102145685257</v>
      </c>
      <c r="AJ70" s="15">
        <v>2</v>
      </c>
      <c r="AK70" s="50">
        <v>61.43551072842628</v>
      </c>
      <c r="AL70" s="16">
        <v>68</v>
      </c>
      <c r="AN70" s="14" t="s">
        <v>121</v>
      </c>
      <c r="AO70" s="15" t="s">
        <v>185</v>
      </c>
      <c r="AP70" s="15" t="s">
        <v>187</v>
      </c>
      <c r="AQ70" s="50">
        <v>11.403842143127726</v>
      </c>
      <c r="AR70" s="15">
        <v>3</v>
      </c>
      <c r="AS70" s="50">
        <v>38.012807143759083</v>
      </c>
      <c r="AT70" s="16">
        <v>62</v>
      </c>
      <c r="AV70" s="14" t="s">
        <v>121</v>
      </c>
      <c r="AW70" s="15" t="s">
        <v>238</v>
      </c>
      <c r="AX70" s="15" t="s">
        <v>240</v>
      </c>
      <c r="AY70" s="50">
        <v>18.3825376264626</v>
      </c>
      <c r="AZ70" s="26">
        <v>2</v>
      </c>
      <c r="BA70" s="50">
        <v>91.912688132313008</v>
      </c>
      <c r="BB70" s="16">
        <v>1</v>
      </c>
    </row>
    <row r="71" spans="1:54">
      <c r="A71" s="14" t="s">
        <v>121</v>
      </c>
      <c r="B71" s="15" t="s">
        <v>211</v>
      </c>
      <c r="C71" s="15" t="s">
        <v>212</v>
      </c>
      <c r="D71" s="70">
        <v>414.65857073589535</v>
      </c>
      <c r="E71" s="71">
        <v>69.109761789315897</v>
      </c>
      <c r="F71" s="42">
        <v>69</v>
      </c>
      <c r="H71" s="14" t="s">
        <v>121</v>
      </c>
      <c r="I71" s="15" t="s">
        <v>241</v>
      </c>
      <c r="J71" s="15" t="s">
        <v>245</v>
      </c>
      <c r="K71" s="50">
        <v>40.622167795361747</v>
      </c>
      <c r="L71" s="15">
        <v>6</v>
      </c>
      <c r="M71" s="50">
        <v>67.703612992269584</v>
      </c>
      <c r="N71" s="16">
        <v>69</v>
      </c>
      <c r="P71" s="14" t="s">
        <v>121</v>
      </c>
      <c r="Q71" s="15" t="s">
        <v>232</v>
      </c>
      <c r="R71" s="15" t="s">
        <v>233</v>
      </c>
      <c r="S71" s="50">
        <v>66.622749497056375</v>
      </c>
      <c r="T71" s="15">
        <v>9</v>
      </c>
      <c r="U71" s="50">
        <v>74.02527721895153</v>
      </c>
      <c r="V71" s="16">
        <v>69</v>
      </c>
      <c r="X71" s="14" t="s">
        <v>121</v>
      </c>
      <c r="Y71" s="15" t="s">
        <v>179</v>
      </c>
      <c r="Z71" s="15" t="s">
        <v>180</v>
      </c>
      <c r="AA71" s="50">
        <v>29.934402518173435</v>
      </c>
      <c r="AB71" s="15">
        <v>4</v>
      </c>
      <c r="AC71" s="50">
        <v>74.836006295433592</v>
      </c>
      <c r="AD71" s="16">
        <v>69</v>
      </c>
      <c r="AF71" s="14" t="s">
        <v>121</v>
      </c>
      <c r="AG71" s="15" t="s">
        <v>221</v>
      </c>
      <c r="AH71" s="15" t="s">
        <v>222</v>
      </c>
      <c r="AI71" s="50">
        <v>24.271368707017558</v>
      </c>
      <c r="AJ71" s="15">
        <v>4</v>
      </c>
      <c r="AK71" s="50">
        <v>60.678421767543895</v>
      </c>
      <c r="AL71" s="16">
        <v>69</v>
      </c>
      <c r="AN71" s="14" t="s">
        <v>121</v>
      </c>
      <c r="AO71" s="15" t="s">
        <v>188</v>
      </c>
      <c r="AP71" s="15" t="s">
        <v>190</v>
      </c>
      <c r="AQ71" s="50">
        <v>11.403842143127726</v>
      </c>
      <c r="AR71" s="15">
        <v>3</v>
      </c>
      <c r="AS71" s="50">
        <v>38.012807143759083</v>
      </c>
      <c r="AT71" s="16">
        <v>62</v>
      </c>
      <c r="AV71" s="14" t="s">
        <v>121</v>
      </c>
      <c r="AW71" s="15" t="s">
        <v>241</v>
      </c>
      <c r="AX71" s="15" t="s">
        <v>242</v>
      </c>
      <c r="AY71" s="50">
        <v>18.3825376264626</v>
      </c>
      <c r="AZ71" s="26">
        <v>2</v>
      </c>
      <c r="BA71" s="50">
        <v>91.912688132313008</v>
      </c>
      <c r="BB71" s="16">
        <v>1</v>
      </c>
    </row>
    <row r="72" spans="1:54">
      <c r="A72" s="14" t="s">
        <v>121</v>
      </c>
      <c r="B72" s="15" t="s">
        <v>206</v>
      </c>
      <c r="C72" s="15" t="s">
        <v>207</v>
      </c>
      <c r="D72" s="70">
        <v>413.53699718634374</v>
      </c>
      <c r="E72" s="71">
        <v>68.922832864390628</v>
      </c>
      <c r="F72" s="42">
        <v>70</v>
      </c>
      <c r="H72" s="14" t="s">
        <v>121</v>
      </c>
      <c r="I72" s="15" t="s">
        <v>185</v>
      </c>
      <c r="J72" s="15" t="s">
        <v>186</v>
      </c>
      <c r="K72" s="50">
        <v>40.504064590737428</v>
      </c>
      <c r="L72" s="15">
        <v>6</v>
      </c>
      <c r="M72" s="50">
        <v>67.506774317895719</v>
      </c>
      <c r="N72" s="16">
        <v>70</v>
      </c>
      <c r="P72" s="14" t="s">
        <v>121</v>
      </c>
      <c r="Q72" s="15" t="s">
        <v>136</v>
      </c>
      <c r="R72" s="15" t="s">
        <v>139</v>
      </c>
      <c r="S72" s="50">
        <v>66.288613783147227</v>
      </c>
      <c r="T72" s="15">
        <v>9</v>
      </c>
      <c r="U72" s="50">
        <v>73.654015314608031</v>
      </c>
      <c r="V72" s="16">
        <v>70</v>
      </c>
      <c r="X72" s="14" t="s">
        <v>121</v>
      </c>
      <c r="Y72" s="15" t="s">
        <v>125</v>
      </c>
      <c r="Z72" s="15" t="s">
        <v>126</v>
      </c>
      <c r="AA72" s="50">
        <v>29.409000083633032</v>
      </c>
      <c r="AB72" s="15">
        <v>4</v>
      </c>
      <c r="AC72" s="50">
        <v>73.52250020908258</v>
      </c>
      <c r="AD72" s="16">
        <v>70</v>
      </c>
      <c r="AF72" s="14" t="s">
        <v>121</v>
      </c>
      <c r="AG72" s="15" t="s">
        <v>250</v>
      </c>
      <c r="AH72" s="15" t="s">
        <v>252</v>
      </c>
      <c r="AI72" s="50">
        <v>24.096490992258367</v>
      </c>
      <c r="AJ72" s="15">
        <v>4</v>
      </c>
      <c r="AK72" s="50">
        <v>60.241227480645918</v>
      </c>
      <c r="AL72" s="16">
        <v>70</v>
      </c>
      <c r="AN72" s="14" t="s">
        <v>121</v>
      </c>
      <c r="AO72" s="15" t="s">
        <v>201</v>
      </c>
      <c r="AP72" s="15" t="s">
        <v>202</v>
      </c>
      <c r="AQ72" s="50">
        <v>11.403842143127726</v>
      </c>
      <c r="AR72" s="15">
        <v>3</v>
      </c>
      <c r="AS72" s="50">
        <v>38.012807143759083</v>
      </c>
      <c r="AT72" s="16">
        <v>62</v>
      </c>
      <c r="AV72" s="14" t="s">
        <v>121</v>
      </c>
      <c r="AW72" s="15" t="s">
        <v>241</v>
      </c>
      <c r="AX72" s="15" t="s">
        <v>243</v>
      </c>
      <c r="AY72" s="50">
        <v>18.3825376264626</v>
      </c>
      <c r="AZ72" s="26">
        <v>2</v>
      </c>
      <c r="BA72" s="50">
        <v>91.912688132313008</v>
      </c>
      <c r="BB72" s="16">
        <v>1</v>
      </c>
    </row>
    <row r="73" spans="1:54">
      <c r="A73" s="14" t="s">
        <v>121</v>
      </c>
      <c r="B73" s="15" t="s">
        <v>228</v>
      </c>
      <c r="C73" s="15" t="s">
        <v>180</v>
      </c>
      <c r="D73" s="70">
        <v>411.79710046847794</v>
      </c>
      <c r="E73" s="71">
        <v>68.632850078079656</v>
      </c>
      <c r="F73" s="42">
        <v>71</v>
      </c>
      <c r="H73" s="14" t="s">
        <v>121</v>
      </c>
      <c r="I73" s="15" t="s">
        <v>145</v>
      </c>
      <c r="J73" s="15" t="s">
        <v>146</v>
      </c>
      <c r="K73" s="50">
        <v>40.331977766586533</v>
      </c>
      <c r="L73" s="15">
        <v>6</v>
      </c>
      <c r="M73" s="50">
        <v>67.219962944310893</v>
      </c>
      <c r="N73" s="16">
        <v>71</v>
      </c>
      <c r="P73" s="14" t="s">
        <v>121</v>
      </c>
      <c r="Q73" s="15" t="s">
        <v>253</v>
      </c>
      <c r="R73" s="15" t="s">
        <v>254</v>
      </c>
      <c r="S73" s="50">
        <v>64.876723764287135</v>
      </c>
      <c r="T73" s="15">
        <v>9</v>
      </c>
      <c r="U73" s="50">
        <v>72.085248626985702</v>
      </c>
      <c r="V73" s="16">
        <v>71</v>
      </c>
      <c r="X73" s="14" t="s">
        <v>121</v>
      </c>
      <c r="Y73" s="15" t="s">
        <v>248</v>
      </c>
      <c r="Z73" s="15" t="s">
        <v>249</v>
      </c>
      <c r="AA73" s="50">
        <v>28.67012409636304</v>
      </c>
      <c r="AB73" s="15">
        <v>4</v>
      </c>
      <c r="AC73" s="50">
        <v>71.675310240907606</v>
      </c>
      <c r="AD73" s="16">
        <v>71</v>
      </c>
      <c r="AF73" s="14" t="s">
        <v>121</v>
      </c>
      <c r="AG73" s="15" t="s">
        <v>221</v>
      </c>
      <c r="AH73" s="15" t="s">
        <v>224</v>
      </c>
      <c r="AI73" s="50">
        <v>23.905567709945821</v>
      </c>
      <c r="AJ73" s="15">
        <v>4</v>
      </c>
      <c r="AK73" s="50">
        <v>59.763919274864548</v>
      </c>
      <c r="AL73" s="16">
        <v>71</v>
      </c>
      <c r="AN73" s="14" t="s">
        <v>121</v>
      </c>
      <c r="AO73" s="15" t="s">
        <v>225</v>
      </c>
      <c r="AP73" s="15" t="s">
        <v>226</v>
      </c>
      <c r="AQ73" s="50">
        <v>11.403842143127726</v>
      </c>
      <c r="AR73" s="15">
        <v>3</v>
      </c>
      <c r="AS73" s="50">
        <v>38.012807143759083</v>
      </c>
      <c r="AT73" s="16">
        <v>62</v>
      </c>
      <c r="AV73" s="14" t="s">
        <v>121</v>
      </c>
      <c r="AW73" s="15" t="s">
        <v>241</v>
      </c>
      <c r="AX73" s="15" t="s">
        <v>244</v>
      </c>
      <c r="AY73" s="50">
        <v>18.3825376264626</v>
      </c>
      <c r="AZ73" s="26">
        <v>2</v>
      </c>
      <c r="BA73" s="50">
        <v>91.912688132313008</v>
      </c>
      <c r="BB73" s="16">
        <v>1</v>
      </c>
    </row>
    <row r="74" spans="1:54">
      <c r="A74" s="14" t="s">
        <v>121</v>
      </c>
      <c r="B74" s="15" t="s">
        <v>183</v>
      </c>
      <c r="C74" s="15" t="s">
        <v>184</v>
      </c>
      <c r="D74" s="70">
        <v>408.94062850634378</v>
      </c>
      <c r="E74" s="71">
        <v>68.156771417723959</v>
      </c>
      <c r="F74" s="42">
        <v>72</v>
      </c>
      <c r="H74" s="14" t="s">
        <v>121</v>
      </c>
      <c r="I74" s="15" t="s">
        <v>246</v>
      </c>
      <c r="J74" s="15" t="s">
        <v>247</v>
      </c>
      <c r="K74" s="50">
        <v>40.259960661993318</v>
      </c>
      <c r="L74" s="15">
        <v>6</v>
      </c>
      <c r="M74" s="50">
        <v>67.099934436655531</v>
      </c>
      <c r="N74" s="16">
        <v>72</v>
      </c>
      <c r="P74" s="14" t="s">
        <v>121</v>
      </c>
      <c r="Q74" s="15" t="s">
        <v>211</v>
      </c>
      <c r="R74" s="15" t="s">
        <v>212</v>
      </c>
      <c r="S74" s="50">
        <v>64.475787022914105</v>
      </c>
      <c r="T74" s="15">
        <v>9</v>
      </c>
      <c r="U74" s="50">
        <v>71.639763358793445</v>
      </c>
      <c r="V74" s="16">
        <v>72</v>
      </c>
      <c r="X74" s="14" t="s">
        <v>121</v>
      </c>
      <c r="Y74" s="15" t="s">
        <v>160</v>
      </c>
      <c r="Z74" s="15" t="s">
        <v>161</v>
      </c>
      <c r="AA74" s="50">
        <v>27.71013316142071</v>
      </c>
      <c r="AB74" s="15">
        <v>4</v>
      </c>
      <c r="AC74" s="50">
        <v>69.275332903551771</v>
      </c>
      <c r="AD74" s="16">
        <v>72</v>
      </c>
      <c r="AF74" s="14" t="s">
        <v>121</v>
      </c>
      <c r="AG74" s="15" t="s">
        <v>253</v>
      </c>
      <c r="AH74" s="15" t="s">
        <v>254</v>
      </c>
      <c r="AI74" s="50">
        <v>23.701417981851588</v>
      </c>
      <c r="AJ74" s="15">
        <v>4</v>
      </c>
      <c r="AK74" s="50">
        <v>59.253544954628971</v>
      </c>
      <c r="AL74" s="16">
        <v>72</v>
      </c>
      <c r="AN74" s="14" t="s">
        <v>121</v>
      </c>
      <c r="AO74" s="15" t="s">
        <v>258</v>
      </c>
      <c r="AP74" s="15" t="s">
        <v>259</v>
      </c>
      <c r="AQ74" s="50">
        <v>11.403842143127726</v>
      </c>
      <c r="AR74" s="15">
        <v>3</v>
      </c>
      <c r="AS74" s="50">
        <v>38.012807143759083</v>
      </c>
      <c r="AT74" s="16">
        <v>62</v>
      </c>
      <c r="AV74" s="14" t="s">
        <v>121</v>
      </c>
      <c r="AW74" s="15" t="s">
        <v>241</v>
      </c>
      <c r="AX74" s="15" t="s">
        <v>245</v>
      </c>
      <c r="AY74" s="50">
        <v>18.3825376264626</v>
      </c>
      <c r="AZ74" s="26">
        <v>2</v>
      </c>
      <c r="BA74" s="50">
        <v>91.912688132313008</v>
      </c>
      <c r="BB74" s="16">
        <v>1</v>
      </c>
    </row>
    <row r="75" spans="1:54">
      <c r="A75" s="14" t="s">
        <v>121</v>
      </c>
      <c r="B75" s="15" t="s">
        <v>229</v>
      </c>
      <c r="C75" s="15" t="s">
        <v>230</v>
      </c>
      <c r="D75" s="70">
        <v>407.74124556379888</v>
      </c>
      <c r="E75" s="71">
        <v>67.956874260633143</v>
      </c>
      <c r="F75" s="42">
        <v>73</v>
      </c>
      <c r="H75" s="14" t="s">
        <v>92</v>
      </c>
      <c r="I75" s="15" t="s">
        <v>108</v>
      </c>
      <c r="J75" s="15" t="s">
        <v>109</v>
      </c>
      <c r="K75" s="50">
        <v>26.803078922466671</v>
      </c>
      <c r="L75" s="15">
        <v>4</v>
      </c>
      <c r="M75" s="50">
        <v>67.007697306166676</v>
      </c>
      <c r="N75" s="16">
        <v>73</v>
      </c>
      <c r="P75" s="14" t="s">
        <v>121</v>
      </c>
      <c r="Q75" s="15" t="s">
        <v>211</v>
      </c>
      <c r="R75" s="15" t="s">
        <v>214</v>
      </c>
      <c r="S75" s="50">
        <v>64.475787022914105</v>
      </c>
      <c r="T75" s="15">
        <v>9</v>
      </c>
      <c r="U75" s="50">
        <v>71.639763358793445</v>
      </c>
      <c r="V75" s="16">
        <v>72</v>
      </c>
      <c r="X75" s="14" t="s">
        <v>121</v>
      </c>
      <c r="Y75" s="15" t="s">
        <v>177</v>
      </c>
      <c r="Z75" s="15" t="s">
        <v>178</v>
      </c>
      <c r="AA75" s="50">
        <v>25.780360976243728</v>
      </c>
      <c r="AB75" s="15">
        <v>4</v>
      </c>
      <c r="AC75" s="50">
        <v>64.450902440609326</v>
      </c>
      <c r="AD75" s="16">
        <v>73</v>
      </c>
      <c r="AF75" s="14" t="s">
        <v>121</v>
      </c>
      <c r="AG75" s="15" t="s">
        <v>136</v>
      </c>
      <c r="AH75" s="15" t="s">
        <v>139</v>
      </c>
      <c r="AI75" s="50">
        <v>23.695053576976669</v>
      </c>
      <c r="AJ75" s="15">
        <v>4</v>
      </c>
      <c r="AK75" s="50">
        <v>59.237633942441676</v>
      </c>
      <c r="AL75" s="16">
        <v>73</v>
      </c>
      <c r="AN75" s="14" t="s">
        <v>92</v>
      </c>
      <c r="AO75" s="15" t="s">
        <v>119</v>
      </c>
      <c r="AP75" s="15" t="s">
        <v>120</v>
      </c>
      <c r="AQ75" s="50">
        <v>11.151150557364733</v>
      </c>
      <c r="AR75" s="15">
        <v>3</v>
      </c>
      <c r="AS75" s="50">
        <v>37.170501857882442</v>
      </c>
      <c r="AT75" s="16">
        <v>73</v>
      </c>
      <c r="AV75" s="14" t="s">
        <v>121</v>
      </c>
      <c r="AW75" s="15" t="s">
        <v>246</v>
      </c>
      <c r="AX75" s="15" t="s">
        <v>247</v>
      </c>
      <c r="AY75" s="50">
        <v>18.3825376264626</v>
      </c>
      <c r="AZ75" s="26">
        <v>2</v>
      </c>
      <c r="BA75" s="50">
        <v>91.912688132313008</v>
      </c>
      <c r="BB75" s="16">
        <v>1</v>
      </c>
    </row>
    <row r="76" spans="1:54">
      <c r="A76" s="14" t="s">
        <v>121</v>
      </c>
      <c r="B76" s="15" t="s">
        <v>179</v>
      </c>
      <c r="C76" s="15" t="s">
        <v>180</v>
      </c>
      <c r="D76" s="70">
        <v>403.26757984388485</v>
      </c>
      <c r="E76" s="71">
        <v>67.211263307314141</v>
      </c>
      <c r="F76" s="42">
        <v>74</v>
      </c>
      <c r="H76" s="14" t="s">
        <v>121</v>
      </c>
      <c r="I76" s="15" t="s">
        <v>153</v>
      </c>
      <c r="J76" s="15" t="s">
        <v>157</v>
      </c>
      <c r="K76" s="50">
        <v>40.201902752307205</v>
      </c>
      <c r="L76" s="15">
        <v>6</v>
      </c>
      <c r="M76" s="50">
        <v>67.003171253845338</v>
      </c>
      <c r="N76" s="16">
        <v>74</v>
      </c>
      <c r="P76" s="14" t="s">
        <v>121</v>
      </c>
      <c r="Q76" s="15" t="s">
        <v>136</v>
      </c>
      <c r="R76" s="15" t="s">
        <v>138</v>
      </c>
      <c r="S76" s="50">
        <v>64.455740920892708</v>
      </c>
      <c r="T76" s="15">
        <v>9</v>
      </c>
      <c r="U76" s="50">
        <v>71.617489912103011</v>
      </c>
      <c r="V76" s="16">
        <v>74</v>
      </c>
      <c r="X76" s="14" t="s">
        <v>121</v>
      </c>
      <c r="Y76" s="15" t="s">
        <v>151</v>
      </c>
      <c r="Z76" s="15" t="s">
        <v>152</v>
      </c>
      <c r="AA76" s="50">
        <v>25.194145081801455</v>
      </c>
      <c r="AB76" s="15">
        <v>4</v>
      </c>
      <c r="AC76" s="50">
        <v>62.985362704503636</v>
      </c>
      <c r="AD76" s="16">
        <v>74</v>
      </c>
      <c r="AF76" s="14" t="s">
        <v>121</v>
      </c>
      <c r="AG76" s="15" t="s">
        <v>215</v>
      </c>
      <c r="AH76" s="15" t="s">
        <v>217</v>
      </c>
      <c r="AI76" s="50">
        <v>23.669385662810505</v>
      </c>
      <c r="AJ76" s="15">
        <v>4</v>
      </c>
      <c r="AK76" s="50">
        <v>59.17346415702626</v>
      </c>
      <c r="AL76" s="16">
        <v>74</v>
      </c>
      <c r="AN76" s="14" t="s">
        <v>92</v>
      </c>
      <c r="AO76" s="15" t="s">
        <v>112</v>
      </c>
      <c r="AP76" s="15" t="s">
        <v>113</v>
      </c>
      <c r="AQ76" s="50">
        <v>10.772113178720248</v>
      </c>
      <c r="AR76" s="15">
        <v>3</v>
      </c>
      <c r="AS76" s="50">
        <v>35.907043929067498</v>
      </c>
      <c r="AT76" s="16">
        <v>74</v>
      </c>
      <c r="AV76" s="14" t="s">
        <v>121</v>
      </c>
      <c r="AW76" s="15" t="s">
        <v>248</v>
      </c>
      <c r="AX76" s="15" t="s">
        <v>249</v>
      </c>
      <c r="AY76" s="50">
        <v>18.3825376264626</v>
      </c>
      <c r="AZ76" s="26">
        <v>2</v>
      </c>
      <c r="BA76" s="50">
        <v>91.912688132313008</v>
      </c>
      <c r="BB76" s="16">
        <v>1</v>
      </c>
    </row>
    <row r="77" spans="1:54">
      <c r="A77" s="14" t="s">
        <v>121</v>
      </c>
      <c r="B77" s="15" t="s">
        <v>167</v>
      </c>
      <c r="C77" s="15" t="s">
        <v>168</v>
      </c>
      <c r="D77" s="70">
        <v>401.99411398120316</v>
      </c>
      <c r="E77" s="71">
        <v>66.999018996867193</v>
      </c>
      <c r="F77" s="42">
        <v>75</v>
      </c>
      <c r="H77" s="14" t="s">
        <v>121</v>
      </c>
      <c r="I77" s="15" t="s">
        <v>248</v>
      </c>
      <c r="J77" s="15" t="s">
        <v>249</v>
      </c>
      <c r="K77" s="50">
        <v>40.187759066049253</v>
      </c>
      <c r="L77" s="15">
        <v>6</v>
      </c>
      <c r="M77" s="50">
        <v>66.979598443415426</v>
      </c>
      <c r="N77" s="16">
        <v>75</v>
      </c>
      <c r="P77" s="14" t="s">
        <v>121</v>
      </c>
      <c r="Q77" s="15" t="s">
        <v>128</v>
      </c>
      <c r="R77" s="15" t="s">
        <v>132</v>
      </c>
      <c r="S77" s="50">
        <v>63.8881862721516</v>
      </c>
      <c r="T77" s="15">
        <v>9</v>
      </c>
      <c r="U77" s="50">
        <v>70.986873635723995</v>
      </c>
      <c r="V77" s="16">
        <v>75</v>
      </c>
      <c r="X77" s="14" t="s">
        <v>121</v>
      </c>
      <c r="Y77" s="15" t="s">
        <v>232</v>
      </c>
      <c r="Z77" s="15" t="s">
        <v>233</v>
      </c>
      <c r="AA77" s="50">
        <v>22.669509358262118</v>
      </c>
      <c r="AB77" s="15">
        <v>4</v>
      </c>
      <c r="AC77" s="50">
        <v>56.673773395655296</v>
      </c>
      <c r="AD77" s="16">
        <v>75</v>
      </c>
      <c r="AF77" s="14" t="s">
        <v>121</v>
      </c>
      <c r="AG77" s="15" t="s">
        <v>255</v>
      </c>
      <c r="AH77" s="15" t="s">
        <v>235</v>
      </c>
      <c r="AI77" s="50">
        <v>23.294383636004454</v>
      </c>
      <c r="AJ77" s="15">
        <v>4</v>
      </c>
      <c r="AK77" s="50">
        <v>58.235959090011136</v>
      </c>
      <c r="AL77" s="16">
        <v>75</v>
      </c>
      <c r="AN77" s="14" t="s">
        <v>92</v>
      </c>
      <c r="AO77" s="15" t="s">
        <v>110</v>
      </c>
      <c r="AP77" s="15" t="s">
        <v>111</v>
      </c>
      <c r="AQ77" s="50">
        <v>9.6057632146915868</v>
      </c>
      <c r="AR77" s="15">
        <v>3</v>
      </c>
      <c r="AS77" s="50">
        <v>32.019210715638621</v>
      </c>
      <c r="AT77" s="16">
        <v>75</v>
      </c>
      <c r="AV77" s="14" t="s">
        <v>121</v>
      </c>
      <c r="AW77" s="15" t="s">
        <v>250</v>
      </c>
      <c r="AX77" s="15" t="s">
        <v>251</v>
      </c>
      <c r="AY77" s="50">
        <v>18.3825376264626</v>
      </c>
      <c r="AZ77" s="26">
        <v>2</v>
      </c>
      <c r="BA77" s="50">
        <v>91.912688132313008</v>
      </c>
      <c r="BB77" s="16">
        <v>1</v>
      </c>
    </row>
    <row r="78" spans="1:54">
      <c r="A78" s="14" t="s">
        <v>121</v>
      </c>
      <c r="B78" s="15" t="s">
        <v>136</v>
      </c>
      <c r="C78" s="15" t="s">
        <v>138</v>
      </c>
      <c r="D78" s="70">
        <v>401.38045015064375</v>
      </c>
      <c r="E78" s="71">
        <v>66.896741691773954</v>
      </c>
      <c r="F78" s="42">
        <v>76</v>
      </c>
      <c r="H78" s="14" t="s">
        <v>121</v>
      </c>
      <c r="I78" s="15" t="s">
        <v>221</v>
      </c>
      <c r="J78" s="15" t="s">
        <v>224</v>
      </c>
      <c r="K78" s="50">
        <v>40.030484025377213</v>
      </c>
      <c r="L78" s="15">
        <v>6</v>
      </c>
      <c r="M78" s="50">
        <v>66.717473375628686</v>
      </c>
      <c r="N78" s="16">
        <v>76</v>
      </c>
      <c r="P78" s="14" t="s">
        <v>121</v>
      </c>
      <c r="Q78" s="15" t="s">
        <v>136</v>
      </c>
      <c r="R78" s="15" t="s">
        <v>140</v>
      </c>
      <c r="S78" s="50">
        <v>63.867271698557758</v>
      </c>
      <c r="T78" s="15">
        <v>9</v>
      </c>
      <c r="U78" s="50">
        <v>70.963635220619736</v>
      </c>
      <c r="V78" s="16">
        <v>76</v>
      </c>
      <c r="X78" s="14" t="s">
        <v>121</v>
      </c>
      <c r="Y78" s="15" t="s">
        <v>136</v>
      </c>
      <c r="Z78" s="15" t="s">
        <v>137</v>
      </c>
      <c r="AA78" s="50">
        <v>22.426083508200442</v>
      </c>
      <c r="AB78" s="15">
        <v>4</v>
      </c>
      <c r="AC78" s="50">
        <v>56.065208770501101</v>
      </c>
      <c r="AD78" s="16">
        <v>76</v>
      </c>
      <c r="AF78" s="14" t="s">
        <v>121</v>
      </c>
      <c r="AG78" s="15" t="s">
        <v>145</v>
      </c>
      <c r="AH78" s="15" t="s">
        <v>146</v>
      </c>
      <c r="AI78" s="50">
        <v>23.093286117863169</v>
      </c>
      <c r="AJ78" s="15">
        <v>4</v>
      </c>
      <c r="AK78" s="50">
        <v>57.733215294657924</v>
      </c>
      <c r="AL78" s="16">
        <v>76</v>
      </c>
      <c r="AN78" s="14" t="s">
        <v>121</v>
      </c>
      <c r="AO78" s="15" t="s">
        <v>219</v>
      </c>
      <c r="AP78" s="15" t="s">
        <v>220</v>
      </c>
      <c r="AQ78" s="50">
        <v>9.2548026789096554</v>
      </c>
      <c r="AR78" s="15">
        <v>3</v>
      </c>
      <c r="AS78" s="50">
        <v>30.849342263032185</v>
      </c>
      <c r="AT78" s="16">
        <v>76</v>
      </c>
      <c r="AV78" s="14" t="s">
        <v>121</v>
      </c>
      <c r="AW78" s="15" t="s">
        <v>250</v>
      </c>
      <c r="AX78" s="15" t="s">
        <v>252</v>
      </c>
      <c r="AY78" s="50">
        <v>18.3825376264626</v>
      </c>
      <c r="AZ78" s="26">
        <v>2</v>
      </c>
      <c r="BA78" s="50">
        <v>91.912688132313008</v>
      </c>
      <c r="BB78" s="16">
        <v>1</v>
      </c>
    </row>
    <row r="79" spans="1:54">
      <c r="A79" s="14" t="s">
        <v>121</v>
      </c>
      <c r="B79" s="15" t="s">
        <v>136</v>
      </c>
      <c r="C79" s="15" t="s">
        <v>140</v>
      </c>
      <c r="D79" s="70">
        <v>394.99670242804189</v>
      </c>
      <c r="E79" s="71">
        <v>65.832783738006981</v>
      </c>
      <c r="F79" s="42">
        <v>77</v>
      </c>
      <c r="H79" s="14" t="s">
        <v>121</v>
      </c>
      <c r="I79" s="15" t="s">
        <v>255</v>
      </c>
      <c r="J79" s="15" t="s">
        <v>235</v>
      </c>
      <c r="K79" s="50">
        <v>39.944042864882618</v>
      </c>
      <c r="L79" s="15">
        <v>6</v>
      </c>
      <c r="M79" s="50">
        <v>66.573404774804359</v>
      </c>
      <c r="N79" s="16">
        <v>77</v>
      </c>
      <c r="P79" s="14" t="s">
        <v>121</v>
      </c>
      <c r="Q79" s="15" t="s">
        <v>211</v>
      </c>
      <c r="R79" s="15" t="s">
        <v>213</v>
      </c>
      <c r="S79" s="50">
        <v>63.708983512881822</v>
      </c>
      <c r="T79" s="15">
        <v>9</v>
      </c>
      <c r="U79" s="50">
        <v>70.787759458757591</v>
      </c>
      <c r="V79" s="16">
        <v>77</v>
      </c>
      <c r="X79" s="14" t="s">
        <v>121</v>
      </c>
      <c r="Y79" s="15" t="s">
        <v>136</v>
      </c>
      <c r="Z79" s="15" t="s">
        <v>138</v>
      </c>
      <c r="AA79" s="50">
        <v>22.426083508200442</v>
      </c>
      <c r="AB79" s="15">
        <v>4</v>
      </c>
      <c r="AC79" s="50">
        <v>56.065208770501101</v>
      </c>
      <c r="AD79" s="16">
        <v>76</v>
      </c>
      <c r="AF79" s="14" t="s">
        <v>121</v>
      </c>
      <c r="AG79" s="15" t="s">
        <v>188</v>
      </c>
      <c r="AH79" s="15" t="s">
        <v>189</v>
      </c>
      <c r="AI79" s="50">
        <v>22.766449142337837</v>
      </c>
      <c r="AJ79" s="15">
        <v>4</v>
      </c>
      <c r="AK79" s="50">
        <v>56.916122855844591</v>
      </c>
      <c r="AL79" s="16">
        <v>77</v>
      </c>
      <c r="AN79" s="14" t="s">
        <v>121</v>
      </c>
      <c r="AO79" s="15" t="s">
        <v>215</v>
      </c>
      <c r="AP79" s="15" t="s">
        <v>216</v>
      </c>
      <c r="AQ79" s="50">
        <v>8.5096053578193125</v>
      </c>
      <c r="AR79" s="15">
        <v>3</v>
      </c>
      <c r="AS79" s="50">
        <v>28.365351192731044</v>
      </c>
      <c r="AT79" s="16">
        <v>77</v>
      </c>
      <c r="AV79" s="14" t="s">
        <v>121</v>
      </c>
      <c r="AW79" s="15" t="s">
        <v>253</v>
      </c>
      <c r="AX79" s="15" t="s">
        <v>254</v>
      </c>
      <c r="AY79" s="50">
        <v>18.3825376264626</v>
      </c>
      <c r="AZ79" s="26">
        <v>2</v>
      </c>
      <c r="BA79" s="50">
        <v>91.912688132313008</v>
      </c>
      <c r="BB79" s="16">
        <v>1</v>
      </c>
    </row>
    <row r="80" spans="1:54">
      <c r="A80" s="14" t="s">
        <v>121</v>
      </c>
      <c r="B80" s="15" t="s">
        <v>232</v>
      </c>
      <c r="C80" s="15" t="s">
        <v>233</v>
      </c>
      <c r="D80" s="70">
        <v>394.52711896170075</v>
      </c>
      <c r="E80" s="71">
        <v>65.75451982695013</v>
      </c>
      <c r="F80" s="42">
        <v>78</v>
      </c>
      <c r="H80" s="14" t="s">
        <v>121</v>
      </c>
      <c r="I80" s="15" t="s">
        <v>153</v>
      </c>
      <c r="J80" s="15" t="s">
        <v>156</v>
      </c>
      <c r="K80" s="50">
        <v>39.530284220980057</v>
      </c>
      <c r="L80" s="15">
        <v>6</v>
      </c>
      <c r="M80" s="50">
        <v>65.883807034966765</v>
      </c>
      <c r="N80" s="16">
        <v>78</v>
      </c>
      <c r="P80" s="14" t="s">
        <v>121</v>
      </c>
      <c r="Q80" s="15" t="s">
        <v>136</v>
      </c>
      <c r="R80" s="15" t="s">
        <v>137</v>
      </c>
      <c r="S80" s="50">
        <v>63.013314195439733</v>
      </c>
      <c r="T80" s="15">
        <v>9</v>
      </c>
      <c r="U80" s="50">
        <v>70.014793550488591</v>
      </c>
      <c r="V80" s="16">
        <v>78</v>
      </c>
      <c r="X80" s="14" t="s">
        <v>121</v>
      </c>
      <c r="Y80" s="15" t="s">
        <v>136</v>
      </c>
      <c r="Z80" s="15" t="s">
        <v>139</v>
      </c>
      <c r="AA80" s="50">
        <v>22.426083508200442</v>
      </c>
      <c r="AB80" s="15">
        <v>4</v>
      </c>
      <c r="AC80" s="50">
        <v>56.065208770501101</v>
      </c>
      <c r="AD80" s="16">
        <v>76</v>
      </c>
      <c r="AF80" s="14" t="s">
        <v>121</v>
      </c>
      <c r="AG80" s="15" t="s">
        <v>221</v>
      </c>
      <c r="AH80" s="15" t="s">
        <v>223</v>
      </c>
      <c r="AI80" s="50">
        <v>22.57433957106754</v>
      </c>
      <c r="AJ80" s="15">
        <v>4</v>
      </c>
      <c r="AK80" s="50">
        <v>56.43584892766885</v>
      </c>
      <c r="AL80" s="16">
        <v>78</v>
      </c>
      <c r="AN80" s="14" t="s">
        <v>121</v>
      </c>
      <c r="AO80" s="15" t="s">
        <v>232</v>
      </c>
      <c r="AP80" s="15" t="s">
        <v>233</v>
      </c>
      <c r="AQ80" s="50">
        <v>8.5096053578193125</v>
      </c>
      <c r="AR80" s="15">
        <v>3</v>
      </c>
      <c r="AS80" s="50">
        <v>28.365351192731044</v>
      </c>
      <c r="AT80" s="16">
        <v>77</v>
      </c>
      <c r="AV80" s="14" t="s">
        <v>121</v>
      </c>
      <c r="AW80" s="15" t="s">
        <v>255</v>
      </c>
      <c r="AX80" s="15" t="s">
        <v>235</v>
      </c>
      <c r="AY80" s="50">
        <v>18.3825376264626</v>
      </c>
      <c r="AZ80" s="26">
        <v>2</v>
      </c>
      <c r="BA80" s="50">
        <v>91.912688132313008</v>
      </c>
      <c r="BB80" s="16">
        <v>1</v>
      </c>
    </row>
    <row r="81" spans="1:54">
      <c r="A81" s="14" t="s">
        <v>121</v>
      </c>
      <c r="B81" s="15" t="s">
        <v>211</v>
      </c>
      <c r="C81" s="15" t="s">
        <v>213</v>
      </c>
      <c r="D81" s="70">
        <v>393.32052947102255</v>
      </c>
      <c r="E81" s="71">
        <v>65.553421578503759</v>
      </c>
      <c r="F81" s="42">
        <v>79</v>
      </c>
      <c r="H81" s="14" t="s">
        <v>121</v>
      </c>
      <c r="I81" s="15" t="s">
        <v>151</v>
      </c>
      <c r="J81" s="15" t="s">
        <v>152</v>
      </c>
      <c r="K81" s="50">
        <v>38.971132134648158</v>
      </c>
      <c r="L81" s="15">
        <v>6</v>
      </c>
      <c r="M81" s="50">
        <v>64.951886891080264</v>
      </c>
      <c r="N81" s="16">
        <v>79</v>
      </c>
      <c r="P81" s="14" t="s">
        <v>121</v>
      </c>
      <c r="Q81" s="15" t="s">
        <v>151</v>
      </c>
      <c r="R81" s="15" t="s">
        <v>152</v>
      </c>
      <c r="S81" s="50">
        <v>62.362231517587908</v>
      </c>
      <c r="T81" s="15">
        <v>9</v>
      </c>
      <c r="U81" s="50">
        <v>69.291368352875452</v>
      </c>
      <c r="V81" s="16">
        <v>79</v>
      </c>
      <c r="X81" s="14" t="s">
        <v>121</v>
      </c>
      <c r="Y81" s="15" t="s">
        <v>136</v>
      </c>
      <c r="Z81" s="15" t="s">
        <v>140</v>
      </c>
      <c r="AA81" s="50">
        <v>22.426083508200442</v>
      </c>
      <c r="AB81" s="15">
        <v>4</v>
      </c>
      <c r="AC81" s="50">
        <v>56.065208770501101</v>
      </c>
      <c r="AD81" s="16">
        <v>76</v>
      </c>
      <c r="AF81" s="14" t="s">
        <v>121</v>
      </c>
      <c r="AG81" s="15" t="s">
        <v>148</v>
      </c>
      <c r="AH81" s="15" t="s">
        <v>149</v>
      </c>
      <c r="AI81" s="50">
        <v>22.454245009075159</v>
      </c>
      <c r="AJ81" s="15">
        <v>4</v>
      </c>
      <c r="AK81" s="50">
        <v>56.135612522687893</v>
      </c>
      <c r="AL81" s="16">
        <v>79</v>
      </c>
      <c r="AN81" s="14" t="s">
        <v>92</v>
      </c>
      <c r="AO81" s="15" t="s">
        <v>112</v>
      </c>
      <c r="AP81" s="15" t="s">
        <v>115</v>
      </c>
      <c r="AQ81" s="50">
        <v>8.2721131787202484</v>
      </c>
      <c r="AR81" s="15">
        <v>3</v>
      </c>
      <c r="AS81" s="50">
        <v>27.573710595734159</v>
      </c>
      <c r="AT81" s="16">
        <v>79</v>
      </c>
      <c r="AV81" s="14" t="s">
        <v>121</v>
      </c>
      <c r="AW81" s="15" t="s">
        <v>256</v>
      </c>
      <c r="AX81" s="15" t="s">
        <v>257</v>
      </c>
      <c r="AY81" s="50">
        <v>18.3825376264626</v>
      </c>
      <c r="AZ81" s="26">
        <v>2</v>
      </c>
      <c r="BA81" s="50">
        <v>91.912688132313008</v>
      </c>
      <c r="BB81" s="16">
        <v>1</v>
      </c>
    </row>
    <row r="82" spans="1:54">
      <c r="A82" s="14" t="s">
        <v>121</v>
      </c>
      <c r="B82" s="15" t="s">
        <v>136</v>
      </c>
      <c r="C82" s="15" t="s">
        <v>137</v>
      </c>
      <c r="D82" s="70">
        <v>391.5724816930225</v>
      </c>
      <c r="E82" s="71">
        <v>65.262080282170416</v>
      </c>
      <c r="F82" s="42">
        <v>80</v>
      </c>
      <c r="H82" s="14" t="s">
        <v>121</v>
      </c>
      <c r="I82" s="15" t="s">
        <v>191</v>
      </c>
      <c r="J82" s="15" t="s">
        <v>192</v>
      </c>
      <c r="K82" s="50">
        <v>38.603952272736251</v>
      </c>
      <c r="L82" s="15">
        <v>6</v>
      </c>
      <c r="M82" s="50">
        <v>64.339920454560414</v>
      </c>
      <c r="N82" s="16">
        <v>80</v>
      </c>
      <c r="P82" s="14" t="s">
        <v>121</v>
      </c>
      <c r="Q82" s="15" t="s">
        <v>206</v>
      </c>
      <c r="R82" s="15" t="s">
        <v>207</v>
      </c>
      <c r="S82" s="50">
        <v>59.357812328537833</v>
      </c>
      <c r="T82" s="15">
        <v>9</v>
      </c>
      <c r="U82" s="50">
        <v>65.953124809486482</v>
      </c>
      <c r="V82" s="16">
        <v>80</v>
      </c>
      <c r="X82" s="14" t="s">
        <v>121</v>
      </c>
      <c r="Y82" s="15" t="s">
        <v>183</v>
      </c>
      <c r="Z82" s="15" t="s">
        <v>184</v>
      </c>
      <c r="AA82" s="50">
        <v>20.995709656955224</v>
      </c>
      <c r="AB82" s="15">
        <v>4</v>
      </c>
      <c r="AC82" s="50">
        <v>52.489274142388062</v>
      </c>
      <c r="AD82" s="16">
        <v>80</v>
      </c>
      <c r="AF82" s="14" t="s">
        <v>121</v>
      </c>
      <c r="AG82" s="15" t="s">
        <v>164</v>
      </c>
      <c r="AH82" s="15" t="s">
        <v>165</v>
      </c>
      <c r="AI82" s="50">
        <v>22.352408288374786</v>
      </c>
      <c r="AJ82" s="15">
        <v>4</v>
      </c>
      <c r="AK82" s="50">
        <v>55.881020720936966</v>
      </c>
      <c r="AL82" s="16">
        <v>80</v>
      </c>
      <c r="AN82" s="14" t="s">
        <v>121</v>
      </c>
      <c r="AO82" s="15" t="s">
        <v>193</v>
      </c>
      <c r="AP82" s="15" t="s">
        <v>194</v>
      </c>
      <c r="AQ82" s="50">
        <v>7.8076842862554496</v>
      </c>
      <c r="AR82" s="15">
        <v>3</v>
      </c>
      <c r="AS82" s="50">
        <v>26.025614287518163</v>
      </c>
      <c r="AT82" s="16">
        <v>80</v>
      </c>
      <c r="AV82" s="14" t="s">
        <v>121</v>
      </c>
      <c r="AW82" s="15" t="s">
        <v>258</v>
      </c>
      <c r="AX82" s="15" t="s">
        <v>259</v>
      </c>
      <c r="AY82" s="50">
        <v>18.3825376264626</v>
      </c>
      <c r="AZ82" s="26">
        <v>2</v>
      </c>
      <c r="BA82" s="50">
        <v>91.912688132313008</v>
      </c>
      <c r="BB82" s="16">
        <v>1</v>
      </c>
    </row>
    <row r="83" spans="1:54">
      <c r="A83" s="14" t="s">
        <v>92</v>
      </c>
      <c r="B83" s="15" t="s">
        <v>93</v>
      </c>
      <c r="C83" s="15" t="s">
        <v>99</v>
      </c>
      <c r="D83" s="70">
        <v>381.74087522752012</v>
      </c>
      <c r="E83" s="71">
        <v>63.623479204586687</v>
      </c>
      <c r="F83" s="42">
        <v>81</v>
      </c>
      <c r="H83" s="14" t="s">
        <v>121</v>
      </c>
      <c r="I83" s="15" t="s">
        <v>201</v>
      </c>
      <c r="J83" s="15" t="s">
        <v>202</v>
      </c>
      <c r="K83" s="50">
        <v>38.544332419210434</v>
      </c>
      <c r="L83" s="15">
        <v>6</v>
      </c>
      <c r="M83" s="50">
        <v>64.240554032017386</v>
      </c>
      <c r="N83" s="16">
        <v>81</v>
      </c>
      <c r="P83" s="14" t="s">
        <v>260</v>
      </c>
      <c r="Q83" s="15" t="s">
        <v>299</v>
      </c>
      <c r="R83" s="15" t="s">
        <v>300</v>
      </c>
      <c r="S83" s="50">
        <v>59.348463970548423</v>
      </c>
      <c r="T83" s="15">
        <v>9</v>
      </c>
      <c r="U83" s="50">
        <v>65.942737745053805</v>
      </c>
      <c r="V83" s="16">
        <v>81</v>
      </c>
      <c r="X83" s="14" t="s">
        <v>260</v>
      </c>
      <c r="Y83" s="15" t="s">
        <v>263</v>
      </c>
      <c r="Z83" s="15" t="s">
        <v>264</v>
      </c>
      <c r="AA83" s="50">
        <v>10</v>
      </c>
      <c r="AB83" s="15">
        <v>2</v>
      </c>
      <c r="AC83" s="50">
        <v>50</v>
      </c>
      <c r="AD83" s="16">
        <v>81</v>
      </c>
      <c r="AF83" s="14" t="s">
        <v>121</v>
      </c>
      <c r="AG83" s="15" t="s">
        <v>215</v>
      </c>
      <c r="AH83" s="15" t="s">
        <v>216</v>
      </c>
      <c r="AI83" s="50">
        <v>22.117871441060373</v>
      </c>
      <c r="AJ83" s="15">
        <v>4</v>
      </c>
      <c r="AK83" s="50">
        <v>55.294678602650933</v>
      </c>
      <c r="AL83" s="16">
        <v>81</v>
      </c>
      <c r="AN83" s="14" t="s">
        <v>121</v>
      </c>
      <c r="AO83" s="15" t="s">
        <v>174</v>
      </c>
      <c r="AP83" s="15" t="s">
        <v>175</v>
      </c>
      <c r="AQ83" s="50">
        <v>5</v>
      </c>
      <c r="AR83" s="15">
        <v>2</v>
      </c>
      <c r="AS83" s="50">
        <v>25</v>
      </c>
      <c r="AT83" s="16">
        <v>81</v>
      </c>
      <c r="AV83" s="14" t="s">
        <v>92</v>
      </c>
      <c r="AW83" s="15" t="s">
        <v>93</v>
      </c>
      <c r="AX83" s="15" t="s">
        <v>94</v>
      </c>
      <c r="AY83" s="50">
        <v>12.2144695318459</v>
      </c>
      <c r="AZ83" s="26">
        <v>2</v>
      </c>
      <c r="BA83" s="50">
        <v>61.0723476592295</v>
      </c>
      <c r="BB83" s="16">
        <v>2</v>
      </c>
    </row>
    <row r="84" spans="1:54">
      <c r="A84" s="14" t="s">
        <v>92</v>
      </c>
      <c r="B84" s="15" t="s">
        <v>108</v>
      </c>
      <c r="C84" s="15" t="s">
        <v>109</v>
      </c>
      <c r="D84" s="70">
        <v>372.98909499725272</v>
      </c>
      <c r="E84" s="71">
        <v>62.164849166208789</v>
      </c>
      <c r="F84" s="42">
        <v>82</v>
      </c>
      <c r="H84" s="14" t="s">
        <v>121</v>
      </c>
      <c r="I84" s="15" t="s">
        <v>136</v>
      </c>
      <c r="J84" s="15" t="s">
        <v>137</v>
      </c>
      <c r="K84" s="50">
        <v>38.217051407774989</v>
      </c>
      <c r="L84" s="15">
        <v>6</v>
      </c>
      <c r="M84" s="50">
        <v>63.695085679624981</v>
      </c>
      <c r="N84" s="16">
        <v>82</v>
      </c>
      <c r="P84" s="14" t="s">
        <v>260</v>
      </c>
      <c r="Q84" s="15" t="s">
        <v>299</v>
      </c>
      <c r="R84" s="15" t="s">
        <v>301</v>
      </c>
      <c r="S84" s="50">
        <v>59.348463970548423</v>
      </c>
      <c r="T84" s="15">
        <v>9</v>
      </c>
      <c r="U84" s="50">
        <v>65.942737745053805</v>
      </c>
      <c r="V84" s="16">
        <v>81</v>
      </c>
      <c r="X84" s="14" t="s">
        <v>92</v>
      </c>
      <c r="Y84" s="15" t="s">
        <v>93</v>
      </c>
      <c r="Z84" s="15" t="s">
        <v>94</v>
      </c>
      <c r="AA84" s="50">
        <v>9.3423428694711834</v>
      </c>
      <c r="AB84" s="15">
        <v>2</v>
      </c>
      <c r="AC84" s="50">
        <v>46.711714347355915</v>
      </c>
      <c r="AD84" s="16">
        <v>82</v>
      </c>
      <c r="AF84" s="14" t="s">
        <v>121</v>
      </c>
      <c r="AG84" s="15" t="s">
        <v>133</v>
      </c>
      <c r="AH84" s="15" t="s">
        <v>134</v>
      </c>
      <c r="AI84" s="50">
        <v>21.979823386836021</v>
      </c>
      <c r="AJ84" s="15">
        <v>4</v>
      </c>
      <c r="AK84" s="50">
        <v>54.94955846709005</v>
      </c>
      <c r="AL84" s="16">
        <v>82</v>
      </c>
      <c r="AN84" s="14" t="s">
        <v>121</v>
      </c>
      <c r="AO84" s="15" t="s">
        <v>196</v>
      </c>
      <c r="AP84" s="15" t="s">
        <v>197</v>
      </c>
      <c r="AQ84" s="50">
        <v>5</v>
      </c>
      <c r="AR84" s="15">
        <v>2</v>
      </c>
      <c r="AS84" s="50">
        <v>25</v>
      </c>
      <c r="AT84" s="16">
        <v>81</v>
      </c>
      <c r="AV84" s="14" t="s">
        <v>92</v>
      </c>
      <c r="AW84" s="15" t="s">
        <v>93</v>
      </c>
      <c r="AX84" s="15" t="s">
        <v>99</v>
      </c>
      <c r="AY84" s="50">
        <v>12.2144695318459</v>
      </c>
      <c r="AZ84" s="26">
        <v>2</v>
      </c>
      <c r="BA84" s="50">
        <v>61.0723476592295</v>
      </c>
      <c r="BB84" s="16">
        <v>2</v>
      </c>
    </row>
    <row r="85" spans="1:54">
      <c r="A85" s="14" t="s">
        <v>92</v>
      </c>
      <c r="B85" s="15" t="s">
        <v>93</v>
      </c>
      <c r="C85" s="15" t="s">
        <v>94</v>
      </c>
      <c r="D85" s="70">
        <v>355.60583100912123</v>
      </c>
      <c r="E85" s="71">
        <v>59.267638501520203</v>
      </c>
      <c r="F85" s="42">
        <v>83</v>
      </c>
      <c r="H85" s="14" t="s">
        <v>121</v>
      </c>
      <c r="I85" s="15" t="s">
        <v>221</v>
      </c>
      <c r="J85" s="15" t="s">
        <v>223</v>
      </c>
      <c r="K85" s="50">
        <v>38.208721645350934</v>
      </c>
      <c r="L85" s="15">
        <v>6</v>
      </c>
      <c r="M85" s="50">
        <v>63.681202742251557</v>
      </c>
      <c r="N85" s="16">
        <v>83</v>
      </c>
      <c r="P85" s="14" t="s">
        <v>260</v>
      </c>
      <c r="Q85" s="15" t="s">
        <v>292</v>
      </c>
      <c r="R85" s="15" t="s">
        <v>292</v>
      </c>
      <c r="S85" s="50">
        <v>57.893269511465554</v>
      </c>
      <c r="T85" s="15">
        <v>9</v>
      </c>
      <c r="U85" s="50">
        <v>64.32585501273951</v>
      </c>
      <c r="V85" s="16">
        <v>83</v>
      </c>
      <c r="X85" s="14" t="s">
        <v>92</v>
      </c>
      <c r="Y85" s="15" t="s">
        <v>93</v>
      </c>
      <c r="Z85" s="15" t="s">
        <v>99</v>
      </c>
      <c r="AA85" s="50">
        <v>9.3423428694711834</v>
      </c>
      <c r="AB85" s="15">
        <v>2</v>
      </c>
      <c r="AC85" s="50">
        <v>46.711714347355915</v>
      </c>
      <c r="AD85" s="16">
        <v>82</v>
      </c>
      <c r="AF85" s="14" t="s">
        <v>121</v>
      </c>
      <c r="AG85" s="15" t="s">
        <v>229</v>
      </c>
      <c r="AH85" s="15" t="s">
        <v>230</v>
      </c>
      <c r="AI85" s="50">
        <v>20.255437316754666</v>
      </c>
      <c r="AJ85" s="15">
        <v>4</v>
      </c>
      <c r="AK85" s="50">
        <v>50.638593291886664</v>
      </c>
      <c r="AL85" s="16">
        <v>83</v>
      </c>
      <c r="AN85" s="14" t="s">
        <v>92</v>
      </c>
      <c r="AO85" s="15" t="s">
        <v>100</v>
      </c>
      <c r="AP85" s="15" t="s">
        <v>101</v>
      </c>
      <c r="AQ85" s="50">
        <v>7.3023011147294685</v>
      </c>
      <c r="AR85" s="15">
        <v>3</v>
      </c>
      <c r="AS85" s="50">
        <v>24.341003715764895</v>
      </c>
      <c r="AT85" s="16">
        <v>83</v>
      </c>
      <c r="AV85" s="14" t="s">
        <v>92</v>
      </c>
      <c r="AW85" s="15" t="s">
        <v>100</v>
      </c>
      <c r="AX85" s="15" t="s">
        <v>101</v>
      </c>
      <c r="AY85" s="50">
        <v>12.2144695318459</v>
      </c>
      <c r="AZ85" s="26">
        <v>2</v>
      </c>
      <c r="BA85" s="50">
        <v>61.0723476592295</v>
      </c>
      <c r="BB85" s="16">
        <v>2</v>
      </c>
    </row>
    <row r="86" spans="1:54">
      <c r="A86" s="14" t="s">
        <v>92</v>
      </c>
      <c r="B86" s="15" t="s">
        <v>105</v>
      </c>
      <c r="C86" s="15" t="s">
        <v>106</v>
      </c>
      <c r="D86" s="70">
        <v>329.74576893875394</v>
      </c>
      <c r="E86" s="71">
        <v>54.957628156458988</v>
      </c>
      <c r="F86" s="42">
        <v>84</v>
      </c>
      <c r="H86" s="14" t="s">
        <v>121</v>
      </c>
      <c r="I86" s="15" t="s">
        <v>215</v>
      </c>
      <c r="J86" s="15" t="s">
        <v>217</v>
      </c>
      <c r="K86" s="50">
        <v>38.169050225369467</v>
      </c>
      <c r="L86" s="15">
        <v>6</v>
      </c>
      <c r="M86" s="50">
        <v>63.615083708949108</v>
      </c>
      <c r="N86" s="16">
        <v>84</v>
      </c>
      <c r="P86" s="14" t="s">
        <v>260</v>
      </c>
      <c r="Q86" s="15" t="s">
        <v>263</v>
      </c>
      <c r="R86" s="15" t="s">
        <v>264</v>
      </c>
      <c r="S86" s="50">
        <v>57.223028732986776</v>
      </c>
      <c r="T86" s="15">
        <v>9</v>
      </c>
      <c r="U86" s="50">
        <v>63.581143036651973</v>
      </c>
      <c r="V86" s="16">
        <v>84</v>
      </c>
      <c r="X86" s="14" t="s">
        <v>92</v>
      </c>
      <c r="Y86" s="15" t="s">
        <v>116</v>
      </c>
      <c r="Z86" s="15" t="s">
        <v>117</v>
      </c>
      <c r="AA86" s="50">
        <v>8.9310058511603518</v>
      </c>
      <c r="AB86" s="15">
        <v>2</v>
      </c>
      <c r="AC86" s="50">
        <v>44.655029255801757</v>
      </c>
      <c r="AD86" s="16">
        <v>84</v>
      </c>
      <c r="AF86" s="14" t="s">
        <v>121</v>
      </c>
      <c r="AG86" s="15" t="s">
        <v>179</v>
      </c>
      <c r="AH86" s="15" t="s">
        <v>180</v>
      </c>
      <c r="AI86" s="50">
        <v>20.017005493508123</v>
      </c>
      <c r="AJ86" s="15">
        <v>4</v>
      </c>
      <c r="AK86" s="50">
        <v>50.042513733770306</v>
      </c>
      <c r="AL86" s="16">
        <v>84</v>
      </c>
      <c r="AN86" s="14" t="s">
        <v>121</v>
      </c>
      <c r="AO86" s="15" t="s">
        <v>162</v>
      </c>
      <c r="AP86" s="15" t="s">
        <v>163</v>
      </c>
      <c r="AQ86" s="50">
        <v>7.1057632146915868</v>
      </c>
      <c r="AR86" s="15">
        <v>3</v>
      </c>
      <c r="AS86" s="50">
        <v>23.685877382305289</v>
      </c>
      <c r="AT86" s="16">
        <v>84</v>
      </c>
      <c r="AV86" s="14" t="s">
        <v>92</v>
      </c>
      <c r="AW86" s="15" t="s">
        <v>103</v>
      </c>
      <c r="AX86" s="15" t="s">
        <v>104</v>
      </c>
      <c r="AY86" s="50">
        <v>12.2144695318459</v>
      </c>
      <c r="AZ86" s="26">
        <v>2</v>
      </c>
      <c r="BA86" s="50">
        <v>61.0723476592295</v>
      </c>
      <c r="BB86" s="16">
        <v>2</v>
      </c>
    </row>
    <row r="87" spans="1:54">
      <c r="A87" s="14" t="s">
        <v>92</v>
      </c>
      <c r="B87" s="15" t="s">
        <v>112</v>
      </c>
      <c r="C87" s="15" t="s">
        <v>113</v>
      </c>
      <c r="D87" s="70">
        <v>327.11847654735965</v>
      </c>
      <c r="E87" s="71">
        <v>54.519746091226608</v>
      </c>
      <c r="F87" s="42">
        <v>85</v>
      </c>
      <c r="H87" s="14" t="s">
        <v>121</v>
      </c>
      <c r="I87" s="15" t="s">
        <v>183</v>
      </c>
      <c r="J87" s="15" t="s">
        <v>184</v>
      </c>
      <c r="K87" s="50">
        <v>38.077401533025203</v>
      </c>
      <c r="L87" s="15">
        <v>6</v>
      </c>
      <c r="M87" s="50">
        <v>63.462335888375343</v>
      </c>
      <c r="N87" s="16">
        <v>85</v>
      </c>
      <c r="P87" s="14" t="s">
        <v>260</v>
      </c>
      <c r="Q87" s="15" t="s">
        <v>265</v>
      </c>
      <c r="R87" s="15" t="s">
        <v>266</v>
      </c>
      <c r="S87" s="50">
        <v>57.070986199477119</v>
      </c>
      <c r="T87" s="15">
        <v>9</v>
      </c>
      <c r="U87" s="50">
        <v>63.412206888307914</v>
      </c>
      <c r="V87" s="16">
        <v>85</v>
      </c>
      <c r="X87" s="14" t="s">
        <v>92</v>
      </c>
      <c r="Y87" s="15" t="s">
        <v>116</v>
      </c>
      <c r="Z87" s="15" t="s">
        <v>118</v>
      </c>
      <c r="AA87" s="50">
        <v>8.9310058511603518</v>
      </c>
      <c r="AB87" s="15">
        <v>2</v>
      </c>
      <c r="AC87" s="50">
        <v>44.655029255801757</v>
      </c>
      <c r="AD87" s="16">
        <v>84</v>
      </c>
      <c r="AF87" s="14" t="s">
        <v>121</v>
      </c>
      <c r="AG87" s="15" t="s">
        <v>185</v>
      </c>
      <c r="AH87" s="15" t="s">
        <v>186</v>
      </c>
      <c r="AI87" s="50">
        <v>20.00695901382463</v>
      </c>
      <c r="AJ87" s="15">
        <v>4</v>
      </c>
      <c r="AK87" s="50">
        <v>50.017397534561574</v>
      </c>
      <c r="AL87" s="16">
        <v>85</v>
      </c>
      <c r="AN87" s="14" t="s">
        <v>121</v>
      </c>
      <c r="AO87" s="15" t="s">
        <v>198</v>
      </c>
      <c r="AP87" s="15" t="s">
        <v>199</v>
      </c>
      <c r="AQ87" s="50">
        <v>7.1057632146915868</v>
      </c>
      <c r="AR87" s="15">
        <v>3</v>
      </c>
      <c r="AS87" s="50">
        <v>23.685877382305289</v>
      </c>
      <c r="AT87" s="16">
        <v>84</v>
      </c>
      <c r="AV87" s="14" t="s">
        <v>92</v>
      </c>
      <c r="AW87" s="15" t="s">
        <v>105</v>
      </c>
      <c r="AX87" s="15" t="s">
        <v>106</v>
      </c>
      <c r="AY87" s="50">
        <v>12.2144695318459</v>
      </c>
      <c r="AZ87" s="26">
        <v>2</v>
      </c>
      <c r="BA87" s="50">
        <v>61.0723476592295</v>
      </c>
      <c r="BB87" s="16">
        <v>2</v>
      </c>
    </row>
    <row r="88" spans="1:54">
      <c r="A88" s="14" t="s">
        <v>92</v>
      </c>
      <c r="B88" s="15" t="s">
        <v>119</v>
      </c>
      <c r="C88" s="15" t="s">
        <v>120</v>
      </c>
      <c r="D88" s="70">
        <v>323.0089790303183</v>
      </c>
      <c r="E88" s="71">
        <v>53.834829838386383</v>
      </c>
      <c r="F88" s="42">
        <v>86</v>
      </c>
      <c r="H88" s="14" t="s">
        <v>121</v>
      </c>
      <c r="I88" s="15" t="s">
        <v>148</v>
      </c>
      <c r="J88" s="15" t="s">
        <v>149</v>
      </c>
      <c r="K88" s="50">
        <v>37.934024973663789</v>
      </c>
      <c r="L88" s="15">
        <v>6</v>
      </c>
      <c r="M88" s="50">
        <v>63.223374956106319</v>
      </c>
      <c r="N88" s="16">
        <v>86</v>
      </c>
      <c r="P88" s="14" t="s">
        <v>92</v>
      </c>
      <c r="Q88" s="15" t="s">
        <v>108</v>
      </c>
      <c r="R88" s="15" t="s">
        <v>109</v>
      </c>
      <c r="S88" s="50">
        <v>57.050399646603161</v>
      </c>
      <c r="T88" s="15">
        <v>9</v>
      </c>
      <c r="U88" s="50">
        <v>63.38933294067018</v>
      </c>
      <c r="V88" s="16">
        <v>86</v>
      </c>
      <c r="X88" s="14" t="s">
        <v>260</v>
      </c>
      <c r="Y88" s="15" t="s">
        <v>270</v>
      </c>
      <c r="Z88" s="15" t="s">
        <v>270</v>
      </c>
      <c r="AA88" s="50">
        <v>8.6771506292724681</v>
      </c>
      <c r="AB88" s="15">
        <v>2</v>
      </c>
      <c r="AC88" s="50">
        <v>43.38575314636234</v>
      </c>
      <c r="AD88" s="16">
        <v>86</v>
      </c>
      <c r="AF88" s="14" t="s">
        <v>121</v>
      </c>
      <c r="AG88" s="15" t="s">
        <v>229</v>
      </c>
      <c r="AH88" s="15" t="s">
        <v>231</v>
      </c>
      <c r="AI88" s="50">
        <v>19.890367647516385</v>
      </c>
      <c r="AJ88" s="15">
        <v>4</v>
      </c>
      <c r="AK88" s="50">
        <v>49.725919118790962</v>
      </c>
      <c r="AL88" s="16">
        <v>86</v>
      </c>
      <c r="AN88" s="14" t="s">
        <v>121</v>
      </c>
      <c r="AO88" s="15" t="s">
        <v>153</v>
      </c>
      <c r="AP88" s="15" t="s">
        <v>157</v>
      </c>
      <c r="AQ88" s="50">
        <v>6.7548026789096562</v>
      </c>
      <c r="AR88" s="15">
        <v>3</v>
      </c>
      <c r="AS88" s="50">
        <v>22.516008929698856</v>
      </c>
      <c r="AT88" s="16">
        <v>86</v>
      </c>
      <c r="AV88" s="14" t="s">
        <v>92</v>
      </c>
      <c r="AW88" s="15" t="s">
        <v>108</v>
      </c>
      <c r="AX88" s="15" t="s">
        <v>109</v>
      </c>
      <c r="AY88" s="50">
        <v>12.2144695318459</v>
      </c>
      <c r="AZ88" s="26">
        <v>2</v>
      </c>
      <c r="BA88" s="50">
        <v>61.0723476592295</v>
      </c>
      <c r="BB88" s="16">
        <v>2</v>
      </c>
    </row>
    <row r="89" spans="1:54">
      <c r="A89" s="14" t="s">
        <v>92</v>
      </c>
      <c r="B89" s="15" t="s">
        <v>112</v>
      </c>
      <c r="C89" s="15" t="s">
        <v>115</v>
      </c>
      <c r="D89" s="70">
        <v>321.4651331670342</v>
      </c>
      <c r="E89" s="71">
        <v>53.577522194505697</v>
      </c>
      <c r="F89" s="42">
        <v>87</v>
      </c>
      <c r="H89" s="14" t="s">
        <v>121</v>
      </c>
      <c r="I89" s="15" t="s">
        <v>169</v>
      </c>
      <c r="J89" s="15" t="s">
        <v>170</v>
      </c>
      <c r="K89" s="50">
        <v>37.627753013801488</v>
      </c>
      <c r="L89" s="15">
        <v>6</v>
      </c>
      <c r="M89" s="50">
        <v>62.712921689669152</v>
      </c>
      <c r="N89" s="16">
        <v>87</v>
      </c>
      <c r="P89" s="14" t="s">
        <v>260</v>
      </c>
      <c r="Q89" s="15" t="s">
        <v>281</v>
      </c>
      <c r="R89" s="15" t="s">
        <v>282</v>
      </c>
      <c r="S89" s="50">
        <v>56.91858174254363</v>
      </c>
      <c r="T89" s="15">
        <v>9</v>
      </c>
      <c r="U89" s="50">
        <v>63.242868602826256</v>
      </c>
      <c r="V89" s="16">
        <v>87</v>
      </c>
      <c r="X89" s="14" t="s">
        <v>260</v>
      </c>
      <c r="Y89" s="15" t="s">
        <v>270</v>
      </c>
      <c r="Z89" s="15" t="s">
        <v>271</v>
      </c>
      <c r="AA89" s="50">
        <v>8.6771506292724681</v>
      </c>
      <c r="AB89" s="15">
        <v>2</v>
      </c>
      <c r="AC89" s="50">
        <v>43.38575314636234</v>
      </c>
      <c r="AD89" s="16">
        <v>86</v>
      </c>
      <c r="AF89" s="14" t="s">
        <v>92</v>
      </c>
      <c r="AG89" s="15" t="s">
        <v>116</v>
      </c>
      <c r="AH89" s="15" t="s">
        <v>118</v>
      </c>
      <c r="AI89" s="50">
        <v>14.87918434632995</v>
      </c>
      <c r="AJ89" s="15">
        <v>3</v>
      </c>
      <c r="AK89" s="50">
        <v>49.597281154433162</v>
      </c>
      <c r="AL89" s="16">
        <v>87</v>
      </c>
      <c r="AN89" s="14" t="s">
        <v>92</v>
      </c>
      <c r="AO89" s="15" t="s">
        <v>93</v>
      </c>
      <c r="AP89" s="15" t="s">
        <v>94</v>
      </c>
      <c r="AQ89" s="50">
        <v>5.9265358144642981</v>
      </c>
      <c r="AR89" s="15">
        <v>3</v>
      </c>
      <c r="AS89" s="50">
        <v>19.755119381547662</v>
      </c>
      <c r="AT89" s="16">
        <v>87</v>
      </c>
      <c r="AV89" s="14" t="s">
        <v>92</v>
      </c>
      <c r="AW89" s="15" t="s">
        <v>110</v>
      </c>
      <c r="AX89" s="15" t="s">
        <v>111</v>
      </c>
      <c r="AY89" s="50">
        <v>12.2144695318459</v>
      </c>
      <c r="AZ89" s="26">
        <v>2</v>
      </c>
      <c r="BA89" s="50">
        <v>61.0723476592295</v>
      </c>
      <c r="BB89" s="16">
        <v>2</v>
      </c>
    </row>
    <row r="90" spans="1:54">
      <c r="A90" s="14" t="s">
        <v>260</v>
      </c>
      <c r="B90" s="15" t="s">
        <v>263</v>
      </c>
      <c r="C90" s="15" t="s">
        <v>264</v>
      </c>
      <c r="D90" s="70">
        <v>264.72303947223821</v>
      </c>
      <c r="E90" s="71">
        <v>52.944607894447643</v>
      </c>
      <c r="F90" s="42">
        <v>88</v>
      </c>
      <c r="H90" s="14" t="s">
        <v>92</v>
      </c>
      <c r="I90" s="15" t="s">
        <v>105</v>
      </c>
      <c r="J90" s="15" t="s">
        <v>106</v>
      </c>
      <c r="K90" s="50">
        <v>37.619156486014035</v>
      </c>
      <c r="L90" s="15">
        <v>6</v>
      </c>
      <c r="M90" s="50">
        <v>62.698594143356729</v>
      </c>
      <c r="N90" s="16">
        <v>88</v>
      </c>
      <c r="P90" s="14" t="s">
        <v>260</v>
      </c>
      <c r="Q90" s="15" t="s">
        <v>305</v>
      </c>
      <c r="R90" s="15" t="s">
        <v>306</v>
      </c>
      <c r="S90" s="50">
        <v>56.854557509904495</v>
      </c>
      <c r="T90" s="15">
        <v>9</v>
      </c>
      <c r="U90" s="50">
        <v>63.171730566560555</v>
      </c>
      <c r="V90" s="16">
        <v>88</v>
      </c>
      <c r="X90" s="14" t="s">
        <v>260</v>
      </c>
      <c r="Y90" s="15" t="s">
        <v>276</v>
      </c>
      <c r="Z90" s="15" t="s">
        <v>276</v>
      </c>
      <c r="AA90" s="50">
        <v>8.6771506292724681</v>
      </c>
      <c r="AB90" s="15">
        <v>2</v>
      </c>
      <c r="AC90" s="50">
        <v>43.38575314636234</v>
      </c>
      <c r="AD90" s="16">
        <v>86</v>
      </c>
      <c r="AF90" s="14" t="s">
        <v>121</v>
      </c>
      <c r="AG90" s="15" t="s">
        <v>211</v>
      </c>
      <c r="AH90" s="15" t="s">
        <v>213</v>
      </c>
      <c r="AI90" s="50">
        <v>19.564525581139776</v>
      </c>
      <c r="AJ90" s="15">
        <v>4</v>
      </c>
      <c r="AK90" s="50">
        <v>48.91131395284944</v>
      </c>
      <c r="AL90" s="16">
        <v>88</v>
      </c>
      <c r="AN90" s="14" t="s">
        <v>92</v>
      </c>
      <c r="AO90" s="15" t="s">
        <v>116</v>
      </c>
      <c r="AP90" s="15" t="s">
        <v>117</v>
      </c>
      <c r="AQ90" s="50">
        <v>4.6116214401745754</v>
      </c>
      <c r="AR90" s="15">
        <v>3</v>
      </c>
      <c r="AS90" s="50">
        <v>15.372071467248585</v>
      </c>
      <c r="AT90" s="16">
        <v>88</v>
      </c>
      <c r="AV90" s="14" t="s">
        <v>92</v>
      </c>
      <c r="AW90" s="15" t="s">
        <v>112</v>
      </c>
      <c r="AX90" s="15" t="s">
        <v>113</v>
      </c>
      <c r="AY90" s="50">
        <v>12.2144695318459</v>
      </c>
      <c r="AZ90" s="26">
        <v>2</v>
      </c>
      <c r="BA90" s="50">
        <v>61.0723476592295</v>
      </c>
      <c r="BB90" s="16">
        <v>2</v>
      </c>
    </row>
    <row r="91" spans="1:54">
      <c r="A91" s="14" t="s">
        <v>92</v>
      </c>
      <c r="B91" s="15" t="s">
        <v>110</v>
      </c>
      <c r="C91" s="15" t="s">
        <v>111</v>
      </c>
      <c r="D91" s="70">
        <v>317.60747375604188</v>
      </c>
      <c r="E91" s="71">
        <v>52.934578959340314</v>
      </c>
      <c r="F91" s="42">
        <v>89</v>
      </c>
      <c r="H91" s="14" t="s">
        <v>121</v>
      </c>
      <c r="I91" s="15" t="s">
        <v>201</v>
      </c>
      <c r="J91" s="15" t="s">
        <v>203</v>
      </c>
      <c r="K91" s="50">
        <v>37.325413115353804</v>
      </c>
      <c r="L91" s="15">
        <v>6</v>
      </c>
      <c r="M91" s="50">
        <v>62.209021858923002</v>
      </c>
      <c r="N91" s="16">
        <v>89</v>
      </c>
      <c r="P91" s="14" t="s">
        <v>260</v>
      </c>
      <c r="Q91" s="15" t="s">
        <v>277</v>
      </c>
      <c r="R91" s="15" t="s">
        <v>278</v>
      </c>
      <c r="S91" s="50">
        <v>56.105581980138275</v>
      </c>
      <c r="T91" s="15">
        <v>9</v>
      </c>
      <c r="U91" s="50">
        <v>62.339535533486973</v>
      </c>
      <c r="V91" s="16">
        <v>89</v>
      </c>
      <c r="X91" s="14" t="s">
        <v>260</v>
      </c>
      <c r="Y91" s="15" t="s">
        <v>279</v>
      </c>
      <c r="Z91" s="15" t="s">
        <v>280</v>
      </c>
      <c r="AA91" s="50">
        <v>8.617280291373163</v>
      </c>
      <c r="AB91" s="15">
        <v>2</v>
      </c>
      <c r="AC91" s="50">
        <v>43.086401456865815</v>
      </c>
      <c r="AD91" s="16">
        <v>89</v>
      </c>
      <c r="AF91" s="14" t="s">
        <v>260</v>
      </c>
      <c r="AG91" s="15" t="s">
        <v>279</v>
      </c>
      <c r="AH91" s="15" t="s">
        <v>280</v>
      </c>
      <c r="AI91" s="50">
        <v>14.188290036722416</v>
      </c>
      <c r="AJ91" s="15">
        <v>3</v>
      </c>
      <c r="AK91" s="50">
        <v>47.294300122408053</v>
      </c>
      <c r="AL91" s="16">
        <v>89</v>
      </c>
      <c r="AN91" s="14" t="s">
        <v>121</v>
      </c>
      <c r="AO91" s="15" t="s">
        <v>122</v>
      </c>
      <c r="AP91" s="15" t="s">
        <v>123</v>
      </c>
      <c r="AQ91" s="50">
        <v>2.1057632146915872</v>
      </c>
      <c r="AR91" s="15">
        <v>3</v>
      </c>
      <c r="AS91" s="50">
        <v>7.0192107156386241</v>
      </c>
      <c r="AT91" s="16">
        <v>89</v>
      </c>
      <c r="AV91" s="14" t="s">
        <v>92</v>
      </c>
      <c r="AW91" s="15" t="s">
        <v>112</v>
      </c>
      <c r="AX91" s="15" t="s">
        <v>115</v>
      </c>
      <c r="AY91" s="50">
        <v>12.2144695318459</v>
      </c>
      <c r="AZ91" s="26">
        <v>2</v>
      </c>
      <c r="BA91" s="50">
        <v>61.0723476592295</v>
      </c>
      <c r="BB91" s="16">
        <v>2</v>
      </c>
    </row>
    <row r="92" spans="1:54">
      <c r="A92" s="14" t="s">
        <v>260</v>
      </c>
      <c r="B92" s="15" t="s">
        <v>299</v>
      </c>
      <c r="C92" s="15" t="s">
        <v>300</v>
      </c>
      <c r="D92" s="70">
        <v>254.73326478034807</v>
      </c>
      <c r="E92" s="71">
        <v>50.946652956069613</v>
      </c>
      <c r="F92" s="42">
        <v>90</v>
      </c>
      <c r="H92" s="14" t="s">
        <v>121</v>
      </c>
      <c r="I92" s="15" t="s">
        <v>198</v>
      </c>
      <c r="J92" s="15" t="s">
        <v>199</v>
      </c>
      <c r="K92" s="50">
        <v>37.12820031222126</v>
      </c>
      <c r="L92" s="15">
        <v>6</v>
      </c>
      <c r="M92" s="50">
        <v>61.880333853702105</v>
      </c>
      <c r="N92" s="16">
        <v>90</v>
      </c>
      <c r="P92" s="14" t="s">
        <v>260</v>
      </c>
      <c r="Q92" s="15" t="s">
        <v>304</v>
      </c>
      <c r="R92" s="15" t="s">
        <v>304</v>
      </c>
      <c r="S92" s="50">
        <v>55.948110614406374</v>
      </c>
      <c r="T92" s="15">
        <v>9</v>
      </c>
      <c r="U92" s="50">
        <v>62.164567349340416</v>
      </c>
      <c r="V92" s="16">
        <v>90</v>
      </c>
      <c r="X92" s="14" t="s">
        <v>260</v>
      </c>
      <c r="Y92" s="15" t="s">
        <v>295</v>
      </c>
      <c r="Z92" s="15" t="s">
        <v>296</v>
      </c>
      <c r="AA92" s="50">
        <v>8.617280291373163</v>
      </c>
      <c r="AB92" s="15">
        <v>2</v>
      </c>
      <c r="AC92" s="50">
        <v>43.086401456865815</v>
      </c>
      <c r="AD92" s="16">
        <v>89</v>
      </c>
      <c r="AF92" s="14" t="s">
        <v>92</v>
      </c>
      <c r="AG92" s="15" t="s">
        <v>116</v>
      </c>
      <c r="AH92" s="15" t="s">
        <v>117</v>
      </c>
      <c r="AI92" s="50">
        <v>14.043903945465146</v>
      </c>
      <c r="AJ92" s="15">
        <v>3</v>
      </c>
      <c r="AK92" s="50">
        <v>46.813013151550493</v>
      </c>
      <c r="AL92" s="16">
        <v>90</v>
      </c>
      <c r="AN92" s="14" t="s">
        <v>121</v>
      </c>
      <c r="AO92" s="15" t="s">
        <v>167</v>
      </c>
      <c r="AP92" s="15" t="s">
        <v>168</v>
      </c>
      <c r="AQ92" s="50">
        <v>2.0004750539570075</v>
      </c>
      <c r="AR92" s="15">
        <v>3</v>
      </c>
      <c r="AS92" s="50">
        <v>6.6682501798566918</v>
      </c>
      <c r="AT92" s="16">
        <v>90</v>
      </c>
      <c r="AV92" s="14" t="s">
        <v>92</v>
      </c>
      <c r="AW92" s="15" t="s">
        <v>116</v>
      </c>
      <c r="AX92" s="15" t="s">
        <v>117</v>
      </c>
      <c r="AY92" s="50">
        <v>12.2144695318459</v>
      </c>
      <c r="AZ92" s="26">
        <v>2</v>
      </c>
      <c r="BA92" s="50">
        <v>61.0723476592295</v>
      </c>
      <c r="BB92" s="16">
        <v>2</v>
      </c>
    </row>
    <row r="93" spans="1:54">
      <c r="A93" s="14" t="s">
        <v>260</v>
      </c>
      <c r="B93" s="15" t="s">
        <v>279</v>
      </c>
      <c r="C93" s="15" t="s">
        <v>280</v>
      </c>
      <c r="D93" s="70">
        <v>252.50703894806682</v>
      </c>
      <c r="E93" s="71">
        <v>50.501407789613367</v>
      </c>
      <c r="F93" s="42">
        <v>91</v>
      </c>
      <c r="H93" s="14" t="s">
        <v>121</v>
      </c>
      <c r="I93" s="15" t="s">
        <v>167</v>
      </c>
      <c r="J93" s="15" t="s">
        <v>168</v>
      </c>
      <c r="K93" s="50">
        <v>37.095441204250896</v>
      </c>
      <c r="L93" s="15">
        <v>6</v>
      </c>
      <c r="M93" s="50">
        <v>61.825735340418156</v>
      </c>
      <c r="N93" s="16">
        <v>91</v>
      </c>
      <c r="P93" s="14" t="s">
        <v>260</v>
      </c>
      <c r="Q93" s="15" t="s">
        <v>270</v>
      </c>
      <c r="R93" s="15" t="s">
        <v>270</v>
      </c>
      <c r="S93" s="50">
        <v>55.820809442080616</v>
      </c>
      <c r="T93" s="15">
        <v>9</v>
      </c>
      <c r="U93" s="50">
        <v>62.023121602311797</v>
      </c>
      <c r="V93" s="16">
        <v>91</v>
      </c>
      <c r="X93" s="14" t="s">
        <v>260</v>
      </c>
      <c r="Y93" s="15" t="s">
        <v>272</v>
      </c>
      <c r="Z93" s="15" t="s">
        <v>273</v>
      </c>
      <c r="AA93" s="50">
        <v>8.6144293229017688</v>
      </c>
      <c r="AB93" s="15">
        <v>2</v>
      </c>
      <c r="AC93" s="50">
        <v>43.072146614508846</v>
      </c>
      <c r="AD93" s="16">
        <v>91</v>
      </c>
      <c r="AF93" s="14" t="s">
        <v>260</v>
      </c>
      <c r="AG93" s="15" t="s">
        <v>297</v>
      </c>
      <c r="AH93" s="15" t="s">
        <v>298</v>
      </c>
      <c r="AI93" s="50">
        <v>13.9065960231669</v>
      </c>
      <c r="AJ93" s="15">
        <v>3</v>
      </c>
      <c r="AK93" s="50">
        <v>46.355320077222999</v>
      </c>
      <c r="AL93" s="16">
        <v>91</v>
      </c>
      <c r="AN93" s="14" t="s">
        <v>121</v>
      </c>
      <c r="AO93" s="15" t="s">
        <v>193</v>
      </c>
      <c r="AP93" s="15" t="s">
        <v>195</v>
      </c>
      <c r="AQ93" s="50">
        <v>1.754802678909656</v>
      </c>
      <c r="AR93" s="15">
        <v>3</v>
      </c>
      <c r="AS93" s="50">
        <v>5.8493422630321863</v>
      </c>
      <c r="AT93" s="16">
        <v>91</v>
      </c>
      <c r="AV93" s="14" t="s">
        <v>92</v>
      </c>
      <c r="AW93" s="15" t="s">
        <v>116</v>
      </c>
      <c r="AX93" s="15" t="s">
        <v>118</v>
      </c>
      <c r="AY93" s="50">
        <v>12.2144695318459</v>
      </c>
      <c r="AZ93" s="26">
        <v>2</v>
      </c>
      <c r="BA93" s="50">
        <v>61.0723476592295</v>
      </c>
      <c r="BB93" s="16">
        <v>2</v>
      </c>
    </row>
    <row r="94" spans="1:54">
      <c r="A94" s="14" t="s">
        <v>260</v>
      </c>
      <c r="B94" s="15" t="s">
        <v>304</v>
      </c>
      <c r="C94" s="15" t="s">
        <v>304</v>
      </c>
      <c r="D94" s="70">
        <v>249.86309954129121</v>
      </c>
      <c r="E94" s="71">
        <v>49.972619908258238</v>
      </c>
      <c r="F94" s="42">
        <v>92</v>
      </c>
      <c r="H94" s="14" t="s">
        <v>121</v>
      </c>
      <c r="I94" s="15" t="s">
        <v>206</v>
      </c>
      <c r="J94" s="15" t="s">
        <v>207</v>
      </c>
      <c r="K94" s="50">
        <v>36.772592201569779</v>
      </c>
      <c r="L94" s="15">
        <v>6</v>
      </c>
      <c r="M94" s="50">
        <v>61.28765366928296</v>
      </c>
      <c r="N94" s="16">
        <v>92</v>
      </c>
      <c r="P94" s="14" t="s">
        <v>260</v>
      </c>
      <c r="Q94" s="15" t="s">
        <v>270</v>
      </c>
      <c r="R94" s="15" t="s">
        <v>271</v>
      </c>
      <c r="S94" s="50">
        <v>55.820809442080616</v>
      </c>
      <c r="T94" s="15">
        <v>9</v>
      </c>
      <c r="U94" s="50">
        <v>62.023121602311797</v>
      </c>
      <c r="V94" s="16">
        <v>91</v>
      </c>
      <c r="X94" s="14" t="s">
        <v>260</v>
      </c>
      <c r="Y94" s="15" t="s">
        <v>272</v>
      </c>
      <c r="Z94" s="15" t="s">
        <v>274</v>
      </c>
      <c r="AA94" s="50">
        <v>8.6144293229017688</v>
      </c>
      <c r="AB94" s="15">
        <v>2</v>
      </c>
      <c r="AC94" s="50">
        <v>43.072146614508846</v>
      </c>
      <c r="AD94" s="16">
        <v>91</v>
      </c>
      <c r="AF94" s="14" t="s">
        <v>260</v>
      </c>
      <c r="AG94" s="15" t="s">
        <v>268</v>
      </c>
      <c r="AH94" s="15" t="s">
        <v>269</v>
      </c>
      <c r="AI94" s="50">
        <v>13.674208378041937</v>
      </c>
      <c r="AJ94" s="15">
        <v>3</v>
      </c>
      <c r="AK94" s="50">
        <v>45.580694593473126</v>
      </c>
      <c r="AL94" s="16">
        <v>92</v>
      </c>
      <c r="AN94" s="14" t="s">
        <v>92</v>
      </c>
      <c r="AO94" s="15" t="s">
        <v>116</v>
      </c>
      <c r="AP94" s="15" t="s">
        <v>118</v>
      </c>
      <c r="AQ94" s="50">
        <v>0</v>
      </c>
      <c r="AR94" s="15">
        <v>2</v>
      </c>
      <c r="AS94" s="50">
        <v>0</v>
      </c>
      <c r="AT94" s="16">
        <v>92</v>
      </c>
      <c r="AV94" s="14" t="s">
        <v>92</v>
      </c>
      <c r="AW94" s="15" t="s">
        <v>119</v>
      </c>
      <c r="AX94" s="15" t="s">
        <v>120</v>
      </c>
      <c r="AY94" s="50">
        <v>12.2144695318459</v>
      </c>
      <c r="AZ94" s="26">
        <v>2</v>
      </c>
      <c r="BA94" s="50">
        <v>61.0723476592295</v>
      </c>
      <c r="BB94" s="16">
        <v>2</v>
      </c>
    </row>
    <row r="95" spans="1:54">
      <c r="A95" s="14" t="s">
        <v>260</v>
      </c>
      <c r="B95" s="15" t="s">
        <v>276</v>
      </c>
      <c r="C95" s="15" t="s">
        <v>276</v>
      </c>
      <c r="D95" s="70">
        <v>249.15280338782881</v>
      </c>
      <c r="E95" s="71">
        <v>49.830560677565764</v>
      </c>
      <c r="F95" s="42">
        <v>93</v>
      </c>
      <c r="H95" s="14" t="s">
        <v>121</v>
      </c>
      <c r="I95" s="15" t="s">
        <v>228</v>
      </c>
      <c r="J95" s="15" t="s">
        <v>180</v>
      </c>
      <c r="K95" s="50">
        <v>36.751879271901892</v>
      </c>
      <c r="L95" s="15">
        <v>6</v>
      </c>
      <c r="M95" s="50">
        <v>61.253132119836486</v>
      </c>
      <c r="N95" s="16">
        <v>93</v>
      </c>
      <c r="P95" s="14" t="s">
        <v>260</v>
      </c>
      <c r="Q95" s="15" t="s">
        <v>285</v>
      </c>
      <c r="R95" s="15" t="s">
        <v>286</v>
      </c>
      <c r="S95" s="50">
        <v>55.638669975132693</v>
      </c>
      <c r="T95" s="15">
        <v>9</v>
      </c>
      <c r="U95" s="50">
        <v>61.820744416814108</v>
      </c>
      <c r="V95" s="16">
        <v>93</v>
      </c>
      <c r="X95" s="14" t="s">
        <v>260</v>
      </c>
      <c r="Y95" s="15" t="s">
        <v>299</v>
      </c>
      <c r="Z95" s="15" t="s">
        <v>300</v>
      </c>
      <c r="AA95" s="50">
        <v>8.6144293229017688</v>
      </c>
      <c r="AB95" s="15">
        <v>2</v>
      </c>
      <c r="AC95" s="50">
        <v>43.072146614508846</v>
      </c>
      <c r="AD95" s="16">
        <v>91</v>
      </c>
      <c r="AF95" s="14" t="s">
        <v>260</v>
      </c>
      <c r="AG95" s="15" t="s">
        <v>276</v>
      </c>
      <c r="AH95" s="15" t="s">
        <v>276</v>
      </c>
      <c r="AI95" s="50">
        <v>13.627222603125897</v>
      </c>
      <c r="AJ95" s="15">
        <v>3</v>
      </c>
      <c r="AK95" s="50">
        <v>45.424075343752996</v>
      </c>
      <c r="AL95" s="16">
        <v>93</v>
      </c>
      <c r="AN95" s="14" t="s">
        <v>260</v>
      </c>
      <c r="AO95" s="15" t="s">
        <v>261</v>
      </c>
      <c r="AP95" s="15" t="s">
        <v>262</v>
      </c>
      <c r="AQ95" s="50">
        <v>0</v>
      </c>
      <c r="AR95" s="15">
        <v>0</v>
      </c>
      <c r="AS95" s="50" t="s">
        <v>96</v>
      </c>
      <c r="AT95" s="16" t="s">
        <v>96</v>
      </c>
      <c r="AV95" s="14" t="s">
        <v>260</v>
      </c>
      <c r="AW95" s="15" t="s">
        <v>261</v>
      </c>
      <c r="AX95" s="15" t="s">
        <v>262</v>
      </c>
      <c r="AY95" s="50">
        <v>5.1003489726782503</v>
      </c>
      <c r="AZ95" s="26">
        <v>2</v>
      </c>
      <c r="BA95" s="50">
        <v>25.501744863391252</v>
      </c>
      <c r="BB95" s="16">
        <v>3</v>
      </c>
    </row>
    <row r="96" spans="1:54">
      <c r="A96" s="14" t="s">
        <v>92</v>
      </c>
      <c r="B96" s="15" t="s">
        <v>103</v>
      </c>
      <c r="C96" s="15" t="s">
        <v>104</v>
      </c>
      <c r="D96" s="70">
        <v>297.32152775443251</v>
      </c>
      <c r="E96" s="71">
        <v>49.553587959072082</v>
      </c>
      <c r="F96" s="42">
        <v>94</v>
      </c>
      <c r="H96" s="14" t="s">
        <v>121</v>
      </c>
      <c r="I96" s="15" t="s">
        <v>198</v>
      </c>
      <c r="J96" s="15" t="s">
        <v>200</v>
      </c>
      <c r="K96" s="50">
        <v>36.674625686785909</v>
      </c>
      <c r="L96" s="15">
        <v>6</v>
      </c>
      <c r="M96" s="50">
        <v>61.124376144643186</v>
      </c>
      <c r="N96" s="16">
        <v>94</v>
      </c>
      <c r="P96" s="14" t="s">
        <v>260</v>
      </c>
      <c r="Q96" s="15" t="s">
        <v>312</v>
      </c>
      <c r="R96" s="15" t="s">
        <v>313</v>
      </c>
      <c r="S96" s="50">
        <v>55.472702112421956</v>
      </c>
      <c r="T96" s="15">
        <v>9</v>
      </c>
      <c r="U96" s="50">
        <v>61.636335680468839</v>
      </c>
      <c r="V96" s="16">
        <v>94</v>
      </c>
      <c r="X96" s="14" t="s">
        <v>260</v>
      </c>
      <c r="Y96" s="15" t="s">
        <v>299</v>
      </c>
      <c r="Z96" s="15" t="s">
        <v>301</v>
      </c>
      <c r="AA96" s="50">
        <v>8.6144293229017688</v>
      </c>
      <c r="AB96" s="15">
        <v>2</v>
      </c>
      <c r="AC96" s="50">
        <v>43.072146614508846</v>
      </c>
      <c r="AD96" s="16">
        <v>91</v>
      </c>
      <c r="AF96" s="14" t="s">
        <v>121</v>
      </c>
      <c r="AG96" s="15" t="s">
        <v>211</v>
      </c>
      <c r="AH96" s="15" t="s">
        <v>212</v>
      </c>
      <c r="AI96" s="50">
        <v>18.148081013807317</v>
      </c>
      <c r="AJ96" s="15">
        <v>4</v>
      </c>
      <c r="AK96" s="50">
        <v>45.370202534518292</v>
      </c>
      <c r="AL96" s="16">
        <v>94</v>
      </c>
      <c r="AN96" s="14" t="s">
        <v>260</v>
      </c>
      <c r="AO96" s="15" t="s">
        <v>263</v>
      </c>
      <c r="AP96" s="15" t="s">
        <v>264</v>
      </c>
      <c r="AQ96" s="50">
        <v>0</v>
      </c>
      <c r="AR96" s="15">
        <v>0</v>
      </c>
      <c r="AS96" s="50" t="s">
        <v>96</v>
      </c>
      <c r="AT96" s="16" t="s">
        <v>96</v>
      </c>
      <c r="AV96" s="14" t="s">
        <v>260</v>
      </c>
      <c r="AW96" s="15" t="s">
        <v>263</v>
      </c>
      <c r="AX96" s="15" t="s">
        <v>264</v>
      </c>
      <c r="AY96" s="50">
        <v>5.1003489726782503</v>
      </c>
      <c r="AZ96" s="26">
        <v>2</v>
      </c>
      <c r="BA96" s="50">
        <v>25.501744863391252</v>
      </c>
      <c r="BB96" s="16">
        <v>3</v>
      </c>
    </row>
    <row r="97" spans="1:54">
      <c r="A97" s="14" t="s">
        <v>260</v>
      </c>
      <c r="B97" s="15" t="s">
        <v>292</v>
      </c>
      <c r="C97" s="15" t="s">
        <v>292</v>
      </c>
      <c r="D97" s="70">
        <v>247.7211091971613</v>
      </c>
      <c r="E97" s="71">
        <v>49.544221839432261</v>
      </c>
      <c r="F97" s="42">
        <v>95</v>
      </c>
      <c r="H97" s="14" t="s">
        <v>121</v>
      </c>
      <c r="I97" s="15" t="s">
        <v>181</v>
      </c>
      <c r="J97" s="15" t="s">
        <v>182</v>
      </c>
      <c r="K97" s="50">
        <v>36.661974874568799</v>
      </c>
      <c r="L97" s="15">
        <v>6</v>
      </c>
      <c r="M97" s="50">
        <v>61.10329145761466</v>
      </c>
      <c r="N97" s="16">
        <v>95</v>
      </c>
      <c r="P97" s="14" t="s">
        <v>260</v>
      </c>
      <c r="Q97" s="15" t="s">
        <v>275</v>
      </c>
      <c r="R97" s="15" t="s">
        <v>275</v>
      </c>
      <c r="S97" s="50">
        <v>55.40878815370457</v>
      </c>
      <c r="T97" s="15">
        <v>9</v>
      </c>
      <c r="U97" s="50">
        <v>61.565320170782854</v>
      </c>
      <c r="V97" s="16">
        <v>95</v>
      </c>
      <c r="X97" s="14" t="s">
        <v>260</v>
      </c>
      <c r="Y97" s="15" t="s">
        <v>312</v>
      </c>
      <c r="Z97" s="15" t="s">
        <v>313</v>
      </c>
      <c r="AA97" s="50">
        <v>8.6144293229017688</v>
      </c>
      <c r="AB97" s="15">
        <v>2</v>
      </c>
      <c r="AC97" s="50">
        <v>43.072146614508846</v>
      </c>
      <c r="AD97" s="16">
        <v>91</v>
      </c>
      <c r="AF97" s="14" t="s">
        <v>260</v>
      </c>
      <c r="AG97" s="15" t="s">
        <v>283</v>
      </c>
      <c r="AH97" s="15" t="s">
        <v>284</v>
      </c>
      <c r="AI97" s="50">
        <v>13.497979751003522</v>
      </c>
      <c r="AJ97" s="15">
        <v>3</v>
      </c>
      <c r="AK97" s="50">
        <v>44.993265836678404</v>
      </c>
      <c r="AL97" s="16">
        <v>95</v>
      </c>
      <c r="AN97" s="14" t="s">
        <v>260</v>
      </c>
      <c r="AO97" s="15" t="s">
        <v>265</v>
      </c>
      <c r="AP97" s="15" t="s">
        <v>266</v>
      </c>
      <c r="AQ97" s="50">
        <v>0</v>
      </c>
      <c r="AR97" s="15">
        <v>0</v>
      </c>
      <c r="AS97" s="50" t="s">
        <v>96</v>
      </c>
      <c r="AT97" s="16" t="s">
        <v>96</v>
      </c>
      <c r="AV97" s="14" t="s">
        <v>260</v>
      </c>
      <c r="AW97" s="15" t="s">
        <v>265</v>
      </c>
      <c r="AX97" s="15" t="s">
        <v>266</v>
      </c>
      <c r="AY97" s="50">
        <v>5.1003489726782503</v>
      </c>
      <c r="AZ97" s="26">
        <v>2</v>
      </c>
      <c r="BA97" s="50">
        <v>25.501744863391252</v>
      </c>
      <c r="BB97" s="16">
        <v>3</v>
      </c>
    </row>
    <row r="98" spans="1:54">
      <c r="A98" s="14" t="s">
        <v>260</v>
      </c>
      <c r="B98" s="15" t="s">
        <v>272</v>
      </c>
      <c r="C98" s="15" t="s">
        <v>273</v>
      </c>
      <c r="D98" s="70">
        <v>245.92454419481342</v>
      </c>
      <c r="E98" s="71">
        <v>49.184908838962684</v>
      </c>
      <c r="F98" s="42">
        <v>96</v>
      </c>
      <c r="H98" s="14" t="s">
        <v>121</v>
      </c>
      <c r="I98" s="15" t="s">
        <v>172</v>
      </c>
      <c r="J98" s="15" t="s">
        <v>173</v>
      </c>
      <c r="K98" s="50">
        <v>36.428102596757554</v>
      </c>
      <c r="L98" s="15">
        <v>6</v>
      </c>
      <c r="M98" s="50">
        <v>60.713504327929257</v>
      </c>
      <c r="N98" s="16">
        <v>96</v>
      </c>
      <c r="P98" s="14" t="s">
        <v>260</v>
      </c>
      <c r="Q98" s="15" t="s">
        <v>272</v>
      </c>
      <c r="R98" s="15" t="s">
        <v>273</v>
      </c>
      <c r="S98" s="50">
        <v>55.218580040579475</v>
      </c>
      <c r="T98" s="15">
        <v>9</v>
      </c>
      <c r="U98" s="50">
        <v>61.353977822866085</v>
      </c>
      <c r="V98" s="16">
        <v>96</v>
      </c>
      <c r="X98" s="14" t="s">
        <v>260</v>
      </c>
      <c r="Y98" s="15" t="s">
        <v>268</v>
      </c>
      <c r="Z98" s="15" t="s">
        <v>269</v>
      </c>
      <c r="AA98" s="50">
        <v>8.5859196381878142</v>
      </c>
      <c r="AB98" s="15">
        <v>2</v>
      </c>
      <c r="AC98" s="50">
        <v>42.929598190939075</v>
      </c>
      <c r="AD98" s="16">
        <v>96</v>
      </c>
      <c r="AF98" s="14" t="s">
        <v>260</v>
      </c>
      <c r="AG98" s="15" t="s">
        <v>281</v>
      </c>
      <c r="AH98" s="15" t="s">
        <v>282</v>
      </c>
      <c r="AI98" s="50">
        <v>13.453658236878088</v>
      </c>
      <c r="AJ98" s="15">
        <v>3</v>
      </c>
      <c r="AK98" s="50">
        <v>44.845527456260292</v>
      </c>
      <c r="AL98" s="16">
        <v>96</v>
      </c>
      <c r="AN98" s="14" t="s">
        <v>260</v>
      </c>
      <c r="AO98" s="15" t="s">
        <v>267</v>
      </c>
      <c r="AP98" s="15" t="s">
        <v>267</v>
      </c>
      <c r="AQ98" s="50">
        <v>0</v>
      </c>
      <c r="AR98" s="15">
        <v>0</v>
      </c>
      <c r="AS98" s="50" t="s">
        <v>96</v>
      </c>
      <c r="AT98" s="16" t="s">
        <v>96</v>
      </c>
      <c r="AV98" s="14" t="s">
        <v>260</v>
      </c>
      <c r="AW98" s="15" t="s">
        <v>267</v>
      </c>
      <c r="AX98" s="15" t="s">
        <v>267</v>
      </c>
      <c r="AY98" s="50">
        <v>5.1003489726782503</v>
      </c>
      <c r="AZ98" s="26">
        <v>2</v>
      </c>
      <c r="BA98" s="50">
        <v>25.501744863391252</v>
      </c>
      <c r="BB98" s="16">
        <v>3</v>
      </c>
    </row>
    <row r="99" spans="1:54">
      <c r="A99" s="14" t="s">
        <v>260</v>
      </c>
      <c r="B99" s="15" t="s">
        <v>297</v>
      </c>
      <c r="C99" s="15" t="s">
        <v>298</v>
      </c>
      <c r="D99" s="70">
        <v>245.50762120307203</v>
      </c>
      <c r="E99" s="71">
        <v>49.10152424061441</v>
      </c>
      <c r="F99" s="42">
        <v>97</v>
      </c>
      <c r="H99" s="14" t="s">
        <v>121</v>
      </c>
      <c r="I99" s="15" t="s">
        <v>229</v>
      </c>
      <c r="J99" s="15" t="s">
        <v>231</v>
      </c>
      <c r="K99" s="50">
        <v>35.859046564844832</v>
      </c>
      <c r="L99" s="15">
        <v>6</v>
      </c>
      <c r="M99" s="50">
        <v>59.765077608074719</v>
      </c>
      <c r="N99" s="16">
        <v>97</v>
      </c>
      <c r="P99" s="14" t="s">
        <v>260</v>
      </c>
      <c r="Q99" s="15" t="s">
        <v>272</v>
      </c>
      <c r="R99" s="15" t="s">
        <v>274</v>
      </c>
      <c r="S99" s="50">
        <v>55.218580040579475</v>
      </c>
      <c r="T99" s="15">
        <v>9</v>
      </c>
      <c r="U99" s="50">
        <v>61.353977822866085</v>
      </c>
      <c r="V99" s="16">
        <v>96</v>
      </c>
      <c r="X99" s="14" t="s">
        <v>260</v>
      </c>
      <c r="Y99" s="15" t="s">
        <v>302</v>
      </c>
      <c r="Z99" s="15" t="s">
        <v>302</v>
      </c>
      <c r="AA99" s="50">
        <v>8.5859196381878142</v>
      </c>
      <c r="AB99" s="15">
        <v>2</v>
      </c>
      <c r="AC99" s="50">
        <v>42.929598190939075</v>
      </c>
      <c r="AD99" s="16">
        <v>96</v>
      </c>
      <c r="AF99" s="14" t="s">
        <v>260</v>
      </c>
      <c r="AG99" s="15" t="s">
        <v>293</v>
      </c>
      <c r="AH99" s="15" t="s">
        <v>294</v>
      </c>
      <c r="AI99" s="50">
        <v>13.365806814305795</v>
      </c>
      <c r="AJ99" s="15">
        <v>3</v>
      </c>
      <c r="AK99" s="50">
        <v>44.552689381019313</v>
      </c>
      <c r="AL99" s="16">
        <v>97</v>
      </c>
      <c r="AN99" s="14" t="s">
        <v>260</v>
      </c>
      <c r="AO99" s="15" t="s">
        <v>268</v>
      </c>
      <c r="AP99" s="15" t="s">
        <v>269</v>
      </c>
      <c r="AQ99" s="50">
        <v>0</v>
      </c>
      <c r="AR99" s="15">
        <v>0</v>
      </c>
      <c r="AS99" s="50" t="s">
        <v>96</v>
      </c>
      <c r="AT99" s="16" t="s">
        <v>96</v>
      </c>
      <c r="AV99" s="14" t="s">
        <v>260</v>
      </c>
      <c r="AW99" s="15" t="s">
        <v>268</v>
      </c>
      <c r="AX99" s="15" t="s">
        <v>269</v>
      </c>
      <c r="AY99" s="50">
        <v>5.1003489726782503</v>
      </c>
      <c r="AZ99" s="26">
        <v>2</v>
      </c>
      <c r="BA99" s="50">
        <v>25.501744863391252</v>
      </c>
      <c r="BB99" s="16">
        <v>3</v>
      </c>
    </row>
    <row r="100" spans="1:54">
      <c r="A100" s="14" t="s">
        <v>260</v>
      </c>
      <c r="B100" s="15" t="s">
        <v>277</v>
      </c>
      <c r="C100" s="15" t="s">
        <v>278</v>
      </c>
      <c r="D100" s="70">
        <v>244.87730649829064</v>
      </c>
      <c r="E100" s="71">
        <v>48.975461299658129</v>
      </c>
      <c r="F100" s="42">
        <v>98</v>
      </c>
      <c r="H100" s="14" t="s">
        <v>260</v>
      </c>
      <c r="I100" s="15" t="s">
        <v>308</v>
      </c>
      <c r="J100" s="15" t="s">
        <v>309</v>
      </c>
      <c r="K100" s="50">
        <v>17.737429211066186</v>
      </c>
      <c r="L100" s="15">
        <v>3</v>
      </c>
      <c r="M100" s="50">
        <v>59.124764036887285</v>
      </c>
      <c r="N100" s="16">
        <v>98</v>
      </c>
      <c r="P100" s="14" t="s">
        <v>260</v>
      </c>
      <c r="Q100" s="15" t="s">
        <v>308</v>
      </c>
      <c r="R100" s="15" t="s">
        <v>309</v>
      </c>
      <c r="S100" s="50">
        <v>54.851951210729951</v>
      </c>
      <c r="T100" s="15">
        <v>9</v>
      </c>
      <c r="U100" s="50">
        <v>60.946612456366616</v>
      </c>
      <c r="V100" s="16">
        <v>98</v>
      </c>
      <c r="X100" s="14" t="s">
        <v>260</v>
      </c>
      <c r="Y100" s="15" t="s">
        <v>310</v>
      </c>
      <c r="Z100" s="15" t="s">
        <v>311</v>
      </c>
      <c r="AA100" s="50">
        <v>8.5859196381878142</v>
      </c>
      <c r="AB100" s="15">
        <v>2</v>
      </c>
      <c r="AC100" s="50">
        <v>42.929598190939075</v>
      </c>
      <c r="AD100" s="16">
        <v>96</v>
      </c>
      <c r="AF100" s="14" t="s">
        <v>260</v>
      </c>
      <c r="AG100" s="15" t="s">
        <v>275</v>
      </c>
      <c r="AH100" s="15" t="s">
        <v>275</v>
      </c>
      <c r="AI100" s="50">
        <v>13.265567926887812</v>
      </c>
      <c r="AJ100" s="15">
        <v>3</v>
      </c>
      <c r="AK100" s="50">
        <v>44.218559756292706</v>
      </c>
      <c r="AL100" s="16">
        <v>98</v>
      </c>
      <c r="AN100" s="14" t="s">
        <v>260</v>
      </c>
      <c r="AO100" s="15" t="s">
        <v>270</v>
      </c>
      <c r="AP100" s="15" t="s">
        <v>270</v>
      </c>
      <c r="AQ100" s="50">
        <v>0</v>
      </c>
      <c r="AR100" s="15">
        <v>0</v>
      </c>
      <c r="AS100" s="50" t="s">
        <v>96</v>
      </c>
      <c r="AT100" s="16" t="s">
        <v>96</v>
      </c>
      <c r="AV100" s="14" t="s">
        <v>260</v>
      </c>
      <c r="AW100" s="15" t="s">
        <v>270</v>
      </c>
      <c r="AX100" s="15" t="s">
        <v>270</v>
      </c>
      <c r="AY100" s="50">
        <v>5.1003489726782503</v>
      </c>
      <c r="AZ100" s="26">
        <v>2</v>
      </c>
      <c r="BA100" s="50">
        <v>25.501744863391252</v>
      </c>
      <c r="BB100" s="16">
        <v>3</v>
      </c>
    </row>
    <row r="101" spans="1:54">
      <c r="A101" s="14" t="s">
        <v>92</v>
      </c>
      <c r="B101" s="15" t="s">
        <v>100</v>
      </c>
      <c r="C101" s="15" t="s">
        <v>101</v>
      </c>
      <c r="D101" s="70">
        <v>293.69349690702182</v>
      </c>
      <c r="E101" s="71">
        <v>48.948916151170302</v>
      </c>
      <c r="F101" s="42">
        <v>99</v>
      </c>
      <c r="H101" s="14" t="s">
        <v>260</v>
      </c>
      <c r="I101" s="15" t="s">
        <v>261</v>
      </c>
      <c r="J101" s="15" t="s">
        <v>262</v>
      </c>
      <c r="K101" s="50">
        <v>17.713060545468657</v>
      </c>
      <c r="L101" s="15">
        <v>3</v>
      </c>
      <c r="M101" s="50">
        <v>59.043535151562196</v>
      </c>
      <c r="N101" s="16">
        <v>99</v>
      </c>
      <c r="P101" s="14" t="s">
        <v>260</v>
      </c>
      <c r="Q101" s="15" t="s">
        <v>261</v>
      </c>
      <c r="R101" s="15" t="s">
        <v>262</v>
      </c>
      <c r="S101" s="50">
        <v>54.792488070213373</v>
      </c>
      <c r="T101" s="15">
        <v>9</v>
      </c>
      <c r="U101" s="50">
        <v>60.880542300237082</v>
      </c>
      <c r="V101" s="16">
        <v>99</v>
      </c>
      <c r="X101" s="14" t="s">
        <v>260</v>
      </c>
      <c r="Y101" s="15" t="s">
        <v>281</v>
      </c>
      <c r="Z101" s="15" t="s">
        <v>282</v>
      </c>
      <c r="AA101" s="50">
        <v>8.5231983318171078</v>
      </c>
      <c r="AB101" s="15">
        <v>2</v>
      </c>
      <c r="AC101" s="50">
        <v>42.615991659085537</v>
      </c>
      <c r="AD101" s="16">
        <v>99</v>
      </c>
      <c r="AF101" s="14" t="s">
        <v>260</v>
      </c>
      <c r="AG101" s="15" t="s">
        <v>295</v>
      </c>
      <c r="AH101" s="15" t="s">
        <v>296</v>
      </c>
      <c r="AI101" s="50">
        <v>13.21534877613966</v>
      </c>
      <c r="AJ101" s="15">
        <v>3</v>
      </c>
      <c r="AK101" s="50">
        <v>44.051162587132204</v>
      </c>
      <c r="AL101" s="16">
        <v>99</v>
      </c>
      <c r="AN101" s="14" t="s">
        <v>260</v>
      </c>
      <c r="AO101" s="15" t="s">
        <v>270</v>
      </c>
      <c r="AP101" s="15" t="s">
        <v>271</v>
      </c>
      <c r="AQ101" s="50">
        <v>0</v>
      </c>
      <c r="AR101" s="15">
        <v>0</v>
      </c>
      <c r="AS101" s="50" t="s">
        <v>96</v>
      </c>
      <c r="AT101" s="16" t="s">
        <v>96</v>
      </c>
      <c r="AV101" s="14" t="s">
        <v>260</v>
      </c>
      <c r="AW101" s="15" t="s">
        <v>270</v>
      </c>
      <c r="AX101" s="15" t="s">
        <v>271</v>
      </c>
      <c r="AY101" s="50">
        <v>5.1003489726782503</v>
      </c>
      <c r="AZ101" s="26">
        <v>2</v>
      </c>
      <c r="BA101" s="50">
        <v>25.501744863391252</v>
      </c>
      <c r="BB101" s="16">
        <v>3</v>
      </c>
    </row>
    <row r="102" spans="1:54">
      <c r="A102" s="14" t="s">
        <v>260</v>
      </c>
      <c r="B102" s="15" t="s">
        <v>299</v>
      </c>
      <c r="C102" s="15" t="s">
        <v>301</v>
      </c>
      <c r="D102" s="70">
        <v>242.31689839955806</v>
      </c>
      <c r="E102" s="71">
        <v>48.463379679911611</v>
      </c>
      <c r="F102" s="42">
        <v>100</v>
      </c>
      <c r="H102" s="14" t="s">
        <v>121</v>
      </c>
      <c r="I102" s="15" t="s">
        <v>211</v>
      </c>
      <c r="J102" s="15" t="s">
        <v>213</v>
      </c>
      <c r="K102" s="50">
        <v>35.150396138062774</v>
      </c>
      <c r="L102" s="15">
        <v>6</v>
      </c>
      <c r="M102" s="50">
        <v>58.583993563437957</v>
      </c>
      <c r="N102" s="16">
        <v>100</v>
      </c>
      <c r="P102" s="14" t="s">
        <v>92</v>
      </c>
      <c r="Q102" s="15" t="s">
        <v>110</v>
      </c>
      <c r="R102" s="15" t="s">
        <v>111</v>
      </c>
      <c r="S102" s="50">
        <v>54.679760004760951</v>
      </c>
      <c r="T102" s="15">
        <v>9</v>
      </c>
      <c r="U102" s="50">
        <v>60.755288894178832</v>
      </c>
      <c r="V102" s="16">
        <v>100</v>
      </c>
      <c r="X102" s="14" t="s">
        <v>260</v>
      </c>
      <c r="Y102" s="15" t="s">
        <v>308</v>
      </c>
      <c r="Z102" s="15" t="s">
        <v>309</v>
      </c>
      <c r="AA102" s="50">
        <v>8.5231983318171078</v>
      </c>
      <c r="AB102" s="15">
        <v>2</v>
      </c>
      <c r="AC102" s="50">
        <v>42.615991659085537</v>
      </c>
      <c r="AD102" s="16">
        <v>99</v>
      </c>
      <c r="AF102" s="14" t="s">
        <v>260</v>
      </c>
      <c r="AG102" s="15" t="s">
        <v>305</v>
      </c>
      <c r="AH102" s="15" t="s">
        <v>306</v>
      </c>
      <c r="AI102" s="50">
        <v>13.127912635477628</v>
      </c>
      <c r="AJ102" s="15">
        <v>3</v>
      </c>
      <c r="AK102" s="50">
        <v>43.759708784925422</v>
      </c>
      <c r="AL102" s="16">
        <v>100</v>
      </c>
      <c r="AN102" s="14" t="s">
        <v>260</v>
      </c>
      <c r="AO102" s="15" t="s">
        <v>272</v>
      </c>
      <c r="AP102" s="15" t="s">
        <v>274</v>
      </c>
      <c r="AQ102" s="50">
        <v>0</v>
      </c>
      <c r="AR102" s="15">
        <v>0</v>
      </c>
      <c r="AS102" s="50" t="s">
        <v>96</v>
      </c>
      <c r="AT102" s="16" t="s">
        <v>96</v>
      </c>
      <c r="AV102" s="14" t="s">
        <v>260</v>
      </c>
      <c r="AW102" s="15" t="s">
        <v>272</v>
      </c>
      <c r="AX102" s="15" t="s">
        <v>273</v>
      </c>
      <c r="AY102" s="50">
        <v>5.1003489726782503</v>
      </c>
      <c r="AZ102" s="26">
        <v>2</v>
      </c>
      <c r="BA102" s="50">
        <v>25.501744863391252</v>
      </c>
      <c r="BB102" s="16">
        <v>3</v>
      </c>
    </row>
    <row r="103" spans="1:54">
      <c r="A103" s="14" t="s">
        <v>260</v>
      </c>
      <c r="B103" s="15" t="s">
        <v>314</v>
      </c>
      <c r="C103" s="15" t="s">
        <v>315</v>
      </c>
      <c r="D103" s="70">
        <v>239.85059237333809</v>
      </c>
      <c r="E103" s="71">
        <v>47.970118474667615</v>
      </c>
      <c r="F103" s="42">
        <v>101</v>
      </c>
      <c r="H103" s="14" t="s">
        <v>121</v>
      </c>
      <c r="I103" s="15" t="s">
        <v>179</v>
      </c>
      <c r="J103" s="15" t="s">
        <v>180</v>
      </c>
      <c r="K103" s="50">
        <v>35.129908294909136</v>
      </c>
      <c r="L103" s="15">
        <v>6</v>
      </c>
      <c r="M103" s="50">
        <v>58.549847158181898</v>
      </c>
      <c r="N103" s="16">
        <v>101</v>
      </c>
      <c r="P103" s="14" t="s">
        <v>260</v>
      </c>
      <c r="Q103" s="15" t="s">
        <v>318</v>
      </c>
      <c r="R103" s="15" t="s">
        <v>319</v>
      </c>
      <c r="S103" s="50">
        <v>54.450340710626016</v>
      </c>
      <c r="T103" s="15">
        <v>9</v>
      </c>
      <c r="U103" s="50">
        <v>60.50037856736224</v>
      </c>
      <c r="V103" s="16">
        <v>101</v>
      </c>
      <c r="X103" s="14" t="s">
        <v>260</v>
      </c>
      <c r="Y103" s="15" t="s">
        <v>316</v>
      </c>
      <c r="Z103" s="15" t="s">
        <v>317</v>
      </c>
      <c r="AA103" s="50">
        <v>8.469029930860593</v>
      </c>
      <c r="AB103" s="15">
        <v>2</v>
      </c>
      <c r="AC103" s="50">
        <v>42.345149654302965</v>
      </c>
      <c r="AD103" s="16">
        <v>101</v>
      </c>
      <c r="AF103" s="14" t="s">
        <v>260</v>
      </c>
      <c r="AG103" s="15" t="s">
        <v>263</v>
      </c>
      <c r="AH103" s="15" t="s">
        <v>264</v>
      </c>
      <c r="AI103" s="50">
        <v>13.070651611154606</v>
      </c>
      <c r="AJ103" s="15">
        <v>3</v>
      </c>
      <c r="AK103" s="50">
        <v>43.568838703848691</v>
      </c>
      <c r="AL103" s="16">
        <v>101</v>
      </c>
      <c r="AN103" s="14" t="s">
        <v>260</v>
      </c>
      <c r="AO103" s="15" t="s">
        <v>272</v>
      </c>
      <c r="AP103" s="15" t="s">
        <v>273</v>
      </c>
      <c r="AQ103" s="50">
        <v>0</v>
      </c>
      <c r="AR103" s="15">
        <v>0</v>
      </c>
      <c r="AS103" s="50" t="s">
        <v>96</v>
      </c>
      <c r="AT103" s="16" t="s">
        <v>96</v>
      </c>
      <c r="AV103" s="14" t="s">
        <v>260</v>
      </c>
      <c r="AW103" s="15" t="s">
        <v>272</v>
      </c>
      <c r="AX103" s="15" t="s">
        <v>274</v>
      </c>
      <c r="AY103" s="50">
        <v>5.1003489726782503</v>
      </c>
      <c r="AZ103" s="26">
        <v>2</v>
      </c>
      <c r="BA103" s="50">
        <v>25.501744863391252</v>
      </c>
      <c r="BB103" s="16">
        <v>3</v>
      </c>
    </row>
    <row r="104" spans="1:54">
      <c r="A104" s="14" t="s">
        <v>260</v>
      </c>
      <c r="B104" s="15" t="s">
        <v>265</v>
      </c>
      <c r="C104" s="15" t="s">
        <v>266</v>
      </c>
      <c r="D104" s="70">
        <v>237.70217331196511</v>
      </c>
      <c r="E104" s="71">
        <v>47.540434662393025</v>
      </c>
      <c r="F104" s="42">
        <v>102</v>
      </c>
      <c r="H104" s="14" t="s">
        <v>260</v>
      </c>
      <c r="I104" s="15" t="s">
        <v>287</v>
      </c>
      <c r="J104" s="15" t="s">
        <v>289</v>
      </c>
      <c r="K104" s="50">
        <v>17.334661486530116</v>
      </c>
      <c r="L104" s="15">
        <v>3</v>
      </c>
      <c r="M104" s="50">
        <v>57.782204955100383</v>
      </c>
      <c r="N104" s="16">
        <v>102</v>
      </c>
      <c r="P104" s="14" t="s">
        <v>260</v>
      </c>
      <c r="Q104" s="15" t="s">
        <v>267</v>
      </c>
      <c r="R104" s="15" t="s">
        <v>267</v>
      </c>
      <c r="S104" s="50">
        <v>54.390029336151507</v>
      </c>
      <c r="T104" s="15">
        <v>9</v>
      </c>
      <c r="U104" s="50">
        <v>60.433365929057231</v>
      </c>
      <c r="V104" s="16">
        <v>102</v>
      </c>
      <c r="X104" s="14" t="s">
        <v>260</v>
      </c>
      <c r="Y104" s="15" t="s">
        <v>307</v>
      </c>
      <c r="Z104" s="15" t="s">
        <v>307</v>
      </c>
      <c r="AA104" s="50">
        <v>8.392053782132912</v>
      </c>
      <c r="AB104" s="15">
        <v>2</v>
      </c>
      <c r="AC104" s="50">
        <v>41.96026891066456</v>
      </c>
      <c r="AD104" s="16">
        <v>102</v>
      </c>
      <c r="AF104" s="14" t="s">
        <v>260</v>
      </c>
      <c r="AG104" s="15" t="s">
        <v>277</v>
      </c>
      <c r="AH104" s="15" t="s">
        <v>278</v>
      </c>
      <c r="AI104" s="50">
        <v>12.460637650042395</v>
      </c>
      <c r="AJ104" s="15">
        <v>3</v>
      </c>
      <c r="AK104" s="50">
        <v>41.53545883347465</v>
      </c>
      <c r="AL104" s="16">
        <v>102</v>
      </c>
      <c r="AN104" s="14" t="s">
        <v>260</v>
      </c>
      <c r="AO104" s="15" t="s">
        <v>275</v>
      </c>
      <c r="AP104" s="15" t="s">
        <v>275</v>
      </c>
      <c r="AQ104" s="50">
        <v>0</v>
      </c>
      <c r="AR104" s="15">
        <v>0</v>
      </c>
      <c r="AS104" s="50" t="s">
        <v>96</v>
      </c>
      <c r="AT104" s="16" t="s">
        <v>96</v>
      </c>
      <c r="AV104" s="14" t="s">
        <v>260</v>
      </c>
      <c r="AW104" s="15" t="s">
        <v>275</v>
      </c>
      <c r="AX104" s="15" t="s">
        <v>275</v>
      </c>
      <c r="AY104" s="50">
        <v>5.1003489726782503</v>
      </c>
      <c r="AZ104" s="26">
        <v>2</v>
      </c>
      <c r="BA104" s="50">
        <v>25.501744863391252</v>
      </c>
      <c r="BB104" s="16">
        <v>3</v>
      </c>
    </row>
    <row r="105" spans="1:54">
      <c r="A105" s="14" t="s">
        <v>92</v>
      </c>
      <c r="B105" s="15" t="s">
        <v>116</v>
      </c>
      <c r="C105" s="15" t="s">
        <v>117</v>
      </c>
      <c r="D105" s="70">
        <v>280.42825968520611</v>
      </c>
      <c r="E105" s="71">
        <v>46.738043280867686</v>
      </c>
      <c r="F105" s="42">
        <v>103</v>
      </c>
      <c r="H105" s="14" t="s">
        <v>121</v>
      </c>
      <c r="I105" s="15" t="s">
        <v>211</v>
      </c>
      <c r="J105" s="15" t="s">
        <v>214</v>
      </c>
      <c r="K105" s="50">
        <v>34.394375639731422</v>
      </c>
      <c r="L105" s="15">
        <v>6</v>
      </c>
      <c r="M105" s="50">
        <v>57.323959399552365</v>
      </c>
      <c r="N105" s="16">
        <v>103</v>
      </c>
      <c r="P105" s="14" t="s">
        <v>260</v>
      </c>
      <c r="Q105" s="15" t="s">
        <v>297</v>
      </c>
      <c r="R105" s="15" t="s">
        <v>298</v>
      </c>
      <c r="S105" s="50">
        <v>54.291261757987421</v>
      </c>
      <c r="T105" s="15">
        <v>9</v>
      </c>
      <c r="U105" s="50">
        <v>60.323624175541575</v>
      </c>
      <c r="V105" s="16">
        <v>103</v>
      </c>
      <c r="X105" s="14" t="s">
        <v>260</v>
      </c>
      <c r="Y105" s="15" t="s">
        <v>275</v>
      </c>
      <c r="Z105" s="15" t="s">
        <v>275</v>
      </c>
      <c r="AA105" s="50">
        <v>8.2922698856340702</v>
      </c>
      <c r="AB105" s="15">
        <v>2</v>
      </c>
      <c r="AC105" s="50">
        <v>41.461349428170351</v>
      </c>
      <c r="AD105" s="16">
        <v>103</v>
      </c>
      <c r="AF105" s="14" t="s">
        <v>260</v>
      </c>
      <c r="AG105" s="15" t="s">
        <v>307</v>
      </c>
      <c r="AH105" s="15" t="s">
        <v>307</v>
      </c>
      <c r="AI105" s="50">
        <v>12.310348703126868</v>
      </c>
      <c r="AJ105" s="15">
        <v>3</v>
      </c>
      <c r="AK105" s="50">
        <v>41.034495677089559</v>
      </c>
      <c r="AL105" s="16">
        <v>103</v>
      </c>
      <c r="AN105" s="14" t="s">
        <v>260</v>
      </c>
      <c r="AO105" s="15" t="s">
        <v>276</v>
      </c>
      <c r="AP105" s="15" t="s">
        <v>276</v>
      </c>
      <c r="AQ105" s="50">
        <v>0</v>
      </c>
      <c r="AR105" s="15">
        <v>0</v>
      </c>
      <c r="AS105" s="50" t="s">
        <v>96</v>
      </c>
      <c r="AT105" s="16" t="s">
        <v>96</v>
      </c>
      <c r="AV105" s="14" t="s">
        <v>260</v>
      </c>
      <c r="AW105" s="15" t="s">
        <v>276</v>
      </c>
      <c r="AX105" s="15" t="s">
        <v>276</v>
      </c>
      <c r="AY105" s="50">
        <v>5.1003489726782503</v>
      </c>
      <c r="AZ105" s="26">
        <v>2</v>
      </c>
      <c r="BA105" s="50">
        <v>25.501744863391252</v>
      </c>
      <c r="BB105" s="16">
        <v>3</v>
      </c>
    </row>
    <row r="106" spans="1:54">
      <c r="A106" s="14" t="s">
        <v>260</v>
      </c>
      <c r="B106" s="15" t="s">
        <v>287</v>
      </c>
      <c r="C106" s="15" t="s">
        <v>289</v>
      </c>
      <c r="D106" s="70">
        <v>227.0623403570425</v>
      </c>
      <c r="E106" s="71">
        <v>45.412468071408497</v>
      </c>
      <c r="F106" s="42">
        <v>104</v>
      </c>
      <c r="H106" s="14" t="s">
        <v>260</v>
      </c>
      <c r="I106" s="15" t="s">
        <v>270</v>
      </c>
      <c r="J106" s="15" t="s">
        <v>270</v>
      </c>
      <c r="K106" s="50">
        <v>17.18145244341332</v>
      </c>
      <c r="L106" s="15">
        <v>3</v>
      </c>
      <c r="M106" s="50">
        <v>57.271508144711063</v>
      </c>
      <c r="N106" s="16">
        <v>104</v>
      </c>
      <c r="P106" s="14" t="s">
        <v>92</v>
      </c>
      <c r="Q106" s="15" t="s">
        <v>112</v>
      </c>
      <c r="R106" s="15" t="s">
        <v>115</v>
      </c>
      <c r="S106" s="50">
        <v>54.006685937645557</v>
      </c>
      <c r="T106" s="15">
        <v>9</v>
      </c>
      <c r="U106" s="50">
        <v>60.007428819606176</v>
      </c>
      <c r="V106" s="16">
        <v>104</v>
      </c>
      <c r="X106" s="14" t="s">
        <v>260</v>
      </c>
      <c r="Y106" s="15" t="s">
        <v>293</v>
      </c>
      <c r="Z106" s="15" t="s">
        <v>294</v>
      </c>
      <c r="AA106" s="50">
        <v>8.2922698856340702</v>
      </c>
      <c r="AB106" s="15">
        <v>2</v>
      </c>
      <c r="AC106" s="50">
        <v>41.461349428170351</v>
      </c>
      <c r="AD106" s="16">
        <v>103</v>
      </c>
      <c r="AF106" s="14" t="s">
        <v>260</v>
      </c>
      <c r="AG106" s="15" t="s">
        <v>285</v>
      </c>
      <c r="AH106" s="15" t="s">
        <v>286</v>
      </c>
      <c r="AI106" s="50">
        <v>12.021361747861278</v>
      </c>
      <c r="AJ106" s="15">
        <v>3</v>
      </c>
      <c r="AK106" s="50">
        <v>40.071205826204263</v>
      </c>
      <c r="AL106" s="16">
        <v>104</v>
      </c>
      <c r="AN106" s="14" t="s">
        <v>260</v>
      </c>
      <c r="AO106" s="15" t="s">
        <v>277</v>
      </c>
      <c r="AP106" s="15" t="s">
        <v>278</v>
      </c>
      <c r="AQ106" s="50">
        <v>0</v>
      </c>
      <c r="AR106" s="15">
        <v>0</v>
      </c>
      <c r="AS106" s="50" t="s">
        <v>96</v>
      </c>
      <c r="AT106" s="16" t="s">
        <v>96</v>
      </c>
      <c r="AV106" s="14" t="s">
        <v>260</v>
      </c>
      <c r="AW106" s="15" t="s">
        <v>277</v>
      </c>
      <c r="AX106" s="15" t="s">
        <v>278</v>
      </c>
      <c r="AY106" s="50">
        <v>5.1003489726782503</v>
      </c>
      <c r="AZ106" s="26">
        <v>2</v>
      </c>
      <c r="BA106" s="50">
        <v>25.501744863391252</v>
      </c>
      <c r="BB106" s="16">
        <v>3</v>
      </c>
    </row>
    <row r="107" spans="1:54">
      <c r="A107" s="14" t="s">
        <v>260</v>
      </c>
      <c r="B107" s="15" t="s">
        <v>287</v>
      </c>
      <c r="C107" s="15" t="s">
        <v>290</v>
      </c>
      <c r="D107" s="70">
        <v>225.62811120354056</v>
      </c>
      <c r="E107" s="71">
        <v>45.125622240708111</v>
      </c>
      <c r="F107" s="42">
        <v>105</v>
      </c>
      <c r="H107" s="14" t="s">
        <v>121</v>
      </c>
      <c r="I107" s="15" t="s">
        <v>211</v>
      </c>
      <c r="J107" s="15" t="s">
        <v>212</v>
      </c>
      <c r="K107" s="50">
        <v>33.778211837346781</v>
      </c>
      <c r="L107" s="15">
        <v>6</v>
      </c>
      <c r="M107" s="50">
        <v>56.297019728911302</v>
      </c>
      <c r="N107" s="16">
        <v>105</v>
      </c>
      <c r="P107" s="14" t="s">
        <v>260</v>
      </c>
      <c r="Q107" s="15" t="s">
        <v>287</v>
      </c>
      <c r="R107" s="15" t="s">
        <v>288</v>
      </c>
      <c r="S107" s="50">
        <v>53.750474952206986</v>
      </c>
      <c r="T107" s="15">
        <v>9</v>
      </c>
      <c r="U107" s="50">
        <v>59.722749946896656</v>
      </c>
      <c r="V107" s="16">
        <v>105</v>
      </c>
      <c r="X107" s="14" t="s">
        <v>260</v>
      </c>
      <c r="Y107" s="15" t="s">
        <v>285</v>
      </c>
      <c r="Z107" s="15" t="s">
        <v>286</v>
      </c>
      <c r="AA107" s="50">
        <v>8.2438034216203491</v>
      </c>
      <c r="AB107" s="15">
        <v>2</v>
      </c>
      <c r="AC107" s="50">
        <v>41.219017108101745</v>
      </c>
      <c r="AD107" s="16">
        <v>105</v>
      </c>
      <c r="AF107" s="14" t="s">
        <v>121</v>
      </c>
      <c r="AG107" s="15" t="s">
        <v>250</v>
      </c>
      <c r="AH107" s="15" t="s">
        <v>251</v>
      </c>
      <c r="AI107" s="50">
        <v>15.883473666034622</v>
      </c>
      <c r="AJ107" s="15">
        <v>4</v>
      </c>
      <c r="AK107" s="50">
        <v>39.708684165086552</v>
      </c>
      <c r="AL107" s="16">
        <v>105</v>
      </c>
      <c r="AN107" s="14" t="s">
        <v>260</v>
      </c>
      <c r="AO107" s="15" t="s">
        <v>279</v>
      </c>
      <c r="AP107" s="15" t="s">
        <v>280</v>
      </c>
      <c r="AQ107" s="50">
        <v>0</v>
      </c>
      <c r="AR107" s="15">
        <v>0</v>
      </c>
      <c r="AS107" s="50" t="s">
        <v>96</v>
      </c>
      <c r="AT107" s="16" t="s">
        <v>96</v>
      </c>
      <c r="AV107" s="14" t="s">
        <v>260</v>
      </c>
      <c r="AW107" s="15" t="s">
        <v>279</v>
      </c>
      <c r="AX107" s="15" t="s">
        <v>280</v>
      </c>
      <c r="AY107" s="50">
        <v>5.1003489726782503</v>
      </c>
      <c r="AZ107" s="26">
        <v>2</v>
      </c>
      <c r="BA107" s="50">
        <v>25.501744863391252</v>
      </c>
      <c r="BB107" s="16">
        <v>3</v>
      </c>
    </row>
    <row r="108" spans="1:54">
      <c r="A108" s="14" t="s">
        <v>260</v>
      </c>
      <c r="B108" s="15" t="s">
        <v>261</v>
      </c>
      <c r="C108" s="15" t="s">
        <v>262</v>
      </c>
      <c r="D108" s="70">
        <v>224.56994187367462</v>
      </c>
      <c r="E108" s="71">
        <v>44.913988374734927</v>
      </c>
      <c r="F108" s="42">
        <v>106</v>
      </c>
      <c r="H108" s="14" t="s">
        <v>121</v>
      </c>
      <c r="I108" s="15" t="s">
        <v>177</v>
      </c>
      <c r="J108" s="15" t="s">
        <v>178</v>
      </c>
      <c r="K108" s="50">
        <v>33.521903031006232</v>
      </c>
      <c r="L108" s="15">
        <v>6</v>
      </c>
      <c r="M108" s="50">
        <v>55.869838385010382</v>
      </c>
      <c r="N108" s="16">
        <v>106</v>
      </c>
      <c r="P108" s="14" t="s">
        <v>260</v>
      </c>
      <c r="Q108" s="15" t="s">
        <v>287</v>
      </c>
      <c r="R108" s="15" t="s">
        <v>289</v>
      </c>
      <c r="S108" s="50">
        <v>53.750474952206986</v>
      </c>
      <c r="T108" s="15">
        <v>9</v>
      </c>
      <c r="U108" s="50">
        <v>59.722749946896656</v>
      </c>
      <c r="V108" s="16">
        <v>105</v>
      </c>
      <c r="X108" s="14" t="s">
        <v>260</v>
      </c>
      <c r="Y108" s="15" t="s">
        <v>297</v>
      </c>
      <c r="Z108" s="15" t="s">
        <v>298</v>
      </c>
      <c r="AA108" s="50">
        <v>8.2438034216203491</v>
      </c>
      <c r="AB108" s="15">
        <v>2</v>
      </c>
      <c r="AC108" s="50">
        <v>41.219017108101745</v>
      </c>
      <c r="AD108" s="16">
        <v>105</v>
      </c>
      <c r="AF108" s="14" t="s">
        <v>260</v>
      </c>
      <c r="AG108" s="15" t="s">
        <v>318</v>
      </c>
      <c r="AH108" s="15" t="s">
        <v>319</v>
      </c>
      <c r="AI108" s="50">
        <v>11.885643832619376</v>
      </c>
      <c r="AJ108" s="15">
        <v>3</v>
      </c>
      <c r="AK108" s="50">
        <v>39.61881277539792</v>
      </c>
      <c r="AL108" s="16">
        <v>106</v>
      </c>
      <c r="AN108" s="14" t="s">
        <v>260</v>
      </c>
      <c r="AO108" s="15" t="s">
        <v>283</v>
      </c>
      <c r="AP108" s="15" t="s">
        <v>284</v>
      </c>
      <c r="AQ108" s="50">
        <v>0</v>
      </c>
      <c r="AR108" s="15">
        <v>0</v>
      </c>
      <c r="AS108" s="50" t="s">
        <v>96</v>
      </c>
      <c r="AT108" s="16" t="s">
        <v>96</v>
      </c>
      <c r="AV108" s="14" t="s">
        <v>260</v>
      </c>
      <c r="AW108" s="15" t="s">
        <v>281</v>
      </c>
      <c r="AX108" s="15" t="s">
        <v>282</v>
      </c>
      <c r="AY108" s="50">
        <v>5.1003489726782503</v>
      </c>
      <c r="AZ108" s="26">
        <v>2</v>
      </c>
      <c r="BA108" s="50">
        <v>25.501744863391252</v>
      </c>
      <c r="BB108" s="16">
        <v>3</v>
      </c>
    </row>
    <row r="109" spans="1:54">
      <c r="A109" s="14" t="s">
        <v>260</v>
      </c>
      <c r="B109" s="15" t="s">
        <v>267</v>
      </c>
      <c r="C109" s="15" t="s">
        <v>267</v>
      </c>
      <c r="D109" s="70">
        <v>223.83929924001256</v>
      </c>
      <c r="E109" s="71">
        <v>44.767859848002516</v>
      </c>
      <c r="F109" s="42">
        <v>107</v>
      </c>
      <c r="H109" s="14" t="s">
        <v>121</v>
      </c>
      <c r="I109" s="15" t="s">
        <v>229</v>
      </c>
      <c r="J109" s="15" t="s">
        <v>230</v>
      </c>
      <c r="K109" s="50">
        <v>32.327729816885572</v>
      </c>
      <c r="L109" s="15">
        <v>6</v>
      </c>
      <c r="M109" s="50">
        <v>53.879549694809292</v>
      </c>
      <c r="N109" s="16">
        <v>107</v>
      </c>
      <c r="P109" s="14" t="s">
        <v>260</v>
      </c>
      <c r="Q109" s="15" t="s">
        <v>287</v>
      </c>
      <c r="R109" s="15" t="s">
        <v>290</v>
      </c>
      <c r="S109" s="50">
        <v>53.750474952206986</v>
      </c>
      <c r="T109" s="15">
        <v>9</v>
      </c>
      <c r="U109" s="50">
        <v>59.722749946896656</v>
      </c>
      <c r="V109" s="16">
        <v>105</v>
      </c>
      <c r="X109" s="14" t="s">
        <v>260</v>
      </c>
      <c r="Y109" s="15" t="s">
        <v>283</v>
      </c>
      <c r="Z109" s="15" t="s">
        <v>284</v>
      </c>
      <c r="AA109" s="50">
        <v>7.9843652907233542</v>
      </c>
      <c r="AB109" s="15">
        <v>2</v>
      </c>
      <c r="AC109" s="50">
        <v>39.921826453616774</v>
      </c>
      <c r="AD109" s="16">
        <v>107</v>
      </c>
      <c r="AF109" s="14" t="s">
        <v>260</v>
      </c>
      <c r="AG109" s="15" t="s">
        <v>320</v>
      </c>
      <c r="AH109" s="15" t="s">
        <v>320</v>
      </c>
      <c r="AI109" s="50">
        <v>11.869207039410632</v>
      </c>
      <c r="AJ109" s="15">
        <v>3</v>
      </c>
      <c r="AK109" s="50">
        <v>39.56402346470211</v>
      </c>
      <c r="AL109" s="16">
        <v>107</v>
      </c>
      <c r="AN109" s="14" t="s">
        <v>260</v>
      </c>
      <c r="AO109" s="15" t="s">
        <v>285</v>
      </c>
      <c r="AP109" s="15" t="s">
        <v>286</v>
      </c>
      <c r="AQ109" s="50">
        <v>0</v>
      </c>
      <c r="AR109" s="15">
        <v>0</v>
      </c>
      <c r="AS109" s="50" t="s">
        <v>96</v>
      </c>
      <c r="AT109" s="16" t="s">
        <v>96</v>
      </c>
      <c r="AV109" s="14" t="s">
        <v>260</v>
      </c>
      <c r="AW109" s="15" t="s">
        <v>283</v>
      </c>
      <c r="AX109" s="15" t="s">
        <v>284</v>
      </c>
      <c r="AY109" s="50">
        <v>5.1003489726782503</v>
      </c>
      <c r="AZ109" s="26">
        <v>2</v>
      </c>
      <c r="BA109" s="50">
        <v>25.501744863391252</v>
      </c>
      <c r="BB109" s="16">
        <v>3</v>
      </c>
    </row>
    <row r="110" spans="1:54">
      <c r="A110" s="14" t="s">
        <v>260</v>
      </c>
      <c r="B110" s="15" t="s">
        <v>307</v>
      </c>
      <c r="C110" s="15" t="s">
        <v>307</v>
      </c>
      <c r="D110" s="70">
        <v>223.30322620931642</v>
      </c>
      <c r="E110" s="71">
        <v>44.660645241863286</v>
      </c>
      <c r="F110" s="42">
        <v>108</v>
      </c>
      <c r="H110" s="14" t="s">
        <v>121</v>
      </c>
      <c r="I110" s="15" t="s">
        <v>219</v>
      </c>
      <c r="J110" s="15" t="s">
        <v>220</v>
      </c>
      <c r="K110" s="50">
        <v>31.469226279028362</v>
      </c>
      <c r="L110" s="15">
        <v>6</v>
      </c>
      <c r="M110" s="50">
        <v>52.44871046504727</v>
      </c>
      <c r="N110" s="16">
        <v>108</v>
      </c>
      <c r="P110" s="14" t="s">
        <v>260</v>
      </c>
      <c r="Q110" s="15" t="s">
        <v>287</v>
      </c>
      <c r="R110" s="15" t="s">
        <v>291</v>
      </c>
      <c r="S110" s="50">
        <v>53.750474952206986</v>
      </c>
      <c r="T110" s="15">
        <v>9</v>
      </c>
      <c r="U110" s="50">
        <v>59.722749946896656</v>
      </c>
      <c r="V110" s="16">
        <v>105</v>
      </c>
      <c r="X110" s="14" t="s">
        <v>260</v>
      </c>
      <c r="Y110" s="15" t="s">
        <v>303</v>
      </c>
      <c r="Z110" s="15" t="s">
        <v>303</v>
      </c>
      <c r="AA110" s="50">
        <v>7.9843652907233542</v>
      </c>
      <c r="AB110" s="15">
        <v>2</v>
      </c>
      <c r="AC110" s="50">
        <v>39.921826453616774</v>
      </c>
      <c r="AD110" s="16">
        <v>107</v>
      </c>
      <c r="AF110" s="14" t="s">
        <v>260</v>
      </c>
      <c r="AG110" s="15" t="s">
        <v>261</v>
      </c>
      <c r="AH110" s="15" t="s">
        <v>262</v>
      </c>
      <c r="AI110" s="50">
        <v>11.839387627480782</v>
      </c>
      <c r="AJ110" s="15">
        <v>3</v>
      </c>
      <c r="AK110" s="50">
        <v>39.464625424935939</v>
      </c>
      <c r="AL110" s="16">
        <v>108</v>
      </c>
      <c r="AN110" s="14" t="s">
        <v>260</v>
      </c>
      <c r="AO110" s="15" t="s">
        <v>287</v>
      </c>
      <c r="AP110" s="15" t="s">
        <v>288</v>
      </c>
      <c r="AQ110" s="50">
        <v>0</v>
      </c>
      <c r="AR110" s="15">
        <v>0</v>
      </c>
      <c r="AS110" s="50" t="s">
        <v>96</v>
      </c>
      <c r="AT110" s="16" t="s">
        <v>96</v>
      </c>
      <c r="AV110" s="14" t="s">
        <v>260</v>
      </c>
      <c r="AW110" s="15" t="s">
        <v>285</v>
      </c>
      <c r="AX110" s="15" t="s">
        <v>286</v>
      </c>
      <c r="AY110" s="50">
        <v>5.1003489726782503</v>
      </c>
      <c r="AZ110" s="26">
        <v>2</v>
      </c>
      <c r="BA110" s="50">
        <v>25.501744863391252</v>
      </c>
      <c r="BB110" s="16">
        <v>3</v>
      </c>
    </row>
    <row r="111" spans="1:54">
      <c r="A111" s="14" t="s">
        <v>92</v>
      </c>
      <c r="B111" s="15" t="s">
        <v>116</v>
      </c>
      <c r="C111" s="15" t="s">
        <v>118</v>
      </c>
      <c r="D111" s="70">
        <v>267.84045622084022</v>
      </c>
      <c r="E111" s="71">
        <v>44.640076036806704</v>
      </c>
      <c r="F111" s="42">
        <v>109</v>
      </c>
      <c r="H111" s="14" t="s">
        <v>121</v>
      </c>
      <c r="I111" s="15" t="s">
        <v>128</v>
      </c>
      <c r="J111" s="15" t="s">
        <v>131</v>
      </c>
      <c r="K111" s="50">
        <v>31.033383642572748</v>
      </c>
      <c r="L111" s="15">
        <v>6</v>
      </c>
      <c r="M111" s="50">
        <v>51.722306070954581</v>
      </c>
      <c r="N111" s="16">
        <v>109</v>
      </c>
      <c r="P111" s="14" t="s">
        <v>260</v>
      </c>
      <c r="Q111" s="15" t="s">
        <v>276</v>
      </c>
      <c r="R111" s="15" t="s">
        <v>276</v>
      </c>
      <c r="S111" s="50">
        <v>53.537400103302865</v>
      </c>
      <c r="T111" s="15">
        <v>9</v>
      </c>
      <c r="U111" s="50">
        <v>59.486000114780957</v>
      </c>
      <c r="V111" s="16">
        <v>109</v>
      </c>
      <c r="X111" s="14" t="s">
        <v>260</v>
      </c>
      <c r="Y111" s="15" t="s">
        <v>314</v>
      </c>
      <c r="Z111" s="15" t="s">
        <v>315</v>
      </c>
      <c r="AA111" s="50">
        <v>7.9843652907233542</v>
      </c>
      <c r="AB111" s="15">
        <v>2</v>
      </c>
      <c r="AC111" s="50">
        <v>39.921826453616774</v>
      </c>
      <c r="AD111" s="16">
        <v>107</v>
      </c>
      <c r="AF111" s="14" t="s">
        <v>260</v>
      </c>
      <c r="AG111" s="15" t="s">
        <v>265</v>
      </c>
      <c r="AH111" s="15" t="s">
        <v>266</v>
      </c>
      <c r="AI111" s="50">
        <v>11.661182446793802</v>
      </c>
      <c r="AJ111" s="15">
        <v>3</v>
      </c>
      <c r="AK111" s="50">
        <v>38.87060815597934</v>
      </c>
      <c r="AL111" s="16">
        <v>109</v>
      </c>
      <c r="AN111" s="14" t="s">
        <v>260</v>
      </c>
      <c r="AO111" s="15" t="s">
        <v>287</v>
      </c>
      <c r="AP111" s="15" t="s">
        <v>289</v>
      </c>
      <c r="AQ111" s="50">
        <v>0</v>
      </c>
      <c r="AR111" s="15">
        <v>0</v>
      </c>
      <c r="AS111" s="50" t="s">
        <v>96</v>
      </c>
      <c r="AT111" s="16" t="s">
        <v>96</v>
      </c>
      <c r="AV111" s="14" t="s">
        <v>260</v>
      </c>
      <c r="AW111" s="15" t="s">
        <v>287</v>
      </c>
      <c r="AX111" s="15" t="s">
        <v>288</v>
      </c>
      <c r="AY111" s="50">
        <v>5.1003489726782503</v>
      </c>
      <c r="AZ111" s="26">
        <v>2</v>
      </c>
      <c r="BA111" s="50">
        <v>25.501744863391252</v>
      </c>
      <c r="BB111" s="16">
        <v>3</v>
      </c>
    </row>
    <row r="112" spans="1:54">
      <c r="A112" s="14" t="s">
        <v>260</v>
      </c>
      <c r="B112" s="15" t="s">
        <v>275</v>
      </c>
      <c r="C112" s="15" t="s">
        <v>275</v>
      </c>
      <c r="D112" s="70">
        <v>220.63728238108891</v>
      </c>
      <c r="E112" s="71">
        <v>44.12745647621778</v>
      </c>
      <c r="F112" s="42">
        <v>110</v>
      </c>
      <c r="H112" s="14" t="s">
        <v>121</v>
      </c>
      <c r="I112" s="15" t="s">
        <v>128</v>
      </c>
      <c r="J112" s="15" t="s">
        <v>129</v>
      </c>
      <c r="K112" s="50">
        <v>31.033277008904211</v>
      </c>
      <c r="L112" s="15">
        <v>6</v>
      </c>
      <c r="M112" s="50">
        <v>51.722128348173683</v>
      </c>
      <c r="N112" s="16">
        <v>110</v>
      </c>
      <c r="P112" s="14" t="s">
        <v>260</v>
      </c>
      <c r="Q112" s="15" t="s">
        <v>295</v>
      </c>
      <c r="R112" s="15" t="s">
        <v>296</v>
      </c>
      <c r="S112" s="50">
        <v>53.493981887244445</v>
      </c>
      <c r="T112" s="15">
        <v>9</v>
      </c>
      <c r="U112" s="50">
        <v>59.437757652493829</v>
      </c>
      <c r="V112" s="16">
        <v>110</v>
      </c>
      <c r="X112" s="14" t="s">
        <v>260</v>
      </c>
      <c r="Y112" s="15" t="s">
        <v>261</v>
      </c>
      <c r="Z112" s="15" t="s">
        <v>262</v>
      </c>
      <c r="AA112" s="50">
        <v>7.9358988267096295</v>
      </c>
      <c r="AB112" s="15">
        <v>2</v>
      </c>
      <c r="AC112" s="50">
        <v>39.679494133548147</v>
      </c>
      <c r="AD112" s="16">
        <v>110</v>
      </c>
      <c r="AF112" s="14" t="s">
        <v>121</v>
      </c>
      <c r="AG112" s="15" t="s">
        <v>228</v>
      </c>
      <c r="AH112" s="15" t="s">
        <v>180</v>
      </c>
      <c r="AI112" s="50">
        <v>15.193620545078812</v>
      </c>
      <c r="AJ112" s="15">
        <v>4</v>
      </c>
      <c r="AK112" s="50">
        <v>37.984051362697031</v>
      </c>
      <c r="AL112" s="16">
        <v>110</v>
      </c>
      <c r="AN112" s="14" t="s">
        <v>260</v>
      </c>
      <c r="AO112" s="15" t="s">
        <v>287</v>
      </c>
      <c r="AP112" s="15" t="s">
        <v>290</v>
      </c>
      <c r="AQ112" s="50">
        <v>0</v>
      </c>
      <c r="AR112" s="15">
        <v>0</v>
      </c>
      <c r="AS112" s="50" t="s">
        <v>96</v>
      </c>
      <c r="AT112" s="16" t="s">
        <v>96</v>
      </c>
      <c r="AV112" s="14" t="s">
        <v>260</v>
      </c>
      <c r="AW112" s="15" t="s">
        <v>287</v>
      </c>
      <c r="AX112" s="15" t="s">
        <v>289</v>
      </c>
      <c r="AY112" s="50">
        <v>5.1003489726782503</v>
      </c>
      <c r="AZ112" s="26">
        <v>2</v>
      </c>
      <c r="BA112" s="50">
        <v>25.501744863391252</v>
      </c>
      <c r="BB112" s="16">
        <v>3</v>
      </c>
    </row>
    <row r="113" spans="1:54">
      <c r="A113" s="14" t="s">
        <v>260</v>
      </c>
      <c r="B113" s="15" t="s">
        <v>270</v>
      </c>
      <c r="C113" s="15" t="s">
        <v>270</v>
      </c>
      <c r="D113" s="70">
        <v>220.17078685288783</v>
      </c>
      <c r="E113" s="71">
        <v>44.034157370577567</v>
      </c>
      <c r="F113" s="42">
        <v>111</v>
      </c>
      <c r="H113" s="14" t="s">
        <v>121</v>
      </c>
      <c r="I113" s="15" t="s">
        <v>128</v>
      </c>
      <c r="J113" s="15" t="s">
        <v>132</v>
      </c>
      <c r="K113" s="50">
        <v>30.997317847333701</v>
      </c>
      <c r="L113" s="15">
        <v>6</v>
      </c>
      <c r="M113" s="50">
        <v>51.662196412222833</v>
      </c>
      <c r="N113" s="16">
        <v>111</v>
      </c>
      <c r="P113" s="14" t="s">
        <v>260</v>
      </c>
      <c r="Q113" s="15" t="s">
        <v>310</v>
      </c>
      <c r="R113" s="15" t="s">
        <v>311</v>
      </c>
      <c r="S113" s="50">
        <v>53.123546496546545</v>
      </c>
      <c r="T113" s="15">
        <v>9</v>
      </c>
      <c r="U113" s="50">
        <v>59.026162773940605</v>
      </c>
      <c r="V113" s="16">
        <v>111</v>
      </c>
      <c r="X113" s="14" t="s">
        <v>260</v>
      </c>
      <c r="Y113" s="15" t="s">
        <v>277</v>
      </c>
      <c r="Z113" s="15" t="s">
        <v>278</v>
      </c>
      <c r="AA113" s="50">
        <v>7.9358988267096295</v>
      </c>
      <c r="AB113" s="15">
        <v>2</v>
      </c>
      <c r="AC113" s="50">
        <v>39.679494133548147</v>
      </c>
      <c r="AD113" s="16">
        <v>110</v>
      </c>
      <c r="AF113" s="14" t="s">
        <v>260</v>
      </c>
      <c r="AG113" s="15" t="s">
        <v>272</v>
      </c>
      <c r="AH113" s="15" t="s">
        <v>273</v>
      </c>
      <c r="AI113" s="50">
        <v>11.376332834767522</v>
      </c>
      <c r="AJ113" s="15">
        <v>3</v>
      </c>
      <c r="AK113" s="50">
        <v>37.921109449225071</v>
      </c>
      <c r="AL113" s="16">
        <v>111</v>
      </c>
      <c r="AN113" s="14" t="s">
        <v>260</v>
      </c>
      <c r="AO113" s="15" t="s">
        <v>287</v>
      </c>
      <c r="AP113" s="15" t="s">
        <v>291</v>
      </c>
      <c r="AQ113" s="50">
        <v>0</v>
      </c>
      <c r="AR113" s="15">
        <v>0</v>
      </c>
      <c r="AS113" s="50" t="s">
        <v>96</v>
      </c>
      <c r="AT113" s="16" t="s">
        <v>96</v>
      </c>
      <c r="AV113" s="14" t="s">
        <v>260</v>
      </c>
      <c r="AW113" s="15" t="s">
        <v>287</v>
      </c>
      <c r="AX113" s="15" t="s">
        <v>290</v>
      </c>
      <c r="AY113" s="50">
        <v>5.1003489726782503</v>
      </c>
      <c r="AZ113" s="26">
        <v>2</v>
      </c>
      <c r="BA113" s="50">
        <v>25.501744863391252</v>
      </c>
      <c r="BB113" s="16">
        <v>3</v>
      </c>
    </row>
    <row r="114" spans="1:54">
      <c r="A114" s="14" t="s">
        <v>260</v>
      </c>
      <c r="B114" s="15" t="s">
        <v>308</v>
      </c>
      <c r="C114" s="15" t="s">
        <v>309</v>
      </c>
      <c r="D114" s="70">
        <v>218.61010535794918</v>
      </c>
      <c r="E114" s="71">
        <v>43.722021071589836</v>
      </c>
      <c r="F114" s="42">
        <v>112</v>
      </c>
      <c r="H114" s="14" t="s">
        <v>260</v>
      </c>
      <c r="I114" s="15" t="s">
        <v>303</v>
      </c>
      <c r="J114" s="15" t="s">
        <v>303</v>
      </c>
      <c r="K114" s="50">
        <v>15.145537169578905</v>
      </c>
      <c r="L114" s="15">
        <v>3</v>
      </c>
      <c r="M114" s="50">
        <v>50.485123898596349</v>
      </c>
      <c r="N114" s="16">
        <v>112</v>
      </c>
      <c r="P114" s="14" t="s">
        <v>92</v>
      </c>
      <c r="Q114" s="15" t="s">
        <v>93</v>
      </c>
      <c r="R114" s="15" t="s">
        <v>94</v>
      </c>
      <c r="S114" s="50">
        <v>52.917274941305372</v>
      </c>
      <c r="T114" s="15">
        <v>9</v>
      </c>
      <c r="U114" s="50">
        <v>58.796972157005968</v>
      </c>
      <c r="V114" s="16">
        <v>112</v>
      </c>
      <c r="X114" s="14" t="s">
        <v>260</v>
      </c>
      <c r="Y114" s="15" t="s">
        <v>304</v>
      </c>
      <c r="Z114" s="15" t="s">
        <v>304</v>
      </c>
      <c r="AA114" s="50">
        <v>7.9358988267096295</v>
      </c>
      <c r="AB114" s="15">
        <v>2</v>
      </c>
      <c r="AC114" s="50">
        <v>39.679494133548147</v>
      </c>
      <c r="AD114" s="16">
        <v>110</v>
      </c>
      <c r="AF114" s="14" t="s">
        <v>260</v>
      </c>
      <c r="AG114" s="15" t="s">
        <v>272</v>
      </c>
      <c r="AH114" s="15" t="s">
        <v>274</v>
      </c>
      <c r="AI114" s="50">
        <v>11.376332834767522</v>
      </c>
      <c r="AJ114" s="15">
        <v>3</v>
      </c>
      <c r="AK114" s="50">
        <v>37.921109449225071</v>
      </c>
      <c r="AL114" s="16">
        <v>111</v>
      </c>
      <c r="AN114" s="14" t="s">
        <v>260</v>
      </c>
      <c r="AO114" s="15" t="s">
        <v>292</v>
      </c>
      <c r="AP114" s="15" t="s">
        <v>292</v>
      </c>
      <c r="AQ114" s="50">
        <v>0</v>
      </c>
      <c r="AR114" s="15">
        <v>0</v>
      </c>
      <c r="AS114" s="50" t="s">
        <v>96</v>
      </c>
      <c r="AT114" s="16" t="s">
        <v>96</v>
      </c>
      <c r="AV114" s="14" t="s">
        <v>260</v>
      </c>
      <c r="AW114" s="15" t="s">
        <v>287</v>
      </c>
      <c r="AX114" s="15" t="s">
        <v>291</v>
      </c>
      <c r="AY114" s="50">
        <v>5.1003489726782503</v>
      </c>
      <c r="AZ114" s="26">
        <v>2</v>
      </c>
      <c r="BA114" s="50">
        <v>25.501744863391252</v>
      </c>
      <c r="BB114" s="16">
        <v>3</v>
      </c>
    </row>
    <row r="115" spans="1:54">
      <c r="A115" s="14" t="s">
        <v>260</v>
      </c>
      <c r="B115" s="15" t="s">
        <v>305</v>
      </c>
      <c r="C115" s="15" t="s">
        <v>306</v>
      </c>
      <c r="D115" s="70">
        <v>216.60226447679361</v>
      </c>
      <c r="E115" s="71">
        <v>43.32045289535872</v>
      </c>
      <c r="F115" s="42">
        <v>113</v>
      </c>
      <c r="H115" s="14" t="s">
        <v>260</v>
      </c>
      <c r="I115" s="15" t="s">
        <v>307</v>
      </c>
      <c r="J115" s="15" t="s">
        <v>307</v>
      </c>
      <c r="K115" s="50">
        <v>14.915306032349292</v>
      </c>
      <c r="L115" s="15">
        <v>3</v>
      </c>
      <c r="M115" s="50">
        <v>49.717686774497636</v>
      </c>
      <c r="N115" s="16">
        <v>113</v>
      </c>
      <c r="P115" s="14" t="s">
        <v>260</v>
      </c>
      <c r="Q115" s="15" t="s">
        <v>307</v>
      </c>
      <c r="R115" s="15" t="s">
        <v>307</v>
      </c>
      <c r="S115" s="50">
        <v>52.549261426035557</v>
      </c>
      <c r="T115" s="15">
        <v>9</v>
      </c>
      <c r="U115" s="50">
        <v>58.388068251150614</v>
      </c>
      <c r="V115" s="16">
        <v>113</v>
      </c>
      <c r="X115" s="14" t="s">
        <v>260</v>
      </c>
      <c r="Y115" s="15" t="s">
        <v>320</v>
      </c>
      <c r="Z115" s="15" t="s">
        <v>320</v>
      </c>
      <c r="AA115" s="50">
        <v>7.9358988267096295</v>
      </c>
      <c r="AB115" s="15">
        <v>2</v>
      </c>
      <c r="AC115" s="50">
        <v>39.679494133548147</v>
      </c>
      <c r="AD115" s="16">
        <v>110</v>
      </c>
      <c r="AF115" s="14" t="s">
        <v>260</v>
      </c>
      <c r="AG115" s="15" t="s">
        <v>310</v>
      </c>
      <c r="AH115" s="15" t="s">
        <v>311</v>
      </c>
      <c r="AI115" s="50">
        <v>11.265671533398192</v>
      </c>
      <c r="AJ115" s="15">
        <v>3</v>
      </c>
      <c r="AK115" s="50">
        <v>37.552238444660645</v>
      </c>
      <c r="AL115" s="16">
        <v>113</v>
      </c>
      <c r="AN115" s="14" t="s">
        <v>260</v>
      </c>
      <c r="AO115" s="15" t="s">
        <v>293</v>
      </c>
      <c r="AP115" s="15" t="s">
        <v>294</v>
      </c>
      <c r="AQ115" s="50">
        <v>0</v>
      </c>
      <c r="AR115" s="15">
        <v>0</v>
      </c>
      <c r="AS115" s="50" t="s">
        <v>96</v>
      </c>
      <c r="AT115" s="16" t="s">
        <v>96</v>
      </c>
      <c r="AV115" s="14" t="s">
        <v>260</v>
      </c>
      <c r="AW115" s="15" t="s">
        <v>292</v>
      </c>
      <c r="AX115" s="15" t="s">
        <v>292</v>
      </c>
      <c r="AY115" s="50">
        <v>5.1003489726782503</v>
      </c>
      <c r="AZ115" s="26">
        <v>2</v>
      </c>
      <c r="BA115" s="50">
        <v>25.501744863391252</v>
      </c>
      <c r="BB115" s="16">
        <v>3</v>
      </c>
    </row>
    <row r="116" spans="1:54">
      <c r="A116" s="14" t="s">
        <v>260</v>
      </c>
      <c r="B116" s="15" t="s">
        <v>287</v>
      </c>
      <c r="C116" s="15" t="s">
        <v>288</v>
      </c>
      <c r="D116" s="70">
        <v>215.13176573522364</v>
      </c>
      <c r="E116" s="71">
        <v>43.02635314704473</v>
      </c>
      <c r="F116" s="42">
        <v>114</v>
      </c>
      <c r="H116" s="14" t="s">
        <v>260</v>
      </c>
      <c r="I116" s="15" t="s">
        <v>275</v>
      </c>
      <c r="J116" s="15" t="s">
        <v>275</v>
      </c>
      <c r="K116" s="50">
        <v>14.367092448735525</v>
      </c>
      <c r="L116" s="15">
        <v>3</v>
      </c>
      <c r="M116" s="50">
        <v>47.890308162451745</v>
      </c>
      <c r="N116" s="16">
        <v>114</v>
      </c>
      <c r="P116" s="14" t="s">
        <v>260</v>
      </c>
      <c r="Q116" s="15" t="s">
        <v>320</v>
      </c>
      <c r="R116" s="15" t="s">
        <v>320</v>
      </c>
      <c r="S116" s="50">
        <v>52.423607430188106</v>
      </c>
      <c r="T116" s="15">
        <v>9</v>
      </c>
      <c r="U116" s="50">
        <v>58.248452700209008</v>
      </c>
      <c r="V116" s="16">
        <v>114</v>
      </c>
      <c r="X116" s="14" t="s">
        <v>260</v>
      </c>
      <c r="Y116" s="15" t="s">
        <v>287</v>
      </c>
      <c r="Z116" s="15" t="s">
        <v>288</v>
      </c>
      <c r="AA116" s="50">
        <v>7.8845813942245115</v>
      </c>
      <c r="AB116" s="15">
        <v>2</v>
      </c>
      <c r="AC116" s="50">
        <v>39.422906971122558</v>
      </c>
      <c r="AD116" s="16">
        <v>114</v>
      </c>
      <c r="AF116" s="14" t="s">
        <v>260</v>
      </c>
      <c r="AG116" s="15" t="s">
        <v>302</v>
      </c>
      <c r="AH116" s="15" t="s">
        <v>302</v>
      </c>
      <c r="AI116" s="50">
        <v>11.17828885194781</v>
      </c>
      <c r="AJ116" s="15">
        <v>3</v>
      </c>
      <c r="AK116" s="50">
        <v>37.260962839826036</v>
      </c>
      <c r="AL116" s="16">
        <v>114</v>
      </c>
      <c r="AN116" s="14" t="s">
        <v>260</v>
      </c>
      <c r="AO116" s="15" t="s">
        <v>295</v>
      </c>
      <c r="AP116" s="15" t="s">
        <v>296</v>
      </c>
      <c r="AQ116" s="50">
        <v>0</v>
      </c>
      <c r="AR116" s="15">
        <v>0</v>
      </c>
      <c r="AS116" s="50" t="s">
        <v>96</v>
      </c>
      <c r="AT116" s="16" t="s">
        <v>96</v>
      </c>
      <c r="AV116" s="14" t="s">
        <v>260</v>
      </c>
      <c r="AW116" s="15" t="s">
        <v>293</v>
      </c>
      <c r="AX116" s="15" t="s">
        <v>294</v>
      </c>
      <c r="AY116" s="50">
        <v>5.1003489726782503</v>
      </c>
      <c r="AZ116" s="26">
        <v>2</v>
      </c>
      <c r="BA116" s="50">
        <v>25.501744863391252</v>
      </c>
      <c r="BB116" s="16">
        <v>3</v>
      </c>
    </row>
    <row r="117" spans="1:54">
      <c r="A117" s="14" t="s">
        <v>260</v>
      </c>
      <c r="B117" s="15" t="s">
        <v>270</v>
      </c>
      <c r="C117" s="15" t="s">
        <v>271</v>
      </c>
      <c r="D117" s="70">
        <v>209.43227954485229</v>
      </c>
      <c r="E117" s="71">
        <v>41.886455908970461</v>
      </c>
      <c r="F117" s="42">
        <v>115</v>
      </c>
      <c r="H117" s="14" t="s">
        <v>260</v>
      </c>
      <c r="I117" s="15" t="s">
        <v>270</v>
      </c>
      <c r="J117" s="15" t="s">
        <v>271</v>
      </c>
      <c r="K117" s="50">
        <v>13.959900251002656</v>
      </c>
      <c r="L117" s="15">
        <v>3</v>
      </c>
      <c r="M117" s="50">
        <v>46.533000836675519</v>
      </c>
      <c r="N117" s="16">
        <v>115</v>
      </c>
      <c r="P117" s="14" t="s">
        <v>92</v>
      </c>
      <c r="Q117" s="15" t="s">
        <v>100</v>
      </c>
      <c r="R117" s="15" t="s">
        <v>101</v>
      </c>
      <c r="S117" s="50">
        <v>52.216322008570273</v>
      </c>
      <c r="T117" s="15">
        <v>9</v>
      </c>
      <c r="U117" s="50">
        <v>58.018135565078083</v>
      </c>
      <c r="V117" s="16">
        <v>115</v>
      </c>
      <c r="X117" s="14" t="s">
        <v>260</v>
      </c>
      <c r="Y117" s="15" t="s">
        <v>287</v>
      </c>
      <c r="Z117" s="15" t="s">
        <v>289</v>
      </c>
      <c r="AA117" s="50">
        <v>7.7933504031398542</v>
      </c>
      <c r="AB117" s="15">
        <v>2</v>
      </c>
      <c r="AC117" s="50">
        <v>38.966752015699271</v>
      </c>
      <c r="AD117" s="16">
        <v>115</v>
      </c>
      <c r="AF117" s="14" t="s">
        <v>260</v>
      </c>
      <c r="AG117" s="15" t="s">
        <v>314</v>
      </c>
      <c r="AH117" s="15" t="s">
        <v>315</v>
      </c>
      <c r="AI117" s="50">
        <v>11.122098554761202</v>
      </c>
      <c r="AJ117" s="15">
        <v>3</v>
      </c>
      <c r="AK117" s="50">
        <v>37.073661849204008</v>
      </c>
      <c r="AL117" s="16">
        <v>115</v>
      </c>
      <c r="AN117" s="14" t="s">
        <v>260</v>
      </c>
      <c r="AO117" s="15" t="s">
        <v>297</v>
      </c>
      <c r="AP117" s="15" t="s">
        <v>298</v>
      </c>
      <c r="AQ117" s="50">
        <v>0</v>
      </c>
      <c r="AR117" s="15">
        <v>0</v>
      </c>
      <c r="AS117" s="50" t="s">
        <v>96</v>
      </c>
      <c r="AT117" s="16" t="s">
        <v>96</v>
      </c>
      <c r="AV117" s="14" t="s">
        <v>260</v>
      </c>
      <c r="AW117" s="15" t="s">
        <v>295</v>
      </c>
      <c r="AX117" s="15" t="s">
        <v>296</v>
      </c>
      <c r="AY117" s="50">
        <v>5.1003489726782503</v>
      </c>
      <c r="AZ117" s="26">
        <v>2</v>
      </c>
      <c r="BA117" s="50">
        <v>25.501744863391252</v>
      </c>
      <c r="BB117" s="16">
        <v>3</v>
      </c>
    </row>
    <row r="118" spans="1:54">
      <c r="A118" s="14" t="s">
        <v>260</v>
      </c>
      <c r="B118" s="15" t="s">
        <v>268</v>
      </c>
      <c r="C118" s="15" t="s">
        <v>269</v>
      </c>
      <c r="D118" s="70">
        <v>209.40660753259277</v>
      </c>
      <c r="E118" s="71">
        <v>41.881321506518553</v>
      </c>
      <c r="F118" s="42">
        <v>116</v>
      </c>
      <c r="H118" s="14" t="s">
        <v>260</v>
      </c>
      <c r="I118" s="15" t="s">
        <v>318</v>
      </c>
      <c r="J118" s="15" t="s">
        <v>319</v>
      </c>
      <c r="K118" s="50">
        <v>13.644272833544457</v>
      </c>
      <c r="L118" s="15">
        <v>3</v>
      </c>
      <c r="M118" s="50">
        <v>45.480909445148193</v>
      </c>
      <c r="N118" s="16">
        <v>116</v>
      </c>
      <c r="P118" s="14" t="s">
        <v>92</v>
      </c>
      <c r="Q118" s="15" t="s">
        <v>93</v>
      </c>
      <c r="R118" s="15" t="s">
        <v>99</v>
      </c>
      <c r="S118" s="50">
        <v>52.204046704731894</v>
      </c>
      <c r="T118" s="15">
        <v>9</v>
      </c>
      <c r="U118" s="50">
        <v>58.00449633859099</v>
      </c>
      <c r="V118" s="16">
        <v>116</v>
      </c>
      <c r="X118" s="14" t="s">
        <v>260</v>
      </c>
      <c r="Y118" s="15" t="s">
        <v>287</v>
      </c>
      <c r="Z118" s="15" t="s">
        <v>290</v>
      </c>
      <c r="AA118" s="50">
        <v>7.7933504031398542</v>
      </c>
      <c r="AB118" s="15">
        <v>2</v>
      </c>
      <c r="AC118" s="50">
        <v>38.966752015699271</v>
      </c>
      <c r="AD118" s="16">
        <v>115</v>
      </c>
      <c r="AF118" s="14" t="s">
        <v>260</v>
      </c>
      <c r="AG118" s="15" t="s">
        <v>304</v>
      </c>
      <c r="AH118" s="15" t="s">
        <v>304</v>
      </c>
      <c r="AI118" s="50">
        <v>10.869015194986067</v>
      </c>
      <c r="AJ118" s="15">
        <v>3</v>
      </c>
      <c r="AK118" s="50">
        <v>36.230050649953554</v>
      </c>
      <c r="AL118" s="16">
        <v>116</v>
      </c>
      <c r="AN118" s="14" t="s">
        <v>260</v>
      </c>
      <c r="AO118" s="15" t="s">
        <v>299</v>
      </c>
      <c r="AP118" s="15" t="s">
        <v>301</v>
      </c>
      <c r="AQ118" s="50">
        <v>0</v>
      </c>
      <c r="AR118" s="15">
        <v>0</v>
      </c>
      <c r="AS118" s="50" t="s">
        <v>96</v>
      </c>
      <c r="AT118" s="16" t="s">
        <v>96</v>
      </c>
      <c r="AV118" s="14" t="s">
        <v>260</v>
      </c>
      <c r="AW118" s="15" t="s">
        <v>297</v>
      </c>
      <c r="AX118" s="15" t="s">
        <v>298</v>
      </c>
      <c r="AY118" s="50">
        <v>5.1003489726782503</v>
      </c>
      <c r="AZ118" s="26">
        <v>2</v>
      </c>
      <c r="BA118" s="50">
        <v>25.501744863391252</v>
      </c>
      <c r="BB118" s="16">
        <v>3</v>
      </c>
    </row>
    <row r="119" spans="1:54">
      <c r="A119" s="14" t="s">
        <v>260</v>
      </c>
      <c r="B119" s="15" t="s">
        <v>295</v>
      </c>
      <c r="C119" s="15" t="s">
        <v>296</v>
      </c>
      <c r="D119" s="70">
        <v>208.57277904649254</v>
      </c>
      <c r="E119" s="71">
        <v>41.71455580929851</v>
      </c>
      <c r="F119" s="42">
        <v>117</v>
      </c>
      <c r="H119" s="14" t="s">
        <v>260</v>
      </c>
      <c r="I119" s="15" t="s">
        <v>281</v>
      </c>
      <c r="J119" s="15" t="s">
        <v>282</v>
      </c>
      <c r="K119" s="50">
        <v>12.721191832915753</v>
      </c>
      <c r="L119" s="15">
        <v>3</v>
      </c>
      <c r="M119" s="50">
        <v>42.403972776385849</v>
      </c>
      <c r="N119" s="16">
        <v>117</v>
      </c>
      <c r="P119" s="14" t="s">
        <v>260</v>
      </c>
      <c r="Q119" s="15" t="s">
        <v>283</v>
      </c>
      <c r="R119" s="15" t="s">
        <v>284</v>
      </c>
      <c r="S119" s="50">
        <v>51.696344884075558</v>
      </c>
      <c r="T119" s="15">
        <v>9</v>
      </c>
      <c r="U119" s="50">
        <v>57.440383204528402</v>
      </c>
      <c r="V119" s="16">
        <v>117</v>
      </c>
      <c r="X119" s="14" t="s">
        <v>260</v>
      </c>
      <c r="Y119" s="15" t="s">
        <v>292</v>
      </c>
      <c r="Z119" s="15" t="s">
        <v>292</v>
      </c>
      <c r="AA119" s="50">
        <v>7.7933504031398542</v>
      </c>
      <c r="AB119" s="15">
        <v>2</v>
      </c>
      <c r="AC119" s="50">
        <v>38.966752015699271</v>
      </c>
      <c r="AD119" s="16">
        <v>115</v>
      </c>
      <c r="AF119" s="14" t="s">
        <v>260</v>
      </c>
      <c r="AG119" s="15" t="s">
        <v>316</v>
      </c>
      <c r="AH119" s="15" t="s">
        <v>317</v>
      </c>
      <c r="AI119" s="50">
        <v>10.842961944648668</v>
      </c>
      <c r="AJ119" s="15">
        <v>3</v>
      </c>
      <c r="AK119" s="50">
        <v>36.143206482162228</v>
      </c>
      <c r="AL119" s="16">
        <v>117</v>
      </c>
      <c r="AN119" s="14" t="s">
        <v>260</v>
      </c>
      <c r="AO119" s="15" t="s">
        <v>299</v>
      </c>
      <c r="AP119" s="15" t="s">
        <v>300</v>
      </c>
      <c r="AQ119" s="50">
        <v>0</v>
      </c>
      <c r="AR119" s="15">
        <v>0</v>
      </c>
      <c r="AS119" s="50" t="s">
        <v>96</v>
      </c>
      <c r="AT119" s="16" t="s">
        <v>96</v>
      </c>
      <c r="AV119" s="14" t="s">
        <v>260</v>
      </c>
      <c r="AW119" s="15" t="s">
        <v>299</v>
      </c>
      <c r="AX119" s="15" t="s">
        <v>300</v>
      </c>
      <c r="AY119" s="50">
        <v>5.1003489726782503</v>
      </c>
      <c r="AZ119" s="26">
        <v>2</v>
      </c>
      <c r="BA119" s="50">
        <v>25.501744863391252</v>
      </c>
      <c r="BB119" s="16">
        <v>3</v>
      </c>
    </row>
    <row r="120" spans="1:54">
      <c r="A120" s="14" t="s">
        <v>260</v>
      </c>
      <c r="B120" s="15" t="s">
        <v>318</v>
      </c>
      <c r="C120" s="15" t="s">
        <v>319</v>
      </c>
      <c r="D120" s="70">
        <v>208.30099721473366</v>
      </c>
      <c r="E120" s="71">
        <v>41.660199442946734</v>
      </c>
      <c r="F120" s="42">
        <v>118</v>
      </c>
      <c r="H120" s="14" t="s">
        <v>260</v>
      </c>
      <c r="I120" s="15" t="s">
        <v>283</v>
      </c>
      <c r="J120" s="15" t="s">
        <v>284</v>
      </c>
      <c r="K120" s="50">
        <v>11.732826276234027</v>
      </c>
      <c r="L120" s="15">
        <v>3</v>
      </c>
      <c r="M120" s="50">
        <v>39.109420920780089</v>
      </c>
      <c r="N120" s="16">
        <v>118</v>
      </c>
      <c r="P120" s="14" t="s">
        <v>260</v>
      </c>
      <c r="Q120" s="15" t="s">
        <v>314</v>
      </c>
      <c r="R120" s="15" t="s">
        <v>315</v>
      </c>
      <c r="S120" s="50">
        <v>51.367979711430863</v>
      </c>
      <c r="T120" s="15">
        <v>9</v>
      </c>
      <c r="U120" s="50">
        <v>57.075533012700959</v>
      </c>
      <c r="V120" s="16">
        <v>118</v>
      </c>
      <c r="X120" s="14" t="s">
        <v>260</v>
      </c>
      <c r="Y120" s="15" t="s">
        <v>287</v>
      </c>
      <c r="Z120" s="15" t="s">
        <v>291</v>
      </c>
      <c r="AA120" s="50">
        <v>7.7562878130117099</v>
      </c>
      <c r="AB120" s="15">
        <v>2</v>
      </c>
      <c r="AC120" s="50">
        <v>38.781439065058549</v>
      </c>
      <c r="AD120" s="16">
        <v>118</v>
      </c>
      <c r="AF120" s="14" t="s">
        <v>260</v>
      </c>
      <c r="AG120" s="15" t="s">
        <v>303</v>
      </c>
      <c r="AH120" s="15" t="s">
        <v>303</v>
      </c>
      <c r="AI120" s="50">
        <v>10.628542856852187</v>
      </c>
      <c r="AJ120" s="15">
        <v>3</v>
      </c>
      <c r="AK120" s="50">
        <v>35.428476189507293</v>
      </c>
      <c r="AL120" s="16">
        <v>118</v>
      </c>
      <c r="AN120" s="14" t="s">
        <v>260</v>
      </c>
      <c r="AO120" s="15" t="s">
        <v>302</v>
      </c>
      <c r="AP120" s="15" t="s">
        <v>302</v>
      </c>
      <c r="AQ120" s="50">
        <v>0</v>
      </c>
      <c r="AR120" s="15">
        <v>0</v>
      </c>
      <c r="AS120" s="50" t="s">
        <v>96</v>
      </c>
      <c r="AT120" s="16" t="s">
        <v>96</v>
      </c>
      <c r="AV120" s="14" t="s">
        <v>260</v>
      </c>
      <c r="AW120" s="15" t="s">
        <v>299</v>
      </c>
      <c r="AX120" s="15" t="s">
        <v>301</v>
      </c>
      <c r="AY120" s="50">
        <v>5.1003489726782503</v>
      </c>
      <c r="AZ120" s="26">
        <v>2</v>
      </c>
      <c r="BA120" s="50">
        <v>25.501744863391252</v>
      </c>
      <c r="BB120" s="16">
        <v>3</v>
      </c>
    </row>
    <row r="121" spans="1:54">
      <c r="A121" s="14" t="s">
        <v>260</v>
      </c>
      <c r="B121" s="15" t="s">
        <v>302</v>
      </c>
      <c r="C121" s="15" t="s">
        <v>302</v>
      </c>
      <c r="D121" s="70">
        <v>208.10032988215494</v>
      </c>
      <c r="E121" s="71">
        <v>41.620065976430986</v>
      </c>
      <c r="F121" s="42">
        <v>119</v>
      </c>
      <c r="H121" s="14" t="s">
        <v>260</v>
      </c>
      <c r="I121" s="15" t="s">
        <v>268</v>
      </c>
      <c r="J121" s="15" t="s">
        <v>269</v>
      </c>
      <c r="K121" s="50">
        <v>11.700222342710273</v>
      </c>
      <c r="L121" s="15">
        <v>3</v>
      </c>
      <c r="M121" s="50">
        <v>39.000741142367573</v>
      </c>
      <c r="N121" s="16">
        <v>119</v>
      </c>
      <c r="P121" s="14" t="s">
        <v>260</v>
      </c>
      <c r="Q121" s="15" t="s">
        <v>293</v>
      </c>
      <c r="R121" s="15" t="s">
        <v>294</v>
      </c>
      <c r="S121" s="50">
        <v>51.35991560357548</v>
      </c>
      <c r="T121" s="15">
        <v>9</v>
      </c>
      <c r="U121" s="50">
        <v>57.066572892861643</v>
      </c>
      <c r="V121" s="16">
        <v>119</v>
      </c>
      <c r="X121" s="14" t="s">
        <v>92</v>
      </c>
      <c r="Y121" s="15" t="s">
        <v>105</v>
      </c>
      <c r="Z121" s="15" t="s">
        <v>106</v>
      </c>
      <c r="AA121" s="50">
        <v>7.6969947962278606</v>
      </c>
      <c r="AB121" s="15">
        <v>2</v>
      </c>
      <c r="AC121" s="50">
        <v>38.484973981139305</v>
      </c>
      <c r="AD121" s="16">
        <v>119</v>
      </c>
      <c r="AF121" s="14" t="s">
        <v>260</v>
      </c>
      <c r="AG121" s="15" t="s">
        <v>308</v>
      </c>
      <c r="AH121" s="15" t="s">
        <v>309</v>
      </c>
      <c r="AI121" s="50">
        <v>10.534233958075715</v>
      </c>
      <c r="AJ121" s="15">
        <v>3</v>
      </c>
      <c r="AK121" s="50">
        <v>35.114113193585716</v>
      </c>
      <c r="AL121" s="16">
        <v>119</v>
      </c>
      <c r="AN121" s="14" t="s">
        <v>260</v>
      </c>
      <c r="AO121" s="15" t="s">
        <v>303</v>
      </c>
      <c r="AP121" s="15" t="s">
        <v>303</v>
      </c>
      <c r="AQ121" s="50">
        <v>0</v>
      </c>
      <c r="AR121" s="15">
        <v>0</v>
      </c>
      <c r="AS121" s="50" t="s">
        <v>96</v>
      </c>
      <c r="AT121" s="16" t="s">
        <v>96</v>
      </c>
      <c r="AV121" s="14" t="s">
        <v>260</v>
      </c>
      <c r="AW121" s="15" t="s">
        <v>302</v>
      </c>
      <c r="AX121" s="15" t="s">
        <v>302</v>
      </c>
      <c r="AY121" s="50">
        <v>5.1003489726782503</v>
      </c>
      <c r="AZ121" s="26">
        <v>2</v>
      </c>
      <c r="BA121" s="50">
        <v>25.501744863391252</v>
      </c>
      <c r="BB121" s="16">
        <v>3</v>
      </c>
    </row>
    <row r="122" spans="1:54">
      <c r="A122" s="14" t="s">
        <v>260</v>
      </c>
      <c r="B122" s="15" t="s">
        <v>281</v>
      </c>
      <c r="C122" s="15" t="s">
        <v>282</v>
      </c>
      <c r="D122" s="70">
        <v>206.96664127899493</v>
      </c>
      <c r="E122" s="71">
        <v>41.393328255798984</v>
      </c>
      <c r="F122" s="42">
        <v>120</v>
      </c>
      <c r="H122" s="14" t="s">
        <v>260</v>
      </c>
      <c r="I122" s="15" t="s">
        <v>292</v>
      </c>
      <c r="J122" s="15" t="s">
        <v>292</v>
      </c>
      <c r="K122" s="50">
        <v>10.612253854744996</v>
      </c>
      <c r="L122" s="15">
        <v>3</v>
      </c>
      <c r="M122" s="50">
        <v>35.37417951581665</v>
      </c>
      <c r="N122" s="16">
        <v>120</v>
      </c>
      <c r="P122" s="14" t="s">
        <v>260</v>
      </c>
      <c r="Q122" s="15" t="s">
        <v>303</v>
      </c>
      <c r="R122" s="15" t="s">
        <v>303</v>
      </c>
      <c r="S122" s="50">
        <v>51.086842629338925</v>
      </c>
      <c r="T122" s="15">
        <v>9</v>
      </c>
      <c r="U122" s="50">
        <v>56.763158477043248</v>
      </c>
      <c r="V122" s="16">
        <v>120</v>
      </c>
      <c r="X122" s="14" t="s">
        <v>260</v>
      </c>
      <c r="Y122" s="15" t="s">
        <v>267</v>
      </c>
      <c r="Z122" s="15" t="s">
        <v>267</v>
      </c>
      <c r="AA122" s="50">
        <v>7.4398303126868086</v>
      </c>
      <c r="AB122" s="15">
        <v>2</v>
      </c>
      <c r="AC122" s="50">
        <v>37.199151563434043</v>
      </c>
      <c r="AD122" s="16">
        <v>120</v>
      </c>
      <c r="AF122" s="14" t="s">
        <v>260</v>
      </c>
      <c r="AG122" s="15" t="s">
        <v>312</v>
      </c>
      <c r="AH122" s="15" t="s">
        <v>313</v>
      </c>
      <c r="AI122" s="50">
        <v>10.195944494926485</v>
      </c>
      <c r="AJ122" s="15">
        <v>3</v>
      </c>
      <c r="AK122" s="50">
        <v>33.98648164975495</v>
      </c>
      <c r="AL122" s="16">
        <v>120</v>
      </c>
      <c r="AN122" s="14" t="s">
        <v>260</v>
      </c>
      <c r="AO122" s="15" t="s">
        <v>304</v>
      </c>
      <c r="AP122" s="15" t="s">
        <v>304</v>
      </c>
      <c r="AQ122" s="50">
        <v>0</v>
      </c>
      <c r="AR122" s="15">
        <v>0</v>
      </c>
      <c r="AS122" s="50" t="s">
        <v>96</v>
      </c>
      <c r="AT122" s="16" t="s">
        <v>96</v>
      </c>
      <c r="AV122" s="14" t="s">
        <v>260</v>
      </c>
      <c r="AW122" s="15" t="s">
        <v>303</v>
      </c>
      <c r="AX122" s="15" t="s">
        <v>303</v>
      </c>
      <c r="AY122" s="50">
        <v>5.1003489726782503</v>
      </c>
      <c r="AZ122" s="26">
        <v>2</v>
      </c>
      <c r="BA122" s="50">
        <v>25.501744863391252</v>
      </c>
      <c r="BB122" s="16">
        <v>3</v>
      </c>
    </row>
    <row r="123" spans="1:54">
      <c r="A123" s="14" t="s">
        <v>260</v>
      </c>
      <c r="B123" s="15" t="s">
        <v>293</v>
      </c>
      <c r="C123" s="15" t="s">
        <v>294</v>
      </c>
      <c r="D123" s="70">
        <v>187.83557067192729</v>
      </c>
      <c r="E123" s="71">
        <v>37.567114134385456</v>
      </c>
      <c r="F123" s="42">
        <v>121</v>
      </c>
      <c r="H123" s="14" t="s">
        <v>260</v>
      </c>
      <c r="I123" s="15" t="s">
        <v>297</v>
      </c>
      <c r="J123" s="15" t="s">
        <v>298</v>
      </c>
      <c r="K123" s="50">
        <v>7.0346145644469935</v>
      </c>
      <c r="L123" s="15">
        <v>2</v>
      </c>
      <c r="M123" s="50">
        <v>35.173072822234971</v>
      </c>
      <c r="N123" s="16">
        <v>121</v>
      </c>
      <c r="P123" s="14" t="s">
        <v>260</v>
      </c>
      <c r="Q123" s="15" t="s">
        <v>268</v>
      </c>
      <c r="R123" s="15" t="s">
        <v>269</v>
      </c>
      <c r="S123" s="50">
        <v>50.754445868179566</v>
      </c>
      <c r="T123" s="15">
        <v>9</v>
      </c>
      <c r="U123" s="50">
        <v>56.393828742421739</v>
      </c>
      <c r="V123" s="16">
        <v>121</v>
      </c>
      <c r="X123" s="14" t="s">
        <v>260</v>
      </c>
      <c r="Y123" s="15" t="s">
        <v>305</v>
      </c>
      <c r="Z123" s="15" t="s">
        <v>306</v>
      </c>
      <c r="AA123" s="50">
        <v>7.4398303126868086</v>
      </c>
      <c r="AB123" s="15">
        <v>2</v>
      </c>
      <c r="AC123" s="50">
        <v>37.199151563434043</v>
      </c>
      <c r="AD123" s="16">
        <v>120</v>
      </c>
      <c r="AF123" s="14" t="s">
        <v>260</v>
      </c>
      <c r="AG123" s="15" t="s">
        <v>287</v>
      </c>
      <c r="AH123" s="15" t="s">
        <v>288</v>
      </c>
      <c r="AI123" s="50">
        <v>9.9474941862408244</v>
      </c>
      <c r="AJ123" s="15">
        <v>3</v>
      </c>
      <c r="AK123" s="50">
        <v>33.158313954136084</v>
      </c>
      <c r="AL123" s="16">
        <v>121</v>
      </c>
      <c r="AN123" s="14" t="s">
        <v>260</v>
      </c>
      <c r="AO123" s="15" t="s">
        <v>305</v>
      </c>
      <c r="AP123" s="15" t="s">
        <v>306</v>
      </c>
      <c r="AQ123" s="50">
        <v>0</v>
      </c>
      <c r="AR123" s="15">
        <v>0</v>
      </c>
      <c r="AS123" s="50" t="s">
        <v>96</v>
      </c>
      <c r="AT123" s="16" t="s">
        <v>96</v>
      </c>
      <c r="AV123" s="14" t="s">
        <v>260</v>
      </c>
      <c r="AW123" s="15" t="s">
        <v>304</v>
      </c>
      <c r="AX123" s="15" t="s">
        <v>304</v>
      </c>
      <c r="AY123" s="50">
        <v>5.1003489726782503</v>
      </c>
      <c r="AZ123" s="26">
        <v>2</v>
      </c>
      <c r="BA123" s="50">
        <v>25.501744863391252</v>
      </c>
      <c r="BB123" s="16">
        <v>3</v>
      </c>
    </row>
    <row r="124" spans="1:54">
      <c r="A124" s="14" t="s">
        <v>260</v>
      </c>
      <c r="B124" s="15" t="s">
        <v>287</v>
      </c>
      <c r="C124" s="15" t="s">
        <v>291</v>
      </c>
      <c r="D124" s="70">
        <v>185.7723458431289</v>
      </c>
      <c r="E124" s="71">
        <v>37.154469168625781</v>
      </c>
      <c r="F124" s="42">
        <v>122</v>
      </c>
      <c r="H124" s="14" t="s">
        <v>260</v>
      </c>
      <c r="I124" s="15" t="s">
        <v>316</v>
      </c>
      <c r="J124" s="15" t="s">
        <v>317</v>
      </c>
      <c r="K124" s="50">
        <v>6.910884355802688</v>
      </c>
      <c r="L124" s="15">
        <v>3</v>
      </c>
      <c r="M124" s="50">
        <v>23.03628118600896</v>
      </c>
      <c r="N124" s="16">
        <v>122</v>
      </c>
      <c r="P124" s="14" t="s">
        <v>260</v>
      </c>
      <c r="Q124" s="15" t="s">
        <v>279</v>
      </c>
      <c r="R124" s="15" t="s">
        <v>280</v>
      </c>
      <c r="S124" s="50">
        <v>50.754445868179566</v>
      </c>
      <c r="T124" s="15">
        <v>9</v>
      </c>
      <c r="U124" s="50">
        <v>56.393828742421739</v>
      </c>
      <c r="V124" s="16">
        <v>122</v>
      </c>
      <c r="X124" s="14" t="s">
        <v>260</v>
      </c>
      <c r="Y124" s="15" t="s">
        <v>318</v>
      </c>
      <c r="Z124" s="15" t="s">
        <v>319</v>
      </c>
      <c r="AA124" s="50">
        <v>7.4398303126868086</v>
      </c>
      <c r="AB124" s="15">
        <v>2</v>
      </c>
      <c r="AC124" s="50">
        <v>37.199151563434043</v>
      </c>
      <c r="AD124" s="16">
        <v>120</v>
      </c>
      <c r="AF124" s="14" t="s">
        <v>260</v>
      </c>
      <c r="AG124" s="15" t="s">
        <v>287</v>
      </c>
      <c r="AH124" s="15" t="s">
        <v>289</v>
      </c>
      <c r="AI124" s="50">
        <v>9.9474941862408244</v>
      </c>
      <c r="AJ124" s="15">
        <v>3</v>
      </c>
      <c r="AK124" s="50">
        <v>33.158313954136084</v>
      </c>
      <c r="AL124" s="16">
        <v>121</v>
      </c>
      <c r="AN124" s="14" t="s">
        <v>260</v>
      </c>
      <c r="AO124" s="15" t="s">
        <v>307</v>
      </c>
      <c r="AP124" s="15" t="s">
        <v>307</v>
      </c>
      <c r="AQ124" s="50">
        <v>0</v>
      </c>
      <c r="AR124" s="15">
        <v>0</v>
      </c>
      <c r="AS124" s="50" t="s">
        <v>96</v>
      </c>
      <c r="AT124" s="16" t="s">
        <v>96</v>
      </c>
      <c r="AV124" s="14" t="s">
        <v>260</v>
      </c>
      <c r="AW124" s="15" t="s">
        <v>305</v>
      </c>
      <c r="AX124" s="15" t="s">
        <v>306</v>
      </c>
      <c r="AY124" s="50">
        <v>5.1003489726782503</v>
      </c>
      <c r="AZ124" s="26">
        <v>2</v>
      </c>
      <c r="BA124" s="50">
        <v>25.501744863391252</v>
      </c>
      <c r="BB124" s="16">
        <v>3</v>
      </c>
    </row>
    <row r="125" spans="1:54">
      <c r="A125" s="14" t="s">
        <v>260</v>
      </c>
      <c r="B125" s="15" t="s">
        <v>272</v>
      </c>
      <c r="C125" s="15" t="s">
        <v>274</v>
      </c>
      <c r="D125" s="70">
        <v>183.49847422321258</v>
      </c>
      <c r="E125" s="71">
        <v>36.699694844642515</v>
      </c>
      <c r="F125" s="42">
        <v>123</v>
      </c>
      <c r="H125" s="14" t="s">
        <v>260</v>
      </c>
      <c r="I125" s="15" t="s">
        <v>287</v>
      </c>
      <c r="J125" s="15" t="s">
        <v>288</v>
      </c>
      <c r="K125" s="50">
        <v>6.8487547641565563</v>
      </c>
      <c r="L125" s="15">
        <v>3</v>
      </c>
      <c r="M125" s="50">
        <v>22.829182547188523</v>
      </c>
      <c r="N125" s="16">
        <v>123</v>
      </c>
      <c r="P125" s="14" t="s">
        <v>260</v>
      </c>
      <c r="Q125" s="15" t="s">
        <v>302</v>
      </c>
      <c r="R125" s="15" t="s">
        <v>302</v>
      </c>
      <c r="S125" s="50">
        <v>50.754445868179566</v>
      </c>
      <c r="T125" s="15">
        <v>9</v>
      </c>
      <c r="U125" s="50">
        <v>56.393828742421739</v>
      </c>
      <c r="V125" s="16">
        <v>122</v>
      </c>
      <c r="X125" s="14" t="s">
        <v>92</v>
      </c>
      <c r="Y125" s="15" t="s">
        <v>108</v>
      </c>
      <c r="Z125" s="15" t="s">
        <v>109</v>
      </c>
      <c r="AA125" s="50">
        <v>6.8743207596062019</v>
      </c>
      <c r="AB125" s="15">
        <v>2</v>
      </c>
      <c r="AC125" s="50">
        <v>34.371603798031011</v>
      </c>
      <c r="AD125" s="16">
        <v>123</v>
      </c>
      <c r="AF125" s="14" t="s">
        <v>260</v>
      </c>
      <c r="AG125" s="15" t="s">
        <v>287</v>
      </c>
      <c r="AH125" s="15" t="s">
        <v>290</v>
      </c>
      <c r="AI125" s="50">
        <v>9.9474941862408244</v>
      </c>
      <c r="AJ125" s="15">
        <v>3</v>
      </c>
      <c r="AK125" s="50">
        <v>33.158313954136084</v>
      </c>
      <c r="AL125" s="16">
        <v>121</v>
      </c>
      <c r="AN125" s="14" t="s">
        <v>260</v>
      </c>
      <c r="AO125" s="15" t="s">
        <v>308</v>
      </c>
      <c r="AP125" s="15" t="s">
        <v>309</v>
      </c>
      <c r="AQ125" s="50">
        <v>0</v>
      </c>
      <c r="AR125" s="15">
        <v>0</v>
      </c>
      <c r="AS125" s="50" t="s">
        <v>96</v>
      </c>
      <c r="AT125" s="16" t="s">
        <v>96</v>
      </c>
      <c r="AV125" s="14" t="s">
        <v>260</v>
      </c>
      <c r="AW125" s="15" t="s">
        <v>307</v>
      </c>
      <c r="AX125" s="15" t="s">
        <v>307</v>
      </c>
      <c r="AY125" s="50">
        <v>5.1003489726782503</v>
      </c>
      <c r="AZ125" s="26">
        <v>2</v>
      </c>
      <c r="BA125" s="50">
        <v>25.501744863391252</v>
      </c>
      <c r="BB125" s="16">
        <v>3</v>
      </c>
    </row>
    <row r="126" spans="1:54">
      <c r="A126" s="14" t="s">
        <v>260</v>
      </c>
      <c r="B126" s="15" t="s">
        <v>316</v>
      </c>
      <c r="C126" s="15" t="s">
        <v>317</v>
      </c>
      <c r="D126" s="70">
        <v>182.4908873816139</v>
      </c>
      <c r="E126" s="71">
        <v>36.49817747632278</v>
      </c>
      <c r="F126" s="42">
        <v>124</v>
      </c>
      <c r="H126" s="14" t="s">
        <v>260</v>
      </c>
      <c r="I126" s="15" t="s">
        <v>304</v>
      </c>
      <c r="J126" s="15" t="s">
        <v>304</v>
      </c>
      <c r="K126" s="50">
        <v>4.8889840344071134</v>
      </c>
      <c r="L126" s="15">
        <v>3</v>
      </c>
      <c r="M126" s="50">
        <v>16.296613448023713</v>
      </c>
      <c r="N126" s="16">
        <v>124</v>
      </c>
      <c r="P126" s="14" t="s">
        <v>260</v>
      </c>
      <c r="Q126" s="15" t="s">
        <v>316</v>
      </c>
      <c r="R126" s="15" t="s">
        <v>317</v>
      </c>
      <c r="S126" s="50">
        <v>49.918054676173654</v>
      </c>
      <c r="T126" s="15">
        <v>9</v>
      </c>
      <c r="U126" s="50">
        <v>55.464505195748508</v>
      </c>
      <c r="V126" s="16">
        <v>124</v>
      </c>
      <c r="X126" s="14" t="s">
        <v>92</v>
      </c>
      <c r="Y126" s="15" t="s">
        <v>112</v>
      </c>
      <c r="Z126" s="15" t="s">
        <v>113</v>
      </c>
      <c r="AA126" s="50">
        <v>6.0516467229845405</v>
      </c>
      <c r="AB126" s="15">
        <v>2</v>
      </c>
      <c r="AC126" s="50">
        <v>30.258233614922702</v>
      </c>
      <c r="AD126" s="16">
        <v>124</v>
      </c>
      <c r="AF126" s="14" t="s">
        <v>260</v>
      </c>
      <c r="AG126" s="15" t="s">
        <v>287</v>
      </c>
      <c r="AH126" s="15" t="s">
        <v>291</v>
      </c>
      <c r="AI126" s="50">
        <v>9.9474941862408244</v>
      </c>
      <c r="AJ126" s="15">
        <v>3</v>
      </c>
      <c r="AK126" s="50">
        <v>33.158313954136084</v>
      </c>
      <c r="AL126" s="16">
        <v>121</v>
      </c>
      <c r="AN126" s="14" t="s">
        <v>260</v>
      </c>
      <c r="AO126" s="15" t="s">
        <v>281</v>
      </c>
      <c r="AP126" s="15" t="s">
        <v>282</v>
      </c>
      <c r="AQ126" s="50">
        <v>0</v>
      </c>
      <c r="AR126" s="15">
        <v>0</v>
      </c>
      <c r="AS126" s="50" t="s">
        <v>96</v>
      </c>
      <c r="AT126" s="16" t="s">
        <v>96</v>
      </c>
      <c r="AV126" s="14" t="s">
        <v>260</v>
      </c>
      <c r="AW126" s="15" t="s">
        <v>308</v>
      </c>
      <c r="AX126" s="15" t="s">
        <v>309</v>
      </c>
      <c r="AY126" s="50">
        <v>5.1003489726782503</v>
      </c>
      <c r="AZ126" s="26">
        <v>2</v>
      </c>
      <c r="BA126" s="50">
        <v>25.501744863391252</v>
      </c>
      <c r="BB126" s="16">
        <v>3</v>
      </c>
    </row>
    <row r="127" spans="1:54">
      <c r="A127" s="14" t="s">
        <v>260</v>
      </c>
      <c r="B127" s="15" t="s">
        <v>285</v>
      </c>
      <c r="C127" s="15" t="s">
        <v>286</v>
      </c>
      <c r="D127" s="70">
        <v>180.63489828273507</v>
      </c>
      <c r="E127" s="71">
        <v>36.126979656547014</v>
      </c>
      <c r="F127" s="42">
        <v>125</v>
      </c>
      <c r="H127" s="14" t="s">
        <v>260</v>
      </c>
      <c r="I127" s="15" t="s">
        <v>295</v>
      </c>
      <c r="J127" s="15" t="s">
        <v>296</v>
      </c>
      <c r="K127" s="50">
        <v>4.7275512336132515</v>
      </c>
      <c r="L127" s="15">
        <v>3</v>
      </c>
      <c r="M127" s="50">
        <v>15.758504112044172</v>
      </c>
      <c r="N127" s="16">
        <v>125</v>
      </c>
      <c r="P127" s="14" t="s">
        <v>92</v>
      </c>
      <c r="Q127" s="15" t="s">
        <v>105</v>
      </c>
      <c r="R127" s="15" t="s">
        <v>106</v>
      </c>
      <c r="S127" s="50">
        <v>47.669300740549076</v>
      </c>
      <c r="T127" s="15">
        <v>9</v>
      </c>
      <c r="U127" s="50">
        <v>52.965889711721196</v>
      </c>
      <c r="V127" s="16">
        <v>125</v>
      </c>
      <c r="X127" s="14" t="s">
        <v>92</v>
      </c>
      <c r="Y127" s="15" t="s">
        <v>112</v>
      </c>
      <c r="Z127" s="15" t="s">
        <v>115</v>
      </c>
      <c r="AA127" s="50">
        <v>6.0516467229845405</v>
      </c>
      <c r="AB127" s="15">
        <v>2</v>
      </c>
      <c r="AC127" s="50">
        <v>30.258233614922702</v>
      </c>
      <c r="AD127" s="16">
        <v>125</v>
      </c>
      <c r="AF127" s="14" t="s">
        <v>260</v>
      </c>
      <c r="AG127" s="15" t="s">
        <v>270</v>
      </c>
      <c r="AH127" s="15" t="s">
        <v>270</v>
      </c>
      <c r="AI127" s="50">
        <v>9.5965977288334141</v>
      </c>
      <c r="AJ127" s="15">
        <v>3</v>
      </c>
      <c r="AK127" s="50">
        <v>31.98865909611138</v>
      </c>
      <c r="AL127" s="16">
        <v>125</v>
      </c>
      <c r="AN127" s="14" t="s">
        <v>260</v>
      </c>
      <c r="AO127" s="15" t="s">
        <v>310</v>
      </c>
      <c r="AP127" s="15" t="s">
        <v>311</v>
      </c>
      <c r="AQ127" s="50">
        <v>0</v>
      </c>
      <c r="AR127" s="15">
        <v>0</v>
      </c>
      <c r="AS127" s="50" t="s">
        <v>96</v>
      </c>
      <c r="AT127" s="16" t="s">
        <v>96</v>
      </c>
      <c r="AV127" s="14" t="s">
        <v>260</v>
      </c>
      <c r="AW127" s="15" t="s">
        <v>310</v>
      </c>
      <c r="AX127" s="15" t="s">
        <v>311</v>
      </c>
      <c r="AY127" s="50">
        <v>5.1003489726782503</v>
      </c>
      <c r="AZ127" s="26">
        <v>2</v>
      </c>
      <c r="BA127" s="50">
        <v>25.501744863391252</v>
      </c>
      <c r="BB127" s="16">
        <v>3</v>
      </c>
    </row>
    <row r="128" spans="1:54">
      <c r="A128" s="14" t="s">
        <v>260</v>
      </c>
      <c r="B128" s="15" t="s">
        <v>303</v>
      </c>
      <c r="C128" s="15" t="s">
        <v>303</v>
      </c>
      <c r="D128" s="70">
        <v>179.87247044425709</v>
      </c>
      <c r="E128" s="71">
        <v>35.974494088851415</v>
      </c>
      <c r="F128" s="42">
        <v>126</v>
      </c>
      <c r="H128" s="14" t="s">
        <v>260</v>
      </c>
      <c r="I128" s="15" t="s">
        <v>272</v>
      </c>
      <c r="J128" s="15" t="s">
        <v>273</v>
      </c>
      <c r="K128" s="50">
        <v>4.694848641966396</v>
      </c>
      <c r="L128" s="15">
        <v>3</v>
      </c>
      <c r="M128" s="50">
        <v>15.64949547322132</v>
      </c>
      <c r="N128" s="16">
        <v>126</v>
      </c>
      <c r="P128" s="14" t="s">
        <v>92</v>
      </c>
      <c r="Q128" s="15" t="s">
        <v>119</v>
      </c>
      <c r="R128" s="15" t="s">
        <v>120</v>
      </c>
      <c r="S128" s="50">
        <v>43.008788158085252</v>
      </c>
      <c r="T128" s="15">
        <v>9</v>
      </c>
      <c r="U128" s="50">
        <v>47.787542397872507</v>
      </c>
      <c r="V128" s="16">
        <v>126</v>
      </c>
      <c r="X128" s="14" t="s">
        <v>260</v>
      </c>
      <c r="Y128" s="15" t="s">
        <v>265</v>
      </c>
      <c r="Z128" s="15" t="s">
        <v>266</v>
      </c>
      <c r="AA128" s="50">
        <v>5.9373699282613313</v>
      </c>
      <c r="AB128" s="15">
        <v>2</v>
      </c>
      <c r="AC128" s="50">
        <v>29.686849641306658</v>
      </c>
      <c r="AD128" s="16">
        <v>126</v>
      </c>
      <c r="AF128" s="14" t="s">
        <v>260</v>
      </c>
      <c r="AG128" s="15" t="s">
        <v>270</v>
      </c>
      <c r="AH128" s="15" t="s">
        <v>271</v>
      </c>
      <c r="AI128" s="50">
        <v>9.5965977288334141</v>
      </c>
      <c r="AJ128" s="15">
        <v>3</v>
      </c>
      <c r="AK128" s="50">
        <v>31.98865909611138</v>
      </c>
      <c r="AL128" s="16">
        <v>125</v>
      </c>
      <c r="AN128" s="14" t="s">
        <v>260</v>
      </c>
      <c r="AO128" s="15" t="s">
        <v>312</v>
      </c>
      <c r="AP128" s="15" t="s">
        <v>313</v>
      </c>
      <c r="AQ128" s="50">
        <v>0</v>
      </c>
      <c r="AR128" s="15">
        <v>0</v>
      </c>
      <c r="AS128" s="50" t="s">
        <v>96</v>
      </c>
      <c r="AT128" s="16" t="s">
        <v>96</v>
      </c>
      <c r="AV128" s="14" t="s">
        <v>260</v>
      </c>
      <c r="AW128" s="15" t="s">
        <v>312</v>
      </c>
      <c r="AX128" s="15" t="s">
        <v>313</v>
      </c>
      <c r="AY128" s="50">
        <v>5.1003489726782503</v>
      </c>
      <c r="AZ128" s="26">
        <v>2</v>
      </c>
      <c r="BA128" s="50">
        <v>25.501744863391252</v>
      </c>
      <c r="BB128" s="16">
        <v>3</v>
      </c>
    </row>
    <row r="129" spans="1:54">
      <c r="A129" s="14" t="s">
        <v>260</v>
      </c>
      <c r="B129" s="15" t="s">
        <v>310</v>
      </c>
      <c r="C129" s="15" t="s">
        <v>311</v>
      </c>
      <c r="D129" s="70">
        <v>178.61328324284409</v>
      </c>
      <c r="E129" s="71">
        <v>35.722656648568815</v>
      </c>
      <c r="F129" s="42">
        <v>127</v>
      </c>
      <c r="H129" s="14" t="s">
        <v>260</v>
      </c>
      <c r="I129" s="15" t="s">
        <v>320</v>
      </c>
      <c r="J129" s="15" t="s">
        <v>320</v>
      </c>
      <c r="K129" s="50">
        <v>4.2586195652639667</v>
      </c>
      <c r="L129" s="15">
        <v>3</v>
      </c>
      <c r="M129" s="50">
        <v>14.19539855087989</v>
      </c>
      <c r="N129" s="16">
        <v>127</v>
      </c>
      <c r="P129" s="14" t="s">
        <v>92</v>
      </c>
      <c r="Q129" s="15" t="s">
        <v>103</v>
      </c>
      <c r="R129" s="15" t="s">
        <v>104</v>
      </c>
      <c r="S129" s="50">
        <v>42.014089232797538</v>
      </c>
      <c r="T129" s="15">
        <v>9</v>
      </c>
      <c r="U129" s="50">
        <v>46.682321369775046</v>
      </c>
      <c r="V129" s="16">
        <v>127</v>
      </c>
      <c r="X129" s="14" t="s">
        <v>92</v>
      </c>
      <c r="Y129" s="15" t="s">
        <v>119</v>
      </c>
      <c r="Z129" s="15" t="s">
        <v>120</v>
      </c>
      <c r="AA129" s="50">
        <v>5.6403097046737116</v>
      </c>
      <c r="AB129" s="15">
        <v>2</v>
      </c>
      <c r="AC129" s="50">
        <v>28.201548523368558</v>
      </c>
      <c r="AD129" s="16">
        <v>127</v>
      </c>
      <c r="AF129" s="14" t="s">
        <v>260</v>
      </c>
      <c r="AG129" s="15" t="s">
        <v>267</v>
      </c>
      <c r="AH129" s="15" t="s">
        <v>267</v>
      </c>
      <c r="AI129" s="50">
        <v>8.9572142531693206</v>
      </c>
      <c r="AJ129" s="15">
        <v>3</v>
      </c>
      <c r="AK129" s="50">
        <v>29.857380843897733</v>
      </c>
      <c r="AL129" s="16">
        <v>127</v>
      </c>
      <c r="AN129" s="14" t="s">
        <v>260</v>
      </c>
      <c r="AO129" s="15" t="s">
        <v>314</v>
      </c>
      <c r="AP129" s="15" t="s">
        <v>315</v>
      </c>
      <c r="AQ129" s="50">
        <v>0</v>
      </c>
      <c r="AR129" s="15">
        <v>0</v>
      </c>
      <c r="AS129" s="50" t="s">
        <v>96</v>
      </c>
      <c r="AT129" s="16" t="s">
        <v>96</v>
      </c>
      <c r="AV129" s="14" t="s">
        <v>260</v>
      </c>
      <c r="AW129" s="15" t="s">
        <v>314</v>
      </c>
      <c r="AX129" s="15" t="s">
        <v>315</v>
      </c>
      <c r="AY129" s="50">
        <v>5.1003489726782503</v>
      </c>
      <c r="AZ129" s="26">
        <v>2</v>
      </c>
      <c r="BA129" s="50">
        <v>25.501744863391252</v>
      </c>
      <c r="BB129" s="16">
        <v>3</v>
      </c>
    </row>
    <row r="130" spans="1:54">
      <c r="A130" s="14" t="s">
        <v>260</v>
      </c>
      <c r="B130" s="15" t="s">
        <v>320</v>
      </c>
      <c r="C130" s="15" t="s">
        <v>320</v>
      </c>
      <c r="D130" s="70">
        <v>177.1891137127304</v>
      </c>
      <c r="E130" s="71">
        <v>35.437822742546082</v>
      </c>
      <c r="F130" s="42">
        <v>128</v>
      </c>
      <c r="H130" s="14" t="s">
        <v>260</v>
      </c>
      <c r="I130" s="15" t="s">
        <v>310</v>
      </c>
      <c r="J130" s="15" t="s">
        <v>311</v>
      </c>
      <c r="K130" s="50">
        <v>4.0810616909737512</v>
      </c>
      <c r="L130" s="15">
        <v>3</v>
      </c>
      <c r="M130" s="50">
        <v>13.603538969912503</v>
      </c>
      <c r="N130" s="16">
        <v>128</v>
      </c>
      <c r="P130" s="14" t="s">
        <v>92</v>
      </c>
      <c r="Q130" s="15" t="s">
        <v>112</v>
      </c>
      <c r="R130" s="15" t="s">
        <v>113</v>
      </c>
      <c r="S130" s="50">
        <v>41.02294304581352</v>
      </c>
      <c r="T130" s="15">
        <v>9</v>
      </c>
      <c r="U130" s="50">
        <v>45.58104782868169</v>
      </c>
      <c r="V130" s="16">
        <v>128</v>
      </c>
      <c r="X130" s="14" t="s">
        <v>92</v>
      </c>
      <c r="Y130" s="15" t="s">
        <v>110</v>
      </c>
      <c r="Z130" s="15" t="s">
        <v>111</v>
      </c>
      <c r="AA130" s="50">
        <v>3.583624613119559</v>
      </c>
      <c r="AB130" s="15">
        <v>2</v>
      </c>
      <c r="AC130" s="50">
        <v>17.918123065597797</v>
      </c>
      <c r="AD130" s="16">
        <v>128</v>
      </c>
      <c r="AF130" s="14" t="s">
        <v>260</v>
      </c>
      <c r="AG130" s="15" t="s">
        <v>299</v>
      </c>
      <c r="AH130" s="15" t="s">
        <v>300</v>
      </c>
      <c r="AI130" s="50">
        <v>8.1784425810760002</v>
      </c>
      <c r="AJ130" s="15">
        <v>3</v>
      </c>
      <c r="AK130" s="50">
        <v>27.261475270253332</v>
      </c>
      <c r="AL130" s="16">
        <v>128</v>
      </c>
      <c r="AN130" s="14" t="s">
        <v>260</v>
      </c>
      <c r="AO130" s="15" t="s">
        <v>316</v>
      </c>
      <c r="AP130" s="15" t="s">
        <v>317</v>
      </c>
      <c r="AQ130" s="50">
        <v>0</v>
      </c>
      <c r="AR130" s="15">
        <v>0</v>
      </c>
      <c r="AS130" s="50" t="s">
        <v>96</v>
      </c>
      <c r="AT130" s="16" t="s">
        <v>96</v>
      </c>
      <c r="AV130" s="14" t="s">
        <v>260</v>
      </c>
      <c r="AW130" s="15" t="s">
        <v>316</v>
      </c>
      <c r="AX130" s="15" t="s">
        <v>317</v>
      </c>
      <c r="AY130" s="50">
        <v>5.1003489726782503</v>
      </c>
      <c r="AZ130" s="26">
        <v>2</v>
      </c>
      <c r="BA130" s="50">
        <v>25.501744863391252</v>
      </c>
      <c r="BB130" s="16">
        <v>3</v>
      </c>
    </row>
    <row r="131" spans="1:54">
      <c r="A131" s="14" t="s">
        <v>260</v>
      </c>
      <c r="B131" s="15" t="s">
        <v>312</v>
      </c>
      <c r="C131" s="15" t="s">
        <v>313</v>
      </c>
      <c r="D131" s="70">
        <v>176.4822986955684</v>
      </c>
      <c r="E131" s="71">
        <v>35.296459739113679</v>
      </c>
      <c r="F131" s="42">
        <v>129</v>
      </c>
      <c r="H131" s="14" t="s">
        <v>260</v>
      </c>
      <c r="I131" s="15" t="s">
        <v>312</v>
      </c>
      <c r="J131" s="15" t="s">
        <v>313</v>
      </c>
      <c r="K131" s="50">
        <v>3.6856769662333502</v>
      </c>
      <c r="L131" s="15">
        <v>3</v>
      </c>
      <c r="M131" s="50">
        <v>12.285589887444502</v>
      </c>
      <c r="N131" s="16">
        <v>129</v>
      </c>
      <c r="P131" s="14" t="s">
        <v>92</v>
      </c>
      <c r="Q131" s="15" t="s">
        <v>116</v>
      </c>
      <c r="R131" s="15" t="s">
        <v>117</v>
      </c>
      <c r="S131" s="50">
        <v>40.313721921664758</v>
      </c>
      <c r="T131" s="15">
        <v>9</v>
      </c>
      <c r="U131" s="50">
        <v>44.793024357405287</v>
      </c>
      <c r="V131" s="16">
        <v>129</v>
      </c>
      <c r="X131" s="14" t="s">
        <v>92</v>
      </c>
      <c r="Y131" s="15" t="s">
        <v>100</v>
      </c>
      <c r="Z131" s="15" t="s">
        <v>101</v>
      </c>
      <c r="AA131" s="50">
        <v>0</v>
      </c>
      <c r="AB131" s="15">
        <v>2</v>
      </c>
      <c r="AC131" s="50">
        <v>0</v>
      </c>
      <c r="AD131" s="16">
        <v>129</v>
      </c>
      <c r="AF131" s="14" t="s">
        <v>260</v>
      </c>
      <c r="AG131" s="15" t="s">
        <v>299</v>
      </c>
      <c r="AH131" s="15" t="s">
        <v>301</v>
      </c>
      <c r="AI131" s="50">
        <v>8.1784425810760002</v>
      </c>
      <c r="AJ131" s="15">
        <v>3</v>
      </c>
      <c r="AK131" s="50">
        <v>27.261475270253332</v>
      </c>
      <c r="AL131" s="16">
        <v>129</v>
      </c>
      <c r="AN131" s="14" t="s">
        <v>260</v>
      </c>
      <c r="AO131" s="15" t="s">
        <v>318</v>
      </c>
      <c r="AP131" s="15" t="s">
        <v>319</v>
      </c>
      <c r="AQ131" s="50">
        <v>0</v>
      </c>
      <c r="AR131" s="15">
        <v>0</v>
      </c>
      <c r="AS131" s="50" t="s">
        <v>96</v>
      </c>
      <c r="AT131" s="16" t="s">
        <v>96</v>
      </c>
      <c r="AV131" s="14" t="s">
        <v>260</v>
      </c>
      <c r="AW131" s="15" t="s">
        <v>318</v>
      </c>
      <c r="AX131" s="15" t="s">
        <v>319</v>
      </c>
      <c r="AY131" s="50">
        <v>5.1003489726782503</v>
      </c>
      <c r="AZ131" s="26">
        <v>2</v>
      </c>
      <c r="BA131" s="50">
        <v>25.501744863391252</v>
      </c>
      <c r="BB131" s="16">
        <v>3</v>
      </c>
    </row>
    <row r="132" spans="1:54" ht="15.75" thickBot="1">
      <c r="A132" s="17" t="s">
        <v>260</v>
      </c>
      <c r="B132" s="18" t="s">
        <v>283</v>
      </c>
      <c r="C132" s="18" t="s">
        <v>284</v>
      </c>
      <c r="D132" s="72">
        <v>168.61271221451136</v>
      </c>
      <c r="E132" s="73">
        <v>33.722542442902274</v>
      </c>
      <c r="F132" s="48">
        <v>130</v>
      </c>
      <c r="H132" s="17" t="s">
        <v>260</v>
      </c>
      <c r="I132" s="18" t="s">
        <v>285</v>
      </c>
      <c r="J132" s="18" t="s">
        <v>286</v>
      </c>
      <c r="K132" s="51">
        <v>0</v>
      </c>
      <c r="L132" s="18">
        <v>3</v>
      </c>
      <c r="M132" s="51">
        <v>0</v>
      </c>
      <c r="N132" s="19">
        <v>130</v>
      </c>
      <c r="P132" s="17" t="s">
        <v>92</v>
      </c>
      <c r="Q132" s="18" t="s">
        <v>116</v>
      </c>
      <c r="R132" s="18" t="s">
        <v>118</v>
      </c>
      <c r="S132" s="51">
        <v>40.313721921664758</v>
      </c>
      <c r="T132" s="18">
        <v>9</v>
      </c>
      <c r="U132" s="51">
        <v>44.793024357405287</v>
      </c>
      <c r="V132" s="19">
        <v>129</v>
      </c>
      <c r="X132" s="17" t="s">
        <v>92</v>
      </c>
      <c r="Y132" s="18" t="s">
        <v>103</v>
      </c>
      <c r="Z132" s="18" t="s">
        <v>104</v>
      </c>
      <c r="AA132" s="51">
        <v>0</v>
      </c>
      <c r="AB132" s="18">
        <v>2</v>
      </c>
      <c r="AC132" s="51">
        <v>0</v>
      </c>
      <c r="AD132" s="19">
        <v>130</v>
      </c>
      <c r="AF132" s="17" t="s">
        <v>260</v>
      </c>
      <c r="AG132" s="18" t="s">
        <v>292</v>
      </c>
      <c r="AH132" s="18" t="s">
        <v>292</v>
      </c>
      <c r="AI132" s="51">
        <v>6.4811443306446606</v>
      </c>
      <c r="AJ132" s="18">
        <v>3</v>
      </c>
      <c r="AK132" s="51">
        <v>21.603814435482199</v>
      </c>
      <c r="AL132" s="19">
        <v>130</v>
      </c>
      <c r="AN132" s="17" t="s">
        <v>260</v>
      </c>
      <c r="AO132" s="18" t="s">
        <v>320</v>
      </c>
      <c r="AP132" s="18" t="s">
        <v>320</v>
      </c>
      <c r="AQ132" s="51">
        <v>0</v>
      </c>
      <c r="AR132" s="18">
        <v>0</v>
      </c>
      <c r="AS132" s="51" t="s">
        <v>96</v>
      </c>
      <c r="AT132" s="19" t="s">
        <v>96</v>
      </c>
      <c r="AV132" s="17" t="s">
        <v>260</v>
      </c>
      <c r="AW132" s="18" t="s">
        <v>320</v>
      </c>
      <c r="AX132" s="18" t="s">
        <v>320</v>
      </c>
      <c r="AY132" s="51">
        <v>5.1003489726782503</v>
      </c>
      <c r="AZ132" s="32">
        <v>2</v>
      </c>
      <c r="BA132" s="51">
        <v>25.501744863391252</v>
      </c>
      <c r="BB132" s="19">
        <v>3</v>
      </c>
    </row>
  </sheetData>
  <mergeCells count="14">
    <mergeCell ref="AY1:BB1"/>
    <mergeCell ref="AN1:AP1"/>
    <mergeCell ref="AV1:AX1"/>
    <mergeCell ref="K1:N1"/>
    <mergeCell ref="S1:V1"/>
    <mergeCell ref="AA1:AD1"/>
    <mergeCell ref="AI1:AL1"/>
    <mergeCell ref="AQ1:AT1"/>
    <mergeCell ref="AF1:AH1"/>
    <mergeCell ref="A1:C1"/>
    <mergeCell ref="D1:F1"/>
    <mergeCell ref="H1:J1"/>
    <mergeCell ref="P1:R1"/>
    <mergeCell ref="X1:Z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3EB9-320F-4DB3-9061-48E3045AA516}">
  <dimension ref="A1:AJ136"/>
  <sheetViews>
    <sheetView zoomScale="85" zoomScaleNormal="85" workbookViewId="0"/>
  </sheetViews>
  <sheetFormatPr defaultRowHeight="15"/>
  <cols>
    <col min="5" max="5" width="10.28515625" bestFit="1" customWidth="1"/>
  </cols>
  <sheetData>
    <row r="1" spans="1:36" ht="225.75" thickBot="1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5" t="s">
        <v>12</v>
      </c>
      <c r="G1" s="1" t="s">
        <v>321</v>
      </c>
      <c r="H1" s="1" t="s">
        <v>322</v>
      </c>
      <c r="I1" s="9" t="s">
        <v>323</v>
      </c>
      <c r="J1" s="1" t="s">
        <v>339</v>
      </c>
      <c r="K1" s="1" t="s">
        <v>324</v>
      </c>
      <c r="L1" s="9" t="s">
        <v>325</v>
      </c>
      <c r="M1" s="1" t="s">
        <v>340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1" t="s">
        <v>23</v>
      </c>
      <c r="Z1" s="1" t="s">
        <v>321</v>
      </c>
      <c r="AA1" s="1" t="s">
        <v>322</v>
      </c>
      <c r="AB1" s="1" t="s">
        <v>339</v>
      </c>
      <c r="AC1" s="1" t="s">
        <v>324</v>
      </c>
      <c r="AD1" s="1" t="s">
        <v>340</v>
      </c>
      <c r="AE1" s="1" t="s">
        <v>23</v>
      </c>
      <c r="AG1" s="22" t="s">
        <v>345</v>
      </c>
      <c r="AH1" s="22" t="s">
        <v>346</v>
      </c>
      <c r="AI1" s="23" t="s">
        <v>347</v>
      </c>
      <c r="AJ1" s="23" t="s">
        <v>348</v>
      </c>
    </row>
    <row r="2" spans="1:36">
      <c r="A2" t="s">
        <v>92</v>
      </c>
      <c r="B2" t="s">
        <v>93</v>
      </c>
      <c r="C2" t="s">
        <v>94</v>
      </c>
      <c r="D2" t="s">
        <v>95</v>
      </c>
      <c r="E2" s="74">
        <v>58439</v>
      </c>
      <c r="F2">
        <v>1336000</v>
      </c>
      <c r="G2">
        <v>3</v>
      </c>
      <c r="H2" t="s">
        <v>96</v>
      </c>
      <c r="I2" s="3" t="s">
        <v>96</v>
      </c>
      <c r="J2" t="s">
        <v>96</v>
      </c>
      <c r="K2">
        <v>1</v>
      </c>
      <c r="L2" s="3">
        <v>10</v>
      </c>
      <c r="M2" s="10">
        <v>1.7111860230325639E-4</v>
      </c>
      <c r="N2">
        <v>1</v>
      </c>
      <c r="O2">
        <v>1</v>
      </c>
      <c r="P2">
        <v>2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6</v>
      </c>
      <c r="X2">
        <v>8</v>
      </c>
      <c r="Z2" s="11">
        <f t="shared" ref="Z2" si="0">((G$133-G2)/(G$133-G$134))*10</f>
        <v>10</v>
      </c>
      <c r="AA2" s="11" t="s">
        <v>96</v>
      </c>
      <c r="AB2" s="11" t="s">
        <v>96</v>
      </c>
      <c r="AC2" s="11">
        <f t="shared" ref="AC2" si="1">((K$133-K2)/(K$133-K$134))*10</f>
        <v>10</v>
      </c>
      <c r="AD2" s="11">
        <f t="shared" ref="AD2" si="2">((M$133-M2)/(M$133-M$134))*10</f>
        <v>9.7527770653051551</v>
      </c>
      <c r="AE2" s="11">
        <f t="shared" ref="AE2" si="3">((X$134-X2)/(X$134-X$135))*10</f>
        <v>10</v>
      </c>
      <c r="AG2" s="11">
        <v>39.752777065305153</v>
      </c>
      <c r="AH2">
        <v>4</v>
      </c>
      <c r="AI2" s="56">
        <v>99.38194266326289</v>
      </c>
      <c r="AJ2">
        <v>1</v>
      </c>
    </row>
    <row r="3" spans="1:36">
      <c r="A3" t="s">
        <v>92</v>
      </c>
      <c r="B3" t="s">
        <v>93</v>
      </c>
      <c r="C3" t="s">
        <v>99</v>
      </c>
      <c r="D3" t="s">
        <v>95</v>
      </c>
      <c r="E3" s="74">
        <v>60131.25</v>
      </c>
      <c r="F3">
        <v>4371000</v>
      </c>
      <c r="G3">
        <v>3</v>
      </c>
      <c r="H3" t="s">
        <v>96</v>
      </c>
      <c r="I3" s="3" t="s">
        <v>96</v>
      </c>
      <c r="J3" t="s">
        <v>96</v>
      </c>
      <c r="K3">
        <v>1</v>
      </c>
      <c r="L3" s="3">
        <v>10</v>
      </c>
      <c r="M3" s="10">
        <v>1.6630287911859474E-4</v>
      </c>
      <c r="N3">
        <v>1</v>
      </c>
      <c r="O3">
        <v>1</v>
      </c>
      <c r="P3">
        <v>2</v>
      </c>
      <c r="Q3">
        <v>1</v>
      </c>
      <c r="R3">
        <v>0</v>
      </c>
      <c r="S3">
        <v>1</v>
      </c>
      <c r="T3">
        <v>0</v>
      </c>
      <c r="U3">
        <v>0</v>
      </c>
      <c r="V3">
        <v>0</v>
      </c>
      <c r="W3">
        <v>2</v>
      </c>
      <c r="X3">
        <v>4</v>
      </c>
      <c r="Z3" s="11">
        <f t="shared" ref="Z3:Z66" si="4">((G$133-G3)/(G$133-G$134))*10</f>
        <v>10</v>
      </c>
      <c r="AA3" s="11" t="s">
        <v>96</v>
      </c>
      <c r="AB3" s="11" t="s">
        <v>96</v>
      </c>
      <c r="AC3" s="11">
        <f t="shared" ref="AC3:AC66" si="5">((K$133-K3)/(K$133-K$134))*10</f>
        <v>10</v>
      </c>
      <c r="AD3" s="11">
        <f t="shared" ref="AD3:AD66" si="6">((M$133-M3)/(M$133-M$134))*10</f>
        <v>9.7597345626337049</v>
      </c>
      <c r="AE3" s="11">
        <f t="shared" ref="AE3:AE66" si="7">((X$134-X3)/(X$134-X$135))*10</f>
        <v>0</v>
      </c>
      <c r="AG3" s="11">
        <v>29.759734562633703</v>
      </c>
      <c r="AH3">
        <v>4</v>
      </c>
      <c r="AI3" s="56">
        <v>74.399336406584254</v>
      </c>
      <c r="AJ3">
        <v>28</v>
      </c>
    </row>
    <row r="4" spans="1:36">
      <c r="A4" t="s">
        <v>92</v>
      </c>
      <c r="B4" t="s">
        <v>100</v>
      </c>
      <c r="C4" t="s">
        <v>101</v>
      </c>
      <c r="D4" t="s">
        <v>102</v>
      </c>
      <c r="E4" s="74">
        <v>44299.5</v>
      </c>
      <c r="F4">
        <v>610000</v>
      </c>
      <c r="G4">
        <v>4</v>
      </c>
      <c r="H4" t="s">
        <v>96</v>
      </c>
      <c r="I4" s="3">
        <v>53.625</v>
      </c>
      <c r="J4" s="10">
        <v>1.2105102766396911E-3</v>
      </c>
      <c r="K4">
        <v>4</v>
      </c>
      <c r="L4" s="3">
        <v>88.99</v>
      </c>
      <c r="M4" s="10">
        <v>2.0088262847210462E-3</v>
      </c>
      <c r="N4">
        <v>1</v>
      </c>
      <c r="O4">
        <v>1</v>
      </c>
      <c r="P4">
        <v>2</v>
      </c>
      <c r="Q4">
        <v>1</v>
      </c>
      <c r="R4">
        <v>1</v>
      </c>
      <c r="S4">
        <v>1</v>
      </c>
      <c r="T4">
        <v>0</v>
      </c>
      <c r="U4">
        <v>0</v>
      </c>
      <c r="V4">
        <v>1</v>
      </c>
      <c r="W4">
        <v>4</v>
      </c>
      <c r="X4">
        <v>6</v>
      </c>
      <c r="Z4" s="11">
        <f t="shared" si="4"/>
        <v>8.3977512371563527</v>
      </c>
      <c r="AA4" s="11" t="s">
        <v>96</v>
      </c>
      <c r="AB4" s="11">
        <f t="shared" ref="AB4:AB66" si="8">((J$133-J4)/(J$133-J$134))*10</f>
        <v>10</v>
      </c>
      <c r="AC4" s="11">
        <f t="shared" si="5"/>
        <v>4.8489941132139016</v>
      </c>
      <c r="AD4" s="11">
        <f t="shared" si="6"/>
        <v>7.0977560433742051</v>
      </c>
      <c r="AE4" s="11">
        <f t="shared" si="7"/>
        <v>5</v>
      </c>
      <c r="AG4" s="11">
        <v>35.344501393744459</v>
      </c>
      <c r="AH4">
        <v>5</v>
      </c>
      <c r="AI4" s="56">
        <v>70.689002787488917</v>
      </c>
      <c r="AJ4">
        <v>46</v>
      </c>
    </row>
    <row r="5" spans="1:36">
      <c r="A5" t="s">
        <v>92</v>
      </c>
      <c r="B5" t="s">
        <v>103</v>
      </c>
      <c r="C5" t="s">
        <v>104</v>
      </c>
      <c r="D5" t="s">
        <v>95</v>
      </c>
      <c r="E5" s="74">
        <v>40281</v>
      </c>
      <c r="F5">
        <v>705244</v>
      </c>
      <c r="G5">
        <v>3</v>
      </c>
      <c r="H5" t="s">
        <v>96</v>
      </c>
      <c r="I5" s="3">
        <v>341.25</v>
      </c>
      <c r="J5" s="10">
        <v>8.4717360542191106E-3</v>
      </c>
      <c r="K5">
        <v>5</v>
      </c>
      <c r="L5" s="3">
        <v>70</v>
      </c>
      <c r="M5" s="10">
        <v>1.7377920111218688E-3</v>
      </c>
      <c r="N5">
        <v>1</v>
      </c>
      <c r="O5">
        <v>1</v>
      </c>
      <c r="P5">
        <v>2</v>
      </c>
      <c r="Q5">
        <v>1</v>
      </c>
      <c r="R5">
        <v>1</v>
      </c>
      <c r="S5">
        <v>0</v>
      </c>
      <c r="T5">
        <v>1</v>
      </c>
      <c r="U5">
        <v>1</v>
      </c>
      <c r="V5">
        <v>1</v>
      </c>
      <c r="W5">
        <v>5</v>
      </c>
      <c r="X5">
        <v>7</v>
      </c>
      <c r="Z5" s="11">
        <f t="shared" si="4"/>
        <v>10</v>
      </c>
      <c r="AA5" s="11" t="s">
        <v>96</v>
      </c>
      <c r="AB5" s="11">
        <f t="shared" si="8"/>
        <v>9.7656879175300055</v>
      </c>
      <c r="AC5" s="11">
        <f t="shared" si="5"/>
        <v>3.1319921509518691</v>
      </c>
      <c r="AD5" s="11">
        <f t="shared" si="6"/>
        <v>7.4893317553083536</v>
      </c>
      <c r="AE5" s="11">
        <f t="shared" si="7"/>
        <v>7.5</v>
      </c>
      <c r="AG5" s="11">
        <v>37.887011823790232</v>
      </c>
      <c r="AH5">
        <v>5</v>
      </c>
      <c r="AI5" s="56">
        <v>75.774023647580464</v>
      </c>
      <c r="AJ5">
        <v>24</v>
      </c>
    </row>
    <row r="6" spans="1:36">
      <c r="A6" t="s">
        <v>92</v>
      </c>
      <c r="B6" t="s">
        <v>105</v>
      </c>
      <c r="C6" t="s">
        <v>106</v>
      </c>
      <c r="D6" t="s">
        <v>107</v>
      </c>
      <c r="E6" s="74">
        <v>35962.5</v>
      </c>
      <c r="F6">
        <v>85198</v>
      </c>
      <c r="G6">
        <v>10</v>
      </c>
      <c r="H6">
        <v>7</v>
      </c>
      <c r="I6" s="3">
        <v>355.5</v>
      </c>
      <c r="J6" s="10">
        <v>9.8852971845672568E-3</v>
      </c>
      <c r="K6">
        <v>1</v>
      </c>
      <c r="L6" s="3">
        <v>85</v>
      </c>
      <c r="M6" s="10">
        <v>2.3635731664928745E-3</v>
      </c>
      <c r="N6">
        <v>1</v>
      </c>
      <c r="O6">
        <v>1</v>
      </c>
      <c r="P6">
        <v>2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3</v>
      </c>
      <c r="X6">
        <v>5</v>
      </c>
      <c r="Z6" s="11">
        <v>0</v>
      </c>
      <c r="AA6" s="11">
        <f t="shared" ref="AA6:AA66" si="9">((H$133-H6)/(H$133-H$134))*10</f>
        <v>8.813845825778797</v>
      </c>
      <c r="AB6" s="11">
        <f t="shared" si="8"/>
        <v>9.7200737936484423</v>
      </c>
      <c r="AC6" s="11">
        <f t="shared" si="5"/>
        <v>10</v>
      </c>
      <c r="AD6" s="11">
        <f t="shared" si="6"/>
        <v>6.585236866586798</v>
      </c>
      <c r="AE6" s="11">
        <f t="shared" si="7"/>
        <v>2.5</v>
      </c>
      <c r="AG6" s="11">
        <v>37.619156486014035</v>
      </c>
      <c r="AH6">
        <v>6</v>
      </c>
      <c r="AI6" s="56">
        <v>62.698594143356729</v>
      </c>
      <c r="AJ6">
        <v>88</v>
      </c>
    </row>
    <row r="7" spans="1:36">
      <c r="A7" t="s">
        <v>92</v>
      </c>
      <c r="B7" t="s">
        <v>108</v>
      </c>
      <c r="C7" t="s">
        <v>109</v>
      </c>
      <c r="D7" t="s">
        <v>107</v>
      </c>
      <c r="E7" s="74">
        <v>47432.25</v>
      </c>
      <c r="F7">
        <v>212501</v>
      </c>
      <c r="G7">
        <v>3</v>
      </c>
      <c r="H7" t="s">
        <v>96</v>
      </c>
      <c r="I7" s="3" t="s">
        <v>96</v>
      </c>
      <c r="J7" t="s">
        <v>96</v>
      </c>
      <c r="K7">
        <v>4</v>
      </c>
      <c r="L7" s="3">
        <v>100</v>
      </c>
      <c r="M7" s="10">
        <v>2.1082702169937123E-3</v>
      </c>
      <c r="N7">
        <v>1</v>
      </c>
      <c r="O7">
        <v>1</v>
      </c>
      <c r="P7">
        <v>2</v>
      </c>
      <c r="Q7">
        <v>1</v>
      </c>
      <c r="R7">
        <v>1</v>
      </c>
      <c r="S7">
        <v>1</v>
      </c>
      <c r="T7">
        <v>0</v>
      </c>
      <c r="U7">
        <v>0</v>
      </c>
      <c r="V7">
        <v>1</v>
      </c>
      <c r="W7">
        <v>4</v>
      </c>
      <c r="X7">
        <v>6</v>
      </c>
      <c r="Z7" s="11">
        <f t="shared" si="4"/>
        <v>10</v>
      </c>
      <c r="AA7" s="11" t="s">
        <v>96</v>
      </c>
      <c r="AB7" s="11" t="s">
        <v>96</v>
      </c>
      <c r="AC7" s="11">
        <f t="shared" si="5"/>
        <v>4.8489941132139016</v>
      </c>
      <c r="AD7" s="11">
        <f t="shared" si="6"/>
        <v>6.9540848092527687</v>
      </c>
      <c r="AE7" s="11">
        <f t="shared" si="7"/>
        <v>5</v>
      </c>
      <c r="AG7" s="11">
        <v>26.803078922466671</v>
      </c>
      <c r="AH7">
        <v>4</v>
      </c>
      <c r="AI7" s="56">
        <v>67.007697306166676</v>
      </c>
      <c r="AJ7">
        <v>73</v>
      </c>
    </row>
    <row r="8" spans="1:36">
      <c r="A8" t="s">
        <v>92</v>
      </c>
      <c r="B8" t="s">
        <v>110</v>
      </c>
      <c r="C8" t="s">
        <v>111</v>
      </c>
      <c r="D8" t="s">
        <v>107</v>
      </c>
      <c r="E8" s="74">
        <v>34669.5</v>
      </c>
      <c r="F8">
        <v>434140</v>
      </c>
      <c r="G8">
        <v>3</v>
      </c>
      <c r="H8">
        <v>10</v>
      </c>
      <c r="I8" s="3">
        <v>341.0625</v>
      </c>
      <c r="J8" s="10">
        <v>9.8375373166616192E-3</v>
      </c>
      <c r="K8">
        <v>1</v>
      </c>
      <c r="L8" s="3">
        <v>100</v>
      </c>
      <c r="M8" s="10">
        <v>2.8843796420484863E-3</v>
      </c>
      <c r="N8">
        <v>1</v>
      </c>
      <c r="O8">
        <v>1</v>
      </c>
      <c r="P8">
        <v>2</v>
      </c>
      <c r="Q8">
        <v>1</v>
      </c>
      <c r="R8">
        <v>1</v>
      </c>
      <c r="S8">
        <v>1</v>
      </c>
      <c r="T8">
        <v>0</v>
      </c>
      <c r="U8">
        <v>0</v>
      </c>
      <c r="V8">
        <v>1</v>
      </c>
      <c r="W8">
        <v>4</v>
      </c>
      <c r="X8">
        <v>6</v>
      </c>
      <c r="Z8" s="11">
        <f t="shared" si="4"/>
        <v>10</v>
      </c>
      <c r="AA8" s="11">
        <f t="shared" si="9"/>
        <v>8.2207687386681965</v>
      </c>
      <c r="AB8" s="11">
        <f t="shared" si="8"/>
        <v>9.7216149541150436</v>
      </c>
      <c r="AC8" s="11">
        <f t="shared" si="5"/>
        <v>10</v>
      </c>
      <c r="AD8" s="11">
        <f t="shared" si="6"/>
        <v>5.8328037379737152</v>
      </c>
      <c r="AE8" s="11">
        <f t="shared" si="7"/>
        <v>5</v>
      </c>
      <c r="AG8" s="11">
        <v>48.775187430756951</v>
      </c>
      <c r="AH8">
        <v>6</v>
      </c>
      <c r="AI8" s="56">
        <v>81.291979051261592</v>
      </c>
      <c r="AJ8">
        <v>7</v>
      </c>
    </row>
    <row r="9" spans="1:36">
      <c r="A9" t="s">
        <v>92</v>
      </c>
      <c r="B9" t="s">
        <v>112</v>
      </c>
      <c r="C9" t="s">
        <v>113</v>
      </c>
      <c r="D9" t="s">
        <v>114</v>
      </c>
      <c r="E9" s="74">
        <v>44909.25</v>
      </c>
      <c r="F9">
        <v>940179</v>
      </c>
      <c r="G9">
        <v>3</v>
      </c>
      <c r="H9">
        <v>15</v>
      </c>
      <c r="I9" s="3">
        <v>270</v>
      </c>
      <c r="J9" s="10">
        <v>6.0121244509761355E-3</v>
      </c>
      <c r="K9">
        <v>1</v>
      </c>
      <c r="L9" s="3">
        <v>75.900000000000006</v>
      </c>
      <c r="M9" s="10">
        <v>1.6900749845521804E-3</v>
      </c>
      <c r="N9">
        <v>1</v>
      </c>
      <c r="O9">
        <v>1</v>
      </c>
      <c r="P9">
        <v>2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3</v>
      </c>
      <c r="X9">
        <v>5</v>
      </c>
      <c r="Z9" s="11">
        <f t="shared" si="4"/>
        <v>10</v>
      </c>
      <c r="AA9" s="11">
        <f t="shared" si="9"/>
        <v>7.2323069268171949</v>
      </c>
      <c r="AB9" s="11">
        <f t="shared" si="8"/>
        <v>9.8450569847476537</v>
      </c>
      <c r="AC9" s="11">
        <f t="shared" si="5"/>
        <v>10</v>
      </c>
      <c r="AD9" s="11">
        <f t="shared" si="6"/>
        <v>7.5582707437332601</v>
      </c>
      <c r="AE9" s="11">
        <f t="shared" si="7"/>
        <v>2.5</v>
      </c>
      <c r="AG9" s="11">
        <v>47.135634655298105</v>
      </c>
      <c r="AH9">
        <v>6</v>
      </c>
      <c r="AI9" s="56">
        <v>78.559391092163509</v>
      </c>
      <c r="AJ9">
        <v>17</v>
      </c>
    </row>
    <row r="10" spans="1:36">
      <c r="A10" t="s">
        <v>92</v>
      </c>
      <c r="B10" t="s">
        <v>112</v>
      </c>
      <c r="C10" t="s">
        <v>115</v>
      </c>
      <c r="D10" t="s">
        <v>114</v>
      </c>
      <c r="E10" s="74">
        <v>44909.25</v>
      </c>
      <c r="F10">
        <v>3041200</v>
      </c>
      <c r="G10">
        <v>3</v>
      </c>
      <c r="H10" t="s">
        <v>96</v>
      </c>
      <c r="I10" s="3">
        <v>381.32249999999999</v>
      </c>
      <c r="J10" s="10">
        <v>8.4909567628049902E-3</v>
      </c>
      <c r="K10">
        <v>1</v>
      </c>
      <c r="L10" s="3">
        <v>206.4</v>
      </c>
      <c r="M10" s="10">
        <v>4.5959351358573122E-3</v>
      </c>
      <c r="N10">
        <v>1</v>
      </c>
      <c r="O10">
        <v>1</v>
      </c>
      <c r="P10">
        <v>2</v>
      </c>
      <c r="Q10">
        <v>1</v>
      </c>
      <c r="R10">
        <v>1</v>
      </c>
      <c r="S10">
        <v>1</v>
      </c>
      <c r="T10">
        <v>0</v>
      </c>
      <c r="U10">
        <v>0</v>
      </c>
      <c r="V10">
        <v>1</v>
      </c>
      <c r="W10">
        <v>4</v>
      </c>
      <c r="X10">
        <v>6</v>
      </c>
      <c r="Z10" s="11">
        <f t="shared" si="4"/>
        <v>10</v>
      </c>
      <c r="AA10" s="11" t="s">
        <v>96</v>
      </c>
      <c r="AB10" s="11">
        <f t="shared" si="8"/>
        <v>9.765067685575616</v>
      </c>
      <c r="AC10" s="11">
        <f t="shared" si="5"/>
        <v>10</v>
      </c>
      <c r="AD10" s="11">
        <f t="shared" si="6"/>
        <v>3.3600405995592197</v>
      </c>
      <c r="AE10" s="11">
        <f t="shared" si="7"/>
        <v>5</v>
      </c>
      <c r="AG10" s="11">
        <v>38.125108285134836</v>
      </c>
      <c r="AH10">
        <v>5</v>
      </c>
      <c r="AI10" s="56">
        <v>76.250216570269671</v>
      </c>
      <c r="AJ10">
        <v>21</v>
      </c>
    </row>
    <row r="11" spans="1:36">
      <c r="A11" t="s">
        <v>92</v>
      </c>
      <c r="B11" t="s">
        <v>116</v>
      </c>
      <c r="C11" t="s">
        <v>117</v>
      </c>
      <c r="D11" t="s">
        <v>114</v>
      </c>
      <c r="E11" s="74">
        <v>39288</v>
      </c>
      <c r="F11">
        <v>1873840</v>
      </c>
      <c r="G11">
        <v>5</v>
      </c>
      <c r="H11" t="s">
        <v>96</v>
      </c>
      <c r="I11" s="3" t="s">
        <v>96</v>
      </c>
      <c r="J11" t="s">
        <v>96</v>
      </c>
      <c r="K11">
        <v>1</v>
      </c>
      <c r="L11" s="3">
        <v>60</v>
      </c>
      <c r="M11" s="10">
        <v>1.5271838729383018E-3</v>
      </c>
      <c r="N11">
        <v>1</v>
      </c>
      <c r="O11">
        <v>1</v>
      </c>
      <c r="P11">
        <v>2</v>
      </c>
      <c r="Q11">
        <v>1</v>
      </c>
      <c r="R11">
        <v>1</v>
      </c>
      <c r="S11">
        <v>1</v>
      </c>
      <c r="T11">
        <v>0</v>
      </c>
      <c r="U11">
        <v>0</v>
      </c>
      <c r="V11">
        <v>0</v>
      </c>
      <c r="W11">
        <v>3</v>
      </c>
      <c r="X11">
        <v>5</v>
      </c>
      <c r="Z11" s="11">
        <f t="shared" si="4"/>
        <v>6.7955024743127073</v>
      </c>
      <c r="AA11" s="11" t="s">
        <v>96</v>
      </c>
      <c r="AB11" s="11" t="s">
        <v>96</v>
      </c>
      <c r="AC11" s="11">
        <f t="shared" si="5"/>
        <v>10</v>
      </c>
      <c r="AD11" s="11">
        <f t="shared" si="6"/>
        <v>7.7936070432754985</v>
      </c>
      <c r="AE11" s="11">
        <f t="shared" si="7"/>
        <v>2.5</v>
      </c>
      <c r="AG11" s="11">
        <v>27.089109517588206</v>
      </c>
      <c r="AH11">
        <v>4</v>
      </c>
      <c r="AI11" s="56">
        <v>67.722773793970518</v>
      </c>
      <c r="AJ11">
        <v>67</v>
      </c>
    </row>
    <row r="12" spans="1:36">
      <c r="A12" t="s">
        <v>92</v>
      </c>
      <c r="B12" t="s">
        <v>116</v>
      </c>
      <c r="C12" t="s">
        <v>118</v>
      </c>
      <c r="D12" t="s">
        <v>114</v>
      </c>
      <c r="E12" s="74">
        <v>39288</v>
      </c>
      <c r="F12">
        <v>147043</v>
      </c>
      <c r="G12">
        <v>5</v>
      </c>
      <c r="H12" t="s">
        <v>96</v>
      </c>
      <c r="I12" s="3" t="s">
        <v>96</v>
      </c>
      <c r="J12" t="s">
        <v>96</v>
      </c>
      <c r="K12">
        <v>1</v>
      </c>
      <c r="L12" s="3">
        <v>60</v>
      </c>
      <c r="M12" s="10">
        <v>1.5271838729383018E-3</v>
      </c>
      <c r="N12">
        <v>1</v>
      </c>
      <c r="O12">
        <v>1</v>
      </c>
      <c r="P12">
        <v>2</v>
      </c>
      <c r="Q12">
        <v>1</v>
      </c>
      <c r="R12">
        <v>1</v>
      </c>
      <c r="S12">
        <v>1</v>
      </c>
      <c r="T12">
        <v>0</v>
      </c>
      <c r="U12">
        <v>0</v>
      </c>
      <c r="V12">
        <v>0</v>
      </c>
      <c r="W12">
        <v>3</v>
      </c>
      <c r="X12">
        <v>5</v>
      </c>
      <c r="Z12" s="11">
        <f t="shared" si="4"/>
        <v>6.7955024743127073</v>
      </c>
      <c r="AA12" s="11" t="s">
        <v>96</v>
      </c>
      <c r="AB12" s="11" t="s">
        <v>96</v>
      </c>
      <c r="AC12" s="11">
        <f t="shared" si="5"/>
        <v>10</v>
      </c>
      <c r="AD12" s="11">
        <f t="shared" si="6"/>
        <v>7.7936070432754985</v>
      </c>
      <c r="AE12" s="11">
        <f t="shared" si="7"/>
        <v>2.5</v>
      </c>
      <c r="AG12" s="11">
        <v>27.089109517588206</v>
      </c>
      <c r="AH12">
        <v>4</v>
      </c>
      <c r="AI12" s="56">
        <v>67.722773793970518</v>
      </c>
      <c r="AJ12">
        <v>68</v>
      </c>
    </row>
    <row r="13" spans="1:36">
      <c r="A13" t="s">
        <v>92</v>
      </c>
      <c r="B13" t="s">
        <v>119</v>
      </c>
      <c r="C13" t="s">
        <v>120</v>
      </c>
      <c r="D13" t="s">
        <v>95</v>
      </c>
      <c r="E13" s="74">
        <v>52029.75</v>
      </c>
      <c r="F13">
        <v>260767</v>
      </c>
      <c r="G13">
        <v>4</v>
      </c>
      <c r="H13" t="s">
        <v>96</v>
      </c>
      <c r="I13" s="3">
        <v>191.25</v>
      </c>
      <c r="J13" s="10">
        <v>3.6757816441555071E-3</v>
      </c>
      <c r="K13">
        <v>3</v>
      </c>
      <c r="L13" s="3">
        <v>11</v>
      </c>
      <c r="M13" s="10">
        <v>2.1141750633051282E-4</v>
      </c>
      <c r="N13">
        <v>1</v>
      </c>
      <c r="O13">
        <v>1</v>
      </c>
      <c r="P13">
        <v>2</v>
      </c>
      <c r="Q13">
        <v>1</v>
      </c>
      <c r="R13">
        <v>1</v>
      </c>
      <c r="S13">
        <v>1</v>
      </c>
      <c r="T13">
        <v>0</v>
      </c>
      <c r="U13">
        <v>0</v>
      </c>
      <c r="V13">
        <v>1</v>
      </c>
      <c r="W13">
        <v>4</v>
      </c>
      <c r="X13">
        <v>6</v>
      </c>
      <c r="Z13" s="11">
        <f t="shared" si="4"/>
        <v>8.3977512371563527</v>
      </c>
      <c r="AA13" s="11" t="s">
        <v>96</v>
      </c>
      <c r="AB13" s="11">
        <f t="shared" si="8"/>
        <v>9.92044829817028</v>
      </c>
      <c r="AC13" s="11">
        <f t="shared" si="5"/>
        <v>6.565996075475935</v>
      </c>
      <c r="AD13" s="11">
        <f t="shared" si="6"/>
        <v>9.6945553805525648</v>
      </c>
      <c r="AE13" s="11">
        <f t="shared" si="7"/>
        <v>5</v>
      </c>
      <c r="AG13" s="11">
        <v>39.578750991355136</v>
      </c>
      <c r="AH13">
        <v>5</v>
      </c>
      <c r="AI13" s="56">
        <v>79.157501982710272</v>
      </c>
      <c r="AJ13">
        <v>15</v>
      </c>
    </row>
    <row r="14" spans="1:36">
      <c r="A14" t="s">
        <v>121</v>
      </c>
      <c r="B14" t="s">
        <v>122</v>
      </c>
      <c r="C14" t="s">
        <v>123</v>
      </c>
      <c r="D14" t="s">
        <v>124</v>
      </c>
      <c r="E14" s="74">
        <v>22993</v>
      </c>
      <c r="F14">
        <v>209880</v>
      </c>
      <c r="G14">
        <v>5</v>
      </c>
      <c r="H14">
        <v>4</v>
      </c>
      <c r="I14" s="3">
        <v>262</v>
      </c>
      <c r="J14" s="10">
        <v>1.1394772322011047E-2</v>
      </c>
      <c r="K14">
        <v>3</v>
      </c>
      <c r="L14" s="3">
        <v>25</v>
      </c>
      <c r="M14" s="10">
        <v>0</v>
      </c>
      <c r="N14">
        <v>1</v>
      </c>
      <c r="O14">
        <v>1</v>
      </c>
      <c r="P14">
        <v>2</v>
      </c>
      <c r="Q14">
        <v>1</v>
      </c>
      <c r="R14">
        <v>1</v>
      </c>
      <c r="S14">
        <v>1</v>
      </c>
      <c r="T14">
        <v>0</v>
      </c>
      <c r="U14">
        <v>0</v>
      </c>
      <c r="V14">
        <v>0</v>
      </c>
      <c r="W14">
        <v>3</v>
      </c>
      <c r="X14">
        <v>5</v>
      </c>
      <c r="Z14" s="11">
        <f t="shared" si="4"/>
        <v>6.7955024743127073</v>
      </c>
      <c r="AA14" s="11">
        <f t="shared" si="9"/>
        <v>9.4069229128893976</v>
      </c>
      <c r="AB14" s="11">
        <f t="shared" si="8"/>
        <v>9.6713646261159845</v>
      </c>
      <c r="AC14" s="11">
        <f t="shared" si="5"/>
        <v>6.565996075475935</v>
      </c>
      <c r="AD14" s="11">
        <f t="shared" si="6"/>
        <v>10</v>
      </c>
      <c r="AE14" s="11">
        <f t="shared" si="7"/>
        <v>2.5</v>
      </c>
      <c r="AG14" s="11">
        <v>44.939786088794023</v>
      </c>
      <c r="AH14">
        <v>6</v>
      </c>
      <c r="AI14" s="56">
        <v>74.899643481323366</v>
      </c>
      <c r="AJ14">
        <v>27</v>
      </c>
    </row>
    <row r="15" spans="1:36">
      <c r="A15" t="s">
        <v>121</v>
      </c>
      <c r="B15" t="s">
        <v>125</v>
      </c>
      <c r="C15" t="s">
        <v>126</v>
      </c>
      <c r="D15" t="s">
        <v>127</v>
      </c>
      <c r="E15" s="74">
        <v>38977</v>
      </c>
      <c r="F15">
        <v>291538</v>
      </c>
      <c r="G15">
        <v>5</v>
      </c>
      <c r="H15">
        <v>1</v>
      </c>
      <c r="I15" s="3">
        <v>300</v>
      </c>
      <c r="J15" s="10">
        <v>7.6968468584036739E-3</v>
      </c>
      <c r="K15">
        <v>4</v>
      </c>
      <c r="L15" s="3">
        <v>65</v>
      </c>
      <c r="M15" s="10">
        <v>1.6676501526541293E-3</v>
      </c>
      <c r="N15">
        <v>1</v>
      </c>
      <c r="O15">
        <v>1</v>
      </c>
      <c r="P15">
        <v>2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3</v>
      </c>
      <c r="X15">
        <v>5</v>
      </c>
      <c r="Z15" s="11">
        <f t="shared" si="4"/>
        <v>6.7955024743127073</v>
      </c>
      <c r="AA15" s="11">
        <f t="shared" si="9"/>
        <v>10</v>
      </c>
      <c r="AB15" s="11">
        <f t="shared" si="8"/>
        <v>9.7906927730071143</v>
      </c>
      <c r="AC15" s="11">
        <f t="shared" si="5"/>
        <v>4.8489941132139016</v>
      </c>
      <c r="AD15" s="11">
        <f t="shared" si="6"/>
        <v>7.5906689323419396</v>
      </c>
      <c r="AE15" s="11">
        <f t="shared" si="7"/>
        <v>2.5</v>
      </c>
      <c r="AG15" s="11">
        <v>41.525858292875661</v>
      </c>
      <c r="AH15">
        <v>6</v>
      </c>
      <c r="AI15" s="56">
        <v>69.209763821459433</v>
      </c>
      <c r="AJ15">
        <v>54</v>
      </c>
    </row>
    <row r="16" spans="1:36">
      <c r="A16" t="s">
        <v>121</v>
      </c>
      <c r="B16" t="s">
        <v>128</v>
      </c>
      <c r="C16" t="s">
        <v>129</v>
      </c>
      <c r="D16" t="s">
        <v>130</v>
      </c>
      <c r="E16" s="74">
        <v>27851</v>
      </c>
      <c r="F16">
        <v>508958</v>
      </c>
      <c r="G16">
        <v>6</v>
      </c>
      <c r="H16">
        <v>12</v>
      </c>
      <c r="I16" s="3">
        <v>135</v>
      </c>
      <c r="J16" s="10">
        <v>4.8472227209076877E-3</v>
      </c>
      <c r="K16">
        <v>5</v>
      </c>
      <c r="L16" s="3">
        <v>210</v>
      </c>
      <c r="M16" s="10">
        <v>7.540124232523069E-3</v>
      </c>
      <c r="N16">
        <v>1</v>
      </c>
      <c r="O16">
        <v>1</v>
      </c>
      <c r="P16">
        <v>2</v>
      </c>
      <c r="Q16">
        <v>1</v>
      </c>
      <c r="R16">
        <v>1</v>
      </c>
      <c r="S16">
        <v>1</v>
      </c>
      <c r="T16">
        <v>1</v>
      </c>
      <c r="U16">
        <v>0</v>
      </c>
      <c r="V16">
        <v>0</v>
      </c>
      <c r="W16">
        <v>4</v>
      </c>
      <c r="X16">
        <v>6</v>
      </c>
      <c r="Z16" s="11">
        <f t="shared" si="4"/>
        <v>5.19325371146906</v>
      </c>
      <c r="AA16" s="11">
        <f t="shared" si="9"/>
        <v>7.8253840139277955</v>
      </c>
      <c r="AB16" s="11">
        <f t="shared" si="8"/>
        <v>9.8826471325554834</v>
      </c>
      <c r="AC16" s="11">
        <f t="shared" si="5"/>
        <v>3.1319921509518691</v>
      </c>
      <c r="AD16" s="11">
        <v>0</v>
      </c>
      <c r="AE16" s="11">
        <f t="shared" si="7"/>
        <v>5</v>
      </c>
      <c r="AG16" s="11">
        <v>31.033277008904211</v>
      </c>
      <c r="AH16">
        <v>6</v>
      </c>
      <c r="AI16" s="56">
        <v>51.722128348173683</v>
      </c>
      <c r="AJ16">
        <v>110</v>
      </c>
    </row>
    <row r="17" spans="1:36">
      <c r="A17" t="s">
        <v>121</v>
      </c>
      <c r="B17" t="s">
        <v>128</v>
      </c>
      <c r="C17" t="s">
        <v>131</v>
      </c>
      <c r="D17" t="s">
        <v>130</v>
      </c>
      <c r="E17" s="74">
        <v>27870</v>
      </c>
      <c r="F17">
        <v>1660272</v>
      </c>
      <c r="G17">
        <v>6</v>
      </c>
      <c r="H17">
        <v>12</v>
      </c>
      <c r="I17" s="3">
        <v>135</v>
      </c>
      <c r="J17" s="10">
        <v>4.8439181916038751E-3</v>
      </c>
      <c r="K17">
        <v>5</v>
      </c>
      <c r="L17" s="3">
        <v>210</v>
      </c>
      <c r="M17" s="10">
        <v>7.5349838536060282E-3</v>
      </c>
      <c r="N17">
        <v>1</v>
      </c>
      <c r="O17">
        <v>1</v>
      </c>
      <c r="P17">
        <v>2</v>
      </c>
      <c r="Q17">
        <v>1</v>
      </c>
      <c r="R17">
        <v>1</v>
      </c>
      <c r="S17">
        <v>1</v>
      </c>
      <c r="T17">
        <v>1</v>
      </c>
      <c r="U17">
        <v>0</v>
      </c>
      <c r="V17">
        <v>0</v>
      </c>
      <c r="W17">
        <v>4</v>
      </c>
      <c r="X17">
        <v>6</v>
      </c>
      <c r="Z17" s="11">
        <f t="shared" si="4"/>
        <v>5.19325371146906</v>
      </c>
      <c r="AA17" s="11">
        <f t="shared" si="9"/>
        <v>7.8253840139277955</v>
      </c>
      <c r="AB17" s="11">
        <f t="shared" si="8"/>
        <v>9.8827537662240239</v>
      </c>
      <c r="AC17" s="11">
        <f t="shared" si="5"/>
        <v>3.1319921509518691</v>
      </c>
      <c r="AD17" s="11">
        <v>0</v>
      </c>
      <c r="AE17" s="11">
        <f t="shared" si="7"/>
        <v>5</v>
      </c>
      <c r="AG17" s="11">
        <v>31.033383642572748</v>
      </c>
      <c r="AH17">
        <v>6</v>
      </c>
      <c r="AI17" s="56">
        <v>51.722306070954581</v>
      </c>
      <c r="AJ17">
        <v>109</v>
      </c>
    </row>
    <row r="18" spans="1:36">
      <c r="A18" t="s">
        <v>121</v>
      </c>
      <c r="B18" t="s">
        <v>128</v>
      </c>
      <c r="C18" t="s">
        <v>132</v>
      </c>
      <c r="D18" t="s">
        <v>130</v>
      </c>
      <c r="E18" s="74">
        <v>22645</v>
      </c>
      <c r="F18">
        <v>545975</v>
      </c>
      <c r="G18">
        <v>6</v>
      </c>
      <c r="H18">
        <v>12</v>
      </c>
      <c r="I18" s="3">
        <v>135</v>
      </c>
      <c r="J18" s="10">
        <v>5.9615809229410467E-3</v>
      </c>
      <c r="K18">
        <v>5</v>
      </c>
      <c r="L18" s="3">
        <v>210</v>
      </c>
      <c r="M18" s="10">
        <v>9.2735703245749607E-3</v>
      </c>
      <c r="N18">
        <v>1</v>
      </c>
      <c r="O18">
        <v>1</v>
      </c>
      <c r="P18">
        <v>2</v>
      </c>
      <c r="Q18">
        <v>1</v>
      </c>
      <c r="R18">
        <v>1</v>
      </c>
      <c r="S18">
        <v>1</v>
      </c>
      <c r="T18">
        <v>1</v>
      </c>
      <c r="U18">
        <v>0</v>
      </c>
      <c r="V18">
        <v>0</v>
      </c>
      <c r="W18">
        <v>4</v>
      </c>
      <c r="X18">
        <v>6</v>
      </c>
      <c r="Z18" s="11">
        <f t="shared" si="4"/>
        <v>5.19325371146906</v>
      </c>
      <c r="AA18" s="11">
        <f t="shared" si="9"/>
        <v>7.8253840139277955</v>
      </c>
      <c r="AB18" s="11">
        <f t="shared" si="8"/>
        <v>9.8466879709849735</v>
      </c>
      <c r="AC18" s="11">
        <f t="shared" si="5"/>
        <v>3.1319921509518691</v>
      </c>
      <c r="AD18" s="11">
        <v>0</v>
      </c>
      <c r="AE18" s="11">
        <f t="shared" si="7"/>
        <v>5</v>
      </c>
      <c r="AG18" s="11">
        <v>30.997317847333701</v>
      </c>
      <c r="AH18">
        <v>6</v>
      </c>
      <c r="AI18" s="56">
        <v>51.662196412222833</v>
      </c>
      <c r="AJ18">
        <v>111</v>
      </c>
    </row>
    <row r="19" spans="1:36">
      <c r="A19" t="s">
        <v>121</v>
      </c>
      <c r="B19" t="s">
        <v>133</v>
      </c>
      <c r="C19" t="s">
        <v>134</v>
      </c>
      <c r="D19" t="s">
        <v>135</v>
      </c>
      <c r="E19" s="74">
        <v>34546</v>
      </c>
      <c r="F19">
        <v>197881</v>
      </c>
      <c r="G19">
        <v>5</v>
      </c>
      <c r="H19">
        <v>2</v>
      </c>
      <c r="I19" s="3">
        <v>50</v>
      </c>
      <c r="J19" s="10">
        <v>1.4473455682278702E-3</v>
      </c>
      <c r="K19">
        <v>4</v>
      </c>
      <c r="L19" s="3">
        <v>60</v>
      </c>
      <c r="M19" s="10">
        <v>1.7368146818734441E-3</v>
      </c>
      <c r="N19">
        <v>1</v>
      </c>
      <c r="O19">
        <v>1</v>
      </c>
      <c r="P19">
        <v>2</v>
      </c>
      <c r="Q19">
        <v>1</v>
      </c>
      <c r="R19">
        <v>1</v>
      </c>
      <c r="S19">
        <v>1</v>
      </c>
      <c r="T19">
        <v>0</v>
      </c>
      <c r="U19">
        <v>0</v>
      </c>
      <c r="V19">
        <v>0</v>
      </c>
      <c r="W19">
        <v>3</v>
      </c>
      <c r="X19">
        <v>5</v>
      </c>
      <c r="Z19" s="11">
        <f t="shared" si="4"/>
        <v>6.7955024743127073</v>
      </c>
      <c r="AA19" s="11">
        <f t="shared" si="9"/>
        <v>9.8023076376297986</v>
      </c>
      <c r="AB19" s="11">
        <f t="shared" si="8"/>
        <v>9.9923575754184988</v>
      </c>
      <c r="AC19" s="11">
        <f t="shared" si="5"/>
        <v>4.8489941132139016</v>
      </c>
      <c r="AD19" s="11">
        <f t="shared" si="6"/>
        <v>7.4907437479363113</v>
      </c>
      <c r="AE19" s="11">
        <f t="shared" si="7"/>
        <v>2.5</v>
      </c>
      <c r="AG19" s="11">
        <v>41.429905548511222</v>
      </c>
      <c r="AH19">
        <v>6</v>
      </c>
      <c r="AI19" s="56">
        <v>69.049842580852044</v>
      </c>
      <c r="AJ19">
        <v>56</v>
      </c>
    </row>
    <row r="20" spans="1:36">
      <c r="A20" t="s">
        <v>121</v>
      </c>
      <c r="B20" t="s">
        <v>136</v>
      </c>
      <c r="C20" t="s">
        <v>137</v>
      </c>
      <c r="D20" t="s">
        <v>127</v>
      </c>
      <c r="E20" s="74">
        <v>31563</v>
      </c>
      <c r="F20">
        <v>3990456</v>
      </c>
      <c r="G20">
        <v>6</v>
      </c>
      <c r="H20">
        <v>5</v>
      </c>
      <c r="I20" s="3">
        <v>125</v>
      </c>
      <c r="J20" s="10">
        <v>3.960333301650667E-3</v>
      </c>
      <c r="K20">
        <v>5</v>
      </c>
      <c r="L20" s="3">
        <v>147</v>
      </c>
      <c r="M20" s="10">
        <v>4.6573519627411842E-3</v>
      </c>
      <c r="N20">
        <v>1</v>
      </c>
      <c r="O20">
        <v>1</v>
      </c>
      <c r="P20">
        <v>2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5</v>
      </c>
      <c r="X20">
        <v>7</v>
      </c>
      <c r="Z20" s="11">
        <f t="shared" si="4"/>
        <v>5.19325371146906</v>
      </c>
      <c r="AA20" s="11">
        <f t="shared" si="9"/>
        <v>9.209230550519198</v>
      </c>
      <c r="AB20" s="11">
        <f t="shared" si="8"/>
        <v>9.9112661168857024</v>
      </c>
      <c r="AC20" s="11">
        <f t="shared" si="5"/>
        <v>3.1319921509518691</v>
      </c>
      <c r="AD20" s="11">
        <f t="shared" si="6"/>
        <v>3.2713088779491537</v>
      </c>
      <c r="AE20" s="11">
        <f t="shared" si="7"/>
        <v>7.5</v>
      </c>
      <c r="AG20" s="11">
        <v>38.217051407774989</v>
      </c>
      <c r="AH20">
        <v>6</v>
      </c>
      <c r="AI20" s="56">
        <v>63.695085679624981</v>
      </c>
      <c r="AJ20">
        <v>82</v>
      </c>
    </row>
    <row r="21" spans="1:36">
      <c r="A21" t="s">
        <v>121</v>
      </c>
      <c r="B21" t="s">
        <v>136</v>
      </c>
      <c r="C21" t="s">
        <v>138</v>
      </c>
      <c r="D21" t="s">
        <v>127</v>
      </c>
      <c r="E21" s="74">
        <v>37112</v>
      </c>
      <c r="F21">
        <v>1425976</v>
      </c>
      <c r="G21">
        <v>6</v>
      </c>
      <c r="H21">
        <v>5</v>
      </c>
      <c r="I21" s="3">
        <v>125</v>
      </c>
      <c r="J21" s="10">
        <v>3.368182798016814E-3</v>
      </c>
      <c r="K21">
        <v>6</v>
      </c>
      <c r="L21" s="3">
        <v>61</v>
      </c>
      <c r="M21" s="10">
        <v>1.6436732054322051E-3</v>
      </c>
      <c r="N21">
        <v>1</v>
      </c>
      <c r="O21">
        <v>1</v>
      </c>
      <c r="P21">
        <v>2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5</v>
      </c>
      <c r="X21">
        <v>7</v>
      </c>
      <c r="Z21" s="11">
        <f t="shared" si="4"/>
        <v>5.19325371146906</v>
      </c>
      <c r="AA21" s="11">
        <f t="shared" si="9"/>
        <v>9.209230550519198</v>
      </c>
      <c r="AB21" s="11">
        <f t="shared" si="8"/>
        <v>9.9303741878770388</v>
      </c>
      <c r="AC21" s="11">
        <f t="shared" si="5"/>
        <v>1.4149901886898364</v>
      </c>
      <c r="AD21" s="11">
        <f t="shared" si="6"/>
        <v>7.6253095335240513</v>
      </c>
      <c r="AE21" s="11">
        <f t="shared" si="7"/>
        <v>7.5</v>
      </c>
      <c r="AG21" s="11">
        <v>40.873158172079187</v>
      </c>
      <c r="AH21">
        <v>6</v>
      </c>
      <c r="AI21" s="56">
        <v>68.121930286798644</v>
      </c>
      <c r="AJ21">
        <v>63</v>
      </c>
    </row>
    <row r="22" spans="1:36">
      <c r="A22" t="s">
        <v>121</v>
      </c>
      <c r="B22" t="s">
        <v>136</v>
      </c>
      <c r="C22" t="s">
        <v>139</v>
      </c>
      <c r="D22" t="s">
        <v>127</v>
      </c>
      <c r="E22" s="74">
        <v>59510</v>
      </c>
      <c r="F22">
        <v>883305</v>
      </c>
      <c r="G22">
        <v>6</v>
      </c>
      <c r="H22">
        <v>5</v>
      </c>
      <c r="I22" s="3">
        <v>125</v>
      </c>
      <c r="J22" s="10">
        <v>2.1004873130566291E-3</v>
      </c>
      <c r="K22">
        <v>5</v>
      </c>
      <c r="L22" s="3">
        <v>61</v>
      </c>
      <c r="M22" s="10">
        <v>1.0250378087716351E-3</v>
      </c>
      <c r="N22">
        <v>1</v>
      </c>
      <c r="O22">
        <v>1</v>
      </c>
      <c r="P22">
        <v>2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6</v>
      </c>
      <c r="X22">
        <v>8</v>
      </c>
      <c r="Z22" s="11">
        <f t="shared" si="4"/>
        <v>5.19325371146906</v>
      </c>
      <c r="AA22" s="11">
        <f t="shared" si="9"/>
        <v>9.209230550519198</v>
      </c>
      <c r="AB22" s="11">
        <f t="shared" si="8"/>
        <v>9.9712813815269037</v>
      </c>
      <c r="AC22" s="11">
        <f t="shared" si="5"/>
        <v>3.1319921509518691</v>
      </c>
      <c r="AD22" s="11">
        <f t="shared" si="6"/>
        <v>8.5190806151595471</v>
      </c>
      <c r="AE22" s="11">
        <f t="shared" si="7"/>
        <v>10</v>
      </c>
      <c r="AG22" s="11">
        <v>46.024838409626582</v>
      </c>
      <c r="AH22">
        <v>6</v>
      </c>
      <c r="AI22" s="56">
        <v>76.708064016044304</v>
      </c>
      <c r="AJ22">
        <v>19</v>
      </c>
    </row>
    <row r="23" spans="1:36">
      <c r="A23" t="s">
        <v>121</v>
      </c>
      <c r="B23" t="s">
        <v>136</v>
      </c>
      <c r="C23" t="s">
        <v>140</v>
      </c>
      <c r="D23" t="s">
        <v>127</v>
      </c>
      <c r="E23" s="74">
        <v>40275</v>
      </c>
      <c r="F23">
        <v>1030119</v>
      </c>
      <c r="G23">
        <v>6</v>
      </c>
      <c r="H23">
        <v>5</v>
      </c>
      <c r="I23" s="3">
        <v>125</v>
      </c>
      <c r="J23" s="10">
        <v>3.1036623215394167E-3</v>
      </c>
      <c r="K23">
        <v>6</v>
      </c>
      <c r="L23" s="3">
        <v>72</v>
      </c>
      <c r="M23" s="10">
        <v>1.7877094972067039E-3</v>
      </c>
      <c r="N23">
        <v>1</v>
      </c>
      <c r="O23">
        <v>1</v>
      </c>
      <c r="P23">
        <v>2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5</v>
      </c>
      <c r="X23">
        <v>7</v>
      </c>
      <c r="Z23" s="11">
        <f t="shared" si="4"/>
        <v>5.19325371146906</v>
      </c>
      <c r="AA23" s="11">
        <f t="shared" si="9"/>
        <v>9.209230550519198</v>
      </c>
      <c r="AB23" s="11">
        <f t="shared" si="8"/>
        <v>9.9389099841183217</v>
      </c>
      <c r="AC23" s="11">
        <f t="shared" si="5"/>
        <v>1.4149901886898364</v>
      </c>
      <c r="AD23" s="11">
        <f t="shared" si="6"/>
        <v>7.4172136615629896</v>
      </c>
      <c r="AE23" s="11">
        <f t="shared" si="7"/>
        <v>7.5</v>
      </c>
      <c r="AG23" s="11">
        <v>40.673598096359406</v>
      </c>
      <c r="AH23">
        <v>6</v>
      </c>
      <c r="AI23" s="56">
        <v>67.789330160599008</v>
      </c>
      <c r="AJ23">
        <v>66</v>
      </c>
    </row>
    <row r="24" spans="1:36">
      <c r="A24" t="s">
        <v>121</v>
      </c>
      <c r="B24" t="s">
        <v>141</v>
      </c>
      <c r="C24" t="s">
        <v>142</v>
      </c>
      <c r="D24" t="s">
        <v>127</v>
      </c>
      <c r="E24" s="74">
        <v>28854</v>
      </c>
      <c r="F24">
        <v>374114</v>
      </c>
      <c r="G24">
        <v>5</v>
      </c>
      <c r="H24">
        <v>1</v>
      </c>
      <c r="I24" s="3">
        <v>100</v>
      </c>
      <c r="J24" s="10">
        <v>3.4657239897414572E-3</v>
      </c>
      <c r="K24">
        <v>4</v>
      </c>
      <c r="L24" s="3">
        <v>58</v>
      </c>
      <c r="M24" s="10">
        <v>2.0101199140500452E-3</v>
      </c>
      <c r="N24">
        <v>1</v>
      </c>
      <c r="O24">
        <v>1</v>
      </c>
      <c r="P24">
        <v>2</v>
      </c>
      <c r="Q24">
        <v>1</v>
      </c>
      <c r="R24">
        <v>1</v>
      </c>
      <c r="S24">
        <v>1</v>
      </c>
      <c r="T24">
        <v>0</v>
      </c>
      <c r="U24">
        <v>0</v>
      </c>
      <c r="V24">
        <v>0</v>
      </c>
      <c r="W24">
        <v>3</v>
      </c>
      <c r="X24">
        <v>5</v>
      </c>
      <c r="Z24" s="11">
        <f t="shared" si="4"/>
        <v>6.7955024743127073</v>
      </c>
      <c r="AA24" s="11">
        <f t="shared" si="9"/>
        <v>10</v>
      </c>
      <c r="AB24" s="11">
        <f t="shared" si="8"/>
        <v>9.9272266366977071</v>
      </c>
      <c r="AC24" s="11">
        <f t="shared" si="5"/>
        <v>4.8489941132139016</v>
      </c>
      <c r="AD24" s="11">
        <f t="shared" si="6"/>
        <v>7.0958870774358571</v>
      </c>
      <c r="AE24" s="11">
        <f t="shared" si="7"/>
        <v>2.5</v>
      </c>
      <c r="AG24" s="11">
        <v>41.167610301660169</v>
      </c>
      <c r="AH24">
        <v>6</v>
      </c>
      <c r="AI24" s="56">
        <v>68.612683836100274</v>
      </c>
      <c r="AJ24">
        <v>58</v>
      </c>
    </row>
    <row r="25" spans="1:36">
      <c r="A25" t="s">
        <v>121</v>
      </c>
      <c r="B25" t="s">
        <v>141</v>
      </c>
      <c r="C25" t="s">
        <v>143</v>
      </c>
      <c r="D25" t="s">
        <v>127</v>
      </c>
      <c r="E25" s="74">
        <v>32539</v>
      </c>
      <c r="F25">
        <v>472688</v>
      </c>
      <c r="G25">
        <v>5</v>
      </c>
      <c r="H25">
        <v>1</v>
      </c>
      <c r="I25" s="3">
        <v>100</v>
      </c>
      <c r="J25" s="10">
        <v>3.0732351946894496E-3</v>
      </c>
      <c r="K25">
        <v>4</v>
      </c>
      <c r="L25" s="3">
        <v>58</v>
      </c>
      <c r="M25" s="10">
        <v>1.7824764129198809E-3</v>
      </c>
      <c r="N25">
        <v>1</v>
      </c>
      <c r="O25">
        <v>1</v>
      </c>
      <c r="P25">
        <v>2</v>
      </c>
      <c r="Q25">
        <v>1</v>
      </c>
      <c r="R25">
        <v>1</v>
      </c>
      <c r="S25">
        <v>1</v>
      </c>
      <c r="T25">
        <v>0</v>
      </c>
      <c r="U25">
        <v>0</v>
      </c>
      <c r="V25">
        <v>1</v>
      </c>
      <c r="W25">
        <v>4</v>
      </c>
      <c r="X25">
        <v>6</v>
      </c>
      <c r="Z25" s="11">
        <f t="shared" si="4"/>
        <v>6.7955024743127073</v>
      </c>
      <c r="AA25" s="11">
        <f t="shared" si="9"/>
        <v>10</v>
      </c>
      <c r="AB25" s="11">
        <f t="shared" si="8"/>
        <v>9.939891835347602</v>
      </c>
      <c r="AC25" s="11">
        <f t="shared" si="5"/>
        <v>4.8489941132139016</v>
      </c>
      <c r="AD25" s="11">
        <f t="shared" si="6"/>
        <v>7.4247741397195419</v>
      </c>
      <c r="AE25" s="11">
        <f t="shared" si="7"/>
        <v>5</v>
      </c>
      <c r="AG25" s="11">
        <v>44.009162562593751</v>
      </c>
      <c r="AH25">
        <v>6</v>
      </c>
      <c r="AI25" s="56">
        <v>73.348604270989583</v>
      </c>
      <c r="AJ25">
        <v>32</v>
      </c>
    </row>
    <row r="26" spans="1:36">
      <c r="A26" t="s">
        <v>121</v>
      </c>
      <c r="B26" t="s">
        <v>141</v>
      </c>
      <c r="C26" t="s">
        <v>144</v>
      </c>
      <c r="D26" t="s">
        <v>127</v>
      </c>
      <c r="E26" s="74">
        <v>38991</v>
      </c>
      <c r="F26">
        <v>716492</v>
      </c>
      <c r="G26">
        <v>5</v>
      </c>
      <c r="H26">
        <v>1</v>
      </c>
      <c r="I26" s="3">
        <v>100</v>
      </c>
      <c r="J26" s="10">
        <v>2.5646944166602551E-3</v>
      </c>
      <c r="K26">
        <v>4</v>
      </c>
      <c r="L26" s="3">
        <v>58</v>
      </c>
      <c r="M26" s="10">
        <v>1.4875227616629478E-3</v>
      </c>
      <c r="N26">
        <v>1</v>
      </c>
      <c r="O26">
        <v>1</v>
      </c>
      <c r="P26">
        <v>2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6</v>
      </c>
      <c r="X26">
        <v>8</v>
      </c>
      <c r="Z26" s="11">
        <f t="shared" si="4"/>
        <v>6.7955024743127073</v>
      </c>
      <c r="AA26" s="11">
        <f t="shared" si="9"/>
        <v>10</v>
      </c>
      <c r="AB26" s="11">
        <f t="shared" si="8"/>
        <v>9.9563019088490829</v>
      </c>
      <c r="AC26" s="11">
        <f t="shared" si="5"/>
        <v>4.8489941132139016</v>
      </c>
      <c r="AD26" s="11">
        <f t="shared" si="6"/>
        <v>7.8509072794320289</v>
      </c>
      <c r="AE26" s="11">
        <f t="shared" si="7"/>
        <v>10</v>
      </c>
      <c r="AG26" s="11">
        <v>49.451705775807724</v>
      </c>
      <c r="AH26">
        <v>6</v>
      </c>
      <c r="AI26" s="56">
        <v>82.419509626346198</v>
      </c>
      <c r="AJ26">
        <v>4</v>
      </c>
    </row>
    <row r="27" spans="1:36">
      <c r="A27" t="s">
        <v>121</v>
      </c>
      <c r="B27" t="s">
        <v>145</v>
      </c>
      <c r="C27" t="s">
        <v>146</v>
      </c>
      <c r="D27" t="s">
        <v>147</v>
      </c>
      <c r="E27" s="74">
        <v>22806</v>
      </c>
      <c r="F27">
        <v>144900</v>
      </c>
      <c r="G27">
        <v>5</v>
      </c>
      <c r="H27">
        <v>4</v>
      </c>
      <c r="I27" s="3">
        <v>170</v>
      </c>
      <c r="J27" s="10">
        <v>7.4541787248969572E-3</v>
      </c>
      <c r="K27">
        <v>5</v>
      </c>
      <c r="L27" s="3">
        <v>60</v>
      </c>
      <c r="M27" s="10">
        <v>2.6308866087871611E-3</v>
      </c>
      <c r="N27">
        <v>1</v>
      </c>
      <c r="O27">
        <v>1</v>
      </c>
      <c r="P27">
        <v>2</v>
      </c>
      <c r="Q27">
        <v>1</v>
      </c>
      <c r="R27">
        <v>1</v>
      </c>
      <c r="S27">
        <v>1</v>
      </c>
      <c r="T27">
        <v>0</v>
      </c>
      <c r="U27">
        <v>0</v>
      </c>
      <c r="V27">
        <v>1</v>
      </c>
      <c r="W27">
        <v>4</v>
      </c>
      <c r="X27">
        <v>6</v>
      </c>
      <c r="Z27" s="11">
        <f t="shared" si="4"/>
        <v>6.7955024743127073</v>
      </c>
      <c r="AA27" s="11">
        <f t="shared" si="9"/>
        <v>9.4069229128893976</v>
      </c>
      <c r="AB27" s="11">
        <f t="shared" si="8"/>
        <v>9.7985234172334135</v>
      </c>
      <c r="AC27" s="11">
        <f t="shared" si="5"/>
        <v>3.1319921509518691</v>
      </c>
      <c r="AD27" s="11">
        <f t="shared" si="6"/>
        <v>6.1990368111991501</v>
      </c>
      <c r="AE27" s="11">
        <f t="shared" si="7"/>
        <v>5</v>
      </c>
      <c r="AG27" s="11">
        <v>40.331977766586533</v>
      </c>
      <c r="AH27">
        <v>6</v>
      </c>
      <c r="AI27" s="56">
        <v>67.219962944310893</v>
      </c>
      <c r="AJ27">
        <v>71</v>
      </c>
    </row>
    <row r="28" spans="1:36">
      <c r="A28" t="s">
        <v>121</v>
      </c>
      <c r="B28" t="s">
        <v>148</v>
      </c>
      <c r="C28" t="s">
        <v>149</v>
      </c>
      <c r="D28" t="s">
        <v>150</v>
      </c>
      <c r="E28" s="74">
        <v>30601</v>
      </c>
      <c r="F28">
        <v>70635</v>
      </c>
      <c r="G28">
        <v>5</v>
      </c>
      <c r="H28">
        <v>5</v>
      </c>
      <c r="I28" s="3">
        <v>160</v>
      </c>
      <c r="J28" s="10">
        <v>5.2285873010685926E-3</v>
      </c>
      <c r="K28">
        <v>4</v>
      </c>
      <c r="L28" s="3">
        <v>165</v>
      </c>
      <c r="M28" s="10">
        <v>5.3919806542269862E-3</v>
      </c>
      <c r="N28">
        <v>1</v>
      </c>
      <c r="O28">
        <v>1</v>
      </c>
      <c r="P28">
        <v>2</v>
      </c>
      <c r="Q28">
        <v>1</v>
      </c>
      <c r="R28">
        <v>1</v>
      </c>
      <c r="S28">
        <v>1</v>
      </c>
      <c r="T28">
        <v>0</v>
      </c>
      <c r="U28">
        <v>0</v>
      </c>
      <c r="V28">
        <v>1</v>
      </c>
      <c r="W28">
        <v>4</v>
      </c>
      <c r="X28">
        <v>6</v>
      </c>
      <c r="Z28" s="11">
        <f t="shared" si="4"/>
        <v>6.7955024743127073</v>
      </c>
      <c r="AA28" s="11">
        <f t="shared" si="9"/>
        <v>9.209230550519198</v>
      </c>
      <c r="AB28" s="11">
        <f t="shared" si="8"/>
        <v>9.8703409005645035</v>
      </c>
      <c r="AC28" s="11">
        <f t="shared" si="5"/>
        <v>4.8489941132139016</v>
      </c>
      <c r="AD28" s="11">
        <f t="shared" si="6"/>
        <v>2.2099569350534778</v>
      </c>
      <c r="AE28" s="11">
        <f t="shared" si="7"/>
        <v>5</v>
      </c>
      <c r="AG28" s="11">
        <v>37.934024973663789</v>
      </c>
      <c r="AH28">
        <v>6</v>
      </c>
      <c r="AI28" s="56">
        <v>63.223374956106319</v>
      </c>
      <c r="AJ28">
        <v>86</v>
      </c>
    </row>
    <row r="29" spans="1:36">
      <c r="A29" t="s">
        <v>121</v>
      </c>
      <c r="B29" t="s">
        <v>151</v>
      </c>
      <c r="C29" t="s">
        <v>152</v>
      </c>
      <c r="D29" t="s">
        <v>150</v>
      </c>
      <c r="E29" s="74">
        <v>50833</v>
      </c>
      <c r="F29">
        <v>713244</v>
      </c>
      <c r="G29">
        <v>5</v>
      </c>
      <c r="H29">
        <v>4</v>
      </c>
      <c r="I29" s="3">
        <v>270</v>
      </c>
      <c r="J29" s="10">
        <v>5.3115102394114058E-3</v>
      </c>
      <c r="K29">
        <v>4</v>
      </c>
      <c r="L29" s="3">
        <v>156.5</v>
      </c>
      <c r="M29" s="10">
        <v>3.0787087128440185E-3</v>
      </c>
      <c r="N29">
        <v>1</v>
      </c>
      <c r="O29">
        <v>1</v>
      </c>
      <c r="P29">
        <v>2</v>
      </c>
      <c r="Q29">
        <v>1</v>
      </c>
      <c r="R29">
        <v>1</v>
      </c>
      <c r="S29">
        <v>1</v>
      </c>
      <c r="T29">
        <v>0</v>
      </c>
      <c r="U29">
        <v>0</v>
      </c>
      <c r="V29">
        <v>0</v>
      </c>
      <c r="W29">
        <v>3</v>
      </c>
      <c r="X29">
        <v>5</v>
      </c>
      <c r="Z29" s="11">
        <f t="shared" si="4"/>
        <v>6.7955024743127073</v>
      </c>
      <c r="AA29" s="11">
        <f t="shared" si="9"/>
        <v>9.4069229128893976</v>
      </c>
      <c r="AB29" s="11">
        <f t="shared" si="8"/>
        <v>9.8676650649738189</v>
      </c>
      <c r="AC29" s="11">
        <f t="shared" si="5"/>
        <v>4.8489941132139016</v>
      </c>
      <c r="AD29" s="11">
        <f t="shared" si="6"/>
        <v>5.5520475692583302</v>
      </c>
      <c r="AE29" s="11">
        <f t="shared" si="7"/>
        <v>2.5</v>
      </c>
      <c r="AG29" s="11">
        <v>38.971132134648158</v>
      </c>
      <c r="AH29">
        <v>6</v>
      </c>
      <c r="AI29" s="56">
        <v>64.951886891080264</v>
      </c>
      <c r="AJ29">
        <v>79</v>
      </c>
    </row>
    <row r="30" spans="1:36">
      <c r="A30" t="s">
        <v>121</v>
      </c>
      <c r="B30" t="s">
        <v>153</v>
      </c>
      <c r="C30" t="s">
        <v>154</v>
      </c>
      <c r="D30" t="s">
        <v>150</v>
      </c>
      <c r="E30" s="74">
        <v>27486</v>
      </c>
      <c r="F30">
        <v>903889</v>
      </c>
      <c r="G30">
        <v>5</v>
      </c>
      <c r="H30">
        <v>5</v>
      </c>
      <c r="I30" s="3">
        <v>175</v>
      </c>
      <c r="J30" s="10">
        <v>6.3668776831841663E-3</v>
      </c>
      <c r="K30">
        <v>5</v>
      </c>
      <c r="L30" s="3">
        <v>86.5</v>
      </c>
      <c r="M30" s="10">
        <v>3.1470566834024593E-3</v>
      </c>
      <c r="N30">
        <v>1</v>
      </c>
      <c r="O30">
        <v>1</v>
      </c>
      <c r="P30">
        <v>2</v>
      </c>
      <c r="Q30">
        <v>1</v>
      </c>
      <c r="R30">
        <v>1</v>
      </c>
      <c r="S30">
        <v>1</v>
      </c>
      <c r="T30">
        <v>1</v>
      </c>
      <c r="U30">
        <v>0</v>
      </c>
      <c r="V30">
        <v>1</v>
      </c>
      <c r="W30">
        <v>5</v>
      </c>
      <c r="X30">
        <v>7</v>
      </c>
      <c r="Z30" s="11">
        <f t="shared" si="4"/>
        <v>6.7955024743127073</v>
      </c>
      <c r="AA30" s="11">
        <f t="shared" si="9"/>
        <v>9.209230550519198</v>
      </c>
      <c r="AB30" s="11">
        <f t="shared" si="8"/>
        <v>9.8336094728333059</v>
      </c>
      <c r="AC30" s="11">
        <f t="shared" si="5"/>
        <v>3.1319921509518691</v>
      </c>
      <c r="AD30" s="11">
        <f t="shared" si="6"/>
        <v>5.453302104800005</v>
      </c>
      <c r="AE30" s="11">
        <f t="shared" si="7"/>
        <v>7.5</v>
      </c>
      <c r="AG30" s="11">
        <v>41.923636753417085</v>
      </c>
      <c r="AH30">
        <v>6</v>
      </c>
      <c r="AI30" s="56">
        <v>69.872727922361804</v>
      </c>
      <c r="AJ30">
        <v>49</v>
      </c>
    </row>
    <row r="31" spans="1:36">
      <c r="A31" t="s">
        <v>121</v>
      </c>
      <c r="B31" t="s">
        <v>153</v>
      </c>
      <c r="C31" t="s">
        <v>155</v>
      </c>
      <c r="D31" t="s">
        <v>150</v>
      </c>
      <c r="E31" s="74">
        <v>25067</v>
      </c>
      <c r="F31">
        <v>470914</v>
      </c>
      <c r="G31">
        <v>5</v>
      </c>
      <c r="H31">
        <v>5</v>
      </c>
      <c r="I31" s="3">
        <v>175</v>
      </c>
      <c r="J31" s="10">
        <v>6.9812901424183187E-3</v>
      </c>
      <c r="K31">
        <v>5</v>
      </c>
      <c r="L31" s="3">
        <v>86.5</v>
      </c>
      <c r="M31" s="10">
        <v>3.4507519846810547E-3</v>
      </c>
      <c r="N31">
        <v>1</v>
      </c>
      <c r="O31">
        <v>1</v>
      </c>
      <c r="P31">
        <v>2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  <c r="W31">
        <v>5</v>
      </c>
      <c r="X31">
        <v>7</v>
      </c>
      <c r="Z31" s="11">
        <f t="shared" si="4"/>
        <v>6.7955024743127073</v>
      </c>
      <c r="AA31" s="11">
        <f t="shared" si="9"/>
        <v>9.209230550519198</v>
      </c>
      <c r="AB31" s="11">
        <f t="shared" si="8"/>
        <v>9.8137830320602895</v>
      </c>
      <c r="AC31" s="11">
        <f t="shared" si="5"/>
        <v>3.1319921509518691</v>
      </c>
      <c r="AD31" s="11">
        <f t="shared" si="6"/>
        <v>5.0145395002406721</v>
      </c>
      <c r="AE31" s="11">
        <f t="shared" si="7"/>
        <v>7.5</v>
      </c>
      <c r="AG31" s="11">
        <v>41.465047708084739</v>
      </c>
      <c r="AH31">
        <v>6</v>
      </c>
      <c r="AI31" s="56">
        <v>69.108412846807894</v>
      </c>
      <c r="AJ31">
        <v>55</v>
      </c>
    </row>
    <row r="32" spans="1:36">
      <c r="A32" t="s">
        <v>121</v>
      </c>
      <c r="B32" t="s">
        <v>153</v>
      </c>
      <c r="C32" t="s">
        <v>156</v>
      </c>
      <c r="D32" t="s">
        <v>150</v>
      </c>
      <c r="E32" s="74">
        <v>28117</v>
      </c>
      <c r="F32">
        <v>285713</v>
      </c>
      <c r="G32">
        <v>5</v>
      </c>
      <c r="H32">
        <v>5</v>
      </c>
      <c r="I32" s="3">
        <v>175</v>
      </c>
      <c r="J32" s="10">
        <v>6.2239926023402213E-3</v>
      </c>
      <c r="K32">
        <v>5</v>
      </c>
      <c r="L32" s="3">
        <v>86.5</v>
      </c>
      <c r="M32" s="10">
        <v>3.0764306291567378E-3</v>
      </c>
      <c r="N32">
        <v>1</v>
      </c>
      <c r="O32">
        <v>1</v>
      </c>
      <c r="P32">
        <v>2</v>
      </c>
      <c r="Q32">
        <v>1</v>
      </c>
      <c r="R32">
        <v>1</v>
      </c>
      <c r="S32">
        <v>1</v>
      </c>
      <c r="T32">
        <v>0</v>
      </c>
      <c r="U32">
        <v>1</v>
      </c>
      <c r="V32">
        <v>0</v>
      </c>
      <c r="W32">
        <v>4</v>
      </c>
      <c r="X32">
        <v>6</v>
      </c>
      <c r="Z32" s="11">
        <f t="shared" si="4"/>
        <v>6.7955024743127073</v>
      </c>
      <c r="AA32" s="11">
        <f t="shared" si="9"/>
        <v>9.209230550519198</v>
      </c>
      <c r="AB32" s="11">
        <f t="shared" si="8"/>
        <v>9.8382202233969096</v>
      </c>
      <c r="AC32" s="11">
        <f t="shared" si="5"/>
        <v>3.1319921509518691</v>
      </c>
      <c r="AD32" s="11">
        <f t="shared" si="6"/>
        <v>5.5553388217993716</v>
      </c>
      <c r="AE32" s="11">
        <f t="shared" si="7"/>
        <v>5</v>
      </c>
      <c r="AG32" s="11">
        <v>39.530284220980057</v>
      </c>
      <c r="AH32">
        <v>6</v>
      </c>
      <c r="AI32" s="56">
        <v>65.883807034966765</v>
      </c>
      <c r="AJ32">
        <v>78</v>
      </c>
    </row>
    <row r="33" spans="1:36">
      <c r="A33" t="s">
        <v>121</v>
      </c>
      <c r="B33" t="s">
        <v>153</v>
      </c>
      <c r="C33" t="s">
        <v>157</v>
      </c>
      <c r="D33" t="s">
        <v>150</v>
      </c>
      <c r="E33" s="74">
        <v>32869</v>
      </c>
      <c r="F33">
        <v>392890</v>
      </c>
      <c r="G33">
        <v>5</v>
      </c>
      <c r="H33">
        <v>5</v>
      </c>
      <c r="I33" s="3">
        <v>175</v>
      </c>
      <c r="J33" s="10">
        <v>5.324165627186711E-3</v>
      </c>
      <c r="K33">
        <v>5</v>
      </c>
      <c r="L33" s="3">
        <v>86.5</v>
      </c>
      <c r="M33" s="10">
        <v>2.6316590100094314E-3</v>
      </c>
      <c r="N33">
        <v>1</v>
      </c>
      <c r="O33">
        <v>1</v>
      </c>
      <c r="P33">
        <v>2</v>
      </c>
      <c r="Q33">
        <v>1</v>
      </c>
      <c r="R33">
        <v>1</v>
      </c>
      <c r="S33">
        <v>1</v>
      </c>
      <c r="T33">
        <v>0</v>
      </c>
      <c r="U33">
        <v>0</v>
      </c>
      <c r="V33">
        <v>1</v>
      </c>
      <c r="W33">
        <v>4</v>
      </c>
      <c r="X33">
        <v>6</v>
      </c>
      <c r="Z33" s="11">
        <f t="shared" si="4"/>
        <v>6.7955024743127073</v>
      </c>
      <c r="AA33" s="11">
        <f t="shared" si="9"/>
        <v>9.209230550519198</v>
      </c>
      <c r="AB33" s="11">
        <f t="shared" si="8"/>
        <v>9.8672566889840176</v>
      </c>
      <c r="AC33" s="11">
        <f t="shared" si="5"/>
        <v>3.1319921509518691</v>
      </c>
      <c r="AD33" s="11">
        <f t="shared" si="6"/>
        <v>6.1979208875394125</v>
      </c>
      <c r="AE33" s="11">
        <f t="shared" si="7"/>
        <v>5</v>
      </c>
      <c r="AG33" s="11">
        <v>40.201902752307205</v>
      </c>
      <c r="AH33">
        <v>6</v>
      </c>
      <c r="AI33" s="56">
        <v>67.003171253845338</v>
      </c>
      <c r="AJ33">
        <v>74</v>
      </c>
    </row>
    <row r="34" spans="1:36">
      <c r="A34" t="s">
        <v>121</v>
      </c>
      <c r="B34" t="s">
        <v>158</v>
      </c>
      <c r="C34" t="s">
        <v>159</v>
      </c>
      <c r="D34" t="s">
        <v>150</v>
      </c>
      <c r="E34" s="74">
        <v>40595</v>
      </c>
      <c r="F34">
        <v>498044</v>
      </c>
      <c r="G34">
        <v>5</v>
      </c>
      <c r="H34">
        <v>2</v>
      </c>
      <c r="I34" s="3">
        <v>250</v>
      </c>
      <c r="J34" s="10">
        <v>6.1583938908732604E-3</v>
      </c>
      <c r="K34">
        <v>4</v>
      </c>
      <c r="L34" s="3">
        <v>28</v>
      </c>
      <c r="M34" s="10">
        <v>6.897401157778052E-4</v>
      </c>
      <c r="N34">
        <v>1</v>
      </c>
      <c r="O34">
        <v>1</v>
      </c>
      <c r="P34">
        <v>2</v>
      </c>
      <c r="Q34">
        <v>1</v>
      </c>
      <c r="R34">
        <v>1</v>
      </c>
      <c r="S34">
        <v>1</v>
      </c>
      <c r="T34">
        <v>0</v>
      </c>
      <c r="U34">
        <v>0</v>
      </c>
      <c r="V34">
        <v>1</v>
      </c>
      <c r="W34">
        <v>4</v>
      </c>
      <c r="X34">
        <v>6</v>
      </c>
      <c r="Z34" s="11">
        <f t="shared" si="4"/>
        <v>6.7955024743127073</v>
      </c>
      <c r="AA34" s="11">
        <f t="shared" si="9"/>
        <v>9.8023076376297986</v>
      </c>
      <c r="AB34" s="11">
        <f t="shared" si="8"/>
        <v>9.8403370244938593</v>
      </c>
      <c r="AC34" s="11">
        <f t="shared" si="5"/>
        <v>4.8489941132139016</v>
      </c>
      <c r="AD34" s="11">
        <f t="shared" si="6"/>
        <v>9.003500652154953</v>
      </c>
      <c r="AE34" s="11">
        <f t="shared" si="7"/>
        <v>5</v>
      </c>
      <c r="AG34" s="11">
        <v>45.290641901805223</v>
      </c>
      <c r="AH34">
        <v>6</v>
      </c>
      <c r="AI34" s="56">
        <v>75.484403169675375</v>
      </c>
      <c r="AJ34">
        <v>25</v>
      </c>
    </row>
    <row r="35" spans="1:36">
      <c r="A35" t="s">
        <v>121</v>
      </c>
      <c r="B35" t="s">
        <v>160</v>
      </c>
      <c r="C35" t="s">
        <v>161</v>
      </c>
      <c r="D35" t="s">
        <v>127</v>
      </c>
      <c r="E35" s="74">
        <v>33776</v>
      </c>
      <c r="F35">
        <v>347397</v>
      </c>
      <c r="G35">
        <v>5</v>
      </c>
      <c r="H35">
        <v>2</v>
      </c>
      <c r="I35" s="3">
        <v>125</v>
      </c>
      <c r="J35" s="10">
        <v>3.7008526764566556E-3</v>
      </c>
      <c r="K35">
        <v>4</v>
      </c>
      <c r="L35" s="3">
        <v>41</v>
      </c>
      <c r="M35" s="10">
        <v>1.2138796778777829E-3</v>
      </c>
      <c r="N35">
        <v>1</v>
      </c>
      <c r="O35">
        <v>1</v>
      </c>
      <c r="P35">
        <v>2</v>
      </c>
      <c r="Q35">
        <v>1</v>
      </c>
      <c r="R35">
        <v>1</v>
      </c>
      <c r="S35">
        <v>1</v>
      </c>
      <c r="T35">
        <v>0</v>
      </c>
      <c r="U35">
        <v>0</v>
      </c>
      <c r="V35">
        <v>0</v>
      </c>
      <c r="W35">
        <v>3</v>
      </c>
      <c r="X35">
        <v>5</v>
      </c>
      <c r="Z35" s="11">
        <f t="shared" si="4"/>
        <v>6.7955024743127073</v>
      </c>
      <c r="AA35" s="11">
        <f t="shared" si="9"/>
        <v>9.8023076376297986</v>
      </c>
      <c r="AB35" s="11">
        <f t="shared" si="8"/>
        <v>9.9196392824519855</v>
      </c>
      <c r="AC35" s="11">
        <f t="shared" si="5"/>
        <v>4.8489941132139016</v>
      </c>
      <c r="AD35" s="11">
        <f t="shared" si="6"/>
        <v>8.2462520597290592</v>
      </c>
      <c r="AE35" s="11">
        <f t="shared" si="7"/>
        <v>2.5</v>
      </c>
      <c r="AG35" s="11">
        <v>42.112695567337454</v>
      </c>
      <c r="AH35">
        <v>6</v>
      </c>
      <c r="AI35" s="56">
        <v>70.187825945562423</v>
      </c>
      <c r="AJ35">
        <v>48</v>
      </c>
    </row>
    <row r="36" spans="1:36">
      <c r="A36" t="s">
        <v>121</v>
      </c>
      <c r="B36" t="s">
        <v>162</v>
      </c>
      <c r="C36" t="s">
        <v>163</v>
      </c>
      <c r="D36" t="s">
        <v>130</v>
      </c>
      <c r="E36" s="74">
        <v>32147</v>
      </c>
      <c r="F36">
        <v>228790</v>
      </c>
      <c r="G36">
        <v>5</v>
      </c>
      <c r="H36">
        <v>15</v>
      </c>
      <c r="I36" s="3">
        <v>170</v>
      </c>
      <c r="J36" s="10">
        <v>5.2882072977260709E-3</v>
      </c>
      <c r="K36">
        <v>3</v>
      </c>
      <c r="L36" s="3">
        <v>45</v>
      </c>
      <c r="M36" s="10">
        <v>1.3998195788098423E-3</v>
      </c>
      <c r="N36">
        <v>1</v>
      </c>
      <c r="O36">
        <v>1</v>
      </c>
      <c r="P36">
        <v>2</v>
      </c>
      <c r="Q36">
        <v>1</v>
      </c>
      <c r="R36">
        <v>1</v>
      </c>
      <c r="S36">
        <v>1</v>
      </c>
      <c r="T36">
        <v>0</v>
      </c>
      <c r="U36">
        <v>1</v>
      </c>
      <c r="V36">
        <v>0</v>
      </c>
      <c r="W36">
        <v>4</v>
      </c>
      <c r="X36">
        <v>6</v>
      </c>
      <c r="Z36" s="11">
        <f t="shared" si="4"/>
        <v>6.7955024743127073</v>
      </c>
      <c r="AA36" s="11">
        <f t="shared" si="9"/>
        <v>7.2323069268171949</v>
      </c>
      <c r="AB36" s="11">
        <f t="shared" si="8"/>
        <v>9.8684170262763899</v>
      </c>
      <c r="AC36" s="11">
        <f t="shared" si="5"/>
        <v>6.565996075475935</v>
      </c>
      <c r="AD36" s="11">
        <f t="shared" si="6"/>
        <v>7.9776161115238082</v>
      </c>
      <c r="AE36" s="11">
        <f t="shared" si="7"/>
        <v>5</v>
      </c>
      <c r="AG36" s="11">
        <v>43.439838614406035</v>
      </c>
      <c r="AH36">
        <v>6</v>
      </c>
      <c r="AI36" s="56">
        <v>72.399731024010066</v>
      </c>
      <c r="AJ36">
        <v>37</v>
      </c>
    </row>
    <row r="37" spans="1:36">
      <c r="A37" t="s">
        <v>121</v>
      </c>
      <c r="B37" t="s">
        <v>164</v>
      </c>
      <c r="C37" t="s">
        <v>165</v>
      </c>
      <c r="D37" t="s">
        <v>166</v>
      </c>
      <c r="E37" s="74">
        <v>32560</v>
      </c>
      <c r="F37">
        <v>2705994</v>
      </c>
      <c r="G37">
        <v>5</v>
      </c>
      <c r="H37">
        <v>1</v>
      </c>
      <c r="I37" s="3">
        <v>306</v>
      </c>
      <c r="J37" s="10">
        <v>9.3980343980343984E-3</v>
      </c>
      <c r="K37">
        <v>5</v>
      </c>
      <c r="L37" s="3">
        <v>106</v>
      </c>
      <c r="M37" s="10">
        <v>3.2555282555282554E-3</v>
      </c>
      <c r="N37">
        <v>1</v>
      </c>
      <c r="O37">
        <v>1</v>
      </c>
      <c r="P37">
        <v>2</v>
      </c>
      <c r="Q37">
        <v>1</v>
      </c>
      <c r="R37">
        <v>1</v>
      </c>
      <c r="S37">
        <v>1</v>
      </c>
      <c r="T37">
        <v>1</v>
      </c>
      <c r="U37">
        <v>0</v>
      </c>
      <c r="V37">
        <v>1</v>
      </c>
      <c r="W37">
        <v>5</v>
      </c>
      <c r="X37">
        <v>7</v>
      </c>
      <c r="Z37" s="11">
        <f t="shared" si="4"/>
        <v>6.7955024743127073</v>
      </c>
      <c r="AA37" s="11">
        <f t="shared" si="9"/>
        <v>10</v>
      </c>
      <c r="AB37" s="11">
        <f t="shared" si="8"/>
        <v>9.7357972488500675</v>
      </c>
      <c r="AC37" s="11">
        <f t="shared" si="5"/>
        <v>3.1319921509518691</v>
      </c>
      <c r="AD37" s="11">
        <f t="shared" si="6"/>
        <v>5.2965882231357639</v>
      </c>
      <c r="AE37" s="11">
        <f t="shared" si="7"/>
        <v>7.5</v>
      </c>
      <c r="AG37" s="11">
        <v>42.459880097250405</v>
      </c>
      <c r="AH37">
        <v>6</v>
      </c>
      <c r="AI37" s="56">
        <v>70.76646682875068</v>
      </c>
      <c r="AJ37">
        <v>45</v>
      </c>
    </row>
    <row r="38" spans="1:36">
      <c r="A38" t="s">
        <v>121</v>
      </c>
      <c r="B38" t="s">
        <v>167</v>
      </c>
      <c r="C38" t="s">
        <v>168</v>
      </c>
      <c r="D38" t="s">
        <v>166</v>
      </c>
      <c r="E38" s="74">
        <v>26232</v>
      </c>
      <c r="F38">
        <v>867125</v>
      </c>
      <c r="G38">
        <v>5</v>
      </c>
      <c r="H38">
        <v>1</v>
      </c>
      <c r="I38" s="3">
        <v>148</v>
      </c>
      <c r="J38" s="10">
        <v>5.6419640134187255E-3</v>
      </c>
      <c r="K38">
        <v>4</v>
      </c>
      <c r="L38" s="3">
        <v>80</v>
      </c>
      <c r="M38" s="10">
        <v>3.0497102775236353E-3</v>
      </c>
      <c r="N38">
        <v>1</v>
      </c>
      <c r="O38">
        <v>1</v>
      </c>
      <c r="P38">
        <v>2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2</v>
      </c>
      <c r="X38">
        <v>4</v>
      </c>
      <c r="Z38" s="11">
        <f t="shared" si="4"/>
        <v>6.7955024743127073</v>
      </c>
      <c r="AA38" s="11">
        <f t="shared" si="9"/>
        <v>10</v>
      </c>
      <c r="AB38" s="11">
        <f t="shared" si="8"/>
        <v>9.8570016708969135</v>
      </c>
      <c r="AC38" s="11">
        <f t="shared" si="5"/>
        <v>4.8489941132139016</v>
      </c>
      <c r="AD38" s="11">
        <f t="shared" si="6"/>
        <v>5.5939429458273775</v>
      </c>
      <c r="AE38" s="11">
        <f t="shared" si="7"/>
        <v>0</v>
      </c>
      <c r="AG38" s="11">
        <v>37.095441204250896</v>
      </c>
      <c r="AH38">
        <v>6</v>
      </c>
      <c r="AI38" s="56">
        <v>61.825735340418156</v>
      </c>
      <c r="AJ38">
        <v>91</v>
      </c>
    </row>
    <row r="39" spans="1:36">
      <c r="A39" t="s">
        <v>121</v>
      </c>
      <c r="B39" t="s">
        <v>169</v>
      </c>
      <c r="C39" t="s">
        <v>170</v>
      </c>
      <c r="D39" t="s">
        <v>171</v>
      </c>
      <c r="E39" s="74">
        <v>26494</v>
      </c>
      <c r="F39">
        <v>216853</v>
      </c>
      <c r="G39">
        <v>5</v>
      </c>
      <c r="H39">
        <v>5</v>
      </c>
      <c r="I39" s="3">
        <v>100</v>
      </c>
      <c r="J39" s="10">
        <v>3.7744394957348834E-3</v>
      </c>
      <c r="K39">
        <v>5</v>
      </c>
      <c r="L39" s="3">
        <v>72</v>
      </c>
      <c r="M39" s="10">
        <v>2.7175964369291162E-3</v>
      </c>
      <c r="N39">
        <v>1</v>
      </c>
      <c r="O39">
        <v>1</v>
      </c>
      <c r="P39">
        <v>2</v>
      </c>
      <c r="Q39">
        <v>1</v>
      </c>
      <c r="R39">
        <v>1</v>
      </c>
      <c r="S39">
        <v>0</v>
      </c>
      <c r="T39">
        <v>0</v>
      </c>
      <c r="U39">
        <v>0</v>
      </c>
      <c r="V39">
        <v>1</v>
      </c>
      <c r="W39">
        <v>3</v>
      </c>
      <c r="X39">
        <v>5</v>
      </c>
      <c r="Z39" s="11">
        <f t="shared" si="4"/>
        <v>6.7955024743127073</v>
      </c>
      <c r="AA39" s="11">
        <f t="shared" si="9"/>
        <v>9.209230550519198</v>
      </c>
      <c r="AB39" s="11">
        <f t="shared" si="8"/>
        <v>9.9172647135574792</v>
      </c>
      <c r="AC39" s="11">
        <f t="shared" si="5"/>
        <v>3.1319921509518691</v>
      </c>
      <c r="AD39" s="11">
        <f t="shared" si="6"/>
        <v>6.073763124460231</v>
      </c>
      <c r="AE39" s="11">
        <f t="shared" si="7"/>
        <v>2.5</v>
      </c>
      <c r="AG39" s="11">
        <v>37.627753013801488</v>
      </c>
      <c r="AH39">
        <v>6</v>
      </c>
      <c r="AI39" s="56">
        <v>62.712921689669152</v>
      </c>
      <c r="AJ39">
        <v>87</v>
      </c>
    </row>
    <row r="40" spans="1:36">
      <c r="A40" t="s">
        <v>121</v>
      </c>
      <c r="B40" t="s">
        <v>172</v>
      </c>
      <c r="C40" t="s">
        <v>173</v>
      </c>
      <c r="D40" t="s">
        <v>171</v>
      </c>
      <c r="E40" s="74">
        <v>26527</v>
      </c>
      <c r="F40">
        <v>389255</v>
      </c>
      <c r="G40">
        <v>5</v>
      </c>
      <c r="H40">
        <v>1</v>
      </c>
      <c r="I40" s="3">
        <v>210</v>
      </c>
      <c r="J40" s="10">
        <v>7.9164624721981373E-3</v>
      </c>
      <c r="K40">
        <v>4</v>
      </c>
      <c r="L40" s="3">
        <v>208</v>
      </c>
      <c r="M40" s="10">
        <v>7.8410675915105369E-3</v>
      </c>
      <c r="N40">
        <v>1</v>
      </c>
      <c r="O40">
        <v>1</v>
      </c>
      <c r="P40">
        <v>2</v>
      </c>
      <c r="Q40">
        <v>1</v>
      </c>
      <c r="R40">
        <v>1</v>
      </c>
      <c r="S40">
        <v>1</v>
      </c>
      <c r="T40">
        <v>0</v>
      </c>
      <c r="U40">
        <v>0</v>
      </c>
      <c r="V40">
        <v>1</v>
      </c>
      <c r="W40">
        <v>4</v>
      </c>
      <c r="X40">
        <v>6</v>
      </c>
      <c r="Z40" s="11">
        <f t="shared" si="4"/>
        <v>6.7955024743127073</v>
      </c>
      <c r="AA40" s="11">
        <f t="shared" si="9"/>
        <v>10</v>
      </c>
      <c r="AB40" s="11">
        <f t="shared" si="8"/>
        <v>9.7836060092309491</v>
      </c>
      <c r="AC40" s="11">
        <f t="shared" si="5"/>
        <v>4.8489941132139016</v>
      </c>
      <c r="AD40" s="11">
        <v>0</v>
      </c>
      <c r="AE40" s="11">
        <f t="shared" si="7"/>
        <v>5</v>
      </c>
      <c r="AG40" s="11">
        <v>36.428102596757554</v>
      </c>
      <c r="AH40">
        <v>6</v>
      </c>
      <c r="AI40" s="56">
        <v>60.713504327929257</v>
      </c>
      <c r="AJ40">
        <v>96</v>
      </c>
    </row>
    <row r="41" spans="1:36">
      <c r="A41" t="s">
        <v>121</v>
      </c>
      <c r="B41" t="s">
        <v>174</v>
      </c>
      <c r="C41" t="s">
        <v>175</v>
      </c>
      <c r="D41" t="s">
        <v>124</v>
      </c>
      <c r="E41" s="74">
        <v>32965</v>
      </c>
      <c r="F41">
        <v>323780</v>
      </c>
      <c r="G41">
        <v>5</v>
      </c>
      <c r="H41">
        <v>2</v>
      </c>
      <c r="I41" s="3">
        <v>90</v>
      </c>
      <c r="J41" s="10">
        <v>2.7301683603822235E-3</v>
      </c>
      <c r="K41">
        <v>5</v>
      </c>
      <c r="L41" s="3">
        <v>65</v>
      </c>
      <c r="M41" s="10">
        <v>1.9717882602760502E-3</v>
      </c>
      <c r="N41">
        <v>1</v>
      </c>
      <c r="O41">
        <v>1</v>
      </c>
      <c r="P41">
        <v>2</v>
      </c>
      <c r="Q41">
        <v>1</v>
      </c>
      <c r="R41">
        <v>1</v>
      </c>
      <c r="S41">
        <v>1</v>
      </c>
      <c r="T41">
        <v>0</v>
      </c>
      <c r="U41">
        <v>0</v>
      </c>
      <c r="V41">
        <v>1</v>
      </c>
      <c r="W41">
        <v>4</v>
      </c>
      <c r="X41">
        <v>6</v>
      </c>
      <c r="Z41" s="11">
        <f t="shared" si="4"/>
        <v>6.7955024743127073</v>
      </c>
      <c r="AA41" s="11">
        <f t="shared" si="9"/>
        <v>9.8023076376297986</v>
      </c>
      <c r="AB41" s="11">
        <f t="shared" si="8"/>
        <v>9.9509622395514103</v>
      </c>
      <c r="AC41" s="11">
        <f t="shared" si="5"/>
        <v>3.1319921509518691</v>
      </c>
      <c r="AD41" s="11">
        <f t="shared" si="6"/>
        <v>7.1512665850414621</v>
      </c>
      <c r="AE41" s="11">
        <f t="shared" si="7"/>
        <v>5</v>
      </c>
      <c r="AG41" s="11">
        <v>41.832031087487252</v>
      </c>
      <c r="AH41">
        <v>6</v>
      </c>
      <c r="AI41" s="56">
        <v>69.720051812478758</v>
      </c>
      <c r="AJ41">
        <v>51</v>
      </c>
    </row>
    <row r="42" spans="1:36">
      <c r="A42" t="s">
        <v>121</v>
      </c>
      <c r="B42" t="s">
        <v>174</v>
      </c>
      <c r="C42" t="s">
        <v>176</v>
      </c>
      <c r="D42" t="s">
        <v>124</v>
      </c>
      <c r="E42" s="74">
        <v>28975</v>
      </c>
      <c r="F42">
        <v>620118</v>
      </c>
      <c r="G42">
        <v>5</v>
      </c>
      <c r="H42">
        <v>2</v>
      </c>
      <c r="I42" s="3">
        <v>90</v>
      </c>
      <c r="J42" s="10">
        <v>3.1061259706643657E-3</v>
      </c>
      <c r="K42">
        <v>5</v>
      </c>
      <c r="L42" s="3">
        <v>75</v>
      </c>
      <c r="M42" s="10">
        <v>2.5884383088869713E-3</v>
      </c>
      <c r="N42">
        <v>1</v>
      </c>
      <c r="O42">
        <v>1</v>
      </c>
      <c r="P42">
        <v>2</v>
      </c>
      <c r="Q42">
        <v>1</v>
      </c>
      <c r="R42">
        <v>1</v>
      </c>
      <c r="S42">
        <v>1</v>
      </c>
      <c r="T42">
        <v>0</v>
      </c>
      <c r="U42">
        <v>0</v>
      </c>
      <c r="V42">
        <v>1</v>
      </c>
      <c r="W42">
        <v>4</v>
      </c>
      <c r="X42">
        <v>6</v>
      </c>
      <c r="Z42" s="11">
        <f t="shared" si="4"/>
        <v>6.7955024743127073</v>
      </c>
      <c r="AA42" s="11">
        <f t="shared" si="9"/>
        <v>9.8023076376297986</v>
      </c>
      <c r="AB42" s="11">
        <f t="shared" si="8"/>
        <v>9.9388304847645461</v>
      </c>
      <c r="AC42" s="11">
        <f t="shared" si="5"/>
        <v>3.1319921509518691</v>
      </c>
      <c r="AD42" s="11">
        <f t="shared" si="6"/>
        <v>6.2603638272738493</v>
      </c>
      <c r="AE42" s="11">
        <f t="shared" si="7"/>
        <v>5</v>
      </c>
      <c r="AG42" s="11">
        <v>40.928996574932768</v>
      </c>
      <c r="AH42">
        <v>6</v>
      </c>
      <c r="AI42" s="56">
        <v>68.214994291554618</v>
      </c>
      <c r="AJ42">
        <v>62</v>
      </c>
    </row>
    <row r="43" spans="1:36">
      <c r="A43" t="s">
        <v>121</v>
      </c>
      <c r="B43" t="s">
        <v>177</v>
      </c>
      <c r="C43" t="s">
        <v>178</v>
      </c>
      <c r="D43" t="s">
        <v>135</v>
      </c>
      <c r="E43" s="74">
        <v>29275</v>
      </c>
      <c r="F43">
        <v>391006</v>
      </c>
      <c r="G43">
        <v>5</v>
      </c>
      <c r="H43">
        <v>4</v>
      </c>
      <c r="I43" s="3">
        <v>180</v>
      </c>
      <c r="J43" s="10">
        <v>6.1485909479077712E-3</v>
      </c>
      <c r="K43">
        <v>4</v>
      </c>
      <c r="L43" s="3">
        <v>200</v>
      </c>
      <c r="M43" s="10">
        <v>6.8317677198975234E-3</v>
      </c>
      <c r="N43">
        <v>1</v>
      </c>
      <c r="O43">
        <v>1</v>
      </c>
      <c r="P43">
        <v>2</v>
      </c>
      <c r="Q43">
        <v>1</v>
      </c>
      <c r="R43">
        <v>1</v>
      </c>
      <c r="S43">
        <v>0</v>
      </c>
      <c r="T43">
        <v>0</v>
      </c>
      <c r="U43">
        <v>0</v>
      </c>
      <c r="V43">
        <v>1</v>
      </c>
      <c r="W43">
        <v>3</v>
      </c>
      <c r="X43">
        <v>5</v>
      </c>
      <c r="Z43" s="11">
        <f t="shared" si="4"/>
        <v>6.7955024743127073</v>
      </c>
      <c r="AA43" s="11">
        <f t="shared" si="9"/>
        <v>9.4069229128893976</v>
      </c>
      <c r="AB43" s="11">
        <f t="shared" si="8"/>
        <v>9.8406533551039992</v>
      </c>
      <c r="AC43" s="11">
        <f t="shared" si="5"/>
        <v>4.8489941132139016</v>
      </c>
      <c r="AD43" s="11">
        <f t="shared" si="6"/>
        <v>0.12983017548622972</v>
      </c>
      <c r="AE43" s="11">
        <f t="shared" si="7"/>
        <v>2.5</v>
      </c>
      <c r="AG43" s="11">
        <v>33.521903031006232</v>
      </c>
      <c r="AH43">
        <v>6</v>
      </c>
      <c r="AI43" s="56">
        <v>55.869838385010382</v>
      </c>
      <c r="AJ43">
        <v>106</v>
      </c>
    </row>
    <row r="44" spans="1:36">
      <c r="A44" t="s">
        <v>121</v>
      </c>
      <c r="B44" t="s">
        <v>179</v>
      </c>
      <c r="C44" t="s">
        <v>180</v>
      </c>
      <c r="D44" t="s">
        <v>147</v>
      </c>
      <c r="E44" s="74">
        <v>32221</v>
      </c>
      <c r="F44">
        <v>66417</v>
      </c>
      <c r="G44">
        <v>5</v>
      </c>
      <c r="H44">
        <v>15</v>
      </c>
      <c r="I44" s="3">
        <v>275</v>
      </c>
      <c r="J44" s="10">
        <v>8.5348064926600662E-3</v>
      </c>
      <c r="K44">
        <v>5</v>
      </c>
      <c r="L44" s="3">
        <v>40</v>
      </c>
      <c r="M44" s="10">
        <v>1.2414263989323734E-3</v>
      </c>
      <c r="N44">
        <v>1</v>
      </c>
      <c r="O44">
        <v>1</v>
      </c>
      <c r="P44">
        <v>2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2</v>
      </c>
      <c r="X44">
        <v>4</v>
      </c>
      <c r="Z44" s="11">
        <f t="shared" si="4"/>
        <v>6.7955024743127073</v>
      </c>
      <c r="AA44" s="11">
        <f t="shared" si="9"/>
        <v>7.2323069268171949</v>
      </c>
      <c r="AB44" s="11">
        <f t="shared" si="8"/>
        <v>9.7636527011318304</v>
      </c>
      <c r="AC44" s="11">
        <f t="shared" si="5"/>
        <v>3.1319921509518691</v>
      </c>
      <c r="AD44" s="11">
        <f t="shared" si="6"/>
        <v>8.2064540416955349</v>
      </c>
      <c r="AE44" s="11">
        <f t="shared" si="7"/>
        <v>0</v>
      </c>
      <c r="AG44" s="11">
        <v>35.129908294909136</v>
      </c>
      <c r="AH44">
        <v>6</v>
      </c>
      <c r="AI44" s="56">
        <v>58.549847158181898</v>
      </c>
      <c r="AJ44">
        <v>101</v>
      </c>
    </row>
    <row r="45" spans="1:36">
      <c r="A45" t="s">
        <v>121</v>
      </c>
      <c r="B45" t="s">
        <v>181</v>
      </c>
      <c r="C45" t="s">
        <v>182</v>
      </c>
      <c r="D45" t="s">
        <v>150</v>
      </c>
      <c r="E45" s="74">
        <v>28488</v>
      </c>
      <c r="F45">
        <v>602495</v>
      </c>
      <c r="G45">
        <v>5</v>
      </c>
      <c r="H45">
        <v>3</v>
      </c>
      <c r="I45" s="3">
        <v>247</v>
      </c>
      <c r="J45" s="10">
        <v>8.6703173265936535E-3</v>
      </c>
      <c r="K45">
        <v>4</v>
      </c>
      <c r="L45" s="3">
        <v>135</v>
      </c>
      <c r="M45" s="10">
        <v>4.7388374052232517E-3</v>
      </c>
      <c r="N45">
        <v>1</v>
      </c>
      <c r="O45">
        <v>1</v>
      </c>
      <c r="P45">
        <v>2</v>
      </c>
      <c r="Q45">
        <v>1</v>
      </c>
      <c r="R45">
        <v>1</v>
      </c>
      <c r="S45">
        <v>1</v>
      </c>
      <c r="T45">
        <v>0</v>
      </c>
      <c r="U45">
        <v>0</v>
      </c>
      <c r="V45">
        <v>0</v>
      </c>
      <c r="W45">
        <v>3</v>
      </c>
      <c r="X45">
        <v>5</v>
      </c>
      <c r="Z45" s="11">
        <f t="shared" si="4"/>
        <v>6.7955024743127073</v>
      </c>
      <c r="AA45" s="11">
        <f t="shared" si="9"/>
        <v>9.604615275259599</v>
      </c>
      <c r="AB45" s="11">
        <f t="shared" si="8"/>
        <v>9.7592799097232135</v>
      </c>
      <c r="AC45" s="11">
        <f t="shared" si="5"/>
        <v>4.8489941132139016</v>
      </c>
      <c r="AD45" s="11">
        <f t="shared" si="6"/>
        <v>3.1535831020593785</v>
      </c>
      <c r="AE45" s="11">
        <f t="shared" si="7"/>
        <v>2.5</v>
      </c>
      <c r="AG45" s="11">
        <v>36.661974874568799</v>
      </c>
      <c r="AH45">
        <v>6</v>
      </c>
      <c r="AI45" s="56">
        <v>61.10329145761466</v>
      </c>
      <c r="AJ45">
        <v>95</v>
      </c>
    </row>
    <row r="46" spans="1:36">
      <c r="A46" t="s">
        <v>121</v>
      </c>
      <c r="B46" t="s">
        <v>183</v>
      </c>
      <c r="C46" t="s">
        <v>184</v>
      </c>
      <c r="D46" t="s">
        <v>147</v>
      </c>
      <c r="E46" s="74">
        <v>39686</v>
      </c>
      <c r="F46">
        <v>694583</v>
      </c>
      <c r="G46">
        <v>5</v>
      </c>
      <c r="H46">
        <v>1</v>
      </c>
      <c r="I46" s="3">
        <v>570</v>
      </c>
      <c r="J46" s="10">
        <v>1.4362747568412035E-2</v>
      </c>
      <c r="K46">
        <v>4</v>
      </c>
      <c r="L46" s="3">
        <v>155</v>
      </c>
      <c r="M46" s="10">
        <v>3.9056594264980093E-3</v>
      </c>
      <c r="N46">
        <v>1</v>
      </c>
      <c r="O46">
        <v>1</v>
      </c>
      <c r="P46">
        <v>2</v>
      </c>
      <c r="Q46">
        <v>1</v>
      </c>
      <c r="R46">
        <v>0</v>
      </c>
      <c r="S46">
        <v>1</v>
      </c>
      <c r="T46">
        <v>0</v>
      </c>
      <c r="U46">
        <v>0</v>
      </c>
      <c r="V46">
        <v>1</v>
      </c>
      <c r="W46">
        <v>3</v>
      </c>
      <c r="X46">
        <v>5</v>
      </c>
      <c r="Z46" s="11">
        <f t="shared" si="4"/>
        <v>6.7955024743127073</v>
      </c>
      <c r="AA46" s="11">
        <f t="shared" si="9"/>
        <v>10</v>
      </c>
      <c r="AB46" s="11">
        <f t="shared" si="8"/>
        <v>9.5755912013519566</v>
      </c>
      <c r="AC46" s="11">
        <f t="shared" si="5"/>
        <v>4.8489941132139016</v>
      </c>
      <c r="AD46" s="11">
        <f t="shared" si="6"/>
        <v>4.357313744146639</v>
      </c>
      <c r="AE46" s="11">
        <f t="shared" si="7"/>
        <v>2.5</v>
      </c>
      <c r="AG46" s="11">
        <v>38.077401533025203</v>
      </c>
      <c r="AH46">
        <v>6</v>
      </c>
      <c r="AI46" s="56">
        <v>63.462335888375343</v>
      </c>
      <c r="AJ46">
        <v>85</v>
      </c>
    </row>
    <row r="47" spans="1:36">
      <c r="A47" t="s">
        <v>121</v>
      </c>
      <c r="B47" t="s">
        <v>185</v>
      </c>
      <c r="C47" t="s">
        <v>186</v>
      </c>
      <c r="D47" t="s">
        <v>166</v>
      </c>
      <c r="E47" s="74">
        <v>27838</v>
      </c>
      <c r="F47">
        <v>672662</v>
      </c>
      <c r="G47">
        <v>5</v>
      </c>
      <c r="H47">
        <v>8</v>
      </c>
      <c r="I47" s="3">
        <v>100</v>
      </c>
      <c r="J47" s="10">
        <v>3.5922120842014514E-3</v>
      </c>
      <c r="K47">
        <v>4</v>
      </c>
      <c r="L47" s="3">
        <v>42</v>
      </c>
      <c r="M47" s="10">
        <v>1.5087290753646096E-3</v>
      </c>
      <c r="N47">
        <v>1</v>
      </c>
      <c r="O47">
        <v>1</v>
      </c>
      <c r="P47">
        <v>2</v>
      </c>
      <c r="Q47">
        <v>1</v>
      </c>
      <c r="R47">
        <v>0</v>
      </c>
      <c r="S47">
        <v>1</v>
      </c>
      <c r="T47">
        <v>0</v>
      </c>
      <c r="U47">
        <v>1</v>
      </c>
      <c r="V47">
        <v>0</v>
      </c>
      <c r="W47">
        <v>3</v>
      </c>
      <c r="X47">
        <v>5</v>
      </c>
      <c r="Z47" s="11">
        <f t="shared" si="4"/>
        <v>6.7955024743127073</v>
      </c>
      <c r="AA47" s="11">
        <f t="shared" si="9"/>
        <v>8.6161534634085974</v>
      </c>
      <c r="AB47" s="11">
        <f t="shared" si="8"/>
        <v>9.9231449995570351</v>
      </c>
      <c r="AC47" s="11">
        <f t="shared" si="5"/>
        <v>4.8489941132139016</v>
      </c>
      <c r="AD47" s="11">
        <f t="shared" si="6"/>
        <v>7.8202695402451852</v>
      </c>
      <c r="AE47" s="11">
        <f t="shared" si="7"/>
        <v>2.5</v>
      </c>
      <c r="AG47" s="11">
        <v>40.504064590737428</v>
      </c>
      <c r="AH47">
        <v>6</v>
      </c>
      <c r="AI47" s="56">
        <v>67.506774317895719</v>
      </c>
      <c r="AJ47">
        <v>70</v>
      </c>
    </row>
    <row r="48" spans="1:36">
      <c r="A48" t="s">
        <v>121</v>
      </c>
      <c r="B48" t="s">
        <v>185</v>
      </c>
      <c r="C48" t="s">
        <v>187</v>
      </c>
      <c r="D48" t="s">
        <v>166</v>
      </c>
      <c r="E48" s="74">
        <v>23225</v>
      </c>
      <c r="F48">
        <v>200217</v>
      </c>
      <c r="G48">
        <v>5</v>
      </c>
      <c r="H48">
        <v>8</v>
      </c>
      <c r="I48" s="3">
        <v>100</v>
      </c>
      <c r="J48" s="10">
        <v>4.3057050592034442E-3</v>
      </c>
      <c r="K48">
        <v>4</v>
      </c>
      <c r="L48" s="3">
        <v>30</v>
      </c>
      <c r="M48" s="10">
        <v>1.2917115177610333E-3</v>
      </c>
      <c r="N48">
        <v>1</v>
      </c>
      <c r="O48">
        <v>1</v>
      </c>
      <c r="P48">
        <v>2</v>
      </c>
      <c r="Q48">
        <v>1</v>
      </c>
      <c r="R48">
        <v>1</v>
      </c>
      <c r="S48">
        <v>1</v>
      </c>
      <c r="T48">
        <v>0</v>
      </c>
      <c r="U48">
        <v>0</v>
      </c>
      <c r="V48">
        <v>1</v>
      </c>
      <c r="W48">
        <v>4</v>
      </c>
      <c r="X48">
        <v>6</v>
      </c>
      <c r="Z48" s="11">
        <f t="shared" si="4"/>
        <v>6.7955024743127073</v>
      </c>
      <c r="AA48" s="11">
        <f t="shared" si="9"/>
        <v>8.6161534634085974</v>
      </c>
      <c r="AB48" s="11">
        <f t="shared" si="8"/>
        <v>9.9001213352445099</v>
      </c>
      <c r="AC48" s="11">
        <f t="shared" si="5"/>
        <v>4.8489941132139016</v>
      </c>
      <c r="AD48" s="11">
        <f t="shared" si="6"/>
        <v>8.1338048119743327</v>
      </c>
      <c r="AE48" s="11">
        <f t="shared" si="7"/>
        <v>5</v>
      </c>
      <c r="AG48" s="11">
        <v>43.294576198154047</v>
      </c>
      <c r="AH48">
        <v>6</v>
      </c>
      <c r="AI48" s="56">
        <v>72.157626996923412</v>
      </c>
      <c r="AJ48">
        <v>38</v>
      </c>
    </row>
    <row r="49" spans="1:36">
      <c r="A49" t="s">
        <v>121</v>
      </c>
      <c r="B49" t="s">
        <v>188</v>
      </c>
      <c r="C49" t="s">
        <v>189</v>
      </c>
      <c r="D49" t="s">
        <v>171</v>
      </c>
      <c r="E49" s="74">
        <v>35259</v>
      </c>
      <c r="F49">
        <v>425403</v>
      </c>
      <c r="G49">
        <v>5</v>
      </c>
      <c r="H49">
        <v>1</v>
      </c>
      <c r="I49" s="3">
        <v>205</v>
      </c>
      <c r="J49" s="10">
        <v>5.8141183811225502E-3</v>
      </c>
      <c r="K49">
        <v>6</v>
      </c>
      <c r="L49" s="3">
        <v>92</v>
      </c>
      <c r="M49" s="10">
        <v>2.6092628832354858E-3</v>
      </c>
      <c r="N49">
        <v>1</v>
      </c>
      <c r="O49">
        <v>1</v>
      </c>
      <c r="P49">
        <v>2</v>
      </c>
      <c r="Q49">
        <v>1</v>
      </c>
      <c r="R49">
        <v>1</v>
      </c>
      <c r="S49">
        <v>1</v>
      </c>
      <c r="T49">
        <v>0</v>
      </c>
      <c r="U49">
        <v>1</v>
      </c>
      <c r="V49">
        <v>1</v>
      </c>
      <c r="W49">
        <v>5</v>
      </c>
      <c r="X49">
        <v>7</v>
      </c>
      <c r="Z49" s="11">
        <f t="shared" si="4"/>
        <v>6.7955024743127073</v>
      </c>
      <c r="AA49" s="11">
        <f t="shared" si="9"/>
        <v>10</v>
      </c>
      <c r="AB49" s="11">
        <f t="shared" si="8"/>
        <v>9.8514464313769476</v>
      </c>
      <c r="AC49" s="11">
        <f t="shared" si="5"/>
        <v>1.4149901886898364</v>
      </c>
      <c r="AD49" s="11">
        <f t="shared" si="6"/>
        <v>6.2302776045317598</v>
      </c>
      <c r="AE49" s="11">
        <f t="shared" si="7"/>
        <v>7.5</v>
      </c>
      <c r="AG49" s="11">
        <v>41.792216698911247</v>
      </c>
      <c r="AH49">
        <v>6</v>
      </c>
      <c r="AI49" s="56">
        <v>69.653694498185416</v>
      </c>
      <c r="AJ49">
        <v>53</v>
      </c>
    </row>
    <row r="50" spans="1:36">
      <c r="A50" t="s">
        <v>121</v>
      </c>
      <c r="B50" t="s">
        <v>188</v>
      </c>
      <c r="C50" t="s">
        <v>190</v>
      </c>
      <c r="D50" t="s">
        <v>171</v>
      </c>
      <c r="E50" s="74">
        <v>30036</v>
      </c>
      <c r="F50">
        <v>307695</v>
      </c>
      <c r="G50">
        <v>5</v>
      </c>
      <c r="H50">
        <v>1</v>
      </c>
      <c r="I50" s="3">
        <v>205</v>
      </c>
      <c r="J50" s="10">
        <v>6.8251431615394863E-3</v>
      </c>
      <c r="K50">
        <v>6</v>
      </c>
      <c r="L50" s="3">
        <v>92</v>
      </c>
      <c r="M50" s="10">
        <v>3.062991077373818E-3</v>
      </c>
      <c r="N50">
        <v>1</v>
      </c>
      <c r="O50">
        <v>1</v>
      </c>
      <c r="P50">
        <v>2</v>
      </c>
      <c r="Q50">
        <v>1</v>
      </c>
      <c r="R50">
        <v>1</v>
      </c>
      <c r="S50">
        <v>1</v>
      </c>
      <c r="T50">
        <v>1</v>
      </c>
      <c r="U50">
        <v>0</v>
      </c>
      <c r="V50">
        <v>1</v>
      </c>
      <c r="W50">
        <v>5</v>
      </c>
      <c r="X50">
        <v>7</v>
      </c>
      <c r="Z50" s="11">
        <f t="shared" si="4"/>
        <v>6.7955024743127073</v>
      </c>
      <c r="AA50" s="11">
        <f t="shared" si="9"/>
        <v>10</v>
      </c>
      <c r="AB50" s="11">
        <f t="shared" si="8"/>
        <v>9.8188217301233767</v>
      </c>
      <c r="AC50" s="11">
        <f t="shared" si="5"/>
        <v>1.4149901886898364</v>
      </c>
      <c r="AD50" s="11">
        <f t="shared" si="6"/>
        <v>5.5747555619318589</v>
      </c>
      <c r="AE50" s="11">
        <f t="shared" si="7"/>
        <v>7.5</v>
      </c>
      <c r="AG50" s="11">
        <v>41.104069955057774</v>
      </c>
      <c r="AH50">
        <v>6</v>
      </c>
      <c r="AI50" s="56">
        <v>68.506783258429621</v>
      </c>
      <c r="AJ50">
        <v>59</v>
      </c>
    </row>
    <row r="51" spans="1:36">
      <c r="A51" t="s">
        <v>121</v>
      </c>
      <c r="B51" t="s">
        <v>191</v>
      </c>
      <c r="C51" t="s">
        <v>192</v>
      </c>
      <c r="D51" t="s">
        <v>124</v>
      </c>
      <c r="E51" s="74">
        <v>35308</v>
      </c>
      <c r="F51">
        <v>164422</v>
      </c>
      <c r="G51">
        <v>5</v>
      </c>
      <c r="H51">
        <v>1</v>
      </c>
      <c r="I51" s="3">
        <v>103</v>
      </c>
      <c r="J51" s="10">
        <v>2.9171859068766286E-3</v>
      </c>
      <c r="K51">
        <v>5</v>
      </c>
      <c r="L51" s="3">
        <v>31</v>
      </c>
      <c r="M51" s="10">
        <v>8.7798799139005327E-4</v>
      </c>
      <c r="N51">
        <v>1</v>
      </c>
      <c r="O51">
        <v>1</v>
      </c>
      <c r="P51">
        <v>2</v>
      </c>
      <c r="Q51">
        <v>1</v>
      </c>
      <c r="R51">
        <v>1</v>
      </c>
      <c r="S51">
        <v>0</v>
      </c>
      <c r="T51">
        <v>0</v>
      </c>
      <c r="U51">
        <v>0</v>
      </c>
      <c r="V51">
        <v>0</v>
      </c>
      <c r="W51">
        <v>2</v>
      </c>
      <c r="X51">
        <v>4</v>
      </c>
      <c r="Z51" s="11">
        <f t="shared" si="4"/>
        <v>6.7955024743127073</v>
      </c>
      <c r="AA51" s="11">
        <f t="shared" si="9"/>
        <v>10</v>
      </c>
      <c r="AB51" s="11">
        <f t="shared" si="8"/>
        <v>9.9449273809586849</v>
      </c>
      <c r="AC51" s="11">
        <f t="shared" si="5"/>
        <v>3.1319921509518691</v>
      </c>
      <c r="AD51" s="11">
        <f t="shared" si="6"/>
        <v>8.7315302665129906</v>
      </c>
      <c r="AE51" s="11">
        <f t="shared" si="7"/>
        <v>0</v>
      </c>
      <c r="AG51" s="11">
        <v>38.603952272736251</v>
      </c>
      <c r="AH51">
        <v>6</v>
      </c>
      <c r="AI51" s="56">
        <v>64.339920454560414</v>
      </c>
      <c r="AJ51">
        <v>80</v>
      </c>
    </row>
    <row r="52" spans="1:36">
      <c r="A52" t="s">
        <v>121</v>
      </c>
      <c r="B52" t="s">
        <v>193</v>
      </c>
      <c r="C52" t="s">
        <v>194</v>
      </c>
      <c r="D52" t="s">
        <v>171</v>
      </c>
      <c r="E52" s="74">
        <v>31143</v>
      </c>
      <c r="F52">
        <v>491918</v>
      </c>
      <c r="G52">
        <v>5</v>
      </c>
      <c r="H52">
        <v>1</v>
      </c>
      <c r="I52" s="3">
        <v>102</v>
      </c>
      <c r="J52" s="10">
        <v>3.2752143338792023E-3</v>
      </c>
      <c r="K52">
        <v>4</v>
      </c>
      <c r="L52" s="3">
        <v>48</v>
      </c>
      <c r="M52" s="10">
        <v>1.5412773335902129E-3</v>
      </c>
      <c r="N52">
        <v>1</v>
      </c>
      <c r="O52">
        <v>1</v>
      </c>
      <c r="P52">
        <v>2</v>
      </c>
      <c r="Q52">
        <v>1</v>
      </c>
      <c r="R52">
        <v>1</v>
      </c>
      <c r="S52">
        <v>1</v>
      </c>
      <c r="T52">
        <v>0</v>
      </c>
      <c r="U52">
        <v>0</v>
      </c>
      <c r="V52">
        <v>1</v>
      </c>
      <c r="W52">
        <v>4</v>
      </c>
      <c r="X52">
        <v>6</v>
      </c>
      <c r="Z52" s="11">
        <f t="shared" si="4"/>
        <v>6.7955024743127073</v>
      </c>
      <c r="AA52" s="11">
        <f t="shared" si="9"/>
        <v>10</v>
      </c>
      <c r="AB52" s="11">
        <f t="shared" si="8"/>
        <v>9.933374181969409</v>
      </c>
      <c r="AC52" s="11">
        <f t="shared" si="5"/>
        <v>4.8489941132139016</v>
      </c>
      <c r="AD52" s="11">
        <f t="shared" si="6"/>
        <v>7.7732455708495092</v>
      </c>
      <c r="AE52" s="11">
        <f t="shared" si="7"/>
        <v>5</v>
      </c>
      <c r="AG52" s="11">
        <v>44.351116340345527</v>
      </c>
      <c r="AH52">
        <v>6</v>
      </c>
      <c r="AI52" s="56">
        <v>73.918527233909217</v>
      </c>
      <c r="AJ52">
        <v>30</v>
      </c>
    </row>
    <row r="53" spans="1:36">
      <c r="A53" t="s">
        <v>121</v>
      </c>
      <c r="B53" t="s">
        <v>193</v>
      </c>
      <c r="C53" t="s">
        <v>195</v>
      </c>
      <c r="D53" t="s">
        <v>171</v>
      </c>
      <c r="E53" s="74">
        <v>26739</v>
      </c>
      <c r="F53">
        <v>302838</v>
      </c>
      <c r="G53">
        <v>5</v>
      </c>
      <c r="H53">
        <v>1</v>
      </c>
      <c r="I53" s="3">
        <v>102</v>
      </c>
      <c r="J53" s="10">
        <v>3.8146527544036801E-3</v>
      </c>
      <c r="K53">
        <v>3</v>
      </c>
      <c r="L53" s="3">
        <v>363.41</v>
      </c>
      <c r="M53" s="10">
        <v>1.1999999999999999E-3</v>
      </c>
      <c r="N53">
        <v>1</v>
      </c>
      <c r="O53">
        <v>1</v>
      </c>
      <c r="P53">
        <v>2</v>
      </c>
      <c r="Q53">
        <v>1</v>
      </c>
      <c r="R53">
        <v>0</v>
      </c>
      <c r="S53">
        <v>1</v>
      </c>
      <c r="T53">
        <v>1</v>
      </c>
      <c r="U53">
        <v>0</v>
      </c>
      <c r="V53">
        <v>1</v>
      </c>
      <c r="W53">
        <v>5</v>
      </c>
      <c r="X53">
        <v>7</v>
      </c>
      <c r="Z53" s="11">
        <f t="shared" si="4"/>
        <v>6.7955024743127073</v>
      </c>
      <c r="AA53" s="11">
        <f t="shared" si="9"/>
        <v>10</v>
      </c>
      <c r="AB53" s="11">
        <f t="shared" si="8"/>
        <v>9.9159670741959971</v>
      </c>
      <c r="AC53" s="11">
        <f t="shared" si="5"/>
        <v>6.565996075475935</v>
      </c>
      <c r="AD53" s="11">
        <f t="shared" si="6"/>
        <v>8.2663046703241569</v>
      </c>
      <c r="AE53" s="11">
        <f t="shared" si="7"/>
        <v>7.5</v>
      </c>
      <c r="AG53" s="11">
        <v>49.0437702943088</v>
      </c>
      <c r="AH53">
        <v>6</v>
      </c>
      <c r="AI53" s="56">
        <v>81.739617157181343</v>
      </c>
      <c r="AJ53">
        <v>6</v>
      </c>
    </row>
    <row r="54" spans="1:36">
      <c r="A54" t="s">
        <v>121</v>
      </c>
      <c r="B54" t="s">
        <v>196</v>
      </c>
      <c r="C54" t="s">
        <v>197</v>
      </c>
      <c r="D54" t="s">
        <v>130</v>
      </c>
      <c r="E54" s="74">
        <v>31854</v>
      </c>
      <c r="F54">
        <v>109550</v>
      </c>
      <c r="G54">
        <v>5</v>
      </c>
      <c r="H54">
        <v>1</v>
      </c>
      <c r="I54" s="3">
        <v>140</v>
      </c>
      <c r="J54" s="10">
        <v>4.3950524266968037E-3</v>
      </c>
      <c r="K54">
        <v>5</v>
      </c>
      <c r="L54" s="3">
        <v>84</v>
      </c>
      <c r="M54" s="10">
        <v>2.6370314560180824E-3</v>
      </c>
      <c r="N54">
        <v>1</v>
      </c>
      <c r="O54">
        <v>1</v>
      </c>
      <c r="P54">
        <v>2</v>
      </c>
      <c r="Q54">
        <v>1</v>
      </c>
      <c r="R54">
        <v>1</v>
      </c>
      <c r="S54">
        <v>1</v>
      </c>
      <c r="T54">
        <v>1</v>
      </c>
      <c r="U54">
        <v>0</v>
      </c>
      <c r="V54">
        <v>0</v>
      </c>
      <c r="W54">
        <v>4</v>
      </c>
      <c r="X54">
        <v>6</v>
      </c>
      <c r="Z54" s="11">
        <f t="shared" si="4"/>
        <v>6.7955024743127073</v>
      </c>
      <c r="AA54" s="11">
        <f t="shared" si="9"/>
        <v>10</v>
      </c>
      <c r="AB54" s="11">
        <f t="shared" si="8"/>
        <v>9.8972381901142192</v>
      </c>
      <c r="AC54" s="11">
        <f t="shared" si="5"/>
        <v>3.1319921509518691</v>
      </c>
      <c r="AD54" s="11">
        <f t="shared" si="6"/>
        <v>6.1901590670776336</v>
      </c>
      <c r="AE54" s="11">
        <f t="shared" si="7"/>
        <v>5</v>
      </c>
      <c r="AG54" s="11">
        <v>41.014891882456425</v>
      </c>
      <c r="AH54">
        <v>6</v>
      </c>
      <c r="AI54" s="56">
        <v>68.358153137427379</v>
      </c>
      <c r="AJ54">
        <v>61</v>
      </c>
    </row>
    <row r="55" spans="1:36">
      <c r="A55" t="s">
        <v>121</v>
      </c>
      <c r="B55" t="s">
        <v>198</v>
      </c>
      <c r="C55" t="s">
        <v>199</v>
      </c>
      <c r="D55" t="s">
        <v>171</v>
      </c>
      <c r="E55" s="74">
        <v>30013</v>
      </c>
      <c r="F55">
        <v>287401</v>
      </c>
      <c r="G55">
        <v>6</v>
      </c>
      <c r="H55">
        <v>2</v>
      </c>
      <c r="I55" s="3">
        <v>157</v>
      </c>
      <c r="J55" s="10">
        <v>5.2310665378336053E-3</v>
      </c>
      <c r="K55">
        <v>5</v>
      </c>
      <c r="L55" s="3">
        <v>70</v>
      </c>
      <c r="M55" s="10">
        <v>2.3323226601805885E-3</v>
      </c>
      <c r="N55">
        <v>1</v>
      </c>
      <c r="O55">
        <v>1</v>
      </c>
      <c r="P55">
        <v>2</v>
      </c>
      <c r="Q55">
        <v>1</v>
      </c>
      <c r="R55">
        <v>1</v>
      </c>
      <c r="S55">
        <v>1</v>
      </c>
      <c r="T55">
        <v>0</v>
      </c>
      <c r="U55">
        <v>0</v>
      </c>
      <c r="V55">
        <v>0</v>
      </c>
      <c r="W55">
        <v>3</v>
      </c>
      <c r="X55">
        <v>5</v>
      </c>
      <c r="Z55" s="11">
        <f t="shared" si="4"/>
        <v>5.19325371146906</v>
      </c>
      <c r="AA55" s="11">
        <f t="shared" si="9"/>
        <v>9.8023076376297986</v>
      </c>
      <c r="AB55" s="11">
        <f t="shared" si="8"/>
        <v>9.8702608982140543</v>
      </c>
      <c r="AC55" s="11">
        <f t="shared" si="5"/>
        <v>3.1319921509518691</v>
      </c>
      <c r="AD55" s="11">
        <f t="shared" si="6"/>
        <v>6.630385913956478</v>
      </c>
      <c r="AE55" s="11">
        <f t="shared" si="7"/>
        <v>2.5</v>
      </c>
      <c r="AG55" s="11">
        <v>37.12820031222126</v>
      </c>
      <c r="AH55">
        <v>6</v>
      </c>
      <c r="AI55" s="56">
        <v>61.880333853702105</v>
      </c>
      <c r="AJ55">
        <v>90</v>
      </c>
    </row>
    <row r="56" spans="1:36">
      <c r="A56" t="s">
        <v>121</v>
      </c>
      <c r="B56" t="s">
        <v>198</v>
      </c>
      <c r="C56" t="s">
        <v>200</v>
      </c>
      <c r="D56" t="s">
        <v>171</v>
      </c>
      <c r="E56" s="74">
        <v>30222</v>
      </c>
      <c r="F56">
        <v>468262</v>
      </c>
      <c r="G56">
        <v>6</v>
      </c>
      <c r="H56">
        <v>2</v>
      </c>
      <c r="I56" s="3">
        <v>157</v>
      </c>
      <c r="J56" s="10">
        <v>5.1948911389054333E-3</v>
      </c>
      <c r="K56">
        <v>5</v>
      </c>
      <c r="L56" s="3">
        <v>80</v>
      </c>
      <c r="M56" s="10">
        <v>2.6470782873403479E-3</v>
      </c>
      <c r="N56">
        <v>1</v>
      </c>
      <c r="O56">
        <v>1</v>
      </c>
      <c r="P56">
        <v>2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3</v>
      </c>
      <c r="X56">
        <v>5</v>
      </c>
      <c r="Z56" s="11">
        <f t="shared" si="4"/>
        <v>5.19325371146906</v>
      </c>
      <c r="AA56" s="11">
        <f t="shared" si="9"/>
        <v>9.8023076376297986</v>
      </c>
      <c r="AB56" s="11">
        <f t="shared" si="8"/>
        <v>9.8714282401087541</v>
      </c>
      <c r="AC56" s="11">
        <f t="shared" si="5"/>
        <v>3.1319921509518691</v>
      </c>
      <c r="AD56" s="11">
        <f t="shared" si="6"/>
        <v>6.1756439466264235</v>
      </c>
      <c r="AE56" s="11">
        <f t="shared" si="7"/>
        <v>2.5</v>
      </c>
      <c r="AG56" s="11">
        <v>36.674625686785909</v>
      </c>
      <c r="AH56">
        <v>6</v>
      </c>
      <c r="AI56" s="56">
        <v>61.124376144643186</v>
      </c>
      <c r="AJ56">
        <v>94</v>
      </c>
    </row>
    <row r="57" spans="1:36">
      <c r="A57" t="s">
        <v>121</v>
      </c>
      <c r="B57" t="s">
        <v>201</v>
      </c>
      <c r="C57" t="s">
        <v>202</v>
      </c>
      <c r="D57" t="s">
        <v>130</v>
      </c>
      <c r="E57" s="74">
        <v>37861</v>
      </c>
      <c r="F57">
        <v>310390</v>
      </c>
      <c r="G57">
        <v>5</v>
      </c>
      <c r="H57">
        <v>2</v>
      </c>
      <c r="I57" s="3">
        <v>475</v>
      </c>
      <c r="J57" s="10">
        <v>1.2545891550672195E-2</v>
      </c>
      <c r="K57">
        <v>6</v>
      </c>
      <c r="L57" s="3">
        <v>42</v>
      </c>
      <c r="M57" s="10">
        <v>1.1093209371120679E-3</v>
      </c>
      <c r="N57">
        <v>1</v>
      </c>
      <c r="O57">
        <v>1</v>
      </c>
      <c r="P57">
        <v>2</v>
      </c>
      <c r="Q57">
        <v>1</v>
      </c>
      <c r="R57">
        <v>1</v>
      </c>
      <c r="S57">
        <v>1</v>
      </c>
      <c r="T57">
        <v>0</v>
      </c>
      <c r="U57">
        <v>0</v>
      </c>
      <c r="V57">
        <v>0</v>
      </c>
      <c r="W57">
        <v>3</v>
      </c>
      <c r="X57">
        <v>5</v>
      </c>
      <c r="Z57" s="11">
        <f t="shared" si="4"/>
        <v>6.7955024743127073</v>
      </c>
      <c r="AA57" s="11">
        <f t="shared" si="9"/>
        <v>9.8023076376297986</v>
      </c>
      <c r="AB57" s="11">
        <f t="shared" si="8"/>
        <v>9.6342192250637719</v>
      </c>
      <c r="AC57" s="11">
        <f t="shared" si="5"/>
        <v>1.4149901886898364</v>
      </c>
      <c r="AD57" s="11">
        <f t="shared" si="6"/>
        <v>8.3973128935143144</v>
      </c>
      <c r="AE57" s="11">
        <f t="shared" si="7"/>
        <v>2.5</v>
      </c>
      <c r="AG57" s="11">
        <v>38.544332419210434</v>
      </c>
      <c r="AH57">
        <v>6</v>
      </c>
      <c r="AI57" s="56">
        <v>64.240554032017386</v>
      </c>
      <c r="AJ57">
        <v>81</v>
      </c>
    </row>
    <row r="58" spans="1:36">
      <c r="A58" t="s">
        <v>121</v>
      </c>
      <c r="B58" t="s">
        <v>201</v>
      </c>
      <c r="C58" t="s">
        <v>203</v>
      </c>
      <c r="D58" t="s">
        <v>130</v>
      </c>
      <c r="E58" s="74">
        <v>27650</v>
      </c>
      <c r="F58">
        <v>644644</v>
      </c>
      <c r="G58">
        <v>5</v>
      </c>
      <c r="H58">
        <v>2</v>
      </c>
      <c r="I58" s="3">
        <v>475</v>
      </c>
      <c r="J58" s="10">
        <v>1.7179023508137433E-2</v>
      </c>
      <c r="K58">
        <v>5</v>
      </c>
      <c r="L58" s="3">
        <v>84</v>
      </c>
      <c r="M58" s="10">
        <v>3.0379746835443038E-3</v>
      </c>
      <c r="N58">
        <v>1</v>
      </c>
      <c r="O58">
        <v>1</v>
      </c>
      <c r="P58">
        <v>2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3</v>
      </c>
      <c r="X58">
        <v>5</v>
      </c>
      <c r="Z58" s="11">
        <f t="shared" si="4"/>
        <v>6.7955024743127073</v>
      </c>
      <c r="AA58" s="11">
        <f t="shared" si="9"/>
        <v>9.8023076376297986</v>
      </c>
      <c r="AB58" s="11">
        <f t="shared" si="8"/>
        <v>9.4847129529046033</v>
      </c>
      <c r="AC58" s="11">
        <f t="shared" si="5"/>
        <v>3.1319921509518691</v>
      </c>
      <c r="AD58" s="11">
        <f t="shared" si="6"/>
        <v>5.6108978995548267</v>
      </c>
      <c r="AE58" s="11">
        <f t="shared" si="7"/>
        <v>2.5</v>
      </c>
      <c r="AG58" s="11">
        <v>37.325413115353804</v>
      </c>
      <c r="AH58">
        <v>6</v>
      </c>
      <c r="AI58" s="56">
        <v>62.209021858923002</v>
      </c>
      <c r="AJ58">
        <v>89</v>
      </c>
    </row>
    <row r="59" spans="1:36">
      <c r="A59" t="s">
        <v>121</v>
      </c>
      <c r="B59" t="s">
        <v>204</v>
      </c>
      <c r="C59" t="s">
        <v>205</v>
      </c>
      <c r="D59" t="s">
        <v>147</v>
      </c>
      <c r="E59" s="74">
        <v>29681</v>
      </c>
      <c r="F59">
        <v>112525</v>
      </c>
      <c r="G59">
        <v>5</v>
      </c>
      <c r="H59">
        <v>5</v>
      </c>
      <c r="I59" s="3">
        <v>182</v>
      </c>
      <c r="J59" s="10">
        <v>6.1318688723425762E-3</v>
      </c>
      <c r="K59">
        <v>4</v>
      </c>
      <c r="L59" s="3">
        <v>46</v>
      </c>
      <c r="M59" s="10">
        <v>1.5498130116909808E-3</v>
      </c>
      <c r="N59">
        <v>1</v>
      </c>
      <c r="O59">
        <v>1</v>
      </c>
      <c r="P59">
        <v>2</v>
      </c>
      <c r="Q59">
        <v>1</v>
      </c>
      <c r="R59">
        <v>1</v>
      </c>
      <c r="S59">
        <v>1</v>
      </c>
      <c r="T59">
        <v>0</v>
      </c>
      <c r="U59">
        <v>0</v>
      </c>
      <c r="V59">
        <v>1</v>
      </c>
      <c r="W59">
        <v>4</v>
      </c>
      <c r="X59">
        <v>6</v>
      </c>
      <c r="Z59" s="11">
        <f t="shared" si="4"/>
        <v>6.7955024743127073</v>
      </c>
      <c r="AA59" s="11">
        <f t="shared" si="9"/>
        <v>9.209230550519198</v>
      </c>
      <c r="AB59" s="11">
        <f t="shared" si="8"/>
        <v>9.8411929588112681</v>
      </c>
      <c r="AC59" s="11">
        <f t="shared" si="5"/>
        <v>4.8489941132139016</v>
      </c>
      <c r="AD59" s="11">
        <f t="shared" si="6"/>
        <v>7.7609136831337437</v>
      </c>
      <c r="AE59" s="11">
        <f t="shared" si="7"/>
        <v>5</v>
      </c>
      <c r="AG59" s="11">
        <v>43.455833779990826</v>
      </c>
      <c r="AH59">
        <v>6</v>
      </c>
      <c r="AI59" s="56">
        <v>72.426389633318038</v>
      </c>
      <c r="AJ59">
        <v>36</v>
      </c>
    </row>
    <row r="60" spans="1:36">
      <c r="A60" t="s">
        <v>121</v>
      </c>
      <c r="B60" t="s">
        <v>206</v>
      </c>
      <c r="C60" t="s">
        <v>207</v>
      </c>
      <c r="D60" t="s">
        <v>208</v>
      </c>
      <c r="E60" s="74">
        <v>19313</v>
      </c>
      <c r="F60">
        <v>282090</v>
      </c>
      <c r="G60">
        <v>5</v>
      </c>
      <c r="H60">
        <v>1</v>
      </c>
      <c r="I60" s="3">
        <v>180</v>
      </c>
      <c r="J60" s="10">
        <v>9.3201470512090309E-3</v>
      </c>
      <c r="K60">
        <v>3</v>
      </c>
      <c r="L60" s="3">
        <v>118</v>
      </c>
      <c r="M60" s="10">
        <v>6.109874178014809E-3</v>
      </c>
      <c r="N60">
        <v>1</v>
      </c>
      <c r="O60">
        <v>1</v>
      </c>
      <c r="P60">
        <v>2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3</v>
      </c>
      <c r="X60">
        <v>5</v>
      </c>
      <c r="Z60" s="11">
        <f t="shared" si="4"/>
        <v>6.7955024743127073</v>
      </c>
      <c r="AA60" s="11">
        <f t="shared" si="9"/>
        <v>10</v>
      </c>
      <c r="AB60" s="11">
        <f t="shared" si="8"/>
        <v>9.738310591223895</v>
      </c>
      <c r="AC60" s="11">
        <f t="shared" si="5"/>
        <v>6.565996075475935</v>
      </c>
      <c r="AD60" s="11">
        <f t="shared" si="6"/>
        <v>1.1727830605572422</v>
      </c>
      <c r="AE60" s="11">
        <f t="shared" si="7"/>
        <v>2.5</v>
      </c>
      <c r="AG60" s="11">
        <v>36.772592201569779</v>
      </c>
      <c r="AH60">
        <v>6</v>
      </c>
      <c r="AI60" s="56">
        <v>61.28765366928296</v>
      </c>
      <c r="AJ60">
        <v>92</v>
      </c>
    </row>
    <row r="61" spans="1:36">
      <c r="A61" t="s">
        <v>121</v>
      </c>
      <c r="B61" t="s">
        <v>209</v>
      </c>
      <c r="C61" t="s">
        <v>210</v>
      </c>
      <c r="D61" t="s">
        <v>130</v>
      </c>
      <c r="E61" s="74">
        <v>28230</v>
      </c>
      <c r="F61">
        <v>560218</v>
      </c>
      <c r="G61">
        <v>5</v>
      </c>
      <c r="H61">
        <v>2</v>
      </c>
      <c r="I61" s="3">
        <v>100</v>
      </c>
      <c r="J61" s="10">
        <v>3.5423308537017358E-3</v>
      </c>
      <c r="K61">
        <v>4</v>
      </c>
      <c r="L61" s="3">
        <v>25</v>
      </c>
      <c r="M61" s="10">
        <v>8.8558271342543396E-4</v>
      </c>
      <c r="N61">
        <v>1</v>
      </c>
      <c r="O61">
        <v>1</v>
      </c>
      <c r="P61">
        <v>2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3</v>
      </c>
      <c r="X61">
        <v>5</v>
      </c>
      <c r="Z61" s="11">
        <f t="shared" si="4"/>
        <v>6.7955024743127073</v>
      </c>
      <c r="AA61" s="11">
        <f t="shared" si="9"/>
        <v>9.8023076376297986</v>
      </c>
      <c r="AB61" s="11">
        <f t="shared" si="8"/>
        <v>9.9247546141527732</v>
      </c>
      <c r="AC61" s="11">
        <f t="shared" si="5"/>
        <v>4.8489941132139016</v>
      </c>
      <c r="AD61" s="11">
        <f t="shared" si="6"/>
        <v>8.7205578214105532</v>
      </c>
      <c r="AE61" s="11">
        <f t="shared" si="7"/>
        <v>2.5</v>
      </c>
      <c r="AG61" s="11">
        <v>42.592116660719739</v>
      </c>
      <c r="AH61">
        <v>6</v>
      </c>
      <c r="AI61" s="56">
        <v>70.986861101199565</v>
      </c>
      <c r="AJ61">
        <v>43</v>
      </c>
    </row>
    <row r="62" spans="1:36">
      <c r="A62" t="s">
        <v>121</v>
      </c>
      <c r="B62" t="s">
        <v>211</v>
      </c>
      <c r="C62" t="s">
        <v>212</v>
      </c>
      <c r="D62" t="s">
        <v>208</v>
      </c>
      <c r="E62" s="74">
        <v>22294</v>
      </c>
      <c r="F62">
        <v>256304</v>
      </c>
      <c r="G62">
        <v>6</v>
      </c>
      <c r="H62">
        <v>1</v>
      </c>
      <c r="I62" s="3">
        <v>255</v>
      </c>
      <c r="J62" s="10">
        <v>1.1438055082084866E-2</v>
      </c>
      <c r="K62">
        <v>6</v>
      </c>
      <c r="L62" s="3">
        <v>220</v>
      </c>
      <c r="M62" s="10">
        <v>9.8681259531712574E-3</v>
      </c>
      <c r="N62">
        <v>1</v>
      </c>
      <c r="O62">
        <v>1</v>
      </c>
      <c r="P62">
        <v>2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>
        <v>5</v>
      </c>
      <c r="X62">
        <v>7</v>
      </c>
      <c r="Z62" s="11">
        <f t="shared" si="4"/>
        <v>5.19325371146906</v>
      </c>
      <c r="AA62" s="11">
        <f t="shared" si="9"/>
        <v>10</v>
      </c>
      <c r="AB62" s="11">
        <f t="shared" si="8"/>
        <v>9.6699679371878879</v>
      </c>
      <c r="AC62" s="11">
        <f t="shared" si="5"/>
        <v>1.4149901886898364</v>
      </c>
      <c r="AD62" s="11">
        <v>0</v>
      </c>
      <c r="AE62" s="11">
        <f t="shared" si="7"/>
        <v>7.5</v>
      </c>
      <c r="AG62" s="11">
        <v>33.778211837346781</v>
      </c>
      <c r="AH62">
        <v>6</v>
      </c>
      <c r="AI62" s="56">
        <v>56.297019728911302</v>
      </c>
      <c r="AJ62">
        <v>105</v>
      </c>
    </row>
    <row r="63" spans="1:36">
      <c r="A63" t="s">
        <v>121</v>
      </c>
      <c r="B63" t="s">
        <v>211</v>
      </c>
      <c r="C63" t="s">
        <v>213</v>
      </c>
      <c r="D63" t="s">
        <v>208</v>
      </c>
      <c r="E63" s="74">
        <v>35761</v>
      </c>
      <c r="F63">
        <v>8398761</v>
      </c>
      <c r="G63">
        <v>6</v>
      </c>
      <c r="H63">
        <v>1</v>
      </c>
      <c r="I63" s="3">
        <v>255</v>
      </c>
      <c r="J63" s="10">
        <v>7.130673079611868E-3</v>
      </c>
      <c r="K63">
        <v>6</v>
      </c>
      <c r="L63" s="3">
        <v>217</v>
      </c>
      <c r="M63" s="10">
        <v>6.0680629736304913E-3</v>
      </c>
      <c r="N63">
        <v>1</v>
      </c>
      <c r="O63">
        <v>1</v>
      </c>
      <c r="P63">
        <v>2</v>
      </c>
      <c r="Q63">
        <v>1</v>
      </c>
      <c r="R63">
        <v>1</v>
      </c>
      <c r="S63">
        <v>1</v>
      </c>
      <c r="T63">
        <v>1</v>
      </c>
      <c r="U63">
        <v>0</v>
      </c>
      <c r="V63">
        <v>1</v>
      </c>
      <c r="W63">
        <v>5</v>
      </c>
      <c r="X63">
        <v>7</v>
      </c>
      <c r="Z63" s="11">
        <f t="shared" si="4"/>
        <v>5.19325371146906</v>
      </c>
      <c r="AA63" s="11">
        <f t="shared" si="9"/>
        <v>10</v>
      </c>
      <c r="AB63" s="11">
        <f t="shared" si="8"/>
        <v>9.8089626025389585</v>
      </c>
      <c r="AC63" s="11">
        <f t="shared" si="5"/>
        <v>1.4149901886898364</v>
      </c>
      <c r="AD63" s="11">
        <f t="shared" si="6"/>
        <v>1.2331896353649205</v>
      </c>
      <c r="AE63" s="11">
        <f t="shared" si="7"/>
        <v>7.5</v>
      </c>
      <c r="AG63" s="11">
        <v>35.150396138062774</v>
      </c>
      <c r="AH63">
        <v>6</v>
      </c>
      <c r="AI63" s="56">
        <v>58.583993563437957</v>
      </c>
      <c r="AJ63">
        <v>100</v>
      </c>
    </row>
    <row r="64" spans="1:36">
      <c r="A64" t="s">
        <v>121</v>
      </c>
      <c r="B64" t="s">
        <v>211</v>
      </c>
      <c r="C64" t="s">
        <v>214</v>
      </c>
      <c r="D64" t="s">
        <v>208</v>
      </c>
      <c r="E64" s="74">
        <v>21054</v>
      </c>
      <c r="F64">
        <v>206284</v>
      </c>
      <c r="G64">
        <v>6</v>
      </c>
      <c r="H64">
        <v>1</v>
      </c>
      <c r="I64" s="3">
        <v>255</v>
      </c>
      <c r="J64" s="10">
        <v>1.2111712738671987E-2</v>
      </c>
      <c r="K64">
        <v>6</v>
      </c>
      <c r="L64" s="3">
        <v>100</v>
      </c>
      <c r="M64" s="10">
        <v>4.7496912700674453E-3</v>
      </c>
      <c r="N64">
        <v>1</v>
      </c>
      <c r="O64">
        <v>1</v>
      </c>
      <c r="P64">
        <v>2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4</v>
      </c>
      <c r="X64">
        <v>6</v>
      </c>
      <c r="Z64" s="11">
        <f t="shared" si="4"/>
        <v>5.19325371146906</v>
      </c>
      <c r="AA64" s="11">
        <f t="shared" si="9"/>
        <v>10</v>
      </c>
      <c r="AB64" s="11">
        <f t="shared" si="8"/>
        <v>9.6482297165042432</v>
      </c>
      <c r="AC64" s="11">
        <f t="shared" si="5"/>
        <v>1.4149901886898364</v>
      </c>
      <c r="AD64" s="11">
        <f t="shared" si="6"/>
        <v>3.1379020230682864</v>
      </c>
      <c r="AE64" s="11">
        <f t="shared" si="7"/>
        <v>5</v>
      </c>
      <c r="AG64" s="11">
        <v>34.394375639731422</v>
      </c>
      <c r="AH64">
        <v>6</v>
      </c>
      <c r="AI64" s="56">
        <v>57.323959399552365</v>
      </c>
      <c r="AJ64">
        <v>103</v>
      </c>
    </row>
    <row r="65" spans="1:36">
      <c r="A65" t="s">
        <v>121</v>
      </c>
      <c r="B65" t="s">
        <v>215</v>
      </c>
      <c r="C65" t="s">
        <v>216</v>
      </c>
      <c r="D65" t="s">
        <v>150</v>
      </c>
      <c r="E65" s="74">
        <v>34687</v>
      </c>
      <c r="F65">
        <v>872498</v>
      </c>
      <c r="G65">
        <v>5</v>
      </c>
      <c r="H65">
        <v>14</v>
      </c>
      <c r="I65" s="3">
        <v>157</v>
      </c>
      <c r="J65" s="10">
        <v>4.5261913685242308E-3</v>
      </c>
      <c r="K65">
        <v>4</v>
      </c>
      <c r="L65" s="3">
        <v>64</v>
      </c>
      <c r="M65" s="10">
        <v>1.845071640672298E-3</v>
      </c>
      <c r="N65">
        <v>1</v>
      </c>
      <c r="O65">
        <v>1</v>
      </c>
      <c r="P65">
        <v>2</v>
      </c>
      <c r="Q65">
        <v>1</v>
      </c>
      <c r="R65">
        <v>1</v>
      </c>
      <c r="S65">
        <v>1</v>
      </c>
      <c r="T65">
        <v>0</v>
      </c>
      <c r="U65">
        <v>0</v>
      </c>
      <c r="V65">
        <v>1</v>
      </c>
      <c r="W65">
        <v>4</v>
      </c>
      <c r="X65">
        <v>6</v>
      </c>
      <c r="Z65" s="11">
        <f t="shared" si="4"/>
        <v>6.7955024743127073</v>
      </c>
      <c r="AA65" s="11">
        <f t="shared" si="9"/>
        <v>7.4299992891873945</v>
      </c>
      <c r="AB65" s="11">
        <f t="shared" si="8"/>
        <v>9.893006475043828</v>
      </c>
      <c r="AC65" s="11">
        <f t="shared" si="5"/>
        <v>4.8489941132139016</v>
      </c>
      <c r="AD65" s="11">
        <f t="shared" si="6"/>
        <v>7.3343399280409098</v>
      </c>
      <c r="AE65" s="11">
        <f t="shared" si="7"/>
        <v>5</v>
      </c>
      <c r="AG65" s="11">
        <v>41.301842279798741</v>
      </c>
      <c r="AH65">
        <v>6</v>
      </c>
      <c r="AI65" s="56">
        <v>68.836403799664566</v>
      </c>
      <c r="AJ65">
        <v>57</v>
      </c>
    </row>
    <row r="66" spans="1:36">
      <c r="A66" t="s">
        <v>121</v>
      </c>
      <c r="B66" t="s">
        <v>215</v>
      </c>
      <c r="C66" t="s">
        <v>217</v>
      </c>
      <c r="D66" t="s">
        <v>150</v>
      </c>
      <c r="E66" s="74">
        <v>28502</v>
      </c>
      <c r="F66">
        <v>294722</v>
      </c>
      <c r="G66">
        <v>5</v>
      </c>
      <c r="H66">
        <v>14</v>
      </c>
      <c r="I66" s="3">
        <v>177</v>
      </c>
      <c r="J66" s="10">
        <v>6.2100905199635112E-3</v>
      </c>
      <c r="K66">
        <v>4</v>
      </c>
      <c r="L66" s="3">
        <v>64</v>
      </c>
      <c r="M66" s="10">
        <v>2.2454564591958461E-3</v>
      </c>
      <c r="N66">
        <v>1</v>
      </c>
      <c r="O66">
        <v>1</v>
      </c>
      <c r="P66">
        <v>2</v>
      </c>
      <c r="Q66">
        <v>1</v>
      </c>
      <c r="R66">
        <v>1</v>
      </c>
      <c r="S66">
        <v>1</v>
      </c>
      <c r="T66">
        <v>0</v>
      </c>
      <c r="U66">
        <v>0</v>
      </c>
      <c r="V66">
        <v>0</v>
      </c>
      <c r="W66">
        <v>3</v>
      </c>
      <c r="X66">
        <v>5</v>
      </c>
      <c r="Z66" s="11">
        <f t="shared" si="4"/>
        <v>6.7955024743127073</v>
      </c>
      <c r="AA66" s="11">
        <f t="shared" si="9"/>
        <v>7.4299992891873945</v>
      </c>
      <c r="AB66" s="11">
        <f t="shared" si="8"/>
        <v>9.8386688289040443</v>
      </c>
      <c r="AC66" s="11">
        <f t="shared" si="5"/>
        <v>4.8489941132139016</v>
      </c>
      <c r="AD66" s="11">
        <f t="shared" si="6"/>
        <v>6.7558855197514216</v>
      </c>
      <c r="AE66" s="11">
        <f t="shared" si="7"/>
        <v>2.5</v>
      </c>
      <c r="AG66" s="11">
        <v>38.169050225369467</v>
      </c>
      <c r="AH66">
        <v>6</v>
      </c>
      <c r="AI66" s="56">
        <v>63.615083708949108</v>
      </c>
      <c r="AJ66">
        <v>84</v>
      </c>
    </row>
    <row r="67" spans="1:36">
      <c r="A67" t="s">
        <v>121</v>
      </c>
      <c r="B67" t="s">
        <v>215</v>
      </c>
      <c r="C67" t="s">
        <v>218</v>
      </c>
      <c r="D67" t="s">
        <v>150</v>
      </c>
      <c r="E67" s="74">
        <v>36875</v>
      </c>
      <c r="F67">
        <v>469298</v>
      </c>
      <c r="G67">
        <v>5</v>
      </c>
      <c r="H67">
        <v>14</v>
      </c>
      <c r="I67" s="3">
        <v>177</v>
      </c>
      <c r="J67" s="10">
        <v>4.7999999999999996E-3</v>
      </c>
      <c r="K67">
        <v>4</v>
      </c>
      <c r="L67" s="3">
        <v>64</v>
      </c>
      <c r="M67" s="10">
        <v>1.7355932203389831E-3</v>
      </c>
      <c r="N67">
        <v>1</v>
      </c>
      <c r="O67">
        <v>1</v>
      </c>
      <c r="P67">
        <v>2</v>
      </c>
      <c r="Q67">
        <v>1</v>
      </c>
      <c r="R67">
        <v>1</v>
      </c>
      <c r="S67">
        <v>1</v>
      </c>
      <c r="T67">
        <v>1</v>
      </c>
      <c r="U67">
        <v>0</v>
      </c>
      <c r="V67">
        <v>1</v>
      </c>
      <c r="W67">
        <v>5</v>
      </c>
      <c r="X67">
        <v>7</v>
      </c>
      <c r="Z67" s="11">
        <f t="shared" ref="Z67:Z130" si="10">((G$133-G67)/(G$133-G$134))*10</f>
        <v>6.7955024743127073</v>
      </c>
      <c r="AA67" s="11">
        <f t="shared" ref="AA67:AA130" si="11">((H$133-H67)/(H$133-H$134))*10</f>
        <v>7.4299992891873945</v>
      </c>
      <c r="AB67" s="11">
        <f t="shared" ref="AB67:AB130" si="12">((J$133-J67)/(J$133-J$134))*10</f>
        <v>9.8841709598560961</v>
      </c>
      <c r="AC67" s="11">
        <f t="shared" ref="AC67:AC93" si="13">((K$133-K67)/(K$133-K$134))*10</f>
        <v>4.8489941132139016</v>
      </c>
      <c r="AD67" s="11">
        <f t="shared" ref="AD67:AD93" si="14">((M$133-M67)/(M$133-M$134))*10</f>
        <v>7.4925084497343732</v>
      </c>
      <c r="AE67" s="11">
        <f t="shared" ref="AE67:AE93" si="15">((X$134-X67)/(X$134-X$135))*10</f>
        <v>7.5</v>
      </c>
      <c r="AG67" s="11">
        <v>43.951175286304476</v>
      </c>
      <c r="AH67">
        <v>6</v>
      </c>
      <c r="AI67" s="56">
        <v>73.25195881050746</v>
      </c>
      <c r="AJ67">
        <v>33</v>
      </c>
    </row>
    <row r="68" spans="1:36">
      <c r="A68" t="s">
        <v>121</v>
      </c>
      <c r="B68" t="s">
        <v>219</v>
      </c>
      <c r="C68" t="s">
        <v>220</v>
      </c>
      <c r="D68" t="s">
        <v>171</v>
      </c>
      <c r="E68" s="74">
        <v>31866</v>
      </c>
      <c r="F68">
        <v>124844</v>
      </c>
      <c r="G68">
        <v>5</v>
      </c>
      <c r="H68">
        <v>28</v>
      </c>
      <c r="I68" s="3">
        <v>210</v>
      </c>
      <c r="J68" s="10">
        <v>6.5900960271135381E-3</v>
      </c>
      <c r="K68">
        <v>5</v>
      </c>
      <c r="L68" s="3">
        <v>65</v>
      </c>
      <c r="M68" s="10">
        <v>2.0397916274399047E-3</v>
      </c>
      <c r="N68">
        <v>1</v>
      </c>
      <c r="O68">
        <v>1</v>
      </c>
      <c r="P68">
        <v>2</v>
      </c>
      <c r="Q68">
        <v>1</v>
      </c>
      <c r="R68">
        <v>1</v>
      </c>
      <c r="S68">
        <v>0</v>
      </c>
      <c r="T68">
        <v>0</v>
      </c>
      <c r="U68">
        <v>0</v>
      </c>
      <c r="V68">
        <v>0</v>
      </c>
      <c r="W68">
        <v>2</v>
      </c>
      <c r="X68">
        <v>4</v>
      </c>
      <c r="Z68" s="11">
        <f t="shared" si="10"/>
        <v>6.7955024743127073</v>
      </c>
      <c r="AA68" s="11">
        <f t="shared" si="11"/>
        <v>4.6623062160045894</v>
      </c>
      <c r="AB68" s="11">
        <f t="shared" si="12"/>
        <v>9.8264064527629085</v>
      </c>
      <c r="AC68" s="11">
        <f t="shared" si="13"/>
        <v>3.1319921509518691</v>
      </c>
      <c r="AD68" s="11">
        <f t="shared" si="14"/>
        <v>7.0530189849962897</v>
      </c>
      <c r="AE68" s="11">
        <f t="shared" si="15"/>
        <v>0</v>
      </c>
      <c r="AG68" s="11">
        <v>31.469226279028362</v>
      </c>
      <c r="AH68">
        <v>6</v>
      </c>
      <c r="AI68" s="56">
        <v>52.44871046504727</v>
      </c>
      <c r="AJ68">
        <v>108</v>
      </c>
    </row>
    <row r="69" spans="1:36">
      <c r="A69" t="s">
        <v>121</v>
      </c>
      <c r="B69" t="s">
        <v>221</v>
      </c>
      <c r="C69" t="s">
        <v>222</v>
      </c>
      <c r="D69" t="s">
        <v>166</v>
      </c>
      <c r="E69" s="74">
        <v>29156</v>
      </c>
      <c r="F69">
        <v>302605</v>
      </c>
      <c r="G69">
        <v>5</v>
      </c>
      <c r="H69">
        <v>7</v>
      </c>
      <c r="I69" s="3">
        <v>149</v>
      </c>
      <c r="J69" s="10">
        <v>5.1104403896282073E-3</v>
      </c>
      <c r="K69">
        <v>4</v>
      </c>
      <c r="L69" s="3">
        <v>98</v>
      </c>
      <c r="M69" s="10">
        <v>3.3612292495541225E-3</v>
      </c>
      <c r="N69">
        <v>1</v>
      </c>
      <c r="O69">
        <v>1</v>
      </c>
      <c r="P69">
        <v>2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6</v>
      </c>
      <c r="X69">
        <v>8</v>
      </c>
      <c r="Z69" s="11">
        <f t="shared" si="10"/>
        <v>6.7955024743127073</v>
      </c>
      <c r="AA69" s="11">
        <f t="shared" si="11"/>
        <v>8.813845825778797</v>
      </c>
      <c r="AB69" s="11">
        <f t="shared" si="12"/>
        <v>9.8741533765437612</v>
      </c>
      <c r="AC69" s="11">
        <f t="shared" si="13"/>
        <v>4.8489941132139016</v>
      </c>
      <c r="AD69" s="11">
        <f t="shared" si="14"/>
        <v>5.1438771233984806</v>
      </c>
      <c r="AE69" s="11">
        <f t="shared" si="15"/>
        <v>10</v>
      </c>
      <c r="AG69" s="11">
        <v>45.476372913247644</v>
      </c>
      <c r="AH69">
        <v>6</v>
      </c>
      <c r="AI69" s="56">
        <v>75.793954855412736</v>
      </c>
      <c r="AJ69">
        <v>23</v>
      </c>
    </row>
    <row r="70" spans="1:36">
      <c r="A70" t="s">
        <v>121</v>
      </c>
      <c r="B70" t="s">
        <v>221</v>
      </c>
      <c r="C70" t="s">
        <v>223</v>
      </c>
      <c r="D70" t="s">
        <v>166</v>
      </c>
      <c r="E70" s="74">
        <v>20085</v>
      </c>
      <c r="F70">
        <v>383793</v>
      </c>
      <c r="G70">
        <v>5</v>
      </c>
      <c r="H70">
        <v>7</v>
      </c>
      <c r="I70" s="3">
        <v>149</v>
      </c>
      <c r="J70" s="10">
        <v>7.4184714961413991E-3</v>
      </c>
      <c r="K70">
        <v>4</v>
      </c>
      <c r="L70" s="3">
        <v>98</v>
      </c>
      <c r="M70" s="10">
        <v>4.8792631316903158E-3</v>
      </c>
      <c r="N70">
        <v>1</v>
      </c>
      <c r="O70">
        <v>1</v>
      </c>
      <c r="P70">
        <v>2</v>
      </c>
      <c r="Q70">
        <v>1</v>
      </c>
      <c r="R70">
        <v>1</v>
      </c>
      <c r="S70">
        <v>1</v>
      </c>
      <c r="T70">
        <v>1</v>
      </c>
      <c r="U70">
        <v>0</v>
      </c>
      <c r="V70">
        <v>0</v>
      </c>
      <c r="W70">
        <v>4</v>
      </c>
      <c r="X70">
        <v>6</v>
      </c>
      <c r="Z70" s="11">
        <f t="shared" si="10"/>
        <v>6.7955024743127073</v>
      </c>
      <c r="AA70" s="11">
        <f t="shared" si="11"/>
        <v>8.813845825778797</v>
      </c>
      <c r="AB70" s="11">
        <f t="shared" si="12"/>
        <v>9.7996756517713877</v>
      </c>
      <c r="AC70" s="11">
        <f t="shared" si="13"/>
        <v>4.8489941132139016</v>
      </c>
      <c r="AD70" s="11">
        <f t="shared" si="14"/>
        <v>2.9507035802741397</v>
      </c>
      <c r="AE70" s="11">
        <f t="shared" si="15"/>
        <v>5</v>
      </c>
      <c r="AG70" s="11">
        <v>38.208721645350934</v>
      </c>
      <c r="AH70">
        <v>6</v>
      </c>
      <c r="AI70" s="56">
        <v>63.681202742251557</v>
      </c>
      <c r="AJ70">
        <v>83</v>
      </c>
    </row>
    <row r="71" spans="1:36">
      <c r="A71" t="s">
        <v>121</v>
      </c>
      <c r="B71" t="s">
        <v>221</v>
      </c>
      <c r="C71" t="s">
        <v>224</v>
      </c>
      <c r="D71" t="s">
        <v>166</v>
      </c>
      <c r="E71" s="74">
        <v>26778</v>
      </c>
      <c r="F71">
        <v>892533</v>
      </c>
      <c r="G71">
        <v>5</v>
      </c>
      <c r="H71">
        <v>7</v>
      </c>
      <c r="I71" s="3">
        <v>149</v>
      </c>
      <c r="J71" s="10">
        <v>5.5642691761894096E-3</v>
      </c>
      <c r="K71">
        <v>4</v>
      </c>
      <c r="L71" s="3">
        <v>98</v>
      </c>
      <c r="M71" s="10">
        <v>3.6597206662185378E-3</v>
      </c>
      <c r="N71">
        <v>1</v>
      </c>
      <c r="O71">
        <v>1</v>
      </c>
      <c r="P71">
        <v>2</v>
      </c>
      <c r="Q71">
        <v>1</v>
      </c>
      <c r="R71">
        <v>1</v>
      </c>
      <c r="S71">
        <v>1</v>
      </c>
      <c r="T71">
        <v>1</v>
      </c>
      <c r="U71">
        <v>0</v>
      </c>
      <c r="V71">
        <v>0</v>
      </c>
      <c r="W71">
        <v>4</v>
      </c>
      <c r="X71">
        <v>6</v>
      </c>
      <c r="Z71" s="11">
        <f t="shared" si="10"/>
        <v>6.7955024743127073</v>
      </c>
      <c r="AA71" s="11">
        <f t="shared" si="11"/>
        <v>8.813845825778797</v>
      </c>
      <c r="AB71" s="11">
        <f t="shared" si="12"/>
        <v>9.8595088011895111</v>
      </c>
      <c r="AC71" s="11">
        <f t="shared" si="13"/>
        <v>4.8489941132139016</v>
      </c>
      <c r="AD71" s="11">
        <f t="shared" si="14"/>
        <v>4.7126328108822948</v>
      </c>
      <c r="AE71" s="11">
        <f t="shared" si="15"/>
        <v>5</v>
      </c>
      <c r="AG71" s="11">
        <v>40.030484025377213</v>
      </c>
      <c r="AH71">
        <v>6</v>
      </c>
      <c r="AI71" s="56">
        <v>66.717473375628686</v>
      </c>
      <c r="AJ71">
        <v>76</v>
      </c>
    </row>
    <row r="72" spans="1:36">
      <c r="A72" t="s">
        <v>121</v>
      </c>
      <c r="B72" t="s">
        <v>225</v>
      </c>
      <c r="C72" t="s">
        <v>226</v>
      </c>
      <c r="D72" t="s">
        <v>135</v>
      </c>
      <c r="E72" s="74">
        <v>28365</v>
      </c>
      <c r="F72">
        <v>649021</v>
      </c>
      <c r="G72">
        <v>5</v>
      </c>
      <c r="H72">
        <v>3</v>
      </c>
      <c r="I72" s="3">
        <v>154</v>
      </c>
      <c r="J72" s="10">
        <v>5.4292261589987661E-3</v>
      </c>
      <c r="K72">
        <v>4</v>
      </c>
      <c r="L72" s="3">
        <v>36</v>
      </c>
      <c r="M72" s="10">
        <v>1.269169751454257E-3</v>
      </c>
      <c r="N72">
        <v>1</v>
      </c>
      <c r="O72">
        <v>1</v>
      </c>
      <c r="P72">
        <v>2</v>
      </c>
      <c r="Q72">
        <v>1</v>
      </c>
      <c r="R72">
        <v>1</v>
      </c>
      <c r="S72">
        <v>1</v>
      </c>
      <c r="T72">
        <v>0</v>
      </c>
      <c r="U72">
        <v>0</v>
      </c>
      <c r="V72">
        <v>1</v>
      </c>
      <c r="W72">
        <v>4</v>
      </c>
      <c r="X72">
        <v>6</v>
      </c>
      <c r="Z72" s="11">
        <f t="shared" si="10"/>
        <v>6.7955024743127073</v>
      </c>
      <c r="AA72" s="11">
        <f t="shared" si="11"/>
        <v>9.604615275259599</v>
      </c>
      <c r="AB72" s="11">
        <f t="shared" si="12"/>
        <v>9.8638664966462031</v>
      </c>
      <c r="AC72" s="11">
        <f t="shared" si="13"/>
        <v>4.8489941132139016</v>
      </c>
      <c r="AD72" s="11">
        <f t="shared" si="14"/>
        <v>8.1663719411149192</v>
      </c>
      <c r="AE72" s="11">
        <f t="shared" si="15"/>
        <v>5</v>
      </c>
      <c r="AG72" s="11">
        <v>44.279350300547328</v>
      </c>
      <c r="AH72">
        <v>6</v>
      </c>
      <c r="AI72" s="56">
        <v>73.798917167578878</v>
      </c>
      <c r="AJ72">
        <v>31</v>
      </c>
    </row>
    <row r="73" spans="1:36">
      <c r="A73" t="s">
        <v>121</v>
      </c>
      <c r="B73" t="s">
        <v>225</v>
      </c>
      <c r="C73" t="s">
        <v>227</v>
      </c>
      <c r="D73" t="s">
        <v>135</v>
      </c>
      <c r="E73" s="74">
        <v>29764</v>
      </c>
      <c r="F73">
        <v>400669</v>
      </c>
      <c r="G73">
        <v>5</v>
      </c>
      <c r="H73">
        <v>3</v>
      </c>
      <c r="I73" s="3">
        <v>154</v>
      </c>
      <c r="J73" s="10">
        <v>5.1740357478833494E-3</v>
      </c>
      <c r="K73">
        <v>4</v>
      </c>
      <c r="L73" s="3">
        <v>36</v>
      </c>
      <c r="M73" s="10">
        <v>1.209514850154549E-3</v>
      </c>
      <c r="N73">
        <v>1</v>
      </c>
      <c r="O73">
        <v>1</v>
      </c>
      <c r="P73">
        <v>2</v>
      </c>
      <c r="Q73">
        <v>1</v>
      </c>
      <c r="R73">
        <v>1</v>
      </c>
      <c r="S73">
        <v>1</v>
      </c>
      <c r="T73">
        <v>0</v>
      </c>
      <c r="U73">
        <v>0</v>
      </c>
      <c r="V73">
        <v>0</v>
      </c>
      <c r="W73">
        <v>3</v>
      </c>
      <c r="X73">
        <v>5</v>
      </c>
      <c r="Z73" s="11">
        <f t="shared" si="10"/>
        <v>6.7955024743127073</v>
      </c>
      <c r="AA73" s="11">
        <f t="shared" si="11"/>
        <v>9.604615275259599</v>
      </c>
      <c r="AB73" s="11">
        <f t="shared" si="12"/>
        <v>9.8721012215378963</v>
      </c>
      <c r="AC73" s="11">
        <f t="shared" si="13"/>
        <v>4.8489941132139016</v>
      </c>
      <c r="AD73" s="11">
        <f t="shared" si="14"/>
        <v>8.2525581275945665</v>
      </c>
      <c r="AE73" s="11">
        <f t="shared" si="15"/>
        <v>2.5</v>
      </c>
      <c r="AG73" s="11">
        <v>41.873771211918672</v>
      </c>
      <c r="AH73">
        <v>6</v>
      </c>
      <c r="AI73" s="56">
        <v>69.789618686531128</v>
      </c>
      <c r="AJ73">
        <v>50</v>
      </c>
    </row>
    <row r="74" spans="1:36">
      <c r="A74" t="s">
        <v>121</v>
      </c>
      <c r="B74" t="s">
        <v>228</v>
      </c>
      <c r="C74" t="s">
        <v>180</v>
      </c>
      <c r="D74" t="s">
        <v>127</v>
      </c>
      <c r="E74" s="74">
        <v>36492</v>
      </c>
      <c r="F74">
        <v>653115</v>
      </c>
      <c r="G74">
        <v>5</v>
      </c>
      <c r="H74">
        <v>2</v>
      </c>
      <c r="I74" s="3">
        <v>150</v>
      </c>
      <c r="J74" s="10">
        <v>4.1104899704044722E-3</v>
      </c>
      <c r="K74">
        <v>5</v>
      </c>
      <c r="L74" s="3">
        <v>136</v>
      </c>
      <c r="M74" s="10">
        <v>3.7268442398333879E-3</v>
      </c>
      <c r="N74">
        <v>1</v>
      </c>
      <c r="O74">
        <v>1</v>
      </c>
      <c r="P74">
        <v>2</v>
      </c>
      <c r="Q74">
        <v>1</v>
      </c>
      <c r="R74">
        <v>0</v>
      </c>
      <c r="S74">
        <v>1</v>
      </c>
      <c r="T74">
        <v>0</v>
      </c>
      <c r="U74">
        <v>0</v>
      </c>
      <c r="V74">
        <v>1</v>
      </c>
      <c r="W74">
        <v>3</v>
      </c>
      <c r="X74">
        <v>5</v>
      </c>
      <c r="Z74" s="11">
        <f t="shared" si="10"/>
        <v>6.7955024743127073</v>
      </c>
      <c r="AA74" s="11">
        <f t="shared" si="11"/>
        <v>9.8023076376297986</v>
      </c>
      <c r="AB74" s="11">
        <f t="shared" si="12"/>
        <v>9.9064207198645686</v>
      </c>
      <c r="AC74" s="11">
        <f t="shared" si="13"/>
        <v>3.1319921509518691</v>
      </c>
      <c r="AD74" s="11">
        <f t="shared" si="14"/>
        <v>4.6156562891429456</v>
      </c>
      <c r="AE74" s="11">
        <f t="shared" si="15"/>
        <v>2.5</v>
      </c>
      <c r="AG74" s="11">
        <v>36.751879271901892</v>
      </c>
      <c r="AH74">
        <v>6</v>
      </c>
      <c r="AI74" s="56">
        <v>61.253132119836486</v>
      </c>
      <c r="AJ74">
        <v>93</v>
      </c>
    </row>
    <row r="75" spans="1:36">
      <c r="A75" t="s">
        <v>121</v>
      </c>
      <c r="B75" t="s">
        <v>229</v>
      </c>
      <c r="C75" t="s">
        <v>230</v>
      </c>
      <c r="D75" t="s">
        <v>208</v>
      </c>
      <c r="E75" s="74">
        <v>24811</v>
      </c>
      <c r="F75">
        <v>1584138</v>
      </c>
      <c r="G75">
        <v>5</v>
      </c>
      <c r="H75">
        <v>10</v>
      </c>
      <c r="I75" s="3">
        <v>175</v>
      </c>
      <c r="J75" s="10">
        <v>7.0533231228084321E-3</v>
      </c>
      <c r="K75">
        <v>7</v>
      </c>
      <c r="L75" s="3">
        <v>235</v>
      </c>
      <c r="M75" s="10">
        <v>9.4716053363427515E-3</v>
      </c>
      <c r="N75">
        <v>1</v>
      </c>
      <c r="O75">
        <v>1</v>
      </c>
      <c r="P75">
        <v>2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5</v>
      </c>
      <c r="X75">
        <v>7</v>
      </c>
      <c r="Z75" s="11">
        <f t="shared" si="10"/>
        <v>6.7955024743127073</v>
      </c>
      <c r="AA75" s="11">
        <f t="shared" si="11"/>
        <v>8.2207687386681965</v>
      </c>
      <c r="AB75" s="11">
        <f t="shared" si="12"/>
        <v>9.8114586039046703</v>
      </c>
      <c r="AC75" s="11">
        <v>0</v>
      </c>
      <c r="AD75" s="11">
        <v>0</v>
      </c>
      <c r="AE75" s="11">
        <f t="shared" si="15"/>
        <v>7.5</v>
      </c>
      <c r="AG75" s="11">
        <v>32.327729816885572</v>
      </c>
      <c r="AH75">
        <v>6</v>
      </c>
      <c r="AI75" s="56">
        <v>53.879549694809292</v>
      </c>
      <c r="AJ75">
        <v>107</v>
      </c>
    </row>
    <row r="76" spans="1:36">
      <c r="A76" t="s">
        <v>121</v>
      </c>
      <c r="B76" t="s">
        <v>229</v>
      </c>
      <c r="C76" t="s">
        <v>231</v>
      </c>
      <c r="D76" t="s">
        <v>208</v>
      </c>
      <c r="E76" s="74">
        <v>30397</v>
      </c>
      <c r="F76">
        <v>301048</v>
      </c>
      <c r="G76">
        <v>5</v>
      </c>
      <c r="H76">
        <v>10</v>
      </c>
      <c r="I76" s="3">
        <v>175</v>
      </c>
      <c r="J76" s="10">
        <v>5.7571470868835739E-3</v>
      </c>
      <c r="K76">
        <v>6</v>
      </c>
      <c r="L76" s="3">
        <v>166.75</v>
      </c>
      <c r="M76" s="10">
        <v>5.4857387242162057E-3</v>
      </c>
      <c r="N76">
        <v>1</v>
      </c>
      <c r="O76">
        <v>1</v>
      </c>
      <c r="P76">
        <v>2</v>
      </c>
      <c r="Q76">
        <v>1</v>
      </c>
      <c r="R76">
        <v>1</v>
      </c>
      <c r="S76">
        <v>1</v>
      </c>
      <c r="T76">
        <v>1</v>
      </c>
      <c r="U76">
        <v>0</v>
      </c>
      <c r="V76">
        <v>1</v>
      </c>
      <c r="W76">
        <v>5</v>
      </c>
      <c r="X76">
        <v>7</v>
      </c>
      <c r="Z76" s="11">
        <f t="shared" si="10"/>
        <v>6.7955024743127073</v>
      </c>
      <c r="AA76" s="11">
        <f t="shared" si="11"/>
        <v>8.2207687386681965</v>
      </c>
      <c r="AB76" s="11">
        <f t="shared" si="12"/>
        <v>9.8532848348370585</v>
      </c>
      <c r="AC76" s="11">
        <f t="shared" si="13"/>
        <v>1.4149901886898364</v>
      </c>
      <c r="AD76" s="11">
        <f t="shared" si="14"/>
        <v>2.0745003283370353</v>
      </c>
      <c r="AE76" s="11">
        <f t="shared" si="15"/>
        <v>7.5</v>
      </c>
      <c r="AG76" s="11">
        <v>35.859046564844832</v>
      </c>
      <c r="AH76">
        <v>6</v>
      </c>
      <c r="AI76" s="56">
        <v>59.765077608074719</v>
      </c>
      <c r="AJ76">
        <v>97</v>
      </c>
    </row>
    <row r="77" spans="1:36">
      <c r="A77" t="s">
        <v>121</v>
      </c>
      <c r="B77" t="s">
        <v>232</v>
      </c>
      <c r="C77" t="s">
        <v>233</v>
      </c>
      <c r="D77" t="s">
        <v>147</v>
      </c>
      <c r="E77" s="74">
        <v>24051</v>
      </c>
      <c r="F77">
        <v>179335</v>
      </c>
      <c r="G77">
        <v>5</v>
      </c>
      <c r="H77">
        <v>1</v>
      </c>
      <c r="I77" s="3">
        <v>206</v>
      </c>
      <c r="J77" s="10">
        <v>8.5651324269261156E-3</v>
      </c>
      <c r="K77">
        <v>4</v>
      </c>
      <c r="L77" s="3">
        <v>58</v>
      </c>
      <c r="M77" s="10">
        <v>2.411542139619974E-3</v>
      </c>
      <c r="N77">
        <v>1</v>
      </c>
      <c r="O77">
        <v>1</v>
      </c>
      <c r="P77">
        <v>2</v>
      </c>
      <c r="Q77">
        <v>1</v>
      </c>
      <c r="R77">
        <v>1</v>
      </c>
      <c r="S77">
        <v>1</v>
      </c>
      <c r="T77">
        <v>0</v>
      </c>
      <c r="U77">
        <v>0</v>
      </c>
      <c r="V77">
        <v>1</v>
      </c>
      <c r="W77">
        <v>4</v>
      </c>
      <c r="X77">
        <v>6</v>
      </c>
      <c r="Z77" s="11">
        <f t="shared" si="10"/>
        <v>6.7955024743127073</v>
      </c>
      <c r="AA77" s="11">
        <f t="shared" si="11"/>
        <v>10</v>
      </c>
      <c r="AB77" s="11">
        <f t="shared" si="12"/>
        <v>9.762674115280296</v>
      </c>
      <c r="AC77" s="11">
        <f t="shared" si="13"/>
        <v>4.8489941132139016</v>
      </c>
      <c r="AD77" s="11">
        <f t="shared" si="14"/>
        <v>6.5159338793536339</v>
      </c>
      <c r="AE77" s="11">
        <f t="shared" si="15"/>
        <v>5</v>
      </c>
      <c r="AG77" s="11">
        <v>42.923104582160541</v>
      </c>
      <c r="AH77">
        <v>6</v>
      </c>
      <c r="AI77" s="56">
        <v>71.538507636934241</v>
      </c>
      <c r="AJ77">
        <v>42</v>
      </c>
    </row>
    <row r="78" spans="1:36">
      <c r="A78" t="s">
        <v>121</v>
      </c>
      <c r="B78" t="s">
        <v>234</v>
      </c>
      <c r="C78" t="s">
        <v>235</v>
      </c>
      <c r="D78" t="s">
        <v>150</v>
      </c>
      <c r="E78" s="74">
        <v>35587</v>
      </c>
      <c r="F78">
        <v>136208</v>
      </c>
      <c r="G78">
        <v>5</v>
      </c>
      <c r="H78">
        <v>2</v>
      </c>
      <c r="I78" s="3">
        <v>200</v>
      </c>
      <c r="J78" s="10">
        <v>5.6200297861578666E-3</v>
      </c>
      <c r="K78">
        <v>4</v>
      </c>
      <c r="L78" s="3">
        <v>15</v>
      </c>
      <c r="M78" s="10">
        <v>4.2150223396184E-4</v>
      </c>
      <c r="N78">
        <v>1</v>
      </c>
      <c r="O78">
        <v>1</v>
      </c>
      <c r="P78">
        <v>2</v>
      </c>
      <c r="Q78">
        <v>1</v>
      </c>
      <c r="R78">
        <v>1</v>
      </c>
      <c r="S78">
        <v>0</v>
      </c>
      <c r="T78">
        <v>0</v>
      </c>
      <c r="U78">
        <v>0</v>
      </c>
      <c r="V78">
        <v>1</v>
      </c>
      <c r="W78">
        <v>3</v>
      </c>
      <c r="X78">
        <v>5</v>
      </c>
      <c r="Z78" s="11">
        <f t="shared" si="10"/>
        <v>6.7955024743127073</v>
      </c>
      <c r="AA78" s="11">
        <f t="shared" si="11"/>
        <v>9.8023076376297986</v>
      </c>
      <c r="AB78" s="11">
        <f t="shared" si="12"/>
        <v>9.857709465231407</v>
      </c>
      <c r="AC78" s="11">
        <f t="shared" si="13"/>
        <v>4.8489941132139016</v>
      </c>
      <c r="AD78" s="11">
        <f t="shared" si="14"/>
        <v>9.3910362879436864</v>
      </c>
      <c r="AE78" s="11">
        <f t="shared" si="15"/>
        <v>2.5</v>
      </c>
      <c r="AG78" s="11">
        <v>43.195549978331506</v>
      </c>
      <c r="AH78">
        <v>6</v>
      </c>
      <c r="AI78" s="56">
        <v>71.99258329721917</v>
      </c>
      <c r="AJ78">
        <v>39</v>
      </c>
    </row>
    <row r="79" spans="1:36">
      <c r="A79" t="s">
        <v>121</v>
      </c>
      <c r="B79" t="s">
        <v>236</v>
      </c>
      <c r="C79" t="s">
        <v>237</v>
      </c>
      <c r="D79" t="s">
        <v>171</v>
      </c>
      <c r="E79" s="74">
        <v>31161</v>
      </c>
      <c r="F79">
        <v>181883</v>
      </c>
      <c r="G79">
        <v>5</v>
      </c>
      <c r="H79">
        <v>1</v>
      </c>
      <c r="I79" s="3">
        <v>200</v>
      </c>
      <c r="J79" s="10">
        <v>6.4182792593305733E-3</v>
      </c>
      <c r="K79">
        <v>5</v>
      </c>
      <c r="L79" s="3">
        <v>30</v>
      </c>
      <c r="M79" s="10">
        <v>9.6274188889958602E-4</v>
      </c>
      <c r="N79">
        <v>1</v>
      </c>
      <c r="O79">
        <v>1</v>
      </c>
      <c r="P79">
        <v>2</v>
      </c>
      <c r="Q79">
        <v>1</v>
      </c>
      <c r="R79">
        <v>0</v>
      </c>
      <c r="S79">
        <v>1</v>
      </c>
      <c r="T79">
        <v>1</v>
      </c>
      <c r="U79">
        <v>0</v>
      </c>
      <c r="V79">
        <v>0</v>
      </c>
      <c r="W79">
        <v>3</v>
      </c>
      <c r="X79">
        <v>5</v>
      </c>
      <c r="Z79" s="11">
        <f t="shared" si="10"/>
        <v>6.7955024743127073</v>
      </c>
      <c r="AA79" s="11">
        <f t="shared" si="11"/>
        <v>10</v>
      </c>
      <c r="AB79" s="11">
        <f t="shared" si="12"/>
        <v>9.8319507982901868</v>
      </c>
      <c r="AC79" s="11">
        <f t="shared" si="13"/>
        <v>3.1319921509518691</v>
      </c>
      <c r="AD79" s="11">
        <f t="shared" si="14"/>
        <v>8.6090824029429065</v>
      </c>
      <c r="AE79" s="11">
        <f t="shared" si="15"/>
        <v>2.5</v>
      </c>
      <c r="AG79" s="11">
        <v>40.868527826497669</v>
      </c>
      <c r="AH79">
        <v>6</v>
      </c>
      <c r="AI79" s="56">
        <v>68.114213044162781</v>
      </c>
      <c r="AJ79">
        <v>64</v>
      </c>
    </row>
    <row r="80" spans="1:36">
      <c r="A80" t="s">
        <v>121</v>
      </c>
      <c r="B80" t="s">
        <v>238</v>
      </c>
      <c r="C80" t="s">
        <v>239</v>
      </c>
      <c r="D80" t="s">
        <v>124</v>
      </c>
      <c r="E80" s="74">
        <v>24243</v>
      </c>
      <c r="F80">
        <v>650618</v>
      </c>
      <c r="G80">
        <v>5</v>
      </c>
      <c r="H80">
        <v>1</v>
      </c>
      <c r="I80" s="3">
        <v>358</v>
      </c>
      <c r="J80" s="10">
        <v>1.4767149280204596E-2</v>
      </c>
      <c r="K80">
        <v>4</v>
      </c>
      <c r="L80" s="3">
        <v>52</v>
      </c>
      <c r="M80" s="10">
        <v>2.1449490574598855E-3</v>
      </c>
      <c r="N80">
        <v>1</v>
      </c>
      <c r="O80">
        <v>1</v>
      </c>
      <c r="P80">
        <v>2</v>
      </c>
      <c r="Q80">
        <v>1</v>
      </c>
      <c r="R80">
        <v>1</v>
      </c>
      <c r="S80">
        <v>1</v>
      </c>
      <c r="T80">
        <v>0</v>
      </c>
      <c r="U80">
        <v>0</v>
      </c>
      <c r="V80">
        <v>1</v>
      </c>
      <c r="W80">
        <v>4</v>
      </c>
      <c r="X80">
        <v>6</v>
      </c>
      <c r="Z80" s="11">
        <f t="shared" si="10"/>
        <v>6.7955024743127073</v>
      </c>
      <c r="AA80" s="11">
        <f t="shared" si="11"/>
        <v>10</v>
      </c>
      <c r="AB80" s="11">
        <f t="shared" si="12"/>
        <v>9.5625415854679385</v>
      </c>
      <c r="AC80" s="11">
        <f t="shared" si="13"/>
        <v>4.8489941132139016</v>
      </c>
      <c r="AD80" s="11">
        <f t="shared" si="14"/>
        <v>6.9010931972409946</v>
      </c>
      <c r="AE80" s="11">
        <f t="shared" si="15"/>
        <v>5</v>
      </c>
      <c r="AG80" s="11">
        <v>43.10813137023554</v>
      </c>
      <c r="AH80">
        <v>6</v>
      </c>
      <c r="AI80" s="56">
        <v>71.846885617059229</v>
      </c>
      <c r="AJ80">
        <v>40</v>
      </c>
    </row>
    <row r="81" spans="1:36">
      <c r="A81" t="s">
        <v>121</v>
      </c>
      <c r="B81" t="s">
        <v>238</v>
      </c>
      <c r="C81" t="s">
        <v>240</v>
      </c>
      <c r="D81" t="s">
        <v>124</v>
      </c>
      <c r="E81" s="74">
        <v>31109</v>
      </c>
      <c r="F81">
        <v>669053</v>
      </c>
      <c r="G81">
        <v>5</v>
      </c>
      <c r="H81">
        <v>1</v>
      </c>
      <c r="I81" s="3">
        <v>358</v>
      </c>
      <c r="J81" s="10">
        <v>1.1507923751968883E-2</v>
      </c>
      <c r="K81">
        <v>4</v>
      </c>
      <c r="L81" s="3">
        <v>52</v>
      </c>
      <c r="M81" s="10">
        <v>1.6715419974926871E-3</v>
      </c>
      <c r="N81">
        <v>1</v>
      </c>
      <c r="O81">
        <v>1</v>
      </c>
      <c r="P81">
        <v>2</v>
      </c>
      <c r="Q81">
        <v>1</v>
      </c>
      <c r="R81">
        <v>1</v>
      </c>
      <c r="S81">
        <v>1</v>
      </c>
      <c r="T81">
        <v>0</v>
      </c>
      <c r="U81">
        <v>0</v>
      </c>
      <c r="V81">
        <v>1</v>
      </c>
      <c r="W81">
        <v>4</v>
      </c>
      <c r="X81">
        <v>6</v>
      </c>
      <c r="Z81" s="11">
        <f t="shared" si="10"/>
        <v>6.7955024743127073</v>
      </c>
      <c r="AA81" s="11">
        <f t="shared" si="11"/>
        <v>10</v>
      </c>
      <c r="AB81" s="11">
        <f t="shared" si="12"/>
        <v>9.6677133490451403</v>
      </c>
      <c r="AC81" s="11">
        <f t="shared" si="13"/>
        <v>4.8489941132139016</v>
      </c>
      <c r="AD81" s="11">
        <f t="shared" si="14"/>
        <v>7.5850462046582479</v>
      </c>
      <c r="AE81" s="11">
        <f t="shared" si="15"/>
        <v>5</v>
      </c>
      <c r="AG81" s="11">
        <v>43.897256141229995</v>
      </c>
      <c r="AH81">
        <v>6</v>
      </c>
      <c r="AI81" s="56">
        <v>73.162093568716656</v>
      </c>
      <c r="AJ81">
        <v>34</v>
      </c>
    </row>
    <row r="82" spans="1:36">
      <c r="A82" t="s">
        <v>121</v>
      </c>
      <c r="B82" t="s">
        <v>241</v>
      </c>
      <c r="C82" t="s">
        <v>242</v>
      </c>
      <c r="D82" t="s">
        <v>135</v>
      </c>
      <c r="E82" s="74">
        <v>37888</v>
      </c>
      <c r="F82">
        <v>964254</v>
      </c>
      <c r="G82">
        <v>5</v>
      </c>
      <c r="H82">
        <v>2</v>
      </c>
      <c r="I82" s="3">
        <v>325</v>
      </c>
      <c r="J82" s="10">
        <v>8.5779138513513518E-3</v>
      </c>
      <c r="K82">
        <v>5</v>
      </c>
      <c r="L82" s="3">
        <v>60</v>
      </c>
      <c r="M82" s="10">
        <v>1.583614864864865E-3</v>
      </c>
      <c r="N82">
        <v>1</v>
      </c>
      <c r="O82">
        <v>1</v>
      </c>
      <c r="P82">
        <v>2</v>
      </c>
      <c r="Q82">
        <v>1</v>
      </c>
      <c r="R82">
        <v>1</v>
      </c>
      <c r="S82">
        <v>1</v>
      </c>
      <c r="T82">
        <v>0</v>
      </c>
      <c r="U82">
        <v>0</v>
      </c>
      <c r="V82">
        <v>1</v>
      </c>
      <c r="W82">
        <v>4</v>
      </c>
      <c r="X82">
        <v>6</v>
      </c>
      <c r="Z82" s="11">
        <f t="shared" si="10"/>
        <v>6.7955024743127073</v>
      </c>
      <c r="AA82" s="11">
        <f t="shared" si="11"/>
        <v>9.8023076376297986</v>
      </c>
      <c r="AB82" s="11">
        <f t="shared" si="12"/>
        <v>9.7622616722209905</v>
      </c>
      <c r="AC82" s="11">
        <f t="shared" si="13"/>
        <v>3.1319921509518691</v>
      </c>
      <c r="AD82" s="11">
        <f t="shared" si="14"/>
        <v>7.7120785873154505</v>
      </c>
      <c r="AE82" s="11">
        <f t="shared" si="15"/>
        <v>5</v>
      </c>
      <c r="AG82" s="11">
        <v>42.204142522430821</v>
      </c>
      <c r="AH82">
        <v>6</v>
      </c>
      <c r="AI82" s="56">
        <v>70.340237537384695</v>
      </c>
      <c r="AJ82">
        <v>47</v>
      </c>
    </row>
    <row r="83" spans="1:36">
      <c r="A83" t="s">
        <v>121</v>
      </c>
      <c r="B83" t="s">
        <v>241</v>
      </c>
      <c r="C83" t="s">
        <v>243</v>
      </c>
      <c r="D83" t="s">
        <v>135</v>
      </c>
      <c r="E83" s="74">
        <v>31260</v>
      </c>
      <c r="F83">
        <v>1345047</v>
      </c>
      <c r="G83">
        <v>5</v>
      </c>
      <c r="H83">
        <v>3</v>
      </c>
      <c r="I83" s="3">
        <v>300</v>
      </c>
      <c r="J83" s="10">
        <v>9.5969289827255271E-3</v>
      </c>
      <c r="K83">
        <v>5</v>
      </c>
      <c r="L83" s="3">
        <v>62</v>
      </c>
      <c r="M83" s="10">
        <v>1.9833653230966089E-3</v>
      </c>
      <c r="N83">
        <v>1</v>
      </c>
      <c r="O83">
        <v>1</v>
      </c>
      <c r="P83">
        <v>2</v>
      </c>
      <c r="Q83">
        <v>1</v>
      </c>
      <c r="R83">
        <v>1</v>
      </c>
      <c r="S83">
        <v>1</v>
      </c>
      <c r="T83">
        <v>0</v>
      </c>
      <c r="U83">
        <v>1</v>
      </c>
      <c r="V83">
        <v>1</v>
      </c>
      <c r="W83">
        <v>5</v>
      </c>
      <c r="X83">
        <v>7</v>
      </c>
      <c r="Z83" s="11">
        <f t="shared" si="10"/>
        <v>6.7955024743127073</v>
      </c>
      <c r="AA83" s="11">
        <f t="shared" si="11"/>
        <v>9.604615275259599</v>
      </c>
      <c r="AB83" s="11">
        <f t="shared" si="12"/>
        <v>9.7293791307859134</v>
      </c>
      <c r="AC83" s="11">
        <f t="shared" si="13"/>
        <v>3.1319921509518691</v>
      </c>
      <c r="AD83" s="11">
        <f t="shared" si="14"/>
        <v>7.1345406685886568</v>
      </c>
      <c r="AE83" s="11">
        <f t="shared" si="15"/>
        <v>7.5</v>
      </c>
      <c r="AG83" s="11">
        <v>43.896029699898747</v>
      </c>
      <c r="AH83">
        <v>6</v>
      </c>
      <c r="AI83" s="56">
        <v>73.160049499831246</v>
      </c>
      <c r="AJ83">
        <v>35</v>
      </c>
    </row>
    <row r="84" spans="1:36">
      <c r="A84" t="s">
        <v>121</v>
      </c>
      <c r="B84" t="s">
        <v>241</v>
      </c>
      <c r="C84" t="s">
        <v>244</v>
      </c>
      <c r="D84" t="s">
        <v>135</v>
      </c>
      <c r="E84" s="74">
        <v>24325</v>
      </c>
      <c r="F84">
        <v>2325502</v>
      </c>
      <c r="G84">
        <v>5</v>
      </c>
      <c r="H84">
        <v>2</v>
      </c>
      <c r="I84" s="3">
        <v>350</v>
      </c>
      <c r="J84" s="10">
        <v>1.4388489208633094E-2</v>
      </c>
      <c r="K84">
        <v>5</v>
      </c>
      <c r="L84" s="3">
        <v>58</v>
      </c>
      <c r="M84" s="10">
        <v>2.384378211716341E-3</v>
      </c>
      <c r="N84">
        <v>1</v>
      </c>
      <c r="O84">
        <v>1</v>
      </c>
      <c r="P84">
        <v>2</v>
      </c>
      <c r="Q84">
        <v>1</v>
      </c>
      <c r="R84">
        <v>1</v>
      </c>
      <c r="S84">
        <v>1</v>
      </c>
      <c r="T84">
        <v>0</v>
      </c>
      <c r="U84">
        <v>0</v>
      </c>
      <c r="V84">
        <v>1</v>
      </c>
      <c r="W84">
        <v>4</v>
      </c>
      <c r="X84">
        <v>6</v>
      </c>
      <c r="Z84" s="11">
        <f t="shared" si="10"/>
        <v>6.7955024743127073</v>
      </c>
      <c r="AA84" s="11">
        <f t="shared" si="11"/>
        <v>9.8023076376297986</v>
      </c>
      <c r="AB84" s="11">
        <f t="shared" si="12"/>
        <v>9.5747605458247573</v>
      </c>
      <c r="AC84" s="11">
        <f t="shared" si="13"/>
        <v>3.1319921509518691</v>
      </c>
      <c r="AD84" s="11">
        <f t="shared" si="14"/>
        <v>6.5551788584721162</v>
      </c>
      <c r="AE84" s="11">
        <f t="shared" si="15"/>
        <v>5</v>
      </c>
      <c r="AG84" s="11">
        <v>40.859741667191251</v>
      </c>
      <c r="AH84">
        <v>6</v>
      </c>
      <c r="AI84" s="56">
        <v>68.09956944531875</v>
      </c>
      <c r="AJ84">
        <v>65</v>
      </c>
    </row>
    <row r="85" spans="1:36">
      <c r="A85" t="s">
        <v>121</v>
      </c>
      <c r="B85" t="s">
        <v>241</v>
      </c>
      <c r="C85" t="s">
        <v>245</v>
      </c>
      <c r="D85" t="s">
        <v>135</v>
      </c>
      <c r="E85" s="74">
        <v>24325</v>
      </c>
      <c r="F85">
        <v>1532233</v>
      </c>
      <c r="G85">
        <v>5</v>
      </c>
      <c r="H85">
        <v>2</v>
      </c>
      <c r="I85" s="3">
        <v>350</v>
      </c>
      <c r="J85" s="10">
        <v>1.4388489208633094E-2</v>
      </c>
      <c r="K85">
        <v>5</v>
      </c>
      <c r="L85" s="3">
        <v>62</v>
      </c>
      <c r="M85" s="10">
        <v>2.5488180883864336E-3</v>
      </c>
      <c r="N85">
        <v>1</v>
      </c>
      <c r="O85">
        <v>1</v>
      </c>
      <c r="P85">
        <v>2</v>
      </c>
      <c r="Q85">
        <v>1</v>
      </c>
      <c r="R85">
        <v>1</v>
      </c>
      <c r="S85">
        <v>1</v>
      </c>
      <c r="T85">
        <v>0</v>
      </c>
      <c r="U85">
        <v>0</v>
      </c>
      <c r="V85">
        <v>1</v>
      </c>
      <c r="W85">
        <v>4</v>
      </c>
      <c r="X85">
        <v>6</v>
      </c>
      <c r="Z85" s="11">
        <f t="shared" si="10"/>
        <v>6.7955024743127073</v>
      </c>
      <c r="AA85" s="11">
        <f t="shared" si="11"/>
        <v>9.8023076376297986</v>
      </c>
      <c r="AB85" s="11">
        <f t="shared" si="12"/>
        <v>9.5747605458247573</v>
      </c>
      <c r="AC85" s="11">
        <f t="shared" si="13"/>
        <v>3.1319921509518691</v>
      </c>
      <c r="AD85" s="11">
        <f t="shared" si="14"/>
        <v>6.3176049866426069</v>
      </c>
      <c r="AE85" s="11">
        <f t="shared" si="15"/>
        <v>5</v>
      </c>
      <c r="AG85" s="11">
        <v>40.622167795361747</v>
      </c>
      <c r="AH85">
        <v>6</v>
      </c>
      <c r="AI85" s="56">
        <v>67.703612992269584</v>
      </c>
      <c r="AJ85">
        <v>69</v>
      </c>
    </row>
    <row r="86" spans="1:36">
      <c r="A86" t="s">
        <v>121</v>
      </c>
      <c r="B86" t="s">
        <v>246</v>
      </c>
      <c r="C86" t="s">
        <v>247</v>
      </c>
      <c r="D86" t="s">
        <v>130</v>
      </c>
      <c r="E86" s="74">
        <v>32954</v>
      </c>
      <c r="F86">
        <v>200591</v>
      </c>
      <c r="G86">
        <v>5</v>
      </c>
      <c r="H86">
        <v>8</v>
      </c>
      <c r="I86" s="3">
        <v>126</v>
      </c>
      <c r="J86" s="10">
        <v>3.8235115615706744E-3</v>
      </c>
      <c r="K86">
        <v>5</v>
      </c>
      <c r="L86" s="3">
        <v>130</v>
      </c>
      <c r="M86" s="10">
        <v>3.9448928809856162E-3</v>
      </c>
      <c r="N86">
        <v>1</v>
      </c>
      <c r="O86">
        <v>1</v>
      </c>
      <c r="P86">
        <v>2</v>
      </c>
      <c r="Q86">
        <v>1</v>
      </c>
      <c r="R86">
        <v>1</v>
      </c>
      <c r="S86">
        <v>1</v>
      </c>
      <c r="T86">
        <v>1</v>
      </c>
      <c r="U86">
        <v>1</v>
      </c>
      <c r="V86">
        <v>0</v>
      </c>
      <c r="W86">
        <v>5</v>
      </c>
      <c r="X86">
        <v>7</v>
      </c>
      <c r="Z86" s="11">
        <f t="shared" si="10"/>
        <v>6.7955024743127073</v>
      </c>
      <c r="AA86" s="11">
        <f t="shared" si="11"/>
        <v>8.6161534634085974</v>
      </c>
      <c r="AB86" s="11">
        <f t="shared" si="12"/>
        <v>9.9156812098503497</v>
      </c>
      <c r="AC86" s="11">
        <f t="shared" si="13"/>
        <v>3.1319921509518691</v>
      </c>
      <c r="AD86" s="11">
        <f t="shared" si="14"/>
        <v>4.3006313634697939</v>
      </c>
      <c r="AE86" s="11">
        <f t="shared" si="15"/>
        <v>7.5</v>
      </c>
      <c r="AG86" s="11">
        <v>40.259960661993318</v>
      </c>
      <c r="AH86">
        <v>6</v>
      </c>
      <c r="AI86" s="56">
        <v>67.099934436655531</v>
      </c>
      <c r="AJ86">
        <v>72</v>
      </c>
    </row>
    <row r="87" spans="1:36">
      <c r="A87" t="s">
        <v>121</v>
      </c>
      <c r="B87" t="s">
        <v>248</v>
      </c>
      <c r="C87" t="s">
        <v>249</v>
      </c>
      <c r="D87" t="s">
        <v>147</v>
      </c>
      <c r="E87" s="74">
        <v>26011</v>
      </c>
      <c r="F87">
        <v>42899</v>
      </c>
      <c r="G87">
        <v>5</v>
      </c>
      <c r="H87">
        <v>3</v>
      </c>
      <c r="I87" s="3">
        <v>175</v>
      </c>
      <c r="J87" s="10">
        <v>6.7279228018915071E-3</v>
      </c>
      <c r="K87">
        <v>5</v>
      </c>
      <c r="L87" s="3">
        <v>30</v>
      </c>
      <c r="M87" s="10">
        <v>1.1533581946099726E-3</v>
      </c>
      <c r="N87">
        <v>1</v>
      </c>
      <c r="O87">
        <v>1</v>
      </c>
      <c r="P87">
        <v>2</v>
      </c>
      <c r="Q87">
        <v>1</v>
      </c>
      <c r="R87">
        <v>1</v>
      </c>
      <c r="S87">
        <v>0</v>
      </c>
      <c r="T87">
        <v>0</v>
      </c>
      <c r="U87">
        <v>0</v>
      </c>
      <c r="V87">
        <v>1</v>
      </c>
      <c r="W87">
        <v>3</v>
      </c>
      <c r="X87">
        <v>5</v>
      </c>
      <c r="Z87" s="11">
        <f t="shared" si="10"/>
        <v>6.7955024743127073</v>
      </c>
      <c r="AA87" s="11">
        <f t="shared" si="11"/>
        <v>9.604615275259599</v>
      </c>
      <c r="AB87" s="11">
        <f t="shared" si="12"/>
        <v>9.8219589283906377</v>
      </c>
      <c r="AC87" s="11">
        <f t="shared" si="13"/>
        <v>3.1319921509518691</v>
      </c>
      <c r="AD87" s="11">
        <f t="shared" si="14"/>
        <v>8.3336902371344408</v>
      </c>
      <c r="AE87" s="11">
        <f t="shared" si="15"/>
        <v>2.5</v>
      </c>
      <c r="AG87" s="11">
        <v>40.187759066049253</v>
      </c>
      <c r="AH87">
        <v>6</v>
      </c>
      <c r="AI87" s="56">
        <v>66.979598443415426</v>
      </c>
      <c r="AJ87">
        <v>75</v>
      </c>
    </row>
    <row r="88" spans="1:36">
      <c r="A88" t="s">
        <v>121</v>
      </c>
      <c r="B88" t="s">
        <v>250</v>
      </c>
      <c r="C88" t="s">
        <v>251</v>
      </c>
      <c r="D88" t="s">
        <v>150</v>
      </c>
      <c r="E88" s="74">
        <v>67061</v>
      </c>
      <c r="F88">
        <v>234965</v>
      </c>
      <c r="G88">
        <v>5</v>
      </c>
      <c r="H88">
        <v>1</v>
      </c>
      <c r="I88" s="3">
        <v>150</v>
      </c>
      <c r="J88" s="10">
        <v>2.2367695083580622E-3</v>
      </c>
      <c r="K88">
        <v>4</v>
      </c>
      <c r="L88" s="3">
        <v>34.5</v>
      </c>
      <c r="M88" s="10">
        <v>5.1445698692235433E-4</v>
      </c>
      <c r="N88">
        <v>1</v>
      </c>
      <c r="O88">
        <v>1</v>
      </c>
      <c r="P88">
        <v>2</v>
      </c>
      <c r="Q88">
        <v>1</v>
      </c>
      <c r="R88">
        <v>1</v>
      </c>
      <c r="S88">
        <v>1</v>
      </c>
      <c r="T88">
        <v>1</v>
      </c>
      <c r="U88">
        <v>0</v>
      </c>
      <c r="V88">
        <v>1</v>
      </c>
      <c r="W88">
        <v>5</v>
      </c>
      <c r="X88">
        <v>7</v>
      </c>
      <c r="Z88" s="11">
        <f t="shared" si="10"/>
        <v>6.7955024743127073</v>
      </c>
      <c r="AA88" s="11">
        <f t="shared" si="11"/>
        <v>10</v>
      </c>
      <c r="AB88" s="11">
        <f t="shared" si="12"/>
        <v>9.966883699102091</v>
      </c>
      <c r="AC88" s="11">
        <f t="shared" si="13"/>
        <v>4.8489941132139016</v>
      </c>
      <c r="AD88" s="11">
        <f t="shared" si="14"/>
        <v>9.2567402703780068</v>
      </c>
      <c r="AE88" s="11">
        <f t="shared" si="15"/>
        <v>7.5</v>
      </c>
      <c r="AG88" s="11">
        <v>48.368120557006705</v>
      </c>
      <c r="AH88">
        <v>6</v>
      </c>
      <c r="AI88" s="56">
        <v>80.613534261677842</v>
      </c>
      <c r="AJ88">
        <v>8</v>
      </c>
    </row>
    <row r="89" spans="1:36">
      <c r="A89" t="s">
        <v>121</v>
      </c>
      <c r="B89" t="s">
        <v>250</v>
      </c>
      <c r="C89" t="s">
        <v>252</v>
      </c>
      <c r="D89" t="s">
        <v>150</v>
      </c>
      <c r="E89" s="74">
        <v>34608</v>
      </c>
      <c r="F89">
        <v>450189</v>
      </c>
      <c r="G89">
        <v>5</v>
      </c>
      <c r="H89">
        <v>1</v>
      </c>
      <c r="I89" s="3">
        <v>150</v>
      </c>
      <c r="J89" s="10">
        <v>4.3342579750346739E-3</v>
      </c>
      <c r="K89">
        <v>4</v>
      </c>
      <c r="L89" s="3">
        <v>48</v>
      </c>
      <c r="M89" s="10">
        <v>1.3869625520110957E-3</v>
      </c>
      <c r="N89">
        <v>1</v>
      </c>
      <c r="O89">
        <v>1</v>
      </c>
      <c r="P89">
        <v>2</v>
      </c>
      <c r="Q89">
        <v>1</v>
      </c>
      <c r="R89">
        <v>1</v>
      </c>
      <c r="S89">
        <v>1</v>
      </c>
      <c r="T89">
        <v>1</v>
      </c>
      <c r="U89">
        <v>0</v>
      </c>
      <c r="V89">
        <v>0</v>
      </c>
      <c r="W89">
        <v>4</v>
      </c>
      <c r="X89">
        <v>6</v>
      </c>
      <c r="Z89" s="11">
        <f t="shared" si="10"/>
        <v>6.7955024743127073</v>
      </c>
      <c r="AA89" s="11">
        <f t="shared" si="11"/>
        <v>10</v>
      </c>
      <c r="AB89" s="11">
        <f t="shared" si="12"/>
        <v>9.8991999628242162</v>
      </c>
      <c r="AC89" s="11">
        <f t="shared" si="13"/>
        <v>4.8489941132139016</v>
      </c>
      <c r="AD89" s="11">
        <f t="shared" si="14"/>
        <v>7.9961912509525614</v>
      </c>
      <c r="AE89" s="11">
        <f t="shared" si="15"/>
        <v>5</v>
      </c>
      <c r="AG89" s="11">
        <v>44.539887801303387</v>
      </c>
      <c r="AH89">
        <v>6</v>
      </c>
      <c r="AI89" s="56">
        <v>74.233146335505637</v>
      </c>
      <c r="AJ89">
        <v>29</v>
      </c>
    </row>
    <row r="90" spans="1:36">
      <c r="A90" t="s">
        <v>121</v>
      </c>
      <c r="B90" t="s">
        <v>253</v>
      </c>
      <c r="C90" t="s">
        <v>254</v>
      </c>
      <c r="D90" t="s">
        <v>127</v>
      </c>
      <c r="E90" s="74">
        <v>51872</v>
      </c>
      <c r="F90">
        <v>744955</v>
      </c>
      <c r="G90">
        <v>5</v>
      </c>
      <c r="H90">
        <v>5</v>
      </c>
      <c r="I90" s="3">
        <v>250</v>
      </c>
      <c r="J90" s="10">
        <v>4.819555829734732E-3</v>
      </c>
      <c r="K90">
        <v>5</v>
      </c>
      <c r="L90" s="3">
        <v>108</v>
      </c>
      <c r="M90" s="10">
        <v>2.0820481184454041E-3</v>
      </c>
      <c r="N90">
        <v>1</v>
      </c>
      <c r="O90">
        <v>1</v>
      </c>
      <c r="P90">
        <v>2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6</v>
      </c>
      <c r="X90">
        <v>8</v>
      </c>
      <c r="Z90" s="11">
        <f t="shared" si="10"/>
        <v>6.7955024743127073</v>
      </c>
      <c r="AA90" s="11">
        <f t="shared" si="11"/>
        <v>9.209230550519198</v>
      </c>
      <c r="AB90" s="11">
        <f t="shared" si="12"/>
        <v>9.8835399138963744</v>
      </c>
      <c r="AC90" s="11">
        <f t="shared" si="13"/>
        <v>3.1319921509518691</v>
      </c>
      <c r="AD90" s="11">
        <f t="shared" si="14"/>
        <v>6.9919690840756878</v>
      </c>
      <c r="AE90" s="11">
        <f t="shared" si="15"/>
        <v>10</v>
      </c>
      <c r="AG90" s="11">
        <v>46.012234173755843</v>
      </c>
      <c r="AH90">
        <v>6</v>
      </c>
      <c r="AI90" s="56">
        <v>76.687056956259738</v>
      </c>
      <c r="AJ90">
        <v>20</v>
      </c>
    </row>
    <row r="91" spans="1:36">
      <c r="A91" t="s">
        <v>121</v>
      </c>
      <c r="B91" t="s">
        <v>255</v>
      </c>
      <c r="C91" t="s">
        <v>235</v>
      </c>
      <c r="D91" t="s">
        <v>150</v>
      </c>
      <c r="E91" s="74">
        <v>33833</v>
      </c>
      <c r="F91">
        <v>47215</v>
      </c>
      <c r="G91">
        <v>5</v>
      </c>
      <c r="H91">
        <v>15</v>
      </c>
      <c r="I91" s="3">
        <v>200</v>
      </c>
      <c r="J91" s="10">
        <v>5.9113882895397984E-3</v>
      </c>
      <c r="K91">
        <v>4</v>
      </c>
      <c r="L91" s="3">
        <v>30</v>
      </c>
      <c r="M91" s="10">
        <v>8.8670824343096977E-4</v>
      </c>
      <c r="N91">
        <v>1</v>
      </c>
      <c r="O91">
        <v>1</v>
      </c>
      <c r="P91">
        <v>2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3</v>
      </c>
      <c r="X91">
        <v>5</v>
      </c>
      <c r="Z91" s="11">
        <f t="shared" si="10"/>
        <v>6.7955024743127073</v>
      </c>
      <c r="AA91" s="11">
        <f t="shared" si="11"/>
        <v>7.2323069268171949</v>
      </c>
      <c r="AB91" s="11">
        <f t="shared" si="12"/>
        <v>9.848307634223266</v>
      </c>
      <c r="AC91" s="11">
        <f t="shared" si="13"/>
        <v>4.8489941132139016</v>
      </c>
      <c r="AD91" s="11">
        <f t="shared" si="14"/>
        <v>8.7189317163155469</v>
      </c>
      <c r="AE91" s="11">
        <f t="shared" si="15"/>
        <v>2.5</v>
      </c>
      <c r="AG91" s="11">
        <v>39.944042864882618</v>
      </c>
      <c r="AH91">
        <v>6</v>
      </c>
      <c r="AI91" s="56">
        <v>66.573404774804359</v>
      </c>
      <c r="AJ91">
        <v>77</v>
      </c>
    </row>
    <row r="92" spans="1:36">
      <c r="A92" t="s">
        <v>121</v>
      </c>
      <c r="B92" t="s">
        <v>256</v>
      </c>
      <c r="C92" t="s">
        <v>257</v>
      </c>
      <c r="D92" t="s">
        <v>166</v>
      </c>
      <c r="E92" s="74">
        <v>21627</v>
      </c>
      <c r="F92">
        <v>592025</v>
      </c>
      <c r="G92">
        <v>5</v>
      </c>
      <c r="H92">
        <v>1</v>
      </c>
      <c r="I92" s="3">
        <v>180</v>
      </c>
      <c r="J92" s="10">
        <v>8.3229296712442787E-3</v>
      </c>
      <c r="K92">
        <v>5</v>
      </c>
      <c r="L92" s="3">
        <v>30</v>
      </c>
      <c r="M92" s="10">
        <v>1.3871549452073796E-3</v>
      </c>
      <c r="N92">
        <v>1</v>
      </c>
      <c r="O92">
        <v>1</v>
      </c>
      <c r="P92">
        <v>2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6</v>
      </c>
      <c r="X92">
        <v>8</v>
      </c>
      <c r="Z92" s="11">
        <f t="shared" si="10"/>
        <v>6.7955024743127073</v>
      </c>
      <c r="AA92" s="11">
        <f t="shared" si="11"/>
        <v>10</v>
      </c>
      <c r="AB92" s="11">
        <f t="shared" si="12"/>
        <v>9.7704897422559807</v>
      </c>
      <c r="AC92" s="11">
        <f t="shared" si="13"/>
        <v>3.1319921509518691</v>
      </c>
      <c r="AD92" s="11">
        <f t="shared" si="14"/>
        <v>7.9959132916310116</v>
      </c>
      <c r="AE92" s="11">
        <f t="shared" si="15"/>
        <v>10</v>
      </c>
      <c r="AG92" s="11">
        <v>47.693897659151567</v>
      </c>
      <c r="AH92">
        <v>6</v>
      </c>
      <c r="AI92" s="56">
        <v>79.489829431919276</v>
      </c>
      <c r="AJ92">
        <v>14</v>
      </c>
    </row>
    <row r="93" spans="1:36">
      <c r="A93" t="s">
        <v>121</v>
      </c>
      <c r="B93" t="s">
        <v>258</v>
      </c>
      <c r="C93" t="s">
        <v>259</v>
      </c>
      <c r="D93" t="s">
        <v>130</v>
      </c>
      <c r="E93" s="74">
        <v>31981</v>
      </c>
      <c r="F93">
        <v>63957</v>
      </c>
      <c r="G93">
        <v>5</v>
      </c>
      <c r="H93">
        <v>1</v>
      </c>
      <c r="I93" s="3">
        <v>152</v>
      </c>
      <c r="J93" s="10">
        <v>4.7528219880554083E-3</v>
      </c>
      <c r="K93">
        <v>5</v>
      </c>
      <c r="L93" s="3">
        <v>39</v>
      </c>
      <c r="M93" s="10">
        <v>1.2194740627247428E-3</v>
      </c>
      <c r="N93">
        <v>1</v>
      </c>
      <c r="O93">
        <v>1</v>
      </c>
      <c r="P93">
        <v>2</v>
      </c>
      <c r="Q93">
        <v>1</v>
      </c>
      <c r="R93">
        <v>1</v>
      </c>
      <c r="S93">
        <v>1</v>
      </c>
      <c r="T93">
        <v>0</v>
      </c>
      <c r="U93">
        <v>0</v>
      </c>
      <c r="V93">
        <v>1</v>
      </c>
      <c r="W93">
        <v>4</v>
      </c>
      <c r="X93">
        <v>6</v>
      </c>
      <c r="Z93" s="11">
        <f t="shared" si="10"/>
        <v>6.7955024743127073</v>
      </c>
      <c r="AA93" s="11">
        <f t="shared" si="11"/>
        <v>10</v>
      </c>
      <c r="AB93" s="11">
        <f t="shared" si="12"/>
        <v>9.8856933444457145</v>
      </c>
      <c r="AC93" s="11">
        <f t="shared" si="13"/>
        <v>3.1319921509518691</v>
      </c>
      <c r="AD93" s="11">
        <f t="shared" si="14"/>
        <v>8.2381695939944048</v>
      </c>
      <c r="AE93" s="11">
        <f t="shared" si="15"/>
        <v>5</v>
      </c>
      <c r="AG93" s="11">
        <v>43.051357563704691</v>
      </c>
      <c r="AH93">
        <v>6</v>
      </c>
      <c r="AI93" s="56">
        <v>71.752262606174483</v>
      </c>
      <c r="AJ93">
        <v>41</v>
      </c>
    </row>
    <row r="94" spans="1:36">
      <c r="A94" t="s">
        <v>260</v>
      </c>
      <c r="B94" t="s">
        <v>261</v>
      </c>
      <c r="C94" t="s">
        <v>262</v>
      </c>
      <c r="D94" t="s">
        <v>96</v>
      </c>
      <c r="E94" s="74">
        <v>2038.4645077470868</v>
      </c>
      <c r="F94">
        <v>722250</v>
      </c>
      <c r="G94">
        <v>7</v>
      </c>
      <c r="H94">
        <v>27</v>
      </c>
      <c r="I94" s="3">
        <v>49.084249084249088</v>
      </c>
      <c r="J94" s="10">
        <v>2.4079030514245769E-2</v>
      </c>
      <c r="K94" t="s">
        <v>96</v>
      </c>
      <c r="L94" s="3" t="s">
        <v>96</v>
      </c>
      <c r="M94" s="3" t="s">
        <v>96</v>
      </c>
      <c r="N94" t="s">
        <v>96</v>
      </c>
      <c r="O94" t="s">
        <v>96</v>
      </c>
      <c r="P94" t="s">
        <v>96</v>
      </c>
      <c r="Q94" t="s">
        <v>96</v>
      </c>
      <c r="R94" t="s">
        <v>96</v>
      </c>
      <c r="S94" t="s">
        <v>96</v>
      </c>
      <c r="T94" t="s">
        <v>96</v>
      </c>
      <c r="U94" t="s">
        <v>96</v>
      </c>
      <c r="V94" t="s">
        <v>96</v>
      </c>
      <c r="W94" t="s">
        <v>96</v>
      </c>
      <c r="X94" t="s">
        <v>96</v>
      </c>
      <c r="Z94" s="11">
        <f t="shared" si="10"/>
        <v>3.5910049486254132</v>
      </c>
      <c r="AA94" s="11">
        <f t="shared" si="11"/>
        <v>4.8599985783747899</v>
      </c>
      <c r="AB94" s="11">
        <f t="shared" si="12"/>
        <v>9.2620570184684556</v>
      </c>
      <c r="AC94" t="s">
        <v>96</v>
      </c>
      <c r="AD94" t="s">
        <v>96</v>
      </c>
      <c r="AE94" t="s">
        <v>96</v>
      </c>
      <c r="AG94" s="11">
        <v>17.713060545468657</v>
      </c>
      <c r="AH94">
        <v>3</v>
      </c>
      <c r="AI94" s="56">
        <v>59.043535151562196</v>
      </c>
      <c r="AJ94">
        <v>99</v>
      </c>
    </row>
    <row r="95" spans="1:36">
      <c r="A95" t="s">
        <v>260</v>
      </c>
      <c r="B95" t="s">
        <v>263</v>
      </c>
      <c r="C95" t="s">
        <v>264</v>
      </c>
      <c r="D95" t="s">
        <v>96</v>
      </c>
      <c r="E95" s="74">
        <v>2896.3928454549086</v>
      </c>
      <c r="F95">
        <v>1301000</v>
      </c>
      <c r="G95">
        <v>5</v>
      </c>
      <c r="H95">
        <v>3</v>
      </c>
      <c r="I95" s="3">
        <v>163.16064887493459</v>
      </c>
      <c r="J95" s="10">
        <v>5.6332361520285597E-2</v>
      </c>
      <c r="K95" t="s">
        <v>96</v>
      </c>
      <c r="L95" s="3" t="s">
        <v>96</v>
      </c>
      <c r="M95" s="3" t="s">
        <v>96</v>
      </c>
      <c r="N95" t="s">
        <v>96</v>
      </c>
      <c r="O95" t="s">
        <v>96</v>
      </c>
      <c r="P95" t="s">
        <v>96</v>
      </c>
      <c r="Q95" t="s">
        <v>96</v>
      </c>
      <c r="R95" t="s">
        <v>96</v>
      </c>
      <c r="S95" t="s">
        <v>96</v>
      </c>
      <c r="T95" t="s">
        <v>96</v>
      </c>
      <c r="U95" t="s">
        <v>96</v>
      </c>
      <c r="V95" t="s">
        <v>96</v>
      </c>
      <c r="W95" t="s">
        <v>96</v>
      </c>
      <c r="X95" t="s">
        <v>96</v>
      </c>
      <c r="Z95" s="11">
        <f t="shared" si="10"/>
        <v>6.7955024743127073</v>
      </c>
      <c r="AA95" s="11">
        <f t="shared" si="11"/>
        <v>9.604615275259599</v>
      </c>
      <c r="AB95" s="11">
        <f t="shared" si="12"/>
        <v>8.2212761109315888</v>
      </c>
      <c r="AC95" t="s">
        <v>96</v>
      </c>
      <c r="AD95" t="s">
        <v>96</v>
      </c>
      <c r="AE95" t="s">
        <v>96</v>
      </c>
      <c r="AG95" s="11">
        <v>24.621393860503893</v>
      </c>
      <c r="AH95">
        <v>3</v>
      </c>
      <c r="AI95" s="56">
        <v>82.071312868346311</v>
      </c>
      <c r="AJ95">
        <v>5</v>
      </c>
    </row>
    <row r="96" spans="1:36">
      <c r="A96" t="s">
        <v>260</v>
      </c>
      <c r="B96" t="s">
        <v>265</v>
      </c>
      <c r="C96" t="s">
        <v>266</v>
      </c>
      <c r="D96" t="s">
        <v>96</v>
      </c>
      <c r="E96" s="74">
        <v>2822.0940874382354</v>
      </c>
      <c r="F96">
        <v>244219</v>
      </c>
      <c r="G96" t="s">
        <v>96</v>
      </c>
      <c r="H96">
        <v>11</v>
      </c>
      <c r="I96" s="3" t="s">
        <v>96</v>
      </c>
      <c r="J96" t="s">
        <v>96</v>
      </c>
      <c r="K96" t="s">
        <v>96</v>
      </c>
      <c r="L96" s="3" t="s">
        <v>96</v>
      </c>
      <c r="M96" s="3" t="s">
        <v>96</v>
      </c>
      <c r="N96" t="s">
        <v>96</v>
      </c>
      <c r="O96" t="s">
        <v>96</v>
      </c>
      <c r="P96" t="s">
        <v>96</v>
      </c>
      <c r="Q96" t="s">
        <v>96</v>
      </c>
      <c r="R96" t="s">
        <v>96</v>
      </c>
      <c r="S96" t="s">
        <v>96</v>
      </c>
      <c r="T96" t="s">
        <v>96</v>
      </c>
      <c r="U96" t="s">
        <v>96</v>
      </c>
      <c r="V96" t="s">
        <v>96</v>
      </c>
      <c r="W96" t="s">
        <v>96</v>
      </c>
      <c r="X96" t="s">
        <v>96</v>
      </c>
      <c r="Z96" s="11" t="s">
        <v>96</v>
      </c>
      <c r="AA96" s="11">
        <f t="shared" si="11"/>
        <v>8.0230763762979969</v>
      </c>
      <c r="AB96" s="11" t="s">
        <v>96</v>
      </c>
      <c r="AC96" t="s">
        <v>96</v>
      </c>
      <c r="AD96" t="s">
        <v>96</v>
      </c>
      <c r="AE96" t="s">
        <v>96</v>
      </c>
      <c r="AG96" s="11">
        <v>8.0230763762979969</v>
      </c>
      <c r="AH96">
        <v>1</v>
      </c>
      <c r="AI96" s="56">
        <v>80.230763762979961</v>
      </c>
      <c r="AJ96">
        <v>10</v>
      </c>
    </row>
    <row r="97" spans="1:36">
      <c r="A97" t="s">
        <v>260</v>
      </c>
      <c r="B97" t="s">
        <v>267</v>
      </c>
      <c r="C97" t="s">
        <v>267</v>
      </c>
      <c r="D97" t="s">
        <v>96</v>
      </c>
      <c r="E97" s="74">
        <v>1943.1585080833638</v>
      </c>
      <c r="F97">
        <v>220389</v>
      </c>
      <c r="G97">
        <v>5</v>
      </c>
      <c r="H97">
        <v>14</v>
      </c>
      <c r="I97" s="3">
        <v>181.27106227106228</v>
      </c>
      <c r="J97" s="10">
        <v>9.3286811918323206E-2</v>
      </c>
      <c r="K97" t="s">
        <v>96</v>
      </c>
      <c r="L97" s="3" t="s">
        <v>96</v>
      </c>
      <c r="M97" s="3" t="s">
        <v>96</v>
      </c>
      <c r="N97" t="s">
        <v>96</v>
      </c>
      <c r="O97" t="s">
        <v>96</v>
      </c>
      <c r="P97" t="s">
        <v>96</v>
      </c>
      <c r="Q97" t="s">
        <v>96</v>
      </c>
      <c r="R97" t="s">
        <v>96</v>
      </c>
      <c r="S97" t="s">
        <v>96</v>
      </c>
      <c r="T97" t="s">
        <v>96</v>
      </c>
      <c r="U97" t="s">
        <v>96</v>
      </c>
      <c r="V97" t="s">
        <v>96</v>
      </c>
      <c r="W97" t="s">
        <v>96</v>
      </c>
      <c r="X97" t="s">
        <v>96</v>
      </c>
      <c r="Z97" s="11">
        <f t="shared" si="10"/>
        <v>6.7955024743127073</v>
      </c>
      <c r="AA97" s="11">
        <f t="shared" si="11"/>
        <v>7.4299992891873945</v>
      </c>
      <c r="AB97" s="11">
        <f t="shared" si="12"/>
        <v>7.0287950485695845</v>
      </c>
      <c r="AC97" t="s">
        <v>96</v>
      </c>
      <c r="AD97" t="s">
        <v>96</v>
      </c>
      <c r="AE97" t="s">
        <v>96</v>
      </c>
      <c r="AG97" s="11">
        <v>21.254296812069686</v>
      </c>
      <c r="AH97">
        <v>3</v>
      </c>
      <c r="AI97" s="56">
        <v>70.847656040232295</v>
      </c>
      <c r="AJ97">
        <v>44</v>
      </c>
    </row>
    <row r="98" spans="1:36">
      <c r="A98" t="s">
        <v>260</v>
      </c>
      <c r="B98" t="s">
        <v>268</v>
      </c>
      <c r="C98" t="s">
        <v>269</v>
      </c>
      <c r="D98" t="s">
        <v>96</v>
      </c>
      <c r="E98" s="74">
        <v>975.80228738924632</v>
      </c>
      <c r="F98">
        <v>537102</v>
      </c>
      <c r="G98">
        <v>13</v>
      </c>
      <c r="H98">
        <v>21</v>
      </c>
      <c r="I98" s="3">
        <v>132.60073260073261</v>
      </c>
      <c r="J98" s="10">
        <v>0.13588893397196797</v>
      </c>
      <c r="K98" t="s">
        <v>96</v>
      </c>
      <c r="L98" s="3" t="s">
        <v>96</v>
      </c>
      <c r="M98" s="3" t="s">
        <v>96</v>
      </c>
      <c r="N98" t="s">
        <v>96</v>
      </c>
      <c r="O98" t="s">
        <v>96</v>
      </c>
      <c r="P98" t="s">
        <v>96</v>
      </c>
      <c r="Q98" t="s">
        <v>96</v>
      </c>
      <c r="R98" t="s">
        <v>96</v>
      </c>
      <c r="S98" t="s">
        <v>96</v>
      </c>
      <c r="T98" t="s">
        <v>96</v>
      </c>
      <c r="U98" t="s">
        <v>96</v>
      </c>
      <c r="V98" t="s">
        <v>96</v>
      </c>
      <c r="W98" t="s">
        <v>96</v>
      </c>
      <c r="X98" t="s">
        <v>96</v>
      </c>
      <c r="Z98" s="11">
        <v>0</v>
      </c>
      <c r="AA98" s="11">
        <f t="shared" si="11"/>
        <v>6.0461527525959919</v>
      </c>
      <c r="AB98" s="11">
        <f t="shared" si="12"/>
        <v>5.6540695901142808</v>
      </c>
      <c r="AC98" t="s">
        <v>96</v>
      </c>
      <c r="AD98" t="s">
        <v>96</v>
      </c>
      <c r="AE98" t="s">
        <v>96</v>
      </c>
      <c r="AG98" s="11">
        <v>11.700222342710273</v>
      </c>
      <c r="AH98">
        <v>3</v>
      </c>
      <c r="AI98" s="56">
        <v>39.000741142367573</v>
      </c>
      <c r="AJ98">
        <v>119</v>
      </c>
    </row>
    <row r="99" spans="1:36">
      <c r="A99" t="s">
        <v>260</v>
      </c>
      <c r="B99" t="s">
        <v>270</v>
      </c>
      <c r="C99" t="s">
        <v>270</v>
      </c>
      <c r="D99" t="s">
        <v>96</v>
      </c>
      <c r="E99" s="74">
        <v>2330.5253620578869</v>
      </c>
      <c r="F99">
        <v>809232</v>
      </c>
      <c r="G99">
        <v>6</v>
      </c>
      <c r="H99">
        <v>24</v>
      </c>
      <c r="I99" s="3">
        <v>253.06122448979593</v>
      </c>
      <c r="J99" s="10">
        <v>0.10858548403281022</v>
      </c>
      <c r="K99" t="s">
        <v>96</v>
      </c>
      <c r="L99" s="3" t="s">
        <v>96</v>
      </c>
      <c r="M99" s="3" t="s">
        <v>96</v>
      </c>
      <c r="N99" t="s">
        <v>96</v>
      </c>
      <c r="O99" t="s">
        <v>96</v>
      </c>
      <c r="P99" t="s">
        <v>96</v>
      </c>
      <c r="Q99" t="s">
        <v>96</v>
      </c>
      <c r="R99" t="s">
        <v>96</v>
      </c>
      <c r="S99" t="s">
        <v>96</v>
      </c>
      <c r="T99" t="s">
        <v>96</v>
      </c>
      <c r="U99" t="s">
        <v>96</v>
      </c>
      <c r="V99" t="s">
        <v>96</v>
      </c>
      <c r="W99" t="s">
        <v>96</v>
      </c>
      <c r="X99" t="s">
        <v>96</v>
      </c>
      <c r="Z99" s="11">
        <f t="shared" si="10"/>
        <v>5.19325371146906</v>
      </c>
      <c r="AA99" s="11">
        <f t="shared" si="11"/>
        <v>5.4530756654853905</v>
      </c>
      <c r="AB99" s="11">
        <f t="shared" si="12"/>
        <v>6.5351230664588673</v>
      </c>
      <c r="AC99" t="s">
        <v>96</v>
      </c>
      <c r="AD99" t="s">
        <v>96</v>
      </c>
      <c r="AE99" t="s">
        <v>96</v>
      </c>
      <c r="AG99" s="11">
        <v>17.18145244341332</v>
      </c>
      <c r="AH99">
        <v>3</v>
      </c>
      <c r="AI99" s="56">
        <v>57.271508144711063</v>
      </c>
      <c r="AJ99">
        <v>104</v>
      </c>
    </row>
    <row r="100" spans="1:36">
      <c r="A100" t="s">
        <v>260</v>
      </c>
      <c r="B100" t="s">
        <v>270</v>
      </c>
      <c r="C100" t="s">
        <v>271</v>
      </c>
      <c r="D100" t="s">
        <v>96</v>
      </c>
      <c r="E100" s="74">
        <v>2330.5253620578869</v>
      </c>
      <c r="F100">
        <v>1321000</v>
      </c>
      <c r="G100">
        <v>7</v>
      </c>
      <c r="H100">
        <v>39</v>
      </c>
      <c r="I100" s="3">
        <v>155.84458398744113</v>
      </c>
      <c r="J100" s="10">
        <v>6.6871009655019659E-2</v>
      </c>
      <c r="K100" t="s">
        <v>96</v>
      </c>
      <c r="L100" s="3" t="s">
        <v>96</v>
      </c>
      <c r="M100" s="3" t="s">
        <v>96</v>
      </c>
      <c r="N100" t="s">
        <v>96</v>
      </c>
      <c r="O100" t="s">
        <v>96</v>
      </c>
      <c r="P100" t="s">
        <v>96</v>
      </c>
      <c r="Q100" t="s">
        <v>96</v>
      </c>
      <c r="R100" t="s">
        <v>96</v>
      </c>
      <c r="S100" t="s">
        <v>96</v>
      </c>
      <c r="T100" t="s">
        <v>96</v>
      </c>
      <c r="U100" t="s">
        <v>96</v>
      </c>
      <c r="V100" t="s">
        <v>96</v>
      </c>
      <c r="W100" t="s">
        <v>96</v>
      </c>
      <c r="X100" t="s">
        <v>96</v>
      </c>
      <c r="Z100" s="11">
        <f t="shared" si="10"/>
        <v>3.5910049486254132</v>
      </c>
      <c r="AA100" s="11">
        <f t="shared" si="11"/>
        <v>2.4876902299323853</v>
      </c>
      <c r="AB100" s="11">
        <f t="shared" si="12"/>
        <v>7.8812050724448577</v>
      </c>
      <c r="AC100" t="s">
        <v>96</v>
      </c>
      <c r="AD100" t="s">
        <v>96</v>
      </c>
      <c r="AE100" t="s">
        <v>96</v>
      </c>
      <c r="AG100" s="11">
        <v>13.959900251002656</v>
      </c>
      <c r="AH100">
        <v>3</v>
      </c>
      <c r="AI100" s="56">
        <v>46.533000836675519</v>
      </c>
      <c r="AJ100">
        <v>115</v>
      </c>
    </row>
    <row r="101" spans="1:36">
      <c r="A101" t="s">
        <v>260</v>
      </c>
      <c r="B101" t="s">
        <v>272</v>
      </c>
      <c r="C101" t="s">
        <v>273</v>
      </c>
      <c r="D101" t="s">
        <v>96</v>
      </c>
      <c r="E101" s="74">
        <v>2150.1136584604519</v>
      </c>
      <c r="F101">
        <v>709671</v>
      </c>
      <c r="G101">
        <v>7</v>
      </c>
      <c r="H101">
        <v>46</v>
      </c>
      <c r="I101" s="3">
        <v>768.49816849816852</v>
      </c>
      <c r="J101" s="10">
        <v>0.35742211369813681</v>
      </c>
      <c r="K101" t="s">
        <v>96</v>
      </c>
      <c r="L101" s="3" t="s">
        <v>96</v>
      </c>
      <c r="M101" s="3" t="s">
        <v>96</v>
      </c>
      <c r="N101" t="s">
        <v>96</v>
      </c>
      <c r="O101" t="s">
        <v>96</v>
      </c>
      <c r="P101" t="s">
        <v>96</v>
      </c>
      <c r="Q101" t="s">
        <v>96</v>
      </c>
      <c r="R101" t="s">
        <v>96</v>
      </c>
      <c r="S101" t="s">
        <v>96</v>
      </c>
      <c r="T101" t="s">
        <v>96</v>
      </c>
      <c r="U101" t="s">
        <v>96</v>
      </c>
      <c r="V101" t="s">
        <v>96</v>
      </c>
      <c r="W101" t="s">
        <v>96</v>
      </c>
      <c r="X101" t="s">
        <v>96</v>
      </c>
      <c r="Z101" s="11">
        <f t="shared" si="10"/>
        <v>3.5910049486254132</v>
      </c>
      <c r="AA101" s="11">
        <f t="shared" si="11"/>
        <v>1.1038436933409828</v>
      </c>
      <c r="AB101" s="11">
        <v>0</v>
      </c>
      <c r="AC101" t="s">
        <v>96</v>
      </c>
      <c r="AD101" t="s">
        <v>96</v>
      </c>
      <c r="AE101" t="s">
        <v>96</v>
      </c>
      <c r="AG101" s="11">
        <v>23.422669633446652</v>
      </c>
      <c r="AH101">
        <v>3</v>
      </c>
      <c r="AI101" s="56">
        <v>78.075565444822175</v>
      </c>
      <c r="AJ101">
        <v>18</v>
      </c>
    </row>
    <row r="102" spans="1:36">
      <c r="A102" t="s">
        <v>260</v>
      </c>
      <c r="B102" t="s">
        <v>272</v>
      </c>
      <c r="C102" t="s">
        <v>274</v>
      </c>
      <c r="D102" t="s">
        <v>96</v>
      </c>
      <c r="E102" s="74">
        <v>2150.1136584604519</v>
      </c>
      <c r="F102">
        <v>150178</v>
      </c>
      <c r="G102">
        <v>5</v>
      </c>
      <c r="H102">
        <v>14</v>
      </c>
      <c r="I102" s="3">
        <v>56.096284667713242</v>
      </c>
      <c r="J102" s="10">
        <v>2.6089915966526125E-2</v>
      </c>
      <c r="K102" t="s">
        <v>96</v>
      </c>
      <c r="L102" s="3" t="s">
        <v>96</v>
      </c>
      <c r="M102" s="3" t="s">
        <v>96</v>
      </c>
      <c r="N102" t="s">
        <v>96</v>
      </c>
      <c r="O102" t="s">
        <v>96</v>
      </c>
      <c r="P102" t="s">
        <v>96</v>
      </c>
      <c r="Q102" t="s">
        <v>96</v>
      </c>
      <c r="R102" t="s">
        <v>96</v>
      </c>
      <c r="S102" t="s">
        <v>96</v>
      </c>
      <c r="T102" t="s">
        <v>96</v>
      </c>
      <c r="U102" t="s">
        <v>96</v>
      </c>
      <c r="V102" t="s">
        <v>96</v>
      </c>
      <c r="W102" t="s">
        <v>96</v>
      </c>
      <c r="X102" t="s">
        <v>96</v>
      </c>
      <c r="Z102" s="11">
        <f t="shared" si="10"/>
        <v>6.7955024743127073</v>
      </c>
      <c r="AA102" s="11">
        <f t="shared" si="11"/>
        <v>7.4299992891873945</v>
      </c>
      <c r="AB102" s="11">
        <f t="shared" si="12"/>
        <v>9.1971678699465524</v>
      </c>
      <c r="AC102" t="s">
        <v>96</v>
      </c>
      <c r="AD102" t="s">
        <v>96</v>
      </c>
      <c r="AE102" t="s">
        <v>96</v>
      </c>
      <c r="AG102" s="11">
        <v>4.694848641966396</v>
      </c>
      <c r="AH102">
        <v>3</v>
      </c>
      <c r="AI102" s="56">
        <v>15.64949547322132</v>
      </c>
      <c r="AJ102">
        <v>126</v>
      </c>
    </row>
    <row r="103" spans="1:36">
      <c r="A103" t="s">
        <v>260</v>
      </c>
      <c r="B103" t="s">
        <v>275</v>
      </c>
      <c r="C103" t="s">
        <v>275</v>
      </c>
      <c r="D103" t="s">
        <v>96</v>
      </c>
      <c r="E103" s="74">
        <v>2204.0013797090978</v>
      </c>
      <c r="F103">
        <v>711235</v>
      </c>
      <c r="G103">
        <v>5</v>
      </c>
      <c r="H103">
        <v>16</v>
      </c>
      <c r="I103" s="3">
        <v>649.00209314495032</v>
      </c>
      <c r="J103" s="10">
        <v>0.29446537516714755</v>
      </c>
      <c r="K103" t="s">
        <v>96</v>
      </c>
      <c r="L103" s="3" t="s">
        <v>96</v>
      </c>
      <c r="M103" s="3" t="s">
        <v>96</v>
      </c>
      <c r="N103" t="s">
        <v>96</v>
      </c>
      <c r="O103" t="s">
        <v>96</v>
      </c>
      <c r="P103" t="s">
        <v>96</v>
      </c>
      <c r="Q103" t="s">
        <v>96</v>
      </c>
      <c r="R103" t="s">
        <v>96</v>
      </c>
      <c r="S103" t="s">
        <v>96</v>
      </c>
      <c r="T103" t="s">
        <v>96</v>
      </c>
      <c r="U103" t="s">
        <v>96</v>
      </c>
      <c r="V103" t="s">
        <v>96</v>
      </c>
      <c r="W103" t="s">
        <v>96</v>
      </c>
      <c r="X103" t="s">
        <v>96</v>
      </c>
      <c r="Z103" s="11">
        <f t="shared" si="10"/>
        <v>6.7955024743127073</v>
      </c>
      <c r="AA103" s="11">
        <f t="shared" si="11"/>
        <v>7.0346145644469935</v>
      </c>
      <c r="AB103" s="11">
        <f t="shared" si="12"/>
        <v>0.53697540997582438</v>
      </c>
      <c r="AC103" t="s">
        <v>96</v>
      </c>
      <c r="AD103" t="s">
        <v>96</v>
      </c>
      <c r="AE103" t="s">
        <v>96</v>
      </c>
      <c r="AG103" s="11">
        <v>14.367092448735525</v>
      </c>
      <c r="AH103">
        <v>3</v>
      </c>
      <c r="AI103" s="56">
        <v>47.890308162451745</v>
      </c>
      <c r="AJ103">
        <v>114</v>
      </c>
    </row>
    <row r="104" spans="1:36">
      <c r="A104" t="s">
        <v>260</v>
      </c>
      <c r="B104" t="s">
        <v>276</v>
      </c>
      <c r="C104" t="s">
        <v>276</v>
      </c>
      <c r="D104" t="s">
        <v>96</v>
      </c>
      <c r="E104" s="74">
        <v>1768.0341347904209</v>
      </c>
      <c r="F104">
        <v>654876</v>
      </c>
      <c r="G104">
        <v>5</v>
      </c>
      <c r="H104">
        <v>14</v>
      </c>
      <c r="I104" s="3">
        <v>90.842490842490847</v>
      </c>
      <c r="J104" s="10">
        <v>5.1380507341425921E-2</v>
      </c>
      <c r="K104" t="s">
        <v>96</v>
      </c>
      <c r="L104" s="3" t="s">
        <v>96</v>
      </c>
      <c r="M104" s="3" t="s">
        <v>96</v>
      </c>
      <c r="N104" t="s">
        <v>96</v>
      </c>
      <c r="O104" t="s">
        <v>96</v>
      </c>
      <c r="P104" t="s">
        <v>96</v>
      </c>
      <c r="Q104" t="s">
        <v>96</v>
      </c>
      <c r="R104" t="s">
        <v>96</v>
      </c>
      <c r="S104" t="s">
        <v>96</v>
      </c>
      <c r="T104" t="s">
        <v>96</v>
      </c>
      <c r="U104" t="s">
        <v>96</v>
      </c>
      <c r="V104" t="s">
        <v>96</v>
      </c>
      <c r="W104" t="s">
        <v>96</v>
      </c>
      <c r="X104" t="s">
        <v>96</v>
      </c>
      <c r="Z104" s="11">
        <f t="shared" si="10"/>
        <v>6.7955024743127073</v>
      </c>
      <c r="AA104" s="11">
        <f t="shared" si="11"/>
        <v>7.4299992891873945</v>
      </c>
      <c r="AB104" s="11">
        <f t="shared" si="12"/>
        <v>8.3810672123622805</v>
      </c>
      <c r="AC104" t="s">
        <v>96</v>
      </c>
      <c r="AD104" t="s">
        <v>96</v>
      </c>
      <c r="AE104" t="s">
        <v>96</v>
      </c>
      <c r="AG104" s="11">
        <v>22.60656897586238</v>
      </c>
      <c r="AH104">
        <v>3</v>
      </c>
      <c r="AI104" s="56">
        <v>75.355229919541273</v>
      </c>
      <c r="AJ104">
        <v>26</v>
      </c>
    </row>
    <row r="105" spans="1:36">
      <c r="A105" t="s">
        <v>260</v>
      </c>
      <c r="B105" t="s">
        <v>277</v>
      </c>
      <c r="C105" t="s">
        <v>278</v>
      </c>
      <c r="D105" t="s">
        <v>96</v>
      </c>
      <c r="E105" s="74">
        <v>2426.8142053060933</v>
      </c>
      <c r="F105">
        <v>1239000</v>
      </c>
      <c r="G105">
        <v>4</v>
      </c>
      <c r="H105">
        <v>14</v>
      </c>
      <c r="I105" s="3">
        <v>234.67922553636842</v>
      </c>
      <c r="J105" s="10">
        <v>9.670259265140918E-2</v>
      </c>
      <c r="K105" t="s">
        <v>96</v>
      </c>
      <c r="L105" s="3" t="s">
        <v>96</v>
      </c>
      <c r="M105" s="3" t="s">
        <v>96</v>
      </c>
      <c r="N105" t="s">
        <v>96</v>
      </c>
      <c r="O105" t="s">
        <v>96</v>
      </c>
      <c r="P105" t="s">
        <v>96</v>
      </c>
      <c r="Q105" t="s">
        <v>96</v>
      </c>
      <c r="R105" t="s">
        <v>96</v>
      </c>
      <c r="S105" t="s">
        <v>96</v>
      </c>
      <c r="T105" t="s">
        <v>96</v>
      </c>
      <c r="U105" t="s">
        <v>96</v>
      </c>
      <c r="V105" t="s">
        <v>96</v>
      </c>
      <c r="W105" t="s">
        <v>96</v>
      </c>
      <c r="X105" t="s">
        <v>96</v>
      </c>
      <c r="Z105" s="11">
        <f t="shared" si="10"/>
        <v>8.3977512371563527</v>
      </c>
      <c r="AA105" s="11">
        <f t="shared" si="11"/>
        <v>7.4299992891873945</v>
      </c>
      <c r="AB105" s="11">
        <f t="shared" si="12"/>
        <v>6.9185714139731322</v>
      </c>
      <c r="AC105" t="s">
        <v>96</v>
      </c>
      <c r="AD105" t="s">
        <v>96</v>
      </c>
      <c r="AE105" t="s">
        <v>96</v>
      </c>
      <c r="AG105" s="11">
        <v>22.746321940316879</v>
      </c>
      <c r="AH105">
        <v>3</v>
      </c>
      <c r="AI105" s="56">
        <v>75.821073134389593</v>
      </c>
      <c r="AJ105">
        <v>22</v>
      </c>
    </row>
    <row r="106" spans="1:36">
      <c r="A106" t="s">
        <v>260</v>
      </c>
      <c r="B106" t="s">
        <v>279</v>
      </c>
      <c r="C106" t="s">
        <v>280</v>
      </c>
      <c r="D106" t="s">
        <v>96</v>
      </c>
      <c r="E106" s="74">
        <v>1209.2571141406895</v>
      </c>
      <c r="F106">
        <v>673479</v>
      </c>
      <c r="G106" t="s">
        <v>96</v>
      </c>
      <c r="H106">
        <v>11</v>
      </c>
      <c r="I106" s="3" t="s">
        <v>96</v>
      </c>
      <c r="J106" t="s">
        <v>96</v>
      </c>
      <c r="K106" t="s">
        <v>96</v>
      </c>
      <c r="L106" s="3" t="s">
        <v>96</v>
      </c>
      <c r="M106" s="3" t="s">
        <v>96</v>
      </c>
      <c r="N106" t="s">
        <v>96</v>
      </c>
      <c r="O106" t="s">
        <v>96</v>
      </c>
      <c r="P106" t="s">
        <v>96</v>
      </c>
      <c r="Q106" t="s">
        <v>96</v>
      </c>
      <c r="R106" t="s">
        <v>96</v>
      </c>
      <c r="S106" t="s">
        <v>96</v>
      </c>
      <c r="T106" t="s">
        <v>96</v>
      </c>
      <c r="U106" t="s">
        <v>96</v>
      </c>
      <c r="V106" t="s">
        <v>96</v>
      </c>
      <c r="W106" t="s">
        <v>96</v>
      </c>
      <c r="X106" t="s">
        <v>96</v>
      </c>
      <c r="Z106" s="11" t="s">
        <v>96</v>
      </c>
      <c r="AA106" s="11">
        <f t="shared" si="11"/>
        <v>8.0230763762979969</v>
      </c>
      <c r="AB106" s="11" t="s">
        <v>96</v>
      </c>
      <c r="AC106" t="s">
        <v>96</v>
      </c>
      <c r="AD106" t="s">
        <v>96</v>
      </c>
      <c r="AE106" t="s">
        <v>96</v>
      </c>
      <c r="AG106" s="11">
        <v>8.0230763762979969</v>
      </c>
      <c r="AH106">
        <v>1</v>
      </c>
      <c r="AI106" s="56">
        <v>80.230763762979961</v>
      </c>
      <c r="AJ106">
        <v>11</v>
      </c>
    </row>
    <row r="107" spans="1:36">
      <c r="A107" t="s">
        <v>260</v>
      </c>
      <c r="B107" t="s">
        <v>281</v>
      </c>
      <c r="C107" t="s">
        <v>282</v>
      </c>
      <c r="D107" t="s">
        <v>96</v>
      </c>
      <c r="E107" s="74">
        <v>2751.348038665034</v>
      </c>
      <c r="F107">
        <v>812229</v>
      </c>
      <c r="G107">
        <v>8</v>
      </c>
      <c r="H107">
        <v>14</v>
      </c>
      <c r="I107" s="3">
        <v>574.38513867085294</v>
      </c>
      <c r="J107" s="10">
        <v>0.2087649874166945</v>
      </c>
      <c r="K107" t="s">
        <v>96</v>
      </c>
      <c r="L107" s="3" t="s">
        <v>96</v>
      </c>
      <c r="M107" s="3" t="s">
        <v>96</v>
      </c>
      <c r="N107" t="s">
        <v>96</v>
      </c>
      <c r="O107" t="s">
        <v>96</v>
      </c>
      <c r="P107" t="s">
        <v>96</v>
      </c>
      <c r="Q107" t="s">
        <v>96</v>
      </c>
      <c r="R107" t="s">
        <v>96</v>
      </c>
      <c r="S107" t="s">
        <v>96</v>
      </c>
      <c r="T107" t="s">
        <v>96</v>
      </c>
      <c r="U107" t="s">
        <v>96</v>
      </c>
      <c r="V107" t="s">
        <v>96</v>
      </c>
      <c r="W107" t="s">
        <v>96</v>
      </c>
      <c r="X107" t="s">
        <v>96</v>
      </c>
      <c r="Z107" s="11">
        <f t="shared" si="10"/>
        <v>1.9887561857817664</v>
      </c>
      <c r="AA107" s="11">
        <f t="shared" si="11"/>
        <v>7.4299992891873945</v>
      </c>
      <c r="AB107" s="11">
        <f t="shared" si="12"/>
        <v>3.3024363579465943</v>
      </c>
      <c r="AC107" t="s">
        <v>96</v>
      </c>
      <c r="AD107" t="s">
        <v>96</v>
      </c>
      <c r="AE107" t="s">
        <v>96</v>
      </c>
      <c r="AG107" s="11">
        <v>11.732826276234027</v>
      </c>
      <c r="AH107">
        <v>3</v>
      </c>
      <c r="AI107" s="56">
        <v>39.109420920780089</v>
      </c>
      <c r="AJ107">
        <v>118</v>
      </c>
    </row>
    <row r="108" spans="1:36">
      <c r="A108" t="s">
        <v>260</v>
      </c>
      <c r="B108" t="s">
        <v>283</v>
      </c>
      <c r="C108" t="s">
        <v>284</v>
      </c>
      <c r="D108" t="s">
        <v>96</v>
      </c>
      <c r="E108" s="74">
        <v>1480.0206973650525</v>
      </c>
      <c r="F108">
        <v>256584</v>
      </c>
      <c r="G108">
        <v>7</v>
      </c>
      <c r="H108">
        <v>61</v>
      </c>
      <c r="I108" s="3">
        <v>87.017268445839875</v>
      </c>
      <c r="J108" s="10">
        <v>5.8794629426980743E-2</v>
      </c>
      <c r="K108" t="s">
        <v>96</v>
      </c>
      <c r="L108" s="3" t="s">
        <v>96</v>
      </c>
      <c r="M108" s="3" t="s">
        <v>96</v>
      </c>
      <c r="N108" t="s">
        <v>96</v>
      </c>
      <c r="O108" t="s">
        <v>96</v>
      </c>
      <c r="P108" t="s">
        <v>96</v>
      </c>
      <c r="Q108" t="s">
        <v>96</v>
      </c>
      <c r="R108" t="s">
        <v>96</v>
      </c>
      <c r="S108" t="s">
        <v>96</v>
      </c>
      <c r="T108" t="s">
        <v>96</v>
      </c>
      <c r="U108" t="s">
        <v>96</v>
      </c>
      <c r="V108" t="s">
        <v>96</v>
      </c>
      <c r="W108" t="s">
        <v>96</v>
      </c>
      <c r="X108" t="s">
        <v>96</v>
      </c>
      <c r="Z108" s="11">
        <f t="shared" si="10"/>
        <v>3.5910049486254132</v>
      </c>
      <c r="AA108" s="11">
        <v>0</v>
      </c>
      <c r="AB108" s="11">
        <f t="shared" si="12"/>
        <v>8.1418213276086142</v>
      </c>
      <c r="AC108" t="s">
        <v>96</v>
      </c>
      <c r="AD108" t="s">
        <v>96</v>
      </c>
      <c r="AE108" t="s">
        <v>96</v>
      </c>
      <c r="AG108" s="11">
        <v>0</v>
      </c>
      <c r="AH108">
        <v>3</v>
      </c>
      <c r="AI108" s="56">
        <v>0</v>
      </c>
      <c r="AJ108">
        <v>130</v>
      </c>
    </row>
    <row r="109" spans="1:36">
      <c r="A109" t="s">
        <v>260</v>
      </c>
      <c r="B109" t="s">
        <v>285</v>
      </c>
      <c r="C109" t="s">
        <v>286</v>
      </c>
      <c r="D109" t="s">
        <v>96</v>
      </c>
      <c r="E109" s="74">
        <v>2272.8466530124629</v>
      </c>
      <c r="F109">
        <v>1495000</v>
      </c>
      <c r="G109">
        <v>12</v>
      </c>
      <c r="H109">
        <v>137</v>
      </c>
      <c r="I109" s="3">
        <v>908.89586603872317</v>
      </c>
      <c r="J109" s="10">
        <v>0.39989317573803751</v>
      </c>
      <c r="K109" t="s">
        <v>96</v>
      </c>
      <c r="L109" s="3" t="s">
        <v>96</v>
      </c>
      <c r="M109" s="3" t="s">
        <v>96</v>
      </c>
      <c r="N109" t="s">
        <v>96</v>
      </c>
      <c r="O109" t="s">
        <v>96</v>
      </c>
      <c r="P109" t="s">
        <v>96</v>
      </c>
      <c r="Q109" t="s">
        <v>96</v>
      </c>
      <c r="R109" t="s">
        <v>96</v>
      </c>
      <c r="S109" t="s">
        <v>96</v>
      </c>
      <c r="T109" t="s">
        <v>96</v>
      </c>
      <c r="U109" t="s">
        <v>96</v>
      </c>
      <c r="V109" t="s">
        <v>96</v>
      </c>
      <c r="W109" t="s">
        <v>96</v>
      </c>
      <c r="X109" t="s">
        <v>96</v>
      </c>
      <c r="Z109" s="11">
        <v>0</v>
      </c>
      <c r="AA109" s="11">
        <v>0</v>
      </c>
      <c r="AB109" s="11">
        <v>0</v>
      </c>
      <c r="AC109" t="s">
        <v>96</v>
      </c>
      <c r="AD109" t="s">
        <v>96</v>
      </c>
      <c r="AE109" t="s">
        <v>96</v>
      </c>
      <c r="AG109" s="11">
        <v>6.8487547641565563</v>
      </c>
      <c r="AH109">
        <v>3</v>
      </c>
      <c r="AI109" s="56">
        <v>22.829182547188523</v>
      </c>
      <c r="AJ109">
        <v>123</v>
      </c>
    </row>
    <row r="110" spans="1:36">
      <c r="A110" t="s">
        <v>260</v>
      </c>
      <c r="B110" t="s">
        <v>287</v>
      </c>
      <c r="C110" t="s">
        <v>288</v>
      </c>
      <c r="D110" t="s">
        <v>96</v>
      </c>
      <c r="E110" s="74">
        <v>1808.771606144654</v>
      </c>
      <c r="F110">
        <v>1655000</v>
      </c>
      <c r="G110">
        <v>8</v>
      </c>
      <c r="H110">
        <v>27</v>
      </c>
      <c r="I110" s="3">
        <v>745.6828885400314</v>
      </c>
      <c r="J110" s="10">
        <v>0.41225928470285622</v>
      </c>
      <c r="K110" t="s">
        <v>96</v>
      </c>
      <c r="L110" s="3" t="s">
        <v>96</v>
      </c>
      <c r="M110" s="3" t="s">
        <v>96</v>
      </c>
      <c r="N110" t="s">
        <v>96</v>
      </c>
      <c r="O110" t="s">
        <v>96</v>
      </c>
      <c r="P110" t="s">
        <v>96</v>
      </c>
      <c r="Q110" t="s">
        <v>96</v>
      </c>
      <c r="R110" t="s">
        <v>96</v>
      </c>
      <c r="S110" t="s">
        <v>96</v>
      </c>
      <c r="T110" t="s">
        <v>96</v>
      </c>
      <c r="U110" t="s">
        <v>96</v>
      </c>
      <c r="V110" t="s">
        <v>96</v>
      </c>
      <c r="W110" t="s">
        <v>96</v>
      </c>
      <c r="X110" t="s">
        <v>96</v>
      </c>
      <c r="Z110" s="11">
        <f t="shared" si="10"/>
        <v>1.9887561857817664</v>
      </c>
      <c r="AA110" s="11">
        <f t="shared" si="11"/>
        <v>4.8599985783747899</v>
      </c>
      <c r="AB110" s="11">
        <v>0</v>
      </c>
      <c r="AC110" t="s">
        <v>96</v>
      </c>
      <c r="AD110" t="s">
        <v>96</v>
      </c>
      <c r="AE110" t="s">
        <v>96</v>
      </c>
      <c r="AG110" s="11">
        <v>17.334661486530116</v>
      </c>
      <c r="AH110">
        <v>3</v>
      </c>
      <c r="AI110" s="56">
        <v>57.782204955100383</v>
      </c>
      <c r="AJ110">
        <v>102</v>
      </c>
    </row>
    <row r="111" spans="1:36">
      <c r="A111" t="s">
        <v>260</v>
      </c>
      <c r="B111" t="s">
        <v>287</v>
      </c>
      <c r="C111" t="s">
        <v>289</v>
      </c>
      <c r="D111" t="s">
        <v>96</v>
      </c>
      <c r="E111" s="74">
        <v>1808.771606144654</v>
      </c>
      <c r="F111">
        <v>792211</v>
      </c>
      <c r="G111">
        <v>6</v>
      </c>
      <c r="H111">
        <v>21</v>
      </c>
      <c r="I111" s="3">
        <v>221.06227106227107</v>
      </c>
      <c r="J111" s="10">
        <v>0.12221679636682217</v>
      </c>
      <c r="K111" t="s">
        <v>96</v>
      </c>
      <c r="L111" s="3" t="s">
        <v>96</v>
      </c>
      <c r="M111" s="3" t="s">
        <v>96</v>
      </c>
      <c r="N111" t="s">
        <v>96</v>
      </c>
      <c r="O111" t="s">
        <v>96</v>
      </c>
      <c r="P111" t="s">
        <v>96</v>
      </c>
      <c r="Q111" t="s">
        <v>96</v>
      </c>
      <c r="R111" t="s">
        <v>96</v>
      </c>
      <c r="S111" t="s">
        <v>96</v>
      </c>
      <c r="T111" t="s">
        <v>96</v>
      </c>
      <c r="U111" t="s">
        <v>96</v>
      </c>
      <c r="V111" t="s">
        <v>96</v>
      </c>
      <c r="W111" t="s">
        <v>96</v>
      </c>
      <c r="X111" t="s">
        <v>96</v>
      </c>
      <c r="Z111" s="11">
        <f t="shared" si="10"/>
        <v>5.19325371146906</v>
      </c>
      <c r="AA111" s="11">
        <f t="shared" si="11"/>
        <v>6.0461527525959919</v>
      </c>
      <c r="AB111" s="11">
        <f t="shared" si="12"/>
        <v>6.0952550224650626</v>
      </c>
      <c r="AC111" t="s">
        <v>96</v>
      </c>
      <c r="AD111" t="s">
        <v>96</v>
      </c>
      <c r="AE111" t="s">
        <v>96</v>
      </c>
      <c r="AG111" s="11">
        <v>20.913833873075767</v>
      </c>
      <c r="AH111">
        <v>3</v>
      </c>
      <c r="AI111" s="56">
        <v>69.712779576919218</v>
      </c>
      <c r="AJ111">
        <v>52</v>
      </c>
    </row>
    <row r="112" spans="1:36">
      <c r="A112" t="s">
        <v>260</v>
      </c>
      <c r="B112" t="s">
        <v>287</v>
      </c>
      <c r="C112" t="s">
        <v>290</v>
      </c>
      <c r="D112" t="s">
        <v>96</v>
      </c>
      <c r="E112" s="74">
        <v>1808.771606144654</v>
      </c>
      <c r="F112">
        <v>1105000</v>
      </c>
      <c r="G112">
        <v>5</v>
      </c>
      <c r="H112">
        <v>11</v>
      </c>
      <c r="I112" s="3">
        <v>221.06227106227107</v>
      </c>
      <c r="J112" s="10">
        <v>0.12221679636682217</v>
      </c>
      <c r="K112" t="s">
        <v>96</v>
      </c>
      <c r="L112" s="3" t="s">
        <v>96</v>
      </c>
      <c r="M112" s="3" t="s">
        <v>96</v>
      </c>
      <c r="N112" t="s">
        <v>96</v>
      </c>
      <c r="O112" t="s">
        <v>96</v>
      </c>
      <c r="P112" t="s">
        <v>96</v>
      </c>
      <c r="Q112" t="s">
        <v>96</v>
      </c>
      <c r="R112" t="s">
        <v>96</v>
      </c>
      <c r="S112" t="s">
        <v>96</v>
      </c>
      <c r="T112" t="s">
        <v>96</v>
      </c>
      <c r="U112" t="s">
        <v>96</v>
      </c>
      <c r="V112" t="s">
        <v>96</v>
      </c>
      <c r="W112" t="s">
        <v>96</v>
      </c>
      <c r="X112" t="s">
        <v>96</v>
      </c>
      <c r="Z112" s="11">
        <f t="shared" si="10"/>
        <v>6.7955024743127073</v>
      </c>
      <c r="AA112" s="11">
        <f t="shared" si="11"/>
        <v>8.0230763762979969</v>
      </c>
      <c r="AB112" s="11">
        <f t="shared" si="12"/>
        <v>6.0952550224650626</v>
      </c>
      <c r="AC112" t="s">
        <v>96</v>
      </c>
      <c r="AD112" t="s">
        <v>96</v>
      </c>
      <c r="AE112" t="s">
        <v>96</v>
      </c>
      <c r="AG112" s="11">
        <v>20.539159012217407</v>
      </c>
      <c r="AH112">
        <v>3</v>
      </c>
      <c r="AI112" s="56">
        <v>68.463863374058022</v>
      </c>
      <c r="AJ112">
        <v>60</v>
      </c>
    </row>
    <row r="113" spans="1:36">
      <c r="A113" t="s">
        <v>260</v>
      </c>
      <c r="B113" t="s">
        <v>287</v>
      </c>
      <c r="C113" t="s">
        <v>291</v>
      </c>
      <c r="D113" t="s">
        <v>96</v>
      </c>
      <c r="E113" s="74">
        <v>1808.771606144654</v>
      </c>
      <c r="F113">
        <v>489333</v>
      </c>
      <c r="G113">
        <v>4</v>
      </c>
      <c r="H113">
        <v>21</v>
      </c>
      <c r="I113" s="3">
        <v>221.06227106227107</v>
      </c>
      <c r="J113" s="10">
        <v>0.12221679636682217</v>
      </c>
      <c r="K113" t="s">
        <v>96</v>
      </c>
      <c r="L113" s="3" t="s">
        <v>96</v>
      </c>
      <c r="M113" s="3" t="s">
        <v>96</v>
      </c>
      <c r="N113" t="s">
        <v>96</v>
      </c>
      <c r="O113" t="s">
        <v>96</v>
      </c>
      <c r="P113" t="s">
        <v>96</v>
      </c>
      <c r="Q113" t="s">
        <v>96</v>
      </c>
      <c r="R113" t="s">
        <v>96</v>
      </c>
      <c r="S113" t="s">
        <v>96</v>
      </c>
      <c r="T113" t="s">
        <v>96</v>
      </c>
      <c r="U113" t="s">
        <v>96</v>
      </c>
      <c r="V113" t="s">
        <v>96</v>
      </c>
      <c r="W113" t="s">
        <v>96</v>
      </c>
      <c r="X113" t="s">
        <v>96</v>
      </c>
      <c r="Z113" s="11">
        <f t="shared" si="10"/>
        <v>8.3977512371563527</v>
      </c>
      <c r="AA113" s="11">
        <f t="shared" si="11"/>
        <v>6.0461527525959919</v>
      </c>
      <c r="AB113" s="11">
        <f t="shared" si="12"/>
        <v>6.0952550224650626</v>
      </c>
      <c r="AC113" t="s">
        <v>96</v>
      </c>
      <c r="AD113" t="s">
        <v>96</v>
      </c>
      <c r="AE113" t="s">
        <v>96</v>
      </c>
      <c r="AG113" s="11">
        <v>10.612253854744996</v>
      </c>
      <c r="AH113">
        <v>3</v>
      </c>
      <c r="AI113" s="56">
        <v>35.37417951581665</v>
      </c>
      <c r="AJ113">
        <v>120</v>
      </c>
    </row>
    <row r="114" spans="1:36">
      <c r="A114" t="s">
        <v>260</v>
      </c>
      <c r="B114" t="s">
        <v>292</v>
      </c>
      <c r="C114" t="s">
        <v>292</v>
      </c>
      <c r="D114" t="s">
        <v>96</v>
      </c>
      <c r="E114" s="74">
        <v>3276.6782064049003</v>
      </c>
      <c r="F114">
        <v>8855000</v>
      </c>
      <c r="G114">
        <v>9</v>
      </c>
      <c r="H114">
        <v>10</v>
      </c>
      <c r="I114" s="3">
        <v>815.803244374673</v>
      </c>
      <c r="J114" s="10">
        <v>0.24897264637706201</v>
      </c>
      <c r="K114" t="s">
        <v>96</v>
      </c>
      <c r="L114" s="3" t="s">
        <v>96</v>
      </c>
      <c r="M114" s="3" t="s">
        <v>96</v>
      </c>
      <c r="N114" t="s">
        <v>96</v>
      </c>
      <c r="O114" t="s">
        <v>96</v>
      </c>
      <c r="P114" t="s">
        <v>96</v>
      </c>
      <c r="Q114" t="s">
        <v>96</v>
      </c>
      <c r="R114" t="s">
        <v>96</v>
      </c>
      <c r="S114" t="s">
        <v>96</v>
      </c>
      <c r="T114" t="s">
        <v>96</v>
      </c>
      <c r="U114" t="s">
        <v>96</v>
      </c>
      <c r="V114" t="s">
        <v>96</v>
      </c>
      <c r="W114" t="s">
        <v>96</v>
      </c>
      <c r="X114" t="s">
        <v>96</v>
      </c>
      <c r="Z114" s="11">
        <f t="shared" si="10"/>
        <v>0.3865074229381199</v>
      </c>
      <c r="AA114" s="11">
        <f t="shared" si="11"/>
        <v>8.2207687386681965</v>
      </c>
      <c r="AB114" s="11">
        <f t="shared" si="12"/>
        <v>2.00497769313868</v>
      </c>
      <c r="AC114" t="s">
        <v>96</v>
      </c>
      <c r="AD114" t="s">
        <v>96</v>
      </c>
      <c r="AE114" t="s">
        <v>96</v>
      </c>
      <c r="AG114" s="11">
        <v>15.827750526343747</v>
      </c>
      <c r="AH114">
        <v>2</v>
      </c>
      <c r="AI114" s="56">
        <v>79.138752631718731</v>
      </c>
      <c r="AJ114">
        <v>16</v>
      </c>
    </row>
    <row r="115" spans="1:36">
      <c r="A115" t="s">
        <v>260</v>
      </c>
      <c r="B115" t="s">
        <v>293</v>
      </c>
      <c r="C115" t="s">
        <v>294</v>
      </c>
      <c r="D115" t="s">
        <v>96</v>
      </c>
      <c r="E115" s="74">
        <v>1437.2370810608531</v>
      </c>
      <c r="F115">
        <v>597511</v>
      </c>
      <c r="G115">
        <v>4</v>
      </c>
      <c r="H115">
        <v>14</v>
      </c>
      <c r="I115" s="3" t="s">
        <v>96</v>
      </c>
      <c r="J115" t="s">
        <v>96</v>
      </c>
      <c r="K115" t="s">
        <v>96</v>
      </c>
      <c r="L115" s="3" t="s">
        <v>96</v>
      </c>
      <c r="M115" s="3" t="s">
        <v>96</v>
      </c>
      <c r="N115" t="s">
        <v>96</v>
      </c>
      <c r="O115" t="s">
        <v>96</v>
      </c>
      <c r="P115" t="s">
        <v>96</v>
      </c>
      <c r="Q115" t="s">
        <v>96</v>
      </c>
      <c r="R115" t="s">
        <v>96</v>
      </c>
      <c r="S115" t="s">
        <v>96</v>
      </c>
      <c r="T115" t="s">
        <v>96</v>
      </c>
      <c r="U115" t="s">
        <v>96</v>
      </c>
      <c r="V115" t="s">
        <v>96</v>
      </c>
      <c r="W115" t="s">
        <v>96</v>
      </c>
      <c r="X115" t="s">
        <v>96</v>
      </c>
      <c r="Z115" s="11">
        <f t="shared" si="10"/>
        <v>8.3977512371563527</v>
      </c>
      <c r="AA115" s="11">
        <f t="shared" si="11"/>
        <v>7.4299992891873945</v>
      </c>
      <c r="AB115" s="11" t="s">
        <v>96</v>
      </c>
      <c r="AC115" t="s">
        <v>96</v>
      </c>
      <c r="AD115" t="s">
        <v>96</v>
      </c>
      <c r="AE115" t="s">
        <v>96</v>
      </c>
      <c r="AG115" s="11">
        <v>4.7275512336132515</v>
      </c>
      <c r="AH115">
        <v>3</v>
      </c>
      <c r="AI115" s="56">
        <v>15.758504112044172</v>
      </c>
      <c r="AJ115">
        <v>125</v>
      </c>
    </row>
    <row r="116" spans="1:36">
      <c r="A116" t="s">
        <v>260</v>
      </c>
      <c r="B116" t="s">
        <v>295</v>
      </c>
      <c r="C116" t="s">
        <v>296</v>
      </c>
      <c r="D116" t="s">
        <v>96</v>
      </c>
      <c r="E116" s="74">
        <v>1759.9570953583391</v>
      </c>
      <c r="F116">
        <v>338650</v>
      </c>
      <c r="G116">
        <v>10</v>
      </c>
      <c r="H116">
        <v>91</v>
      </c>
      <c r="I116" s="3">
        <v>289.69126111983257</v>
      </c>
      <c r="J116" s="10">
        <v>0.16460132004573072</v>
      </c>
      <c r="K116" t="s">
        <v>96</v>
      </c>
      <c r="L116" s="3" t="s">
        <v>96</v>
      </c>
      <c r="M116" s="3" t="s">
        <v>96</v>
      </c>
      <c r="N116" t="s">
        <v>96</v>
      </c>
      <c r="O116" t="s">
        <v>96</v>
      </c>
      <c r="P116" t="s">
        <v>96</v>
      </c>
      <c r="Q116" t="s">
        <v>96</v>
      </c>
      <c r="R116" t="s">
        <v>96</v>
      </c>
      <c r="S116" t="s">
        <v>96</v>
      </c>
      <c r="T116" t="s">
        <v>96</v>
      </c>
      <c r="U116" t="s">
        <v>96</v>
      </c>
      <c r="V116" t="s">
        <v>96</v>
      </c>
      <c r="W116" t="s">
        <v>96</v>
      </c>
      <c r="X116" t="s">
        <v>96</v>
      </c>
      <c r="Z116" s="11">
        <v>0</v>
      </c>
      <c r="AA116" s="11">
        <v>0</v>
      </c>
      <c r="AB116" s="11">
        <f t="shared" si="12"/>
        <v>4.7275512336132515</v>
      </c>
      <c r="AC116" t="s">
        <v>96</v>
      </c>
      <c r="AD116" t="s">
        <v>96</v>
      </c>
      <c r="AE116" t="s">
        <v>96</v>
      </c>
      <c r="AG116" s="11">
        <v>7.0346145644469935</v>
      </c>
      <c r="AH116">
        <v>2</v>
      </c>
      <c r="AI116" s="56">
        <v>35.173072822234971</v>
      </c>
      <c r="AJ116">
        <v>121</v>
      </c>
    </row>
    <row r="117" spans="1:36">
      <c r="A117" t="s">
        <v>260</v>
      </c>
      <c r="B117" t="s">
        <v>297</v>
      </c>
      <c r="C117" t="s">
        <v>298</v>
      </c>
      <c r="D117" t="s">
        <v>96</v>
      </c>
      <c r="E117" s="74">
        <v>1921.1158637600288</v>
      </c>
      <c r="F117">
        <v>332863</v>
      </c>
      <c r="G117">
        <v>10</v>
      </c>
      <c r="H117">
        <v>16</v>
      </c>
      <c r="I117" s="3" t="s">
        <v>96</v>
      </c>
      <c r="J117" t="s">
        <v>96</v>
      </c>
      <c r="K117" t="s">
        <v>96</v>
      </c>
      <c r="L117" s="3" t="s">
        <v>96</v>
      </c>
      <c r="M117" s="3" t="s">
        <v>96</v>
      </c>
      <c r="N117" t="s">
        <v>96</v>
      </c>
      <c r="O117" t="s">
        <v>96</v>
      </c>
      <c r="P117" t="s">
        <v>96</v>
      </c>
      <c r="Q117" t="s">
        <v>96</v>
      </c>
      <c r="R117" t="s">
        <v>96</v>
      </c>
      <c r="S117" t="s">
        <v>96</v>
      </c>
      <c r="T117" t="s">
        <v>96</v>
      </c>
      <c r="U117" t="s">
        <v>96</v>
      </c>
      <c r="V117" t="s">
        <v>96</v>
      </c>
      <c r="W117" t="s">
        <v>96</v>
      </c>
      <c r="X117" t="s">
        <v>96</v>
      </c>
      <c r="Z117" s="11">
        <v>0</v>
      </c>
      <c r="AA117" s="11">
        <f t="shared" si="11"/>
        <v>7.0346145644469935</v>
      </c>
      <c r="AB117" s="11" t="s">
        <v>96</v>
      </c>
      <c r="AC117" t="s">
        <v>96</v>
      </c>
      <c r="AD117" t="s">
        <v>96</v>
      </c>
      <c r="AE117" t="s">
        <v>96</v>
      </c>
      <c r="AG117" s="11">
        <v>25.118855012959436</v>
      </c>
      <c r="AH117">
        <v>3</v>
      </c>
      <c r="AI117" s="56">
        <v>83.729516709864797</v>
      </c>
      <c r="AJ117">
        <v>3</v>
      </c>
    </row>
    <row r="118" spans="1:36">
      <c r="A118" t="s">
        <v>260</v>
      </c>
      <c r="B118" t="s">
        <v>299</v>
      </c>
      <c r="C118" t="s">
        <v>300</v>
      </c>
      <c r="D118" t="s">
        <v>96</v>
      </c>
      <c r="E118" s="74">
        <v>4583.1767613843713</v>
      </c>
      <c r="F118">
        <v>122009</v>
      </c>
      <c r="G118">
        <v>3</v>
      </c>
      <c r="H118">
        <v>4</v>
      </c>
      <c r="I118" s="3">
        <v>221.48770277341708</v>
      </c>
      <c r="J118" s="10">
        <v>4.8326240576092382E-2</v>
      </c>
      <c r="K118" t="s">
        <v>96</v>
      </c>
      <c r="L118" s="3" t="s">
        <v>96</v>
      </c>
      <c r="M118" s="3" t="s">
        <v>96</v>
      </c>
      <c r="N118" t="s">
        <v>96</v>
      </c>
      <c r="O118" t="s">
        <v>96</v>
      </c>
      <c r="P118" t="s">
        <v>96</v>
      </c>
      <c r="Q118" t="s">
        <v>96</v>
      </c>
      <c r="R118" t="s">
        <v>96</v>
      </c>
      <c r="S118" t="s">
        <v>96</v>
      </c>
      <c r="T118" t="s">
        <v>96</v>
      </c>
      <c r="U118" t="s">
        <v>96</v>
      </c>
      <c r="V118" t="s">
        <v>96</v>
      </c>
      <c r="W118" t="s">
        <v>96</v>
      </c>
      <c r="X118" t="s">
        <v>96</v>
      </c>
      <c r="Z118" s="11">
        <f t="shared" si="10"/>
        <v>10</v>
      </c>
      <c r="AA118" s="11">
        <f t="shared" si="11"/>
        <v>9.4069229128893976</v>
      </c>
      <c r="AB118" s="11">
        <f t="shared" si="12"/>
        <v>8.47962517325284</v>
      </c>
      <c r="AC118" t="s">
        <v>96</v>
      </c>
      <c r="AD118" t="s">
        <v>96</v>
      </c>
      <c r="AE118" t="s">
        <v>96</v>
      </c>
      <c r="AG118" s="11">
        <v>27.886548086142241</v>
      </c>
      <c r="AH118">
        <v>3</v>
      </c>
      <c r="AI118" s="56">
        <v>92.955160287140814</v>
      </c>
      <c r="AJ118">
        <v>2</v>
      </c>
    </row>
    <row r="119" spans="1:36">
      <c r="A119" t="s">
        <v>260</v>
      </c>
      <c r="B119" t="s">
        <v>299</v>
      </c>
      <c r="C119" t="s">
        <v>301</v>
      </c>
      <c r="D119" t="s">
        <v>96</v>
      </c>
      <c r="E119" s="74">
        <v>4583.1767613843713</v>
      </c>
      <c r="F119">
        <v>1136000</v>
      </c>
      <c r="G119">
        <v>3</v>
      </c>
      <c r="H119">
        <v>18</v>
      </c>
      <c r="I119" s="3">
        <v>221.48770277341708</v>
      </c>
      <c r="J119" s="10">
        <v>4.8326240576092382E-2</v>
      </c>
      <c r="K119" t="s">
        <v>96</v>
      </c>
      <c r="L119" s="3" t="s">
        <v>96</v>
      </c>
      <c r="M119" s="3" t="s">
        <v>96</v>
      </c>
      <c r="N119" t="s">
        <v>96</v>
      </c>
      <c r="O119" t="s">
        <v>96</v>
      </c>
      <c r="P119" t="s">
        <v>96</v>
      </c>
      <c r="Q119" t="s">
        <v>96</v>
      </c>
      <c r="R119" t="s">
        <v>96</v>
      </c>
      <c r="S119" t="s">
        <v>96</v>
      </c>
      <c r="T119" t="s">
        <v>96</v>
      </c>
      <c r="U119" t="s">
        <v>96</v>
      </c>
      <c r="V119" t="s">
        <v>96</v>
      </c>
      <c r="W119" t="s">
        <v>96</v>
      </c>
      <c r="X119" t="s">
        <v>96</v>
      </c>
      <c r="Z119" s="11">
        <f t="shared" si="10"/>
        <v>10</v>
      </c>
      <c r="AA119" s="11">
        <f t="shared" si="11"/>
        <v>6.6392298397065925</v>
      </c>
      <c r="AB119" s="11">
        <f t="shared" si="12"/>
        <v>8.47962517325284</v>
      </c>
      <c r="AC119" t="s">
        <v>96</v>
      </c>
      <c r="AD119" t="s">
        <v>96</v>
      </c>
      <c r="AE119" t="s">
        <v>96</v>
      </c>
      <c r="AG119" s="11">
        <v>8.0230763762979969</v>
      </c>
      <c r="AH119">
        <v>1</v>
      </c>
      <c r="AI119" s="56">
        <v>80.230763762979961</v>
      </c>
      <c r="AJ119">
        <v>12</v>
      </c>
    </row>
    <row r="120" spans="1:36">
      <c r="A120" t="s">
        <v>260</v>
      </c>
      <c r="B120" t="s">
        <v>302</v>
      </c>
      <c r="C120" t="s">
        <v>302</v>
      </c>
      <c r="D120" t="s">
        <v>96</v>
      </c>
      <c r="E120" s="74">
        <v>1110.0715014271962</v>
      </c>
      <c r="F120">
        <v>255029</v>
      </c>
      <c r="G120" t="s">
        <v>96</v>
      </c>
      <c r="H120">
        <v>11</v>
      </c>
      <c r="I120" s="3" t="s">
        <v>96</v>
      </c>
      <c r="J120" t="s">
        <v>96</v>
      </c>
      <c r="K120" t="s">
        <v>96</v>
      </c>
      <c r="L120" s="3" t="s">
        <v>96</v>
      </c>
      <c r="M120" s="3" t="s">
        <v>96</v>
      </c>
      <c r="N120" t="s">
        <v>96</v>
      </c>
      <c r="O120" t="s">
        <v>96</v>
      </c>
      <c r="P120" t="s">
        <v>96</v>
      </c>
      <c r="Q120" t="s">
        <v>96</v>
      </c>
      <c r="R120" t="s">
        <v>96</v>
      </c>
      <c r="S120" t="s">
        <v>96</v>
      </c>
      <c r="T120" t="s">
        <v>96</v>
      </c>
      <c r="U120" t="s">
        <v>96</v>
      </c>
      <c r="V120" t="s">
        <v>96</v>
      </c>
      <c r="W120" t="s">
        <v>96</v>
      </c>
      <c r="X120" t="s">
        <v>96</v>
      </c>
      <c r="Z120" s="11" t="s">
        <v>96</v>
      </c>
      <c r="AA120" s="11">
        <f t="shared" si="11"/>
        <v>8.0230763762979969</v>
      </c>
      <c r="AB120" s="11" t="s">
        <v>96</v>
      </c>
      <c r="AC120" t="s">
        <v>96</v>
      </c>
      <c r="AD120" t="s">
        <v>96</v>
      </c>
      <c r="AE120" t="s">
        <v>96</v>
      </c>
      <c r="AG120" s="11">
        <v>15.145537169578905</v>
      </c>
      <c r="AH120">
        <v>3</v>
      </c>
      <c r="AI120" s="56">
        <v>50.485123898596349</v>
      </c>
      <c r="AJ120">
        <v>112</v>
      </c>
    </row>
    <row r="121" spans="1:36">
      <c r="A121" t="s">
        <v>260</v>
      </c>
      <c r="B121" t="s">
        <v>303</v>
      </c>
      <c r="C121" t="s">
        <v>303</v>
      </c>
      <c r="D121" t="s">
        <v>96</v>
      </c>
      <c r="E121" s="74">
        <v>1404.2874430209174</v>
      </c>
      <c r="F121">
        <v>1576000</v>
      </c>
      <c r="G121">
        <v>8</v>
      </c>
      <c r="H121">
        <v>32</v>
      </c>
      <c r="I121" s="3">
        <v>32.804814233385663</v>
      </c>
      <c r="J121" s="10">
        <v>2.3360469679067707E-2</v>
      </c>
      <c r="K121" t="s">
        <v>96</v>
      </c>
      <c r="L121" s="3" t="s">
        <v>96</v>
      </c>
      <c r="M121" s="3" t="s">
        <v>96</v>
      </c>
      <c r="N121" t="s">
        <v>96</v>
      </c>
      <c r="O121" t="s">
        <v>96</v>
      </c>
      <c r="P121" t="s">
        <v>96</v>
      </c>
      <c r="Q121" t="s">
        <v>96</v>
      </c>
      <c r="R121" t="s">
        <v>96</v>
      </c>
      <c r="S121" t="s">
        <v>96</v>
      </c>
      <c r="T121" t="s">
        <v>96</v>
      </c>
      <c r="U121" t="s">
        <v>96</v>
      </c>
      <c r="V121" t="s">
        <v>96</v>
      </c>
      <c r="W121" t="s">
        <v>96</v>
      </c>
      <c r="X121" t="s">
        <v>96</v>
      </c>
      <c r="Z121" s="11">
        <f t="shared" si="10"/>
        <v>1.9887561857817664</v>
      </c>
      <c r="AA121" s="11">
        <f t="shared" si="11"/>
        <v>3.8715367665237883</v>
      </c>
      <c r="AB121" s="11">
        <f t="shared" si="12"/>
        <v>9.28524421727335</v>
      </c>
      <c r="AC121" t="s">
        <v>96</v>
      </c>
      <c r="AD121" t="s">
        <v>96</v>
      </c>
      <c r="AE121" t="s">
        <v>96</v>
      </c>
      <c r="AG121" s="11">
        <v>4.8889840344071134</v>
      </c>
      <c r="AH121">
        <v>3</v>
      </c>
      <c r="AI121" s="56">
        <v>16.296613448023713</v>
      </c>
      <c r="AJ121">
        <v>124</v>
      </c>
    </row>
    <row r="122" spans="1:36">
      <c r="A122" t="s">
        <v>260</v>
      </c>
      <c r="B122" t="s">
        <v>304</v>
      </c>
      <c r="C122" t="s">
        <v>304</v>
      </c>
      <c r="D122" t="s">
        <v>96</v>
      </c>
      <c r="E122" s="74">
        <v>2372.6076816556774</v>
      </c>
      <c r="F122">
        <v>626495</v>
      </c>
      <c r="G122">
        <v>9</v>
      </c>
      <c r="H122">
        <v>53</v>
      </c>
      <c r="I122" s="3">
        <v>407.08320251177395</v>
      </c>
      <c r="J122" s="10">
        <v>0.17157628109325643</v>
      </c>
      <c r="K122" t="s">
        <v>96</v>
      </c>
      <c r="L122" s="3" t="s">
        <v>96</v>
      </c>
      <c r="M122" s="3" t="s">
        <v>96</v>
      </c>
      <c r="N122" t="s">
        <v>96</v>
      </c>
      <c r="O122" t="s">
        <v>96</v>
      </c>
      <c r="P122" t="s">
        <v>96</v>
      </c>
      <c r="Q122" t="s">
        <v>96</v>
      </c>
      <c r="R122" t="s">
        <v>96</v>
      </c>
      <c r="S122" t="s">
        <v>96</v>
      </c>
      <c r="T122" t="s">
        <v>96</v>
      </c>
      <c r="U122" t="s">
        <v>96</v>
      </c>
      <c r="V122" t="s">
        <v>96</v>
      </c>
      <c r="W122" t="s">
        <v>96</v>
      </c>
      <c r="X122" t="s">
        <v>96</v>
      </c>
      <c r="Z122" s="11">
        <f t="shared" si="10"/>
        <v>0.3865074229381199</v>
      </c>
      <c r="AA122" s="11">
        <v>0</v>
      </c>
      <c r="AB122" s="11">
        <f t="shared" si="12"/>
        <v>4.5024766114689934</v>
      </c>
      <c r="AC122" t="s">
        <v>96</v>
      </c>
      <c r="AD122" t="s">
        <v>96</v>
      </c>
      <c r="AE122" t="s">
        <v>96</v>
      </c>
      <c r="AG122" s="11">
        <v>8.0230763762979969</v>
      </c>
      <c r="AH122">
        <v>1</v>
      </c>
      <c r="AI122" s="56">
        <v>80.230763762979961</v>
      </c>
      <c r="AJ122">
        <v>13</v>
      </c>
    </row>
    <row r="123" spans="1:36">
      <c r="A123" t="s">
        <v>260</v>
      </c>
      <c r="B123" t="s">
        <v>305</v>
      </c>
      <c r="C123" t="s">
        <v>306</v>
      </c>
      <c r="D123" t="s">
        <v>96</v>
      </c>
      <c r="E123" s="74">
        <v>2722.6750328127991</v>
      </c>
      <c r="F123">
        <v>628306</v>
      </c>
      <c r="G123" t="s">
        <v>96</v>
      </c>
      <c r="H123">
        <v>11</v>
      </c>
      <c r="I123" s="3" t="s">
        <v>96</v>
      </c>
      <c r="J123" t="s">
        <v>96</v>
      </c>
      <c r="K123" t="s">
        <v>96</v>
      </c>
      <c r="L123" s="3" t="s">
        <v>96</v>
      </c>
      <c r="M123" s="3" t="s">
        <v>96</v>
      </c>
      <c r="N123" t="s">
        <v>96</v>
      </c>
      <c r="O123" t="s">
        <v>96</v>
      </c>
      <c r="P123" t="s">
        <v>96</v>
      </c>
      <c r="Q123" t="s">
        <v>96</v>
      </c>
      <c r="R123" t="s">
        <v>96</v>
      </c>
      <c r="S123" t="s">
        <v>96</v>
      </c>
      <c r="T123" t="s">
        <v>96</v>
      </c>
      <c r="U123" t="s">
        <v>96</v>
      </c>
      <c r="V123" t="s">
        <v>96</v>
      </c>
      <c r="W123" t="s">
        <v>96</v>
      </c>
      <c r="X123" t="s">
        <v>96</v>
      </c>
      <c r="Z123" s="11" t="s">
        <v>96</v>
      </c>
      <c r="AA123" s="11">
        <f t="shared" si="11"/>
        <v>8.0230763762979969</v>
      </c>
      <c r="AB123" s="11" t="s">
        <v>96</v>
      </c>
      <c r="AC123" t="s">
        <v>96</v>
      </c>
      <c r="AD123" t="s">
        <v>96</v>
      </c>
      <c r="AE123" t="s">
        <v>96</v>
      </c>
      <c r="AG123" s="11">
        <v>14.915306032349292</v>
      </c>
      <c r="AH123">
        <v>3</v>
      </c>
      <c r="AI123" s="56">
        <v>49.717686774497636</v>
      </c>
      <c r="AJ123">
        <v>113</v>
      </c>
    </row>
    <row r="124" spans="1:36">
      <c r="A124" t="s">
        <v>260</v>
      </c>
      <c r="B124" t="s">
        <v>307</v>
      </c>
      <c r="C124" t="s">
        <v>307</v>
      </c>
      <c r="D124" t="s">
        <v>96</v>
      </c>
      <c r="E124" s="74">
        <v>1600.832005359006</v>
      </c>
      <c r="F124">
        <v>824229</v>
      </c>
      <c r="G124">
        <v>11</v>
      </c>
      <c r="H124">
        <v>17</v>
      </c>
      <c r="I124" s="3">
        <v>97.26739926739927</v>
      </c>
      <c r="J124" s="10">
        <v>6.0760528863605445E-2</v>
      </c>
      <c r="K124" t="s">
        <v>96</v>
      </c>
      <c r="L124" s="3" t="s">
        <v>96</v>
      </c>
      <c r="M124" s="3" t="s">
        <v>96</v>
      </c>
      <c r="N124" t="s">
        <v>96</v>
      </c>
      <c r="O124" t="s">
        <v>96</v>
      </c>
      <c r="P124" t="s">
        <v>96</v>
      </c>
      <c r="Q124" t="s">
        <v>96</v>
      </c>
      <c r="R124" t="s">
        <v>96</v>
      </c>
      <c r="S124" t="s">
        <v>96</v>
      </c>
      <c r="T124" t="s">
        <v>96</v>
      </c>
      <c r="U124" t="s">
        <v>96</v>
      </c>
      <c r="V124" t="s">
        <v>96</v>
      </c>
      <c r="W124" t="s">
        <v>96</v>
      </c>
      <c r="X124" t="s">
        <v>96</v>
      </c>
      <c r="Z124" s="11">
        <v>0</v>
      </c>
      <c r="AA124" s="11">
        <f t="shared" si="11"/>
        <v>6.8369222020767939</v>
      </c>
      <c r="AB124" s="11">
        <f t="shared" si="12"/>
        <v>8.0783838302724984</v>
      </c>
      <c r="AC124" t="s">
        <v>96</v>
      </c>
      <c r="AD124" t="s">
        <v>96</v>
      </c>
      <c r="AE124" t="s">
        <v>96</v>
      </c>
      <c r="AG124" s="11">
        <v>17.737429211066186</v>
      </c>
      <c r="AH124">
        <v>3</v>
      </c>
      <c r="AI124" s="56">
        <v>59.124764036887285</v>
      </c>
      <c r="AJ124">
        <v>98</v>
      </c>
    </row>
    <row r="125" spans="1:36">
      <c r="A125" t="s">
        <v>260</v>
      </c>
      <c r="B125" t="s">
        <v>308</v>
      </c>
      <c r="C125" t="s">
        <v>309</v>
      </c>
      <c r="D125" t="s">
        <v>96</v>
      </c>
      <c r="E125" s="74">
        <v>2053.3444175997784</v>
      </c>
      <c r="F125">
        <v>785800</v>
      </c>
      <c r="G125">
        <v>13</v>
      </c>
      <c r="H125">
        <v>11</v>
      </c>
      <c r="I125" s="3">
        <v>20.661957090528521</v>
      </c>
      <c r="J125" s="10">
        <v>1.0062587120518709E-2</v>
      </c>
      <c r="K125" t="s">
        <v>96</v>
      </c>
      <c r="L125" s="3" t="s">
        <v>96</v>
      </c>
      <c r="M125" s="3" t="s">
        <v>96</v>
      </c>
      <c r="N125" t="s">
        <v>96</v>
      </c>
      <c r="O125" t="s">
        <v>96</v>
      </c>
      <c r="P125" t="s">
        <v>96</v>
      </c>
      <c r="Q125" t="s">
        <v>96</v>
      </c>
      <c r="R125" t="s">
        <v>96</v>
      </c>
      <c r="S125" t="s">
        <v>96</v>
      </c>
      <c r="T125" t="s">
        <v>96</v>
      </c>
      <c r="U125" t="s">
        <v>96</v>
      </c>
      <c r="V125" t="s">
        <v>96</v>
      </c>
      <c r="W125" t="s">
        <v>96</v>
      </c>
      <c r="X125" t="s">
        <v>96</v>
      </c>
      <c r="Z125" s="11">
        <v>0</v>
      </c>
      <c r="AA125" s="11">
        <f t="shared" si="11"/>
        <v>8.0230763762979969</v>
      </c>
      <c r="AB125" s="11">
        <f t="shared" si="12"/>
        <v>9.7143528347681904</v>
      </c>
      <c r="AC125" t="s">
        <v>96</v>
      </c>
      <c r="AD125" t="s">
        <v>96</v>
      </c>
      <c r="AE125" t="s">
        <v>96</v>
      </c>
      <c r="AG125" s="11">
        <v>12.721191832915753</v>
      </c>
      <c r="AH125">
        <v>3</v>
      </c>
      <c r="AI125" s="56">
        <v>42.403972776385849</v>
      </c>
      <c r="AJ125">
        <v>117</v>
      </c>
    </row>
    <row r="126" spans="1:36">
      <c r="A126" t="s">
        <v>260</v>
      </c>
      <c r="B126" t="s">
        <v>310</v>
      </c>
      <c r="C126" t="s">
        <v>311</v>
      </c>
      <c r="D126" t="s">
        <v>96</v>
      </c>
      <c r="E126" s="74">
        <v>1693.9336111635359</v>
      </c>
      <c r="F126">
        <v>353577</v>
      </c>
      <c r="G126">
        <v>8</v>
      </c>
      <c r="H126">
        <v>41</v>
      </c>
      <c r="I126" s="3">
        <v>891.78440607012033</v>
      </c>
      <c r="J126" s="10">
        <v>0.52645770778322765</v>
      </c>
      <c r="K126" t="s">
        <v>96</v>
      </c>
      <c r="L126" s="3" t="s">
        <v>96</v>
      </c>
      <c r="M126" s="3" t="s">
        <v>96</v>
      </c>
      <c r="N126" t="s">
        <v>96</v>
      </c>
      <c r="O126" t="s">
        <v>96</v>
      </c>
      <c r="P126" t="s">
        <v>96</v>
      </c>
      <c r="Q126" t="s">
        <v>96</v>
      </c>
      <c r="R126" t="s">
        <v>96</v>
      </c>
      <c r="S126" t="s">
        <v>96</v>
      </c>
      <c r="T126" t="s">
        <v>96</v>
      </c>
      <c r="U126" t="s">
        <v>96</v>
      </c>
      <c r="V126" t="s">
        <v>96</v>
      </c>
      <c r="W126" t="s">
        <v>96</v>
      </c>
      <c r="X126" t="s">
        <v>96</v>
      </c>
      <c r="Z126" s="11">
        <f t="shared" si="10"/>
        <v>1.9887561857817664</v>
      </c>
      <c r="AA126" s="11">
        <f t="shared" si="11"/>
        <v>2.0923055051919843</v>
      </c>
      <c r="AB126" s="11">
        <v>0</v>
      </c>
      <c r="AC126" t="s">
        <v>96</v>
      </c>
      <c r="AD126" t="s">
        <v>96</v>
      </c>
      <c r="AE126" t="s">
        <v>96</v>
      </c>
      <c r="AG126" s="11">
        <v>4.0810616909737512</v>
      </c>
      <c r="AH126">
        <v>3</v>
      </c>
      <c r="AI126" s="56">
        <v>13.603538969912503</v>
      </c>
      <c r="AJ126">
        <v>128</v>
      </c>
    </row>
    <row r="127" spans="1:36">
      <c r="A127" t="s">
        <v>260</v>
      </c>
      <c r="B127" t="s">
        <v>312</v>
      </c>
      <c r="C127" t="s">
        <v>313</v>
      </c>
      <c r="D127" t="s">
        <v>96</v>
      </c>
      <c r="E127" s="74">
        <v>2222.7202609795704</v>
      </c>
      <c r="F127">
        <v>612183</v>
      </c>
      <c r="G127">
        <v>8</v>
      </c>
      <c r="H127">
        <v>43</v>
      </c>
      <c r="I127" s="3">
        <v>1370.5442176870747</v>
      </c>
      <c r="J127" s="10">
        <v>0.61660670564233078</v>
      </c>
      <c r="K127" t="s">
        <v>96</v>
      </c>
      <c r="L127" s="3" t="s">
        <v>96</v>
      </c>
      <c r="M127" s="3" t="s">
        <v>96</v>
      </c>
      <c r="N127" t="s">
        <v>96</v>
      </c>
      <c r="O127" t="s">
        <v>96</v>
      </c>
      <c r="P127" t="s">
        <v>96</v>
      </c>
      <c r="Q127" t="s">
        <v>96</v>
      </c>
      <c r="R127" t="s">
        <v>96</v>
      </c>
      <c r="S127" t="s">
        <v>96</v>
      </c>
      <c r="T127" t="s">
        <v>96</v>
      </c>
      <c r="U127" t="s">
        <v>96</v>
      </c>
      <c r="V127" t="s">
        <v>96</v>
      </c>
      <c r="W127" t="s">
        <v>96</v>
      </c>
      <c r="X127" t="s">
        <v>96</v>
      </c>
      <c r="Z127" s="11">
        <f t="shared" si="10"/>
        <v>1.9887561857817664</v>
      </c>
      <c r="AA127" s="11">
        <f t="shared" si="11"/>
        <v>1.6969207804515838</v>
      </c>
      <c r="AB127" s="11">
        <v>0</v>
      </c>
      <c r="AC127" t="s">
        <v>96</v>
      </c>
      <c r="AD127" t="s">
        <v>96</v>
      </c>
      <c r="AE127" t="s">
        <v>96</v>
      </c>
      <c r="AG127" s="11">
        <v>3.6856769662333502</v>
      </c>
      <c r="AH127">
        <v>3</v>
      </c>
      <c r="AI127" s="56">
        <v>12.285589887444502</v>
      </c>
      <c r="AJ127">
        <v>129</v>
      </c>
    </row>
    <row r="128" spans="1:36">
      <c r="A128" t="s">
        <v>260</v>
      </c>
      <c r="B128" t="s">
        <v>314</v>
      </c>
      <c r="C128" t="s">
        <v>315</v>
      </c>
      <c r="D128" t="s">
        <v>96</v>
      </c>
      <c r="E128" s="74">
        <v>1438.2336370063551</v>
      </c>
      <c r="F128">
        <v>76492</v>
      </c>
      <c r="G128">
        <v>5</v>
      </c>
      <c r="H128">
        <v>13</v>
      </c>
      <c r="I128" s="3">
        <v>16.888016745159604</v>
      </c>
      <c r="J128" s="10">
        <v>1.1742192861176268E-2</v>
      </c>
      <c r="K128" t="s">
        <v>96</v>
      </c>
      <c r="L128" s="3" t="s">
        <v>96</v>
      </c>
      <c r="M128" s="3" t="s">
        <v>96</v>
      </c>
      <c r="N128" t="s">
        <v>96</v>
      </c>
      <c r="O128" t="s">
        <v>96</v>
      </c>
      <c r="P128" t="s">
        <v>96</v>
      </c>
      <c r="Q128" t="s">
        <v>96</v>
      </c>
      <c r="R128" t="s">
        <v>96</v>
      </c>
      <c r="S128" t="s">
        <v>96</v>
      </c>
      <c r="T128" t="s">
        <v>96</v>
      </c>
      <c r="U128" t="s">
        <v>96</v>
      </c>
      <c r="V128" t="s">
        <v>96</v>
      </c>
      <c r="W128" t="s">
        <v>96</v>
      </c>
      <c r="X128" t="s">
        <v>96</v>
      </c>
      <c r="Z128" s="11">
        <f t="shared" si="10"/>
        <v>6.7955024743127073</v>
      </c>
      <c r="AA128" s="11">
        <f t="shared" si="11"/>
        <v>7.6276916515575959</v>
      </c>
      <c r="AB128" s="11">
        <f t="shared" si="12"/>
        <v>9.6601537324572284</v>
      </c>
      <c r="AC128" t="s">
        <v>96</v>
      </c>
      <c r="AD128" t="s">
        <v>96</v>
      </c>
      <c r="AE128" t="s">
        <v>96</v>
      </c>
      <c r="AG128" s="11">
        <v>24.083347858327532</v>
      </c>
      <c r="AH128">
        <v>3</v>
      </c>
      <c r="AI128" s="56">
        <v>80.277826194425103</v>
      </c>
      <c r="AJ128">
        <v>9</v>
      </c>
    </row>
    <row r="129" spans="1:36">
      <c r="A129" t="s">
        <v>260</v>
      </c>
      <c r="B129" t="s">
        <v>316</v>
      </c>
      <c r="C129" t="s">
        <v>317</v>
      </c>
      <c r="D129" t="s">
        <v>96</v>
      </c>
      <c r="E129" s="74">
        <v>1368.926380259858</v>
      </c>
      <c r="F129">
        <v>138058</v>
      </c>
      <c r="G129">
        <v>5</v>
      </c>
      <c r="H129">
        <v>51</v>
      </c>
      <c r="I129" s="3">
        <v>1165.3584510727369</v>
      </c>
      <c r="J129" s="10">
        <v>0.85129373491328397</v>
      </c>
      <c r="K129" t="s">
        <v>96</v>
      </c>
      <c r="L129" s="3" t="s">
        <v>96</v>
      </c>
      <c r="M129" s="3" t="s">
        <v>96</v>
      </c>
      <c r="N129" t="s">
        <v>96</v>
      </c>
      <c r="O129" t="s">
        <v>96</v>
      </c>
      <c r="P129" t="s">
        <v>96</v>
      </c>
      <c r="Q129" t="s">
        <v>96</v>
      </c>
      <c r="R129" t="s">
        <v>96</v>
      </c>
      <c r="S129" t="s">
        <v>96</v>
      </c>
      <c r="T129" t="s">
        <v>96</v>
      </c>
      <c r="U129" t="s">
        <v>96</v>
      </c>
      <c r="V129" t="s">
        <v>96</v>
      </c>
      <c r="W129" t="s">
        <v>96</v>
      </c>
      <c r="X129" t="s">
        <v>96</v>
      </c>
      <c r="Z129" s="11">
        <f t="shared" si="10"/>
        <v>6.7955024743127073</v>
      </c>
      <c r="AA129" s="11">
        <f t="shared" si="11"/>
        <v>0.11538188148998076</v>
      </c>
      <c r="AB129" s="11">
        <v>0</v>
      </c>
      <c r="AC129" t="s">
        <v>96</v>
      </c>
      <c r="AD129" t="s">
        <v>96</v>
      </c>
      <c r="AE129" t="s">
        <v>96</v>
      </c>
      <c r="AG129" s="11">
        <v>6.910884355802688</v>
      </c>
      <c r="AH129">
        <v>3</v>
      </c>
      <c r="AI129" s="56">
        <v>23.03628118600896</v>
      </c>
      <c r="AJ129">
        <v>122</v>
      </c>
    </row>
    <row r="130" spans="1:36">
      <c r="A130" t="s">
        <v>260</v>
      </c>
      <c r="B130" t="s">
        <v>318</v>
      </c>
      <c r="C130" t="s">
        <v>319</v>
      </c>
      <c r="D130" t="s">
        <v>96</v>
      </c>
      <c r="E130" s="74">
        <v>1956.8691167518466</v>
      </c>
      <c r="F130">
        <v>777615</v>
      </c>
      <c r="G130">
        <v>6</v>
      </c>
      <c r="H130">
        <v>22</v>
      </c>
      <c r="I130" s="3">
        <v>450.9680795395081</v>
      </c>
      <c r="J130" s="10">
        <v>0.23045387945416484</v>
      </c>
      <c r="K130" t="s">
        <v>96</v>
      </c>
      <c r="L130" s="3" t="s">
        <v>96</v>
      </c>
      <c r="M130" s="3" t="s">
        <v>96</v>
      </c>
      <c r="N130" t="s">
        <v>96</v>
      </c>
      <c r="O130" t="s">
        <v>96</v>
      </c>
      <c r="P130" t="s">
        <v>96</v>
      </c>
      <c r="Q130" t="s">
        <v>96</v>
      </c>
      <c r="R130" t="s">
        <v>96</v>
      </c>
      <c r="S130" t="s">
        <v>96</v>
      </c>
      <c r="T130" t="s">
        <v>96</v>
      </c>
      <c r="U130" t="s">
        <v>96</v>
      </c>
      <c r="V130" t="s">
        <v>96</v>
      </c>
      <c r="W130" t="s">
        <v>96</v>
      </c>
      <c r="X130" t="s">
        <v>96</v>
      </c>
      <c r="Z130" s="11">
        <f t="shared" si="10"/>
        <v>5.19325371146906</v>
      </c>
      <c r="AA130" s="11">
        <f t="shared" si="11"/>
        <v>5.8484603902257914</v>
      </c>
      <c r="AB130" s="11">
        <f t="shared" si="12"/>
        <v>2.6025587318496068</v>
      </c>
      <c r="AC130" t="s">
        <v>96</v>
      </c>
      <c r="AD130" t="s">
        <v>96</v>
      </c>
      <c r="AE130" t="s">
        <v>96</v>
      </c>
      <c r="AG130" s="11">
        <v>13.644272833544457</v>
      </c>
      <c r="AH130">
        <v>3</v>
      </c>
      <c r="AI130" s="56">
        <v>45.480909445148193</v>
      </c>
      <c r="AJ130">
        <v>116</v>
      </c>
    </row>
    <row r="131" spans="1:36">
      <c r="A131" t="s">
        <v>260</v>
      </c>
      <c r="B131" t="s">
        <v>320</v>
      </c>
      <c r="C131" t="s">
        <v>320</v>
      </c>
      <c r="D131" t="s">
        <v>96</v>
      </c>
      <c r="E131" s="74">
        <v>1581.8096718953111</v>
      </c>
      <c r="F131">
        <v>1579000</v>
      </c>
      <c r="G131">
        <v>10</v>
      </c>
      <c r="H131">
        <v>96</v>
      </c>
      <c r="I131" s="3">
        <v>283.35478806907378</v>
      </c>
      <c r="J131" s="10">
        <v>0.17913330099288144</v>
      </c>
      <c r="K131" t="s">
        <v>96</v>
      </c>
      <c r="L131" s="3" t="s">
        <v>96</v>
      </c>
      <c r="M131" s="3" t="s">
        <v>96</v>
      </c>
      <c r="N131" t="s">
        <v>96</v>
      </c>
      <c r="O131" t="s">
        <v>96</v>
      </c>
      <c r="P131" t="s">
        <v>96</v>
      </c>
      <c r="Q131" t="s">
        <v>96</v>
      </c>
      <c r="R131" t="s">
        <v>96</v>
      </c>
      <c r="S131" t="s">
        <v>96</v>
      </c>
      <c r="T131" t="s">
        <v>96</v>
      </c>
      <c r="U131" t="s">
        <v>96</v>
      </c>
      <c r="V131" t="s">
        <v>96</v>
      </c>
      <c r="W131" t="s">
        <v>96</v>
      </c>
      <c r="X131" t="s">
        <v>96</v>
      </c>
      <c r="Z131" s="11">
        <v>0</v>
      </c>
      <c r="AA131" s="11">
        <v>0</v>
      </c>
      <c r="AB131" s="11">
        <f t="shared" ref="AB131" si="16">((J$133-J131)/(J$133-J$134))*10</f>
        <v>4.2586195652639667</v>
      </c>
      <c r="AC131" t="s">
        <v>96</v>
      </c>
      <c r="AD131" t="s">
        <v>96</v>
      </c>
      <c r="AE131" t="s">
        <v>96</v>
      </c>
      <c r="AG131" s="11">
        <v>4.2586195652639667</v>
      </c>
      <c r="AH131">
        <v>3</v>
      </c>
      <c r="AI131" s="56">
        <v>14.19539855087989</v>
      </c>
      <c r="AJ131">
        <v>127</v>
      </c>
    </row>
    <row r="133" spans="1:36">
      <c r="F133" t="s">
        <v>341</v>
      </c>
      <c r="G133" s="11">
        <f>AVERAGE(G$2:G$131)+STDEV(G$2:G$131)*2</f>
        <v>9.2412280988453706</v>
      </c>
      <c r="H133">
        <f>AVERAGE(H$2:H$131)+STDEV(H$2:H$131)*2</f>
        <v>51.583643597085029</v>
      </c>
      <c r="J133" s="10">
        <f>AVERAGE(J$2:J$131)+STDEV(J$2:J$131)*2</f>
        <v>0.31110600098439306</v>
      </c>
      <c r="K133" s="11">
        <f>AVERAGE(K$2:K$131)+STDEV(K$2:K$131)*2</f>
        <v>6.8241051669071382</v>
      </c>
      <c r="M133" s="10">
        <f>AVERAGE(M$2:M$131)+STDEV(M$2:M$131)*2</f>
        <v>6.9216313815898033E-3</v>
      </c>
      <c r="X133" s="11">
        <f>AVERAGE(X$2:X$131)+STDEV(X$2:X$131)*2</f>
        <v>7.8943223174224144</v>
      </c>
    </row>
    <row r="134" spans="1:36">
      <c r="F134" t="s">
        <v>342</v>
      </c>
      <c r="G134" s="11">
        <f>MIN(G$2:G$131)</f>
        <v>3</v>
      </c>
      <c r="H134">
        <f>MIN(H$2:H$131)</f>
        <v>1</v>
      </c>
      <c r="J134" s="10">
        <f>MIN(J$2:J$131)</f>
        <v>1.2105102766396911E-3</v>
      </c>
      <c r="K134" s="11">
        <f>MIN(K$2:K$131)</f>
        <v>1</v>
      </c>
      <c r="M134" s="10">
        <f>MIN(M$2:M$131)</f>
        <v>0</v>
      </c>
      <c r="X134" s="11">
        <f>MIN(X$2:X$131)</f>
        <v>4</v>
      </c>
    </row>
    <row r="135" spans="1:36">
      <c r="F135" t="s">
        <v>343</v>
      </c>
      <c r="G135" s="11">
        <f>MAX(G$2:G$131)</f>
        <v>13</v>
      </c>
      <c r="H135">
        <f>MAX(H$2:H$131)</f>
        <v>137</v>
      </c>
      <c r="J135" s="10">
        <f>MAX(J$2:J$131)</f>
        <v>0.85129373491328397</v>
      </c>
      <c r="K135" s="11">
        <f>MAX(K$2:K$131)</f>
        <v>7</v>
      </c>
      <c r="M135" s="10">
        <f>MAX(M$2:M$131)</f>
        <v>9.8681259531712574E-3</v>
      </c>
      <c r="X135" s="11">
        <f>MAX(X$2:X$131)</f>
        <v>8</v>
      </c>
    </row>
    <row r="136" spans="1:36">
      <c r="F136" t="s">
        <v>344</v>
      </c>
      <c r="G136" s="11">
        <f>AVERAGE(G$2:G$131)</f>
        <v>5.5714285714285712</v>
      </c>
      <c r="H136">
        <f>AVERAGE(H$2:H$131)</f>
        <v>12.355371900826446</v>
      </c>
      <c r="J136" s="10">
        <f>AVERAGE(J$2:J$131)</f>
        <v>5.47070783244442E-2</v>
      </c>
      <c r="K136" s="11">
        <f>AVERAGE(K$2:K$131)</f>
        <v>4.2717391304347823</v>
      </c>
      <c r="M136" s="10">
        <f>AVERAGE(M$2:M$131)</f>
        <v>2.7249475370659743E-3</v>
      </c>
      <c r="X136" s="11">
        <f>AVERAGE(X$2:X$131)</f>
        <v>5.9130434782608692</v>
      </c>
    </row>
  </sheetData>
  <conditionalFormatting sqref="Z2:AE93 Z94:AB131">
    <cfRule type="cellIs" dxfId="9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C7D9-DE97-46CB-913A-D2804F72C7F6}">
  <dimension ref="A1:AU136"/>
  <sheetViews>
    <sheetView zoomScale="85" zoomScaleNormal="85" workbookViewId="0"/>
  </sheetViews>
  <sheetFormatPr defaultRowHeight="15"/>
  <sheetData>
    <row r="1" spans="1:47" ht="180.75" thickBot="1">
      <c r="A1" s="4" t="s">
        <v>7</v>
      </c>
      <c r="B1" s="4" t="s">
        <v>8</v>
      </c>
      <c r="C1" s="4" t="s">
        <v>9</v>
      </c>
      <c r="D1" s="9" t="s">
        <v>24</v>
      </c>
      <c r="E1" s="9" t="s">
        <v>25</v>
      </c>
      <c r="F1" s="9" t="s">
        <v>326</v>
      </c>
      <c r="G1" s="1" t="s">
        <v>327</v>
      </c>
      <c r="H1" s="1" t="s">
        <v>328</v>
      </c>
      <c r="I1" s="9" t="s">
        <v>26</v>
      </c>
      <c r="J1" s="9" t="s">
        <v>27</v>
      </c>
      <c r="K1" s="9" t="s">
        <v>329</v>
      </c>
      <c r="L1" s="9" t="s">
        <v>28</v>
      </c>
      <c r="M1" s="9" t="s">
        <v>29</v>
      </c>
      <c r="N1" s="9" t="s">
        <v>330</v>
      </c>
      <c r="O1" s="9" t="s">
        <v>30</v>
      </c>
      <c r="P1" s="9" t="s">
        <v>31</v>
      </c>
      <c r="Q1" s="9" t="s">
        <v>331</v>
      </c>
      <c r="R1" s="1" t="s">
        <v>332</v>
      </c>
      <c r="S1" s="1" t="s">
        <v>32</v>
      </c>
      <c r="T1" s="1" t="s">
        <v>33</v>
      </c>
      <c r="U1" s="9" t="s">
        <v>34</v>
      </c>
      <c r="V1" s="9" t="s">
        <v>35</v>
      </c>
      <c r="W1" s="1" t="s">
        <v>387</v>
      </c>
      <c r="X1" s="9" t="s">
        <v>36</v>
      </c>
      <c r="Y1" s="9" t="s">
        <v>37</v>
      </c>
      <c r="Z1" s="1" t="s">
        <v>388</v>
      </c>
      <c r="AA1" s="9" t="s">
        <v>38</v>
      </c>
      <c r="AB1" s="9" t="s">
        <v>39</v>
      </c>
      <c r="AC1" s="1" t="s">
        <v>333</v>
      </c>
      <c r="AD1" s="9" t="s">
        <v>40</v>
      </c>
      <c r="AE1" s="9" t="s">
        <v>41</v>
      </c>
      <c r="AF1" s="1" t="s">
        <v>334</v>
      </c>
      <c r="AH1" s="1" t="s">
        <v>327</v>
      </c>
      <c r="AI1" s="1" t="s">
        <v>328</v>
      </c>
      <c r="AJ1" s="1" t="s">
        <v>332</v>
      </c>
      <c r="AK1" s="1" t="s">
        <v>32</v>
      </c>
      <c r="AL1" s="1" t="s">
        <v>33</v>
      </c>
      <c r="AM1" s="1" t="s">
        <v>387</v>
      </c>
      <c r="AN1" s="1" t="s">
        <v>388</v>
      </c>
      <c r="AO1" s="1" t="s">
        <v>333</v>
      </c>
      <c r="AP1" s="1" t="s">
        <v>334</v>
      </c>
      <c r="AR1" s="12" t="s">
        <v>345</v>
      </c>
      <c r="AS1" s="12" t="s">
        <v>346</v>
      </c>
      <c r="AT1" s="13" t="s">
        <v>349</v>
      </c>
      <c r="AU1" s="13" t="s">
        <v>350</v>
      </c>
    </row>
    <row r="2" spans="1:47">
      <c r="A2" t="s">
        <v>92</v>
      </c>
      <c r="B2" t="s">
        <v>93</v>
      </c>
      <c r="C2" t="s">
        <v>94</v>
      </c>
      <c r="D2">
        <v>11.25</v>
      </c>
      <c r="E2">
        <v>11.25</v>
      </c>
      <c r="F2">
        <v>11.25</v>
      </c>
      <c r="G2" s="10">
        <v>0.40041752938961994</v>
      </c>
      <c r="H2">
        <v>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0.5</v>
      </c>
      <c r="P2">
        <v>0.5</v>
      </c>
      <c r="Q2">
        <v>0.5</v>
      </c>
      <c r="R2" s="11">
        <v>13.33333333</v>
      </c>
      <c r="S2" s="11">
        <v>21.666666670000001</v>
      </c>
      <c r="T2" s="11">
        <v>21.666666670000001</v>
      </c>
      <c r="U2">
        <v>0</v>
      </c>
      <c r="V2">
        <v>0</v>
      </c>
      <c r="W2">
        <v>0</v>
      </c>
      <c r="X2">
        <v>16</v>
      </c>
      <c r="Y2">
        <v>16</v>
      </c>
      <c r="Z2">
        <v>16</v>
      </c>
      <c r="AA2">
        <v>0</v>
      </c>
      <c r="AB2">
        <v>0</v>
      </c>
      <c r="AC2">
        <v>0</v>
      </c>
      <c r="AD2">
        <v>5</v>
      </c>
      <c r="AE2">
        <v>5</v>
      </c>
      <c r="AF2">
        <v>5</v>
      </c>
      <c r="AH2" s="11">
        <f t="shared" ref="AH2:AI5" si="0">((G$133-G2)/(G$133-G$134))*10</f>
        <v>8.2484859895132914</v>
      </c>
      <c r="AI2" s="11">
        <f t="shared" si="0"/>
        <v>5.9173023900144015</v>
      </c>
      <c r="AJ2" s="11">
        <f>((R$133-R2)/(R$133-R$134))*10</f>
        <v>1.5368031063661112</v>
      </c>
      <c r="AK2" s="11">
        <v>0</v>
      </c>
      <c r="AL2" s="11">
        <f>((T$133-T2)/(T$133-T$134))*10</f>
        <v>5.5276652068120828</v>
      </c>
      <c r="AM2" s="11">
        <f>((W$133-W2)/(W$133-W$134))*10</f>
        <v>10</v>
      </c>
      <c r="AN2" s="11">
        <f>((Z$133-Z2)/(Z$133-Z$134))*10</f>
        <v>2.9837428918320312</v>
      </c>
      <c r="AO2" s="11">
        <f>((AC$133-AC2)/(AC$133-AC$134))*10</f>
        <v>10</v>
      </c>
      <c r="AP2" s="11">
        <f>((AF$133-AF2)/(AF$133-AF$134))*10</f>
        <v>8.7032753567674543</v>
      </c>
      <c r="AR2" s="11">
        <v>52.917274941305372</v>
      </c>
      <c r="AS2">
        <v>9</v>
      </c>
      <c r="AT2" s="56">
        <v>58.796972157005968</v>
      </c>
      <c r="AU2">
        <v>112</v>
      </c>
    </row>
    <row r="3" spans="1:47">
      <c r="A3" t="s">
        <v>92</v>
      </c>
      <c r="B3" t="s">
        <v>93</v>
      </c>
      <c r="C3" t="s">
        <v>99</v>
      </c>
      <c r="D3">
        <v>11.25</v>
      </c>
      <c r="E3">
        <v>11.25</v>
      </c>
      <c r="F3">
        <v>11.25</v>
      </c>
      <c r="G3" s="10">
        <v>0.38914873713751169</v>
      </c>
      <c r="H3">
        <v>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0.5</v>
      </c>
      <c r="P3">
        <v>0.5</v>
      </c>
      <c r="Q3">
        <v>0.5</v>
      </c>
      <c r="R3" s="11">
        <v>13.33333333</v>
      </c>
      <c r="S3" s="11">
        <v>25.666666670000001</v>
      </c>
      <c r="T3" s="11">
        <v>25.666666670000001</v>
      </c>
      <c r="U3">
        <v>0</v>
      </c>
      <c r="V3">
        <v>0</v>
      </c>
      <c r="W3">
        <v>0</v>
      </c>
      <c r="X3">
        <v>16</v>
      </c>
      <c r="Y3">
        <v>15</v>
      </c>
      <c r="Z3">
        <v>16</v>
      </c>
      <c r="AA3">
        <v>0</v>
      </c>
      <c r="AB3">
        <v>0</v>
      </c>
      <c r="AC3">
        <v>0</v>
      </c>
      <c r="AD3">
        <v>5</v>
      </c>
      <c r="AE3">
        <v>5</v>
      </c>
      <c r="AF3">
        <v>5</v>
      </c>
      <c r="AH3" s="11">
        <f t="shared" si="0"/>
        <v>8.3609195607859377</v>
      </c>
      <c r="AI3" s="11">
        <f t="shared" si="0"/>
        <v>5.9173023900144015</v>
      </c>
      <c r="AJ3" s="11">
        <f t="shared" ref="AJ3:AJ66" si="1">((R$133-R3)/(R$133-R$134))*10</f>
        <v>1.5368031063661112</v>
      </c>
      <c r="AK3" s="11">
        <v>0</v>
      </c>
      <c r="AL3" s="11">
        <f t="shared" ref="AL3:AL66" si="2">((T$133-T3)/(T$133-T$134))*10</f>
        <v>4.702003398965954</v>
      </c>
      <c r="AM3" s="11">
        <f t="shared" ref="AM3:AM66" si="3">((W$133-W3)/(W$133-W$134))*10</f>
        <v>10</v>
      </c>
      <c r="AN3" s="11">
        <f t="shared" ref="AN3:AN66" si="4">((Z$133-Z3)/(Z$133-Z$134))*10</f>
        <v>2.9837428918320312</v>
      </c>
      <c r="AO3" s="11">
        <f t="shared" ref="AO3:AO66" si="5">((AC$133-AC3)/(AC$133-AC$134))*10</f>
        <v>10</v>
      </c>
      <c r="AP3" s="11">
        <f t="shared" ref="AP3:AP66" si="6">((AF$133-AF3)/(AF$133-AF$134))*10</f>
        <v>8.7032753567674543</v>
      </c>
      <c r="AR3" s="11">
        <v>52.204046704731894</v>
      </c>
      <c r="AS3">
        <v>9</v>
      </c>
      <c r="AT3" s="56">
        <v>58.00449633859099</v>
      </c>
      <c r="AU3">
        <v>116</v>
      </c>
    </row>
    <row r="4" spans="1:47">
      <c r="A4" t="s">
        <v>92</v>
      </c>
      <c r="B4" t="s">
        <v>100</v>
      </c>
      <c r="C4" t="s">
        <v>101</v>
      </c>
      <c r="D4">
        <v>10.387499999999999</v>
      </c>
      <c r="E4">
        <v>10.387499999999999</v>
      </c>
      <c r="F4">
        <v>10.387499999999999</v>
      </c>
      <c r="G4" s="10">
        <v>0.48772559509701013</v>
      </c>
      <c r="H4">
        <v>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0.5</v>
      </c>
      <c r="P4">
        <v>0.5</v>
      </c>
      <c r="Q4">
        <v>0.5</v>
      </c>
      <c r="R4" s="11">
        <v>13.33333333</v>
      </c>
      <c r="S4" s="11">
        <v>25</v>
      </c>
      <c r="T4" s="11">
        <v>25</v>
      </c>
      <c r="U4">
        <v>0</v>
      </c>
      <c r="V4">
        <v>0</v>
      </c>
      <c r="W4">
        <v>0</v>
      </c>
      <c r="X4">
        <v>17</v>
      </c>
      <c r="Y4">
        <v>17</v>
      </c>
      <c r="Z4">
        <v>17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 s="11">
        <f t="shared" si="0"/>
        <v>7.3773759886565315</v>
      </c>
      <c r="AI4" s="11">
        <f t="shared" si="0"/>
        <v>5.9173023900144015</v>
      </c>
      <c r="AJ4" s="11">
        <f t="shared" si="1"/>
        <v>1.5368031063661112</v>
      </c>
      <c r="AK4" s="11">
        <v>0</v>
      </c>
      <c r="AL4" s="11">
        <f t="shared" si="2"/>
        <v>4.839613700961694</v>
      </c>
      <c r="AM4" s="11">
        <f t="shared" si="3"/>
        <v>10</v>
      </c>
      <c r="AN4" s="11">
        <f t="shared" si="4"/>
        <v>2.5452268225715335</v>
      </c>
      <c r="AO4" s="11">
        <f t="shared" si="5"/>
        <v>10</v>
      </c>
      <c r="AP4" s="11">
        <f t="shared" si="6"/>
        <v>10</v>
      </c>
      <c r="AR4" s="11">
        <v>52.216322008570273</v>
      </c>
      <c r="AS4">
        <v>9</v>
      </c>
      <c r="AT4" s="56">
        <v>58.018135565078083</v>
      </c>
      <c r="AU4">
        <v>115</v>
      </c>
    </row>
    <row r="5" spans="1:47">
      <c r="A5" t="s">
        <v>92</v>
      </c>
      <c r="B5" t="s">
        <v>103</v>
      </c>
      <c r="C5" t="s">
        <v>104</v>
      </c>
      <c r="D5">
        <v>8.7375000000000007</v>
      </c>
      <c r="E5">
        <v>8.7375000000000007</v>
      </c>
      <c r="F5">
        <v>8.7375000000000007</v>
      </c>
      <c r="G5" s="10">
        <v>0.4511804572875549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0.5</v>
      </c>
      <c r="P5">
        <v>0.5</v>
      </c>
      <c r="Q5">
        <v>0.5</v>
      </c>
      <c r="R5" s="11">
        <v>13.33333333</v>
      </c>
      <c r="S5" s="11">
        <v>26.666666670000001</v>
      </c>
      <c r="T5" s="11">
        <v>26.666666670000001</v>
      </c>
      <c r="U5">
        <v>0</v>
      </c>
      <c r="V5">
        <v>0</v>
      </c>
      <c r="W5">
        <v>0</v>
      </c>
      <c r="X5">
        <v>17</v>
      </c>
      <c r="Y5">
        <v>17</v>
      </c>
      <c r="Z5">
        <v>17</v>
      </c>
      <c r="AA5">
        <v>5</v>
      </c>
      <c r="AB5">
        <v>5</v>
      </c>
      <c r="AC5">
        <v>5</v>
      </c>
      <c r="AD5">
        <v>85</v>
      </c>
      <c r="AE5">
        <v>0</v>
      </c>
      <c r="AF5">
        <v>85</v>
      </c>
      <c r="AH5" s="11">
        <f t="shared" si="0"/>
        <v>7.7420024956186513</v>
      </c>
      <c r="AI5" s="11">
        <f t="shared" si="0"/>
        <v>10</v>
      </c>
      <c r="AJ5" s="11">
        <f t="shared" si="1"/>
        <v>1.5368031063661112</v>
      </c>
      <c r="AK5" s="11">
        <v>0</v>
      </c>
      <c r="AL5" s="11">
        <f t="shared" si="2"/>
        <v>4.495587947004422</v>
      </c>
      <c r="AM5" s="11">
        <f t="shared" si="3"/>
        <v>10</v>
      </c>
      <c r="AN5" s="11">
        <f t="shared" si="4"/>
        <v>2.5452268225715335</v>
      </c>
      <c r="AO5" s="11">
        <f t="shared" si="5"/>
        <v>5.6944688612368211</v>
      </c>
      <c r="AP5" s="11">
        <v>0</v>
      </c>
      <c r="AR5" s="11">
        <v>42.014089232797538</v>
      </c>
      <c r="AS5">
        <v>9</v>
      </c>
      <c r="AT5" s="56">
        <v>46.682321369775046</v>
      </c>
      <c r="AU5">
        <v>127</v>
      </c>
    </row>
    <row r="6" spans="1:47">
      <c r="A6" t="s">
        <v>92</v>
      </c>
      <c r="B6" t="s">
        <v>105</v>
      </c>
      <c r="C6" t="s">
        <v>106</v>
      </c>
      <c r="D6">
        <v>8.625</v>
      </c>
      <c r="E6">
        <v>8.625</v>
      </c>
      <c r="F6">
        <v>8.625</v>
      </c>
      <c r="G6" s="10">
        <v>0.49885297184567257</v>
      </c>
      <c r="H6">
        <v>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0.5</v>
      </c>
      <c r="P6">
        <v>0.5</v>
      </c>
      <c r="Q6">
        <v>0.5</v>
      </c>
      <c r="R6" s="11">
        <v>11.66666667</v>
      </c>
      <c r="S6" s="11">
        <v>16.666666670000001</v>
      </c>
      <c r="T6" s="11">
        <v>16.666666670000001</v>
      </c>
      <c r="U6">
        <v>0</v>
      </c>
      <c r="V6">
        <v>0</v>
      </c>
      <c r="W6">
        <v>0</v>
      </c>
      <c r="X6">
        <v>17</v>
      </c>
      <c r="Y6">
        <v>17</v>
      </c>
      <c r="Z6">
        <v>17</v>
      </c>
      <c r="AA6">
        <v>0</v>
      </c>
      <c r="AB6">
        <v>0</v>
      </c>
      <c r="AC6">
        <v>0</v>
      </c>
      <c r="AD6">
        <v>5</v>
      </c>
      <c r="AE6">
        <v>5</v>
      </c>
      <c r="AF6">
        <v>5</v>
      </c>
      <c r="AH6" s="11">
        <f t="shared" ref="AH6:AH37" si="7">((G$133-G6)/(G$133-G$134))*10</f>
        <v>7.2663533804871197</v>
      </c>
      <c r="AI6" s="11">
        <v>0</v>
      </c>
      <c r="AJ6" s="11">
        <f t="shared" si="1"/>
        <v>2.5947027141032244</v>
      </c>
      <c r="AK6" s="11">
        <v>0</v>
      </c>
      <c r="AL6" s="11">
        <f t="shared" si="2"/>
        <v>6.5597424666197446</v>
      </c>
      <c r="AM6" s="11">
        <f t="shared" si="3"/>
        <v>10</v>
      </c>
      <c r="AN6" s="11">
        <f t="shared" si="4"/>
        <v>2.5452268225715335</v>
      </c>
      <c r="AO6" s="11">
        <f t="shared" si="5"/>
        <v>10</v>
      </c>
      <c r="AP6" s="11">
        <f t="shared" si="6"/>
        <v>8.7032753567674543</v>
      </c>
      <c r="AR6" s="11">
        <v>47.669300740549076</v>
      </c>
      <c r="AS6">
        <v>9</v>
      </c>
      <c r="AT6" s="56">
        <v>52.965889711721196</v>
      </c>
      <c r="AU6">
        <v>125</v>
      </c>
    </row>
    <row r="7" spans="1:47">
      <c r="A7" t="s">
        <v>92</v>
      </c>
      <c r="B7" t="s">
        <v>108</v>
      </c>
      <c r="C7" t="s">
        <v>109</v>
      </c>
      <c r="D7">
        <v>8.5500000000000007</v>
      </c>
      <c r="E7">
        <v>8.5500000000000007</v>
      </c>
      <c r="F7">
        <v>8.5500000000000007</v>
      </c>
      <c r="G7" s="10">
        <v>0.37493477539016173</v>
      </c>
      <c r="H7">
        <v>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0.5</v>
      </c>
      <c r="P7">
        <v>0.5</v>
      </c>
      <c r="Q7">
        <v>0.5</v>
      </c>
      <c r="R7" s="11">
        <v>10</v>
      </c>
      <c r="S7" s="11">
        <v>13.33333333</v>
      </c>
      <c r="T7" s="11">
        <v>13.33333333</v>
      </c>
      <c r="U7">
        <v>0</v>
      </c>
      <c r="V7">
        <v>0</v>
      </c>
      <c r="W7">
        <v>0</v>
      </c>
      <c r="X7">
        <v>17</v>
      </c>
      <c r="Y7">
        <v>17</v>
      </c>
      <c r="Z7">
        <v>17</v>
      </c>
      <c r="AA7">
        <v>0</v>
      </c>
      <c r="AB7">
        <v>0</v>
      </c>
      <c r="AC7">
        <v>0</v>
      </c>
      <c r="AD7">
        <v>7</v>
      </c>
      <c r="AE7">
        <v>7</v>
      </c>
      <c r="AF7">
        <v>7</v>
      </c>
      <c r="AH7" s="11">
        <f t="shared" si="7"/>
        <v>8.5027383507177809</v>
      </c>
      <c r="AI7" s="11">
        <f t="shared" ref="AI7:AI12" si="8">((H$133-H7)/(H$133-H$134))*10</f>
        <v>5.9173023900144015</v>
      </c>
      <c r="AJ7" s="11">
        <f t="shared" si="1"/>
        <v>3.6526023281877338</v>
      </c>
      <c r="AK7" s="11">
        <f t="shared" ref="AK7:AK66" si="9">((S$133-S7)/(S$133-S$134))*10</f>
        <v>1.0001502811029865</v>
      </c>
      <c r="AL7" s="11">
        <f t="shared" si="2"/>
        <v>7.2477939745342876</v>
      </c>
      <c r="AM7" s="11">
        <f t="shared" si="3"/>
        <v>10</v>
      </c>
      <c r="AN7" s="11">
        <f t="shared" si="4"/>
        <v>2.5452268225715335</v>
      </c>
      <c r="AO7" s="11">
        <f t="shared" si="5"/>
        <v>10</v>
      </c>
      <c r="AP7" s="11">
        <f t="shared" si="6"/>
        <v>8.1845854994744354</v>
      </c>
      <c r="AR7" s="11">
        <v>57.050399646603161</v>
      </c>
      <c r="AS7">
        <v>9</v>
      </c>
      <c r="AT7" s="56">
        <v>63.38933294067018</v>
      </c>
      <c r="AU7">
        <v>86</v>
      </c>
    </row>
    <row r="8" spans="1:47">
      <c r="A8" t="s">
        <v>92</v>
      </c>
      <c r="B8" t="s">
        <v>110</v>
      </c>
      <c r="C8" t="s">
        <v>111</v>
      </c>
      <c r="D8">
        <v>8.6625000000000014</v>
      </c>
      <c r="E8">
        <v>8.6625000000000014</v>
      </c>
      <c r="F8">
        <v>8.6625000000000014</v>
      </c>
      <c r="G8" s="10">
        <v>0.51970752390429642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0.5</v>
      </c>
      <c r="P8">
        <v>0.5</v>
      </c>
      <c r="Q8">
        <v>0.5</v>
      </c>
      <c r="R8" s="11">
        <v>11.66666667</v>
      </c>
      <c r="S8" s="11">
        <v>15</v>
      </c>
      <c r="T8" s="11">
        <v>15</v>
      </c>
      <c r="U8">
        <v>0</v>
      </c>
      <c r="V8">
        <v>0</v>
      </c>
      <c r="W8">
        <v>0</v>
      </c>
      <c r="X8">
        <v>16</v>
      </c>
      <c r="Y8">
        <v>16</v>
      </c>
      <c r="Z8">
        <v>16</v>
      </c>
      <c r="AA8">
        <v>0</v>
      </c>
      <c r="AB8">
        <v>0</v>
      </c>
      <c r="AC8">
        <v>0</v>
      </c>
      <c r="AD8">
        <v>3</v>
      </c>
      <c r="AE8">
        <v>3</v>
      </c>
      <c r="AF8">
        <v>3</v>
      </c>
      <c r="AH8" s="11">
        <f t="shared" si="7"/>
        <v>7.0582785741738068</v>
      </c>
      <c r="AI8" s="11">
        <f t="shared" si="8"/>
        <v>5.9173023900144015</v>
      </c>
      <c r="AJ8" s="11">
        <f t="shared" si="1"/>
        <v>2.5947027141032244</v>
      </c>
      <c r="AK8" s="11">
        <v>0</v>
      </c>
      <c r="AL8" s="11">
        <f t="shared" si="2"/>
        <v>6.9037682205770166</v>
      </c>
      <c r="AM8" s="11">
        <f t="shared" si="3"/>
        <v>10</v>
      </c>
      <c r="AN8" s="11">
        <f t="shared" si="4"/>
        <v>2.9837428918320312</v>
      </c>
      <c r="AO8" s="11">
        <f t="shared" si="5"/>
        <v>10</v>
      </c>
      <c r="AP8" s="11">
        <f t="shared" si="6"/>
        <v>9.2219652140604715</v>
      </c>
      <c r="AR8" s="11">
        <v>54.679760004760951</v>
      </c>
      <c r="AS8">
        <v>9</v>
      </c>
      <c r="AT8" s="56">
        <v>60.755288894178832</v>
      </c>
      <c r="AU8">
        <v>100</v>
      </c>
    </row>
    <row r="9" spans="1:47">
      <c r="A9" t="s">
        <v>92</v>
      </c>
      <c r="B9" t="s">
        <v>112</v>
      </c>
      <c r="C9" t="s">
        <v>113</v>
      </c>
      <c r="D9">
        <v>10.5</v>
      </c>
      <c r="E9">
        <v>10.5</v>
      </c>
      <c r="F9">
        <v>10.5</v>
      </c>
      <c r="G9" s="10">
        <v>0.48631406670118071</v>
      </c>
      <c r="H9">
        <v>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0.5</v>
      </c>
      <c r="P9">
        <v>0.5</v>
      </c>
      <c r="Q9">
        <v>0.5</v>
      </c>
      <c r="R9" s="11">
        <v>10</v>
      </c>
      <c r="S9" s="11">
        <v>25</v>
      </c>
      <c r="T9" s="11">
        <v>25</v>
      </c>
      <c r="U9">
        <v>15</v>
      </c>
      <c r="V9">
        <v>17</v>
      </c>
      <c r="W9">
        <v>17</v>
      </c>
      <c r="X9">
        <v>61</v>
      </c>
      <c r="Y9">
        <v>61</v>
      </c>
      <c r="Z9">
        <v>61</v>
      </c>
      <c r="AA9">
        <v>0</v>
      </c>
      <c r="AB9">
        <v>0</v>
      </c>
      <c r="AC9">
        <v>0</v>
      </c>
      <c r="AD9">
        <v>3</v>
      </c>
      <c r="AE9">
        <v>3</v>
      </c>
      <c r="AF9">
        <v>3</v>
      </c>
      <c r="AH9" s="11">
        <f t="shared" si="7"/>
        <v>7.3914594125892208</v>
      </c>
      <c r="AI9" s="11">
        <f t="shared" si="8"/>
        <v>5.9173023900144015</v>
      </c>
      <c r="AJ9" s="11">
        <f t="shared" si="1"/>
        <v>3.6526023281877338</v>
      </c>
      <c r="AK9" s="11">
        <v>0</v>
      </c>
      <c r="AL9" s="11">
        <f t="shared" si="2"/>
        <v>4.839613700961694</v>
      </c>
      <c r="AM9" s="11">
        <v>0</v>
      </c>
      <c r="AN9" s="11">
        <v>0</v>
      </c>
      <c r="AO9" s="11">
        <f t="shared" si="5"/>
        <v>10</v>
      </c>
      <c r="AP9" s="11">
        <f t="shared" si="6"/>
        <v>9.2219652140604715</v>
      </c>
      <c r="AR9" s="11">
        <v>41.02294304581352</v>
      </c>
      <c r="AS9">
        <v>9</v>
      </c>
      <c r="AT9" s="56">
        <v>45.58104782868169</v>
      </c>
      <c r="AU9">
        <v>128</v>
      </c>
    </row>
    <row r="10" spans="1:47">
      <c r="A10" t="s">
        <v>92</v>
      </c>
      <c r="B10" t="s">
        <v>112</v>
      </c>
      <c r="C10" t="s">
        <v>115</v>
      </c>
      <c r="D10">
        <v>10.5</v>
      </c>
      <c r="E10">
        <v>10.5</v>
      </c>
      <c r="F10">
        <v>10.5</v>
      </c>
      <c r="G10" s="10">
        <v>0.48631406670118071</v>
      </c>
      <c r="H10">
        <v>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0.5</v>
      </c>
      <c r="P10">
        <v>0.5</v>
      </c>
      <c r="Q10">
        <v>0.5</v>
      </c>
      <c r="R10" s="11">
        <v>10</v>
      </c>
      <c r="S10" s="11">
        <v>25</v>
      </c>
      <c r="T10" s="11">
        <v>25</v>
      </c>
      <c r="U10">
        <v>0</v>
      </c>
      <c r="V10">
        <v>0</v>
      </c>
      <c r="W10">
        <v>0</v>
      </c>
      <c r="X10">
        <v>16</v>
      </c>
      <c r="Y10">
        <v>16</v>
      </c>
      <c r="Z10">
        <v>16</v>
      </c>
      <c r="AA10">
        <v>0</v>
      </c>
      <c r="AB10">
        <v>0</v>
      </c>
      <c r="AC10">
        <v>0</v>
      </c>
      <c r="AD10">
        <v>3</v>
      </c>
      <c r="AE10">
        <v>3</v>
      </c>
      <c r="AF10">
        <v>3</v>
      </c>
      <c r="AH10" s="11">
        <f t="shared" si="7"/>
        <v>7.3914594125892208</v>
      </c>
      <c r="AI10" s="11">
        <f t="shared" si="8"/>
        <v>5.9173023900144015</v>
      </c>
      <c r="AJ10" s="11">
        <f t="shared" si="1"/>
        <v>3.6526023281877338</v>
      </c>
      <c r="AK10" s="11">
        <v>0</v>
      </c>
      <c r="AL10" s="11">
        <f t="shared" si="2"/>
        <v>4.839613700961694</v>
      </c>
      <c r="AM10" s="11">
        <f t="shared" si="3"/>
        <v>10</v>
      </c>
      <c r="AN10" s="11">
        <f t="shared" si="4"/>
        <v>2.9837428918320312</v>
      </c>
      <c r="AO10" s="11">
        <f t="shared" si="5"/>
        <v>10</v>
      </c>
      <c r="AP10" s="11">
        <f t="shared" si="6"/>
        <v>9.2219652140604715</v>
      </c>
      <c r="AR10" s="11">
        <v>54.006685937645557</v>
      </c>
      <c r="AS10">
        <v>9</v>
      </c>
      <c r="AT10" s="56">
        <v>60.007428819606176</v>
      </c>
      <c r="AU10">
        <v>104</v>
      </c>
    </row>
    <row r="11" spans="1:47">
      <c r="A11" t="s">
        <v>92</v>
      </c>
      <c r="B11" t="s">
        <v>116</v>
      </c>
      <c r="C11" t="s">
        <v>117</v>
      </c>
      <c r="D11">
        <v>9.375</v>
      </c>
      <c r="E11">
        <v>9.375</v>
      </c>
      <c r="F11">
        <v>9.375</v>
      </c>
      <c r="G11" s="10">
        <v>0.49633475870494809</v>
      </c>
      <c r="H11">
        <v>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0.5</v>
      </c>
      <c r="P11">
        <v>0.5</v>
      </c>
      <c r="Q11">
        <v>0.5</v>
      </c>
      <c r="R11" s="11">
        <v>13.33333333</v>
      </c>
      <c r="S11" s="11">
        <v>23.333333329999999</v>
      </c>
      <c r="T11" s="11">
        <v>23.333333329999999</v>
      </c>
      <c r="U11">
        <v>0</v>
      </c>
      <c r="V11">
        <v>0</v>
      </c>
      <c r="W11">
        <v>0</v>
      </c>
      <c r="X11">
        <v>18</v>
      </c>
      <c r="Y11">
        <v>0</v>
      </c>
      <c r="Z11">
        <v>18</v>
      </c>
      <c r="AA11">
        <v>2</v>
      </c>
      <c r="AB11">
        <v>2</v>
      </c>
      <c r="AC11">
        <v>2</v>
      </c>
      <c r="AD11">
        <v>130</v>
      </c>
      <c r="AE11">
        <v>130</v>
      </c>
      <c r="AF11">
        <v>130</v>
      </c>
      <c r="AH11" s="11">
        <f t="shared" si="7"/>
        <v>7.2914786725595153</v>
      </c>
      <c r="AI11" s="11">
        <f t="shared" si="8"/>
        <v>5.9173023900144015</v>
      </c>
      <c r="AJ11" s="11">
        <f t="shared" si="1"/>
        <v>1.5368031063661112</v>
      </c>
      <c r="AK11" s="11">
        <v>0</v>
      </c>
      <c r="AL11" s="11">
        <f t="shared" si="2"/>
        <v>5.1836394549189659</v>
      </c>
      <c r="AM11" s="11">
        <f t="shared" si="3"/>
        <v>10</v>
      </c>
      <c r="AN11" s="11">
        <f t="shared" si="4"/>
        <v>2.1067107533110354</v>
      </c>
      <c r="AO11" s="11">
        <f t="shared" si="5"/>
        <v>8.2777875444947284</v>
      </c>
      <c r="AP11" s="11">
        <v>0</v>
      </c>
      <c r="AR11" s="11">
        <v>40.313721921664758</v>
      </c>
      <c r="AS11">
        <v>9</v>
      </c>
      <c r="AT11" s="56">
        <v>44.793024357405287</v>
      </c>
      <c r="AU11">
        <v>129</v>
      </c>
    </row>
    <row r="12" spans="1:47">
      <c r="A12" t="s">
        <v>92</v>
      </c>
      <c r="B12" t="s">
        <v>116</v>
      </c>
      <c r="C12" t="s">
        <v>118</v>
      </c>
      <c r="D12">
        <v>9.375</v>
      </c>
      <c r="E12">
        <v>9.375</v>
      </c>
      <c r="F12">
        <v>9.375</v>
      </c>
      <c r="G12" s="10">
        <v>0.49633475870494809</v>
      </c>
      <c r="H12">
        <v>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0.5</v>
      </c>
      <c r="P12">
        <v>0.5</v>
      </c>
      <c r="Q12">
        <v>0.5</v>
      </c>
      <c r="R12" s="11">
        <v>13.33333333</v>
      </c>
      <c r="S12" s="11">
        <v>23.333333329999999</v>
      </c>
      <c r="T12" s="11">
        <v>23.333333329999999</v>
      </c>
      <c r="U12">
        <v>0</v>
      </c>
      <c r="V12">
        <v>0</v>
      </c>
      <c r="W12">
        <v>0</v>
      </c>
      <c r="X12">
        <v>18</v>
      </c>
      <c r="Y12">
        <v>18</v>
      </c>
      <c r="Z12">
        <v>18</v>
      </c>
      <c r="AA12">
        <v>2</v>
      </c>
      <c r="AB12">
        <v>0</v>
      </c>
      <c r="AC12">
        <v>2</v>
      </c>
      <c r="AD12">
        <v>130</v>
      </c>
      <c r="AE12">
        <v>0</v>
      </c>
      <c r="AF12">
        <v>130</v>
      </c>
      <c r="AH12" s="11">
        <f t="shared" si="7"/>
        <v>7.2914786725595153</v>
      </c>
      <c r="AI12" s="11">
        <f t="shared" si="8"/>
        <v>5.9173023900144015</v>
      </c>
      <c r="AJ12" s="11">
        <f t="shared" si="1"/>
        <v>1.5368031063661112</v>
      </c>
      <c r="AK12" s="11">
        <v>0</v>
      </c>
      <c r="AL12" s="11">
        <f t="shared" si="2"/>
        <v>5.1836394549189659</v>
      </c>
      <c r="AM12" s="11">
        <f t="shared" si="3"/>
        <v>10</v>
      </c>
      <c r="AN12" s="11">
        <f t="shared" si="4"/>
        <v>2.1067107533110354</v>
      </c>
      <c r="AO12" s="11">
        <f t="shared" si="5"/>
        <v>8.2777875444947284</v>
      </c>
      <c r="AP12" s="11">
        <v>0</v>
      </c>
      <c r="AR12" s="11">
        <v>40.313721921664758</v>
      </c>
      <c r="AS12">
        <v>9</v>
      </c>
      <c r="AT12" s="56">
        <v>44.793024357405287</v>
      </c>
      <c r="AU12">
        <v>129</v>
      </c>
    </row>
    <row r="13" spans="1:47">
      <c r="A13" t="s">
        <v>92</v>
      </c>
      <c r="B13" t="s">
        <v>119</v>
      </c>
      <c r="C13" t="s">
        <v>120</v>
      </c>
      <c r="D13">
        <v>8.49</v>
      </c>
      <c r="E13">
        <v>8.49</v>
      </c>
      <c r="F13">
        <v>8.49</v>
      </c>
      <c r="G13" s="10">
        <v>0.33940582070834474</v>
      </c>
      <c r="H13">
        <v>18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0.5</v>
      </c>
      <c r="P13">
        <v>0.5</v>
      </c>
      <c r="Q13">
        <v>0.5</v>
      </c>
      <c r="R13" s="11">
        <v>23.333333329999999</v>
      </c>
      <c r="S13" s="11">
        <v>28</v>
      </c>
      <c r="T13" s="11">
        <v>28.333333329999999</v>
      </c>
      <c r="U13">
        <v>19</v>
      </c>
      <c r="V13">
        <v>19</v>
      </c>
      <c r="W13">
        <v>19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 s="11">
        <f t="shared" si="7"/>
        <v>8.8572259629739509</v>
      </c>
      <c r="AI13" s="11">
        <v>0</v>
      </c>
      <c r="AJ13" s="11">
        <v>0</v>
      </c>
      <c r="AK13" s="11">
        <v>0</v>
      </c>
      <c r="AL13" s="11">
        <f t="shared" si="2"/>
        <v>4.1515621951113051</v>
      </c>
      <c r="AM13" s="11">
        <v>0</v>
      </c>
      <c r="AN13" s="11">
        <f t="shared" si="4"/>
        <v>10</v>
      </c>
      <c r="AO13" s="11">
        <f t="shared" si="5"/>
        <v>10</v>
      </c>
      <c r="AP13" s="11">
        <f t="shared" si="6"/>
        <v>10</v>
      </c>
      <c r="AR13" s="11">
        <v>43.008788158085252</v>
      </c>
      <c r="AS13">
        <v>9</v>
      </c>
      <c r="AT13" s="56">
        <v>47.787542397872507</v>
      </c>
      <c r="AU13">
        <v>126</v>
      </c>
    </row>
    <row r="14" spans="1:47">
      <c r="A14" t="s">
        <v>121</v>
      </c>
      <c r="B14" t="s">
        <v>122</v>
      </c>
      <c r="C14" t="s">
        <v>123</v>
      </c>
      <c r="D14">
        <v>7.25</v>
      </c>
      <c r="E14">
        <v>7.25</v>
      </c>
      <c r="F14">
        <v>7.25</v>
      </c>
      <c r="G14" s="10">
        <v>0.65585178097681907</v>
      </c>
      <c r="H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0.5</v>
      </c>
      <c r="P14">
        <v>0.5</v>
      </c>
      <c r="Q14">
        <v>0.5</v>
      </c>
      <c r="R14" s="11">
        <v>0</v>
      </c>
      <c r="S14" s="11">
        <v>0</v>
      </c>
      <c r="T14" s="11">
        <v>0</v>
      </c>
      <c r="U14">
        <v>0</v>
      </c>
      <c r="V14">
        <v>0</v>
      </c>
      <c r="W14">
        <v>0</v>
      </c>
      <c r="X14">
        <v>12</v>
      </c>
      <c r="Y14">
        <v>12</v>
      </c>
      <c r="Z14">
        <v>12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 s="11">
        <f t="shared" si="7"/>
        <v>5.6999089558093283</v>
      </c>
      <c r="AI14" s="11">
        <f t="shared" ref="AI14:AI45" si="10">((H$133-H14)/(H$133-H$134))*10</f>
        <v>5.9173023900144015</v>
      </c>
      <c r="AJ14" s="11">
        <f t="shared" si="1"/>
        <v>10</v>
      </c>
      <c r="AK14" s="11">
        <f t="shared" si="9"/>
        <v>10</v>
      </c>
      <c r="AL14" s="11">
        <f t="shared" si="2"/>
        <v>10</v>
      </c>
      <c r="AM14" s="11">
        <f t="shared" si="3"/>
        <v>10</v>
      </c>
      <c r="AN14" s="11">
        <f t="shared" si="4"/>
        <v>4.7378071688740233</v>
      </c>
      <c r="AO14" s="11">
        <f t="shared" si="5"/>
        <v>10</v>
      </c>
      <c r="AP14" s="11">
        <f t="shared" si="6"/>
        <v>10</v>
      </c>
      <c r="AR14" s="11">
        <v>76.355018514697747</v>
      </c>
      <c r="AS14">
        <v>9</v>
      </c>
      <c r="AT14" s="56">
        <v>84.838909460775284</v>
      </c>
      <c r="AU14">
        <v>40</v>
      </c>
    </row>
    <row r="15" spans="1:47">
      <c r="A15" t="s">
        <v>121</v>
      </c>
      <c r="B15" t="s">
        <v>125</v>
      </c>
      <c r="C15" t="s">
        <v>126</v>
      </c>
      <c r="D15">
        <v>9.89</v>
      </c>
      <c r="E15">
        <v>9.89</v>
      </c>
      <c r="F15">
        <v>9.89</v>
      </c>
      <c r="G15" s="10">
        <v>0.5277779203119789</v>
      </c>
      <c r="H15">
        <v>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0.5</v>
      </c>
      <c r="P15">
        <v>0.5</v>
      </c>
      <c r="Q15">
        <v>0.5</v>
      </c>
      <c r="R15" s="11">
        <v>0</v>
      </c>
      <c r="S15" s="11">
        <v>0</v>
      </c>
      <c r="T15" s="11">
        <v>0</v>
      </c>
      <c r="U15">
        <v>0</v>
      </c>
      <c r="V15">
        <v>0</v>
      </c>
      <c r="W15">
        <v>0</v>
      </c>
      <c r="X15">
        <v>12</v>
      </c>
      <c r="Y15">
        <v>12</v>
      </c>
      <c r="Z15">
        <v>12</v>
      </c>
      <c r="AA15">
        <v>6.5</v>
      </c>
      <c r="AB15">
        <v>0</v>
      </c>
      <c r="AC15">
        <v>6.5</v>
      </c>
      <c r="AD15">
        <v>0</v>
      </c>
      <c r="AE15">
        <v>0</v>
      </c>
      <c r="AF15">
        <v>0</v>
      </c>
      <c r="AH15" s="11">
        <f t="shared" si="7"/>
        <v>6.9777567694052509</v>
      </c>
      <c r="AI15" s="11">
        <f t="shared" si="10"/>
        <v>5.9173023900144015</v>
      </c>
      <c r="AJ15" s="11">
        <f t="shared" si="1"/>
        <v>10</v>
      </c>
      <c r="AK15" s="11">
        <f t="shared" si="9"/>
        <v>10</v>
      </c>
      <c r="AL15" s="11">
        <f t="shared" si="2"/>
        <v>10</v>
      </c>
      <c r="AM15" s="11">
        <f t="shared" si="3"/>
        <v>10</v>
      </c>
      <c r="AN15" s="11">
        <f t="shared" si="4"/>
        <v>4.7378071688740233</v>
      </c>
      <c r="AO15" s="11">
        <f t="shared" si="5"/>
        <v>4.4028095196078674</v>
      </c>
      <c r="AP15" s="11">
        <f t="shared" si="6"/>
        <v>10</v>
      </c>
      <c r="AR15" s="11">
        <v>72.035675847901544</v>
      </c>
      <c r="AS15">
        <v>9</v>
      </c>
      <c r="AT15" s="56">
        <v>80.039639831001708</v>
      </c>
      <c r="AU15">
        <v>54</v>
      </c>
    </row>
    <row r="16" spans="1:47">
      <c r="A16" t="s">
        <v>121</v>
      </c>
      <c r="B16" t="s">
        <v>128</v>
      </c>
      <c r="C16" t="s">
        <v>129</v>
      </c>
      <c r="D16">
        <v>12</v>
      </c>
      <c r="E16">
        <v>12</v>
      </c>
      <c r="F16">
        <v>12</v>
      </c>
      <c r="G16" s="10">
        <v>0.89619762306559914</v>
      </c>
      <c r="H16">
        <v>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0.5</v>
      </c>
      <c r="P16">
        <v>0.5</v>
      </c>
      <c r="Q16">
        <v>0.5</v>
      </c>
      <c r="R16" s="11">
        <v>0</v>
      </c>
      <c r="S16" s="11">
        <v>0</v>
      </c>
      <c r="T16" s="11">
        <v>0</v>
      </c>
      <c r="U16">
        <v>0</v>
      </c>
      <c r="V16">
        <v>0</v>
      </c>
      <c r="W16">
        <v>0</v>
      </c>
      <c r="X16">
        <v>12</v>
      </c>
      <c r="Y16">
        <v>0</v>
      </c>
      <c r="Z16">
        <v>12</v>
      </c>
      <c r="AA16">
        <v>5</v>
      </c>
      <c r="AB16">
        <v>0</v>
      </c>
      <c r="AC16">
        <v>5</v>
      </c>
      <c r="AD16">
        <v>0</v>
      </c>
      <c r="AE16">
        <v>0</v>
      </c>
      <c r="AF16">
        <v>0</v>
      </c>
      <c r="AH16" s="11">
        <f t="shared" si="7"/>
        <v>3.301875452128646</v>
      </c>
      <c r="AI16" s="11">
        <f t="shared" si="10"/>
        <v>5.9173023900144015</v>
      </c>
      <c r="AJ16" s="11">
        <f t="shared" si="1"/>
        <v>10</v>
      </c>
      <c r="AK16" s="11">
        <f t="shared" si="9"/>
        <v>10</v>
      </c>
      <c r="AL16" s="11">
        <f t="shared" si="2"/>
        <v>10</v>
      </c>
      <c r="AM16" s="11">
        <f t="shared" si="3"/>
        <v>10</v>
      </c>
      <c r="AN16" s="11">
        <f t="shared" si="4"/>
        <v>4.7378071688740233</v>
      </c>
      <c r="AO16" s="11">
        <f t="shared" si="5"/>
        <v>5.6944688612368211</v>
      </c>
      <c r="AP16" s="11">
        <f t="shared" si="6"/>
        <v>10</v>
      </c>
      <c r="AR16" s="11">
        <v>69.651453872253882</v>
      </c>
      <c r="AS16">
        <v>9</v>
      </c>
      <c r="AT16" s="56">
        <v>77.390504302504311</v>
      </c>
      <c r="AU16">
        <v>65</v>
      </c>
    </row>
    <row r="17" spans="1:47">
      <c r="A17" t="s">
        <v>121</v>
      </c>
      <c r="B17" t="s">
        <v>128</v>
      </c>
      <c r="C17" t="s">
        <v>131</v>
      </c>
      <c r="D17">
        <v>12</v>
      </c>
      <c r="E17">
        <v>12</v>
      </c>
      <c r="F17">
        <v>12</v>
      </c>
      <c r="G17" s="10">
        <v>0.89558665231431644</v>
      </c>
      <c r="H17">
        <v>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0.5</v>
      </c>
      <c r="P17">
        <v>0.5</v>
      </c>
      <c r="Q17">
        <v>0.5</v>
      </c>
      <c r="R17" s="11">
        <v>0</v>
      </c>
      <c r="S17" s="11">
        <v>0</v>
      </c>
      <c r="T17" s="11">
        <v>0</v>
      </c>
      <c r="U17">
        <v>0</v>
      </c>
      <c r="V17">
        <v>0</v>
      </c>
      <c r="W17">
        <v>0</v>
      </c>
      <c r="X17">
        <v>12</v>
      </c>
      <c r="Y17">
        <v>12</v>
      </c>
      <c r="Z17">
        <v>12</v>
      </c>
      <c r="AA17">
        <v>5</v>
      </c>
      <c r="AB17">
        <v>5</v>
      </c>
      <c r="AC17">
        <v>5</v>
      </c>
      <c r="AD17">
        <v>0</v>
      </c>
      <c r="AE17">
        <v>0</v>
      </c>
      <c r="AF17">
        <v>0</v>
      </c>
      <c r="AH17" s="11">
        <f t="shared" si="7"/>
        <v>3.3079713692396377</v>
      </c>
      <c r="AI17" s="11">
        <f t="shared" si="10"/>
        <v>5.9173023900144015</v>
      </c>
      <c r="AJ17" s="11">
        <f t="shared" si="1"/>
        <v>10</v>
      </c>
      <c r="AK17" s="11">
        <f t="shared" si="9"/>
        <v>10</v>
      </c>
      <c r="AL17" s="11">
        <f t="shared" si="2"/>
        <v>10</v>
      </c>
      <c r="AM17" s="11">
        <f t="shared" si="3"/>
        <v>10</v>
      </c>
      <c r="AN17" s="11">
        <f t="shared" si="4"/>
        <v>4.7378071688740233</v>
      </c>
      <c r="AO17" s="11">
        <f t="shared" si="5"/>
        <v>5.6944688612368211</v>
      </c>
      <c r="AP17" s="11">
        <f t="shared" si="6"/>
        <v>10</v>
      </c>
      <c r="AR17" s="11">
        <v>69.657549789364879</v>
      </c>
      <c r="AS17">
        <v>9</v>
      </c>
      <c r="AT17" s="56">
        <v>77.397277543738753</v>
      </c>
      <c r="AU17">
        <v>64</v>
      </c>
    </row>
    <row r="18" spans="1:47">
      <c r="A18" t="s">
        <v>121</v>
      </c>
      <c r="B18" t="s">
        <v>128</v>
      </c>
      <c r="C18" t="s">
        <v>132</v>
      </c>
      <c r="D18">
        <v>12</v>
      </c>
      <c r="E18">
        <v>12</v>
      </c>
      <c r="F18">
        <v>12</v>
      </c>
      <c r="G18" s="10">
        <v>1.1022300728637668</v>
      </c>
      <c r="H18">
        <v>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0.5</v>
      </c>
      <c r="P18">
        <v>0.5</v>
      </c>
      <c r="Q18">
        <v>0.5</v>
      </c>
      <c r="R18" s="11">
        <v>0</v>
      </c>
      <c r="S18" s="11">
        <v>0</v>
      </c>
      <c r="T18" s="11">
        <v>0</v>
      </c>
      <c r="U18">
        <v>0</v>
      </c>
      <c r="V18">
        <v>6</v>
      </c>
      <c r="W18">
        <v>6</v>
      </c>
      <c r="X18">
        <v>12</v>
      </c>
      <c r="Y18">
        <v>0</v>
      </c>
      <c r="Z18">
        <v>12</v>
      </c>
      <c r="AA18">
        <v>5</v>
      </c>
      <c r="AB18">
        <v>5</v>
      </c>
      <c r="AC18">
        <v>5</v>
      </c>
      <c r="AD18">
        <v>0</v>
      </c>
      <c r="AE18">
        <v>0</v>
      </c>
      <c r="AF18">
        <v>0</v>
      </c>
      <c r="AH18" s="11">
        <f t="shared" si="7"/>
        <v>1.2462013736109419</v>
      </c>
      <c r="AI18" s="11">
        <f t="shared" si="10"/>
        <v>5.9173023900144015</v>
      </c>
      <c r="AJ18" s="11">
        <f t="shared" si="1"/>
        <v>10</v>
      </c>
      <c r="AK18" s="11">
        <f t="shared" si="9"/>
        <v>10</v>
      </c>
      <c r="AL18" s="11">
        <f t="shared" si="2"/>
        <v>10</v>
      </c>
      <c r="AM18" s="11">
        <f t="shared" si="3"/>
        <v>6.2924064784154119</v>
      </c>
      <c r="AN18" s="11">
        <f t="shared" si="4"/>
        <v>4.7378071688740233</v>
      </c>
      <c r="AO18" s="11">
        <f t="shared" si="5"/>
        <v>5.6944688612368211</v>
      </c>
      <c r="AP18" s="11">
        <f t="shared" si="6"/>
        <v>10</v>
      </c>
      <c r="AR18" s="11">
        <v>63.8881862721516</v>
      </c>
      <c r="AS18">
        <v>9</v>
      </c>
      <c r="AT18" s="56">
        <v>70.986873635723995</v>
      </c>
      <c r="AU18">
        <v>75</v>
      </c>
    </row>
    <row r="19" spans="1:47">
      <c r="A19" t="s">
        <v>121</v>
      </c>
      <c r="B19" t="s">
        <v>133</v>
      </c>
      <c r="C19" t="s">
        <v>134</v>
      </c>
      <c r="D19">
        <v>10</v>
      </c>
      <c r="E19">
        <v>10</v>
      </c>
      <c r="F19">
        <v>10</v>
      </c>
      <c r="G19" s="10">
        <v>0.602095756382794</v>
      </c>
      <c r="H19">
        <v>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0.5</v>
      </c>
      <c r="P19">
        <v>0.5</v>
      </c>
      <c r="Q19">
        <v>0.5</v>
      </c>
      <c r="R19" s="11">
        <v>0</v>
      </c>
      <c r="S19" s="11">
        <v>0</v>
      </c>
      <c r="T19" s="11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 s="11">
        <f t="shared" si="7"/>
        <v>6.2362558585926022</v>
      </c>
      <c r="AI19" s="11">
        <f t="shared" si="10"/>
        <v>5.9173023900144015</v>
      </c>
      <c r="AJ19" s="11">
        <f t="shared" si="1"/>
        <v>10</v>
      </c>
      <c r="AK19" s="11">
        <f t="shared" si="9"/>
        <v>10</v>
      </c>
      <c r="AL19" s="11">
        <f t="shared" si="2"/>
        <v>10</v>
      </c>
      <c r="AM19" s="11">
        <f t="shared" si="3"/>
        <v>10</v>
      </c>
      <c r="AN19" s="11">
        <f t="shared" si="4"/>
        <v>10</v>
      </c>
      <c r="AO19" s="11">
        <f t="shared" si="5"/>
        <v>10</v>
      </c>
      <c r="AP19" s="11">
        <f t="shared" si="6"/>
        <v>10</v>
      </c>
      <c r="AR19" s="11">
        <v>82.153558248606998</v>
      </c>
      <c r="AS19">
        <v>9</v>
      </c>
      <c r="AT19" s="56">
        <v>91.281731387341111</v>
      </c>
      <c r="AU19">
        <v>14</v>
      </c>
    </row>
    <row r="20" spans="1:47">
      <c r="A20" t="s">
        <v>121</v>
      </c>
      <c r="B20" t="s">
        <v>136</v>
      </c>
      <c r="C20" t="s">
        <v>137</v>
      </c>
      <c r="D20">
        <v>12</v>
      </c>
      <c r="E20">
        <v>13.25</v>
      </c>
      <c r="F20">
        <v>13.25</v>
      </c>
      <c r="G20" s="10">
        <v>0.87317428634793903</v>
      </c>
      <c r="H20">
        <v>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0.5</v>
      </c>
      <c r="P20">
        <v>0.5</v>
      </c>
      <c r="Q20">
        <v>0.5</v>
      </c>
      <c r="R20" s="11">
        <v>0</v>
      </c>
      <c r="S20" s="11">
        <v>0</v>
      </c>
      <c r="T20" s="11">
        <v>0</v>
      </c>
      <c r="U20">
        <v>6</v>
      </c>
      <c r="V20">
        <v>6</v>
      </c>
      <c r="W20">
        <v>6</v>
      </c>
      <c r="X20">
        <v>12</v>
      </c>
      <c r="Y20">
        <v>12</v>
      </c>
      <c r="Z20">
        <v>12</v>
      </c>
      <c r="AA20">
        <v>8.67</v>
      </c>
      <c r="AB20">
        <v>8.67</v>
      </c>
      <c r="AC20">
        <v>8.67</v>
      </c>
      <c r="AD20">
        <v>0</v>
      </c>
      <c r="AE20">
        <v>0</v>
      </c>
      <c r="AF20">
        <v>0</v>
      </c>
      <c r="AH20" s="11">
        <f t="shared" si="7"/>
        <v>3.5315891527512533</v>
      </c>
      <c r="AI20" s="11">
        <f t="shared" si="10"/>
        <v>5.9173023900144015</v>
      </c>
      <c r="AJ20" s="11">
        <f t="shared" si="1"/>
        <v>10</v>
      </c>
      <c r="AK20" s="11">
        <f t="shared" si="9"/>
        <v>10</v>
      </c>
      <c r="AL20" s="11">
        <f t="shared" si="2"/>
        <v>10</v>
      </c>
      <c r="AM20" s="11">
        <f t="shared" si="3"/>
        <v>6.2924064784154119</v>
      </c>
      <c r="AN20" s="11">
        <f t="shared" si="4"/>
        <v>4.7378071688740233</v>
      </c>
      <c r="AO20" s="11">
        <f t="shared" si="5"/>
        <v>2.534209005384648</v>
      </c>
      <c r="AP20" s="11">
        <f t="shared" si="6"/>
        <v>10</v>
      </c>
      <c r="AR20" s="11">
        <v>63.013314195439733</v>
      </c>
      <c r="AS20">
        <v>9</v>
      </c>
      <c r="AT20" s="56">
        <v>70.014793550488591</v>
      </c>
      <c r="AU20">
        <v>78</v>
      </c>
    </row>
    <row r="21" spans="1:47">
      <c r="A21" t="s">
        <v>121</v>
      </c>
      <c r="B21" t="s">
        <v>136</v>
      </c>
      <c r="C21" t="s">
        <v>138</v>
      </c>
      <c r="D21">
        <v>12</v>
      </c>
      <c r="E21">
        <v>13</v>
      </c>
      <c r="F21">
        <v>13</v>
      </c>
      <c r="G21" s="10">
        <v>0.72860530286699721</v>
      </c>
      <c r="H21">
        <v>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0.5</v>
      </c>
      <c r="P21">
        <v>0.5</v>
      </c>
      <c r="Q21">
        <v>0.5</v>
      </c>
      <c r="R21" s="11">
        <v>0</v>
      </c>
      <c r="S21" s="11">
        <v>0</v>
      </c>
      <c r="T21" s="11">
        <v>0</v>
      </c>
      <c r="U21">
        <v>6</v>
      </c>
      <c r="V21">
        <v>6</v>
      </c>
      <c r="W21">
        <v>6</v>
      </c>
      <c r="X21">
        <v>12</v>
      </c>
      <c r="Y21">
        <v>12</v>
      </c>
      <c r="Z21">
        <v>12</v>
      </c>
      <c r="AA21">
        <v>8.67</v>
      </c>
      <c r="AB21">
        <v>8.67</v>
      </c>
      <c r="AC21">
        <v>8.67</v>
      </c>
      <c r="AD21">
        <v>0</v>
      </c>
      <c r="AE21">
        <v>0</v>
      </c>
      <c r="AF21">
        <v>0</v>
      </c>
      <c r="AH21" s="11">
        <f t="shared" si="7"/>
        <v>4.9740158782042325</v>
      </c>
      <c r="AI21" s="11">
        <f t="shared" si="10"/>
        <v>5.9173023900144015</v>
      </c>
      <c r="AJ21" s="11">
        <f t="shared" si="1"/>
        <v>10</v>
      </c>
      <c r="AK21" s="11">
        <f t="shared" si="9"/>
        <v>10</v>
      </c>
      <c r="AL21" s="11">
        <f t="shared" si="2"/>
        <v>10</v>
      </c>
      <c r="AM21" s="11">
        <f t="shared" si="3"/>
        <v>6.2924064784154119</v>
      </c>
      <c r="AN21" s="11">
        <f t="shared" si="4"/>
        <v>4.7378071688740233</v>
      </c>
      <c r="AO21" s="11">
        <f t="shared" si="5"/>
        <v>2.534209005384648</v>
      </c>
      <c r="AP21" s="11">
        <f t="shared" si="6"/>
        <v>10</v>
      </c>
      <c r="AR21" s="11">
        <v>64.455740920892708</v>
      </c>
      <c r="AS21">
        <v>9</v>
      </c>
      <c r="AT21" s="56">
        <v>71.617489912103011</v>
      </c>
      <c r="AU21">
        <v>74</v>
      </c>
    </row>
    <row r="22" spans="1:47">
      <c r="A22" t="s">
        <v>121</v>
      </c>
      <c r="B22" t="s">
        <v>136</v>
      </c>
      <c r="C22" t="s">
        <v>139</v>
      </c>
      <c r="D22">
        <v>12</v>
      </c>
      <c r="E22">
        <v>15.59</v>
      </c>
      <c r="F22">
        <v>15.59</v>
      </c>
      <c r="G22" s="10">
        <v>0.54490337758359941</v>
      </c>
      <c r="H22">
        <v>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0.5</v>
      </c>
      <c r="P22">
        <v>0.5</v>
      </c>
      <c r="Q22">
        <v>0.5</v>
      </c>
      <c r="R22" s="11">
        <v>0</v>
      </c>
      <c r="S22" s="11">
        <v>0</v>
      </c>
      <c r="T22" s="11">
        <v>0</v>
      </c>
      <c r="U22">
        <v>6</v>
      </c>
      <c r="V22">
        <v>6</v>
      </c>
      <c r="W22">
        <v>6</v>
      </c>
      <c r="X22">
        <v>12</v>
      </c>
      <c r="Y22">
        <v>12</v>
      </c>
      <c r="Z22">
        <v>12</v>
      </c>
      <c r="AA22">
        <v>8.67</v>
      </c>
      <c r="AB22">
        <v>8.67</v>
      </c>
      <c r="AC22">
        <v>8.67</v>
      </c>
      <c r="AD22">
        <v>0</v>
      </c>
      <c r="AE22">
        <v>0</v>
      </c>
      <c r="AF22">
        <v>0</v>
      </c>
      <c r="AH22" s="11">
        <f t="shared" si="7"/>
        <v>6.8068887404587457</v>
      </c>
      <c r="AI22" s="11">
        <f t="shared" si="10"/>
        <v>5.9173023900144015</v>
      </c>
      <c r="AJ22" s="11">
        <f t="shared" si="1"/>
        <v>10</v>
      </c>
      <c r="AK22" s="11">
        <f t="shared" si="9"/>
        <v>10</v>
      </c>
      <c r="AL22" s="11">
        <f t="shared" si="2"/>
        <v>10</v>
      </c>
      <c r="AM22" s="11">
        <f t="shared" si="3"/>
        <v>6.2924064784154119</v>
      </c>
      <c r="AN22" s="11">
        <f t="shared" si="4"/>
        <v>4.7378071688740233</v>
      </c>
      <c r="AO22" s="11">
        <f t="shared" si="5"/>
        <v>2.534209005384648</v>
      </c>
      <c r="AP22" s="11">
        <f t="shared" si="6"/>
        <v>10</v>
      </c>
      <c r="AR22" s="11">
        <v>66.288613783147227</v>
      </c>
      <c r="AS22">
        <v>9</v>
      </c>
      <c r="AT22" s="56">
        <v>73.654015314608031</v>
      </c>
      <c r="AU22">
        <v>70</v>
      </c>
    </row>
    <row r="23" spans="1:47">
      <c r="A23" t="s">
        <v>121</v>
      </c>
      <c r="B23" t="s">
        <v>136</v>
      </c>
      <c r="C23" t="s">
        <v>140</v>
      </c>
      <c r="D23">
        <v>12</v>
      </c>
      <c r="E23">
        <v>15.25</v>
      </c>
      <c r="F23">
        <v>15.25</v>
      </c>
      <c r="G23" s="10">
        <v>0.78758535071384228</v>
      </c>
      <c r="H23">
        <v>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0.5</v>
      </c>
      <c r="P23">
        <v>0.5</v>
      </c>
      <c r="Q23">
        <v>0.5</v>
      </c>
      <c r="R23" s="11">
        <v>0</v>
      </c>
      <c r="S23" s="11">
        <v>0</v>
      </c>
      <c r="T23" s="11">
        <v>0</v>
      </c>
      <c r="U23">
        <v>6</v>
      </c>
      <c r="V23">
        <v>6</v>
      </c>
      <c r="W23">
        <v>6</v>
      </c>
      <c r="X23">
        <v>12</v>
      </c>
      <c r="Y23">
        <v>12</v>
      </c>
      <c r="Z23">
        <v>12</v>
      </c>
      <c r="AA23">
        <v>8.67</v>
      </c>
      <c r="AB23">
        <v>8.67</v>
      </c>
      <c r="AC23">
        <v>8.67</v>
      </c>
      <c r="AD23">
        <v>0</v>
      </c>
      <c r="AE23">
        <v>0</v>
      </c>
      <c r="AF23">
        <v>0</v>
      </c>
      <c r="AH23" s="11">
        <f t="shared" si="7"/>
        <v>4.3855466558692777</v>
      </c>
      <c r="AI23" s="11">
        <f t="shared" si="10"/>
        <v>5.9173023900144015</v>
      </c>
      <c r="AJ23" s="11">
        <f t="shared" si="1"/>
        <v>10</v>
      </c>
      <c r="AK23" s="11">
        <f t="shared" si="9"/>
        <v>10</v>
      </c>
      <c r="AL23" s="11">
        <f t="shared" si="2"/>
        <v>10</v>
      </c>
      <c r="AM23" s="11">
        <f t="shared" si="3"/>
        <v>6.2924064784154119</v>
      </c>
      <c r="AN23" s="11">
        <f t="shared" si="4"/>
        <v>4.7378071688740233</v>
      </c>
      <c r="AO23" s="11">
        <f t="shared" si="5"/>
        <v>2.534209005384648</v>
      </c>
      <c r="AP23" s="11">
        <f t="shared" si="6"/>
        <v>10</v>
      </c>
      <c r="AR23" s="11">
        <v>63.867271698557758</v>
      </c>
      <c r="AS23">
        <v>9</v>
      </c>
      <c r="AT23" s="56">
        <v>70.963635220619736</v>
      </c>
      <c r="AU23">
        <v>76</v>
      </c>
    </row>
    <row r="24" spans="1:47">
      <c r="A24" t="s">
        <v>121</v>
      </c>
      <c r="B24" t="s">
        <v>141</v>
      </c>
      <c r="C24" t="s">
        <v>142</v>
      </c>
      <c r="D24">
        <v>12</v>
      </c>
      <c r="E24">
        <v>12</v>
      </c>
      <c r="F24">
        <v>12</v>
      </c>
      <c r="G24" s="10">
        <v>0.86504470783946763</v>
      </c>
      <c r="H24">
        <v>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0.5</v>
      </c>
      <c r="P24">
        <v>0.5</v>
      </c>
      <c r="Q24">
        <v>0.5</v>
      </c>
      <c r="R24" s="11">
        <v>0</v>
      </c>
      <c r="S24" s="11">
        <v>0</v>
      </c>
      <c r="T24" s="11">
        <v>0</v>
      </c>
      <c r="U24">
        <v>0</v>
      </c>
      <c r="V24">
        <v>0</v>
      </c>
      <c r="W24">
        <v>0</v>
      </c>
      <c r="X24">
        <v>12</v>
      </c>
      <c r="Y24">
        <v>12</v>
      </c>
      <c r="Z24">
        <v>12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 s="11">
        <f t="shared" si="7"/>
        <v>3.6127014427109678</v>
      </c>
      <c r="AI24" s="11">
        <f t="shared" si="10"/>
        <v>5.9173023900144015</v>
      </c>
      <c r="AJ24" s="11">
        <f t="shared" si="1"/>
        <v>10</v>
      </c>
      <c r="AK24" s="11">
        <f t="shared" si="9"/>
        <v>10</v>
      </c>
      <c r="AL24" s="11">
        <f t="shared" si="2"/>
        <v>10</v>
      </c>
      <c r="AM24" s="11">
        <f t="shared" si="3"/>
        <v>10</v>
      </c>
      <c r="AN24" s="11">
        <f t="shared" si="4"/>
        <v>4.7378071688740233</v>
      </c>
      <c r="AO24" s="11">
        <f t="shared" si="5"/>
        <v>10</v>
      </c>
      <c r="AP24" s="11">
        <f t="shared" si="6"/>
        <v>10</v>
      </c>
      <c r="AR24" s="11">
        <v>74.267811001599398</v>
      </c>
      <c r="AS24">
        <v>9</v>
      </c>
      <c r="AT24" s="56">
        <v>82.51979000177711</v>
      </c>
      <c r="AU24">
        <v>47</v>
      </c>
    </row>
    <row r="25" spans="1:47">
      <c r="A25" t="s">
        <v>121</v>
      </c>
      <c r="B25" t="s">
        <v>141</v>
      </c>
      <c r="C25" t="s">
        <v>143</v>
      </c>
      <c r="D25">
        <v>12</v>
      </c>
      <c r="E25">
        <v>12</v>
      </c>
      <c r="F25">
        <v>12</v>
      </c>
      <c r="G25" s="10">
        <v>0.76707950459448659</v>
      </c>
      <c r="H25">
        <v>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0.5</v>
      </c>
      <c r="P25">
        <v>0.5</v>
      </c>
      <c r="Q25">
        <v>0.5</v>
      </c>
      <c r="R25" s="11">
        <v>0</v>
      </c>
      <c r="S25" s="11">
        <v>0</v>
      </c>
      <c r="T25" s="11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 s="11">
        <f t="shared" si="7"/>
        <v>4.5901422735349726</v>
      </c>
      <c r="AI25" s="11">
        <f t="shared" si="10"/>
        <v>5.9173023900144015</v>
      </c>
      <c r="AJ25" s="11">
        <f t="shared" si="1"/>
        <v>10</v>
      </c>
      <c r="AK25" s="11">
        <f t="shared" si="9"/>
        <v>10</v>
      </c>
      <c r="AL25" s="11">
        <f t="shared" si="2"/>
        <v>10</v>
      </c>
      <c r="AM25" s="11">
        <f t="shared" si="3"/>
        <v>10</v>
      </c>
      <c r="AN25" s="11">
        <f t="shared" si="4"/>
        <v>10</v>
      </c>
      <c r="AO25" s="11">
        <f t="shared" si="5"/>
        <v>10</v>
      </c>
      <c r="AP25" s="11">
        <f t="shared" si="6"/>
        <v>10</v>
      </c>
      <c r="AR25" s="11">
        <v>80.507444663549379</v>
      </c>
      <c r="AS25">
        <v>9</v>
      </c>
      <c r="AT25" s="56">
        <v>89.452716292832633</v>
      </c>
      <c r="AU25">
        <v>24</v>
      </c>
    </row>
    <row r="26" spans="1:47">
      <c r="A26" t="s">
        <v>121</v>
      </c>
      <c r="B26" t="s">
        <v>141</v>
      </c>
      <c r="C26" t="s">
        <v>144</v>
      </c>
      <c r="D26">
        <v>12</v>
      </c>
      <c r="E26">
        <v>12.85</v>
      </c>
      <c r="F26">
        <v>12.85</v>
      </c>
      <c r="G26" s="10">
        <v>0.68549152368495292</v>
      </c>
      <c r="H26">
        <v>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0.5</v>
      </c>
      <c r="P26">
        <v>0.5</v>
      </c>
      <c r="Q26">
        <v>0.5</v>
      </c>
      <c r="R26" s="11">
        <v>0</v>
      </c>
      <c r="S26" s="11">
        <v>0</v>
      </c>
      <c r="T26" s="11">
        <v>0</v>
      </c>
      <c r="U26">
        <v>0</v>
      </c>
      <c r="V26">
        <v>0</v>
      </c>
      <c r="W26">
        <v>0</v>
      </c>
      <c r="X26">
        <v>12</v>
      </c>
      <c r="Y26">
        <v>12</v>
      </c>
      <c r="Z26">
        <v>12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 s="11">
        <f t="shared" si="7"/>
        <v>5.4041805361417836</v>
      </c>
      <c r="AI26" s="11">
        <f t="shared" si="10"/>
        <v>5.9173023900144015</v>
      </c>
      <c r="AJ26" s="11">
        <f t="shared" si="1"/>
        <v>10</v>
      </c>
      <c r="AK26" s="11">
        <f t="shared" si="9"/>
        <v>10</v>
      </c>
      <c r="AL26" s="11">
        <f t="shared" si="2"/>
        <v>10</v>
      </c>
      <c r="AM26" s="11">
        <f t="shared" si="3"/>
        <v>10</v>
      </c>
      <c r="AN26" s="11">
        <f t="shared" si="4"/>
        <v>4.7378071688740233</v>
      </c>
      <c r="AO26" s="11">
        <f t="shared" si="5"/>
        <v>10</v>
      </c>
      <c r="AP26" s="11">
        <f t="shared" si="6"/>
        <v>10</v>
      </c>
      <c r="AR26" s="11">
        <v>76.059290095030207</v>
      </c>
      <c r="AS26">
        <v>9</v>
      </c>
      <c r="AT26" s="56">
        <v>84.510322327811338</v>
      </c>
      <c r="AU26">
        <v>42</v>
      </c>
    </row>
    <row r="27" spans="1:47">
      <c r="A27" t="s">
        <v>121</v>
      </c>
      <c r="B27" t="s">
        <v>145</v>
      </c>
      <c r="C27" t="s">
        <v>146</v>
      </c>
      <c r="D27">
        <v>11</v>
      </c>
      <c r="E27">
        <v>11</v>
      </c>
      <c r="F27">
        <v>11</v>
      </c>
      <c r="G27" s="10">
        <v>1.0032447601508374</v>
      </c>
      <c r="H27">
        <v>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0.5</v>
      </c>
      <c r="P27">
        <v>0.5</v>
      </c>
      <c r="Q27">
        <v>0.5</v>
      </c>
      <c r="R27" s="11">
        <v>0</v>
      </c>
      <c r="S27" s="11">
        <v>0</v>
      </c>
      <c r="T27" s="11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5</v>
      </c>
      <c r="AB27">
        <v>0</v>
      </c>
      <c r="AC27">
        <v>5</v>
      </c>
      <c r="AD27">
        <v>0</v>
      </c>
      <c r="AE27">
        <v>0</v>
      </c>
      <c r="AF27">
        <v>0</v>
      </c>
      <c r="AH27" s="11">
        <f t="shared" si="7"/>
        <v>2.2338202739214092</v>
      </c>
      <c r="AI27" s="11">
        <f t="shared" si="10"/>
        <v>5.9173023900144015</v>
      </c>
      <c r="AJ27" s="11">
        <f t="shared" si="1"/>
        <v>10</v>
      </c>
      <c r="AK27" s="11">
        <f t="shared" si="9"/>
        <v>10</v>
      </c>
      <c r="AL27" s="11">
        <f t="shared" si="2"/>
        <v>10</v>
      </c>
      <c r="AM27" s="11">
        <f t="shared" si="3"/>
        <v>10</v>
      </c>
      <c r="AN27" s="11">
        <f t="shared" si="4"/>
        <v>10</v>
      </c>
      <c r="AO27" s="11">
        <f t="shared" si="5"/>
        <v>5.6944688612368211</v>
      </c>
      <c r="AP27" s="11">
        <f t="shared" si="6"/>
        <v>10</v>
      </c>
      <c r="AR27" s="11">
        <v>73.845591525172637</v>
      </c>
      <c r="AS27">
        <v>9</v>
      </c>
      <c r="AT27" s="56">
        <v>82.050657250191819</v>
      </c>
      <c r="AU27">
        <v>49</v>
      </c>
    </row>
    <row r="28" spans="1:47">
      <c r="A28" t="s">
        <v>121</v>
      </c>
      <c r="B28" t="s">
        <v>148</v>
      </c>
      <c r="C28" t="s">
        <v>149</v>
      </c>
      <c r="D28">
        <v>9.25</v>
      </c>
      <c r="E28">
        <v>9.25</v>
      </c>
      <c r="F28">
        <v>9.25</v>
      </c>
      <c r="G28" s="10">
        <v>0.62873762295349822</v>
      </c>
      <c r="H28">
        <v>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0.5</v>
      </c>
      <c r="P28">
        <v>0.5</v>
      </c>
      <c r="Q28">
        <v>0.5</v>
      </c>
      <c r="R28" s="11">
        <v>0</v>
      </c>
      <c r="S28" s="11">
        <v>0</v>
      </c>
      <c r="T28" s="11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15</v>
      </c>
      <c r="AB28">
        <v>15</v>
      </c>
      <c r="AC28">
        <v>15</v>
      </c>
      <c r="AD28">
        <v>0</v>
      </c>
      <c r="AE28">
        <v>0</v>
      </c>
      <c r="AF28">
        <v>0</v>
      </c>
      <c r="AH28" s="11">
        <f t="shared" si="7"/>
        <v>5.9704385343488999</v>
      </c>
      <c r="AI28" s="11">
        <f t="shared" si="10"/>
        <v>5.9173023900144015</v>
      </c>
      <c r="AJ28" s="11">
        <f t="shared" si="1"/>
        <v>10</v>
      </c>
      <c r="AK28" s="11">
        <f t="shared" si="9"/>
        <v>10</v>
      </c>
      <c r="AL28" s="11">
        <f t="shared" si="2"/>
        <v>10</v>
      </c>
      <c r="AM28" s="11">
        <f t="shared" si="3"/>
        <v>10</v>
      </c>
      <c r="AN28" s="11">
        <f t="shared" si="4"/>
        <v>10</v>
      </c>
      <c r="AO28" s="11">
        <v>0</v>
      </c>
      <c r="AP28" s="11">
        <f t="shared" si="6"/>
        <v>10</v>
      </c>
      <c r="AR28" s="11">
        <v>71.8877409243633</v>
      </c>
      <c r="AS28">
        <v>9</v>
      </c>
      <c r="AT28" s="56">
        <v>79.875267693737001</v>
      </c>
      <c r="AU28">
        <v>55</v>
      </c>
    </row>
    <row r="29" spans="1:47">
      <c r="A29" t="s">
        <v>121</v>
      </c>
      <c r="B29" t="s">
        <v>151</v>
      </c>
      <c r="C29" t="s">
        <v>152</v>
      </c>
      <c r="D29">
        <v>14</v>
      </c>
      <c r="E29">
        <v>14</v>
      </c>
      <c r="F29">
        <v>14</v>
      </c>
      <c r="G29" s="10">
        <v>0.57285621545059306</v>
      </c>
      <c r="H29">
        <v>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0.5</v>
      </c>
      <c r="P29">
        <v>0.5</v>
      </c>
      <c r="Q29">
        <v>0.5</v>
      </c>
      <c r="R29" s="11">
        <v>0</v>
      </c>
      <c r="S29" s="11">
        <v>0</v>
      </c>
      <c r="T29" s="11">
        <v>0</v>
      </c>
      <c r="U29">
        <v>0</v>
      </c>
      <c r="V29">
        <v>6</v>
      </c>
      <c r="W29">
        <v>6</v>
      </c>
      <c r="X29">
        <v>0</v>
      </c>
      <c r="Y29">
        <v>16</v>
      </c>
      <c r="Z29">
        <v>16</v>
      </c>
      <c r="AA29">
        <v>6.05</v>
      </c>
      <c r="AB29">
        <v>6.05</v>
      </c>
      <c r="AC29">
        <v>6.05</v>
      </c>
      <c r="AD29">
        <v>0</v>
      </c>
      <c r="AE29">
        <v>16</v>
      </c>
      <c r="AF29">
        <v>16</v>
      </c>
      <c r="AH29" s="11">
        <f t="shared" si="7"/>
        <v>6.5279912935736668</v>
      </c>
      <c r="AI29" s="11">
        <f t="shared" si="10"/>
        <v>5.9173023900144015</v>
      </c>
      <c r="AJ29" s="11">
        <f t="shared" si="1"/>
        <v>10</v>
      </c>
      <c r="AK29" s="11">
        <f t="shared" si="9"/>
        <v>10</v>
      </c>
      <c r="AL29" s="11">
        <f t="shared" si="2"/>
        <v>10</v>
      </c>
      <c r="AM29" s="11">
        <f t="shared" si="3"/>
        <v>6.2924064784154119</v>
      </c>
      <c r="AN29" s="11">
        <f t="shared" si="4"/>
        <v>2.9837428918320312</v>
      </c>
      <c r="AO29" s="11">
        <f t="shared" si="5"/>
        <v>4.7903073220965533</v>
      </c>
      <c r="AP29" s="11">
        <f t="shared" si="6"/>
        <v>5.85048114165585</v>
      </c>
      <c r="AR29" s="11">
        <v>62.362231517587908</v>
      </c>
      <c r="AS29">
        <v>9</v>
      </c>
      <c r="AT29" s="56">
        <v>69.291368352875452</v>
      </c>
      <c r="AU29">
        <v>79</v>
      </c>
    </row>
    <row r="30" spans="1:47">
      <c r="A30" t="s">
        <v>121</v>
      </c>
      <c r="B30" t="s">
        <v>153</v>
      </c>
      <c r="C30" t="s">
        <v>154</v>
      </c>
      <c r="D30">
        <v>8.4600000000000009</v>
      </c>
      <c r="E30">
        <v>8.4600000000000009</v>
      </c>
      <c r="F30">
        <v>8.4600000000000009</v>
      </c>
      <c r="G30" s="10">
        <v>0.64020956123117234</v>
      </c>
      <c r="H30">
        <v>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0.5</v>
      </c>
      <c r="P30">
        <v>0.5</v>
      </c>
      <c r="Q30">
        <v>0.5</v>
      </c>
      <c r="R30" s="11">
        <v>0</v>
      </c>
      <c r="S30" s="11">
        <v>0</v>
      </c>
      <c r="T30" s="11">
        <v>0</v>
      </c>
      <c r="U30">
        <v>0</v>
      </c>
      <c r="V30">
        <v>0</v>
      </c>
      <c r="W30">
        <v>0</v>
      </c>
      <c r="X30">
        <v>12</v>
      </c>
      <c r="Y30">
        <v>12</v>
      </c>
      <c r="Z30">
        <v>12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 s="11">
        <f t="shared" si="7"/>
        <v>5.8559780880897225</v>
      </c>
      <c r="AI30" s="11">
        <f t="shared" si="10"/>
        <v>5.9173023900144015</v>
      </c>
      <c r="AJ30" s="11">
        <f t="shared" si="1"/>
        <v>10</v>
      </c>
      <c r="AK30" s="11">
        <f t="shared" si="9"/>
        <v>10</v>
      </c>
      <c r="AL30" s="11">
        <f t="shared" si="2"/>
        <v>10</v>
      </c>
      <c r="AM30" s="11">
        <f t="shared" si="3"/>
        <v>10</v>
      </c>
      <c r="AN30" s="11">
        <f t="shared" si="4"/>
        <v>4.7378071688740233</v>
      </c>
      <c r="AO30" s="11">
        <f t="shared" si="5"/>
        <v>10</v>
      </c>
      <c r="AP30" s="11">
        <f t="shared" si="6"/>
        <v>10</v>
      </c>
      <c r="AR30" s="11">
        <v>76.511087646978154</v>
      </c>
      <c r="AS30">
        <v>9</v>
      </c>
      <c r="AT30" s="56">
        <v>85.012319607753497</v>
      </c>
      <c r="AU30">
        <v>39</v>
      </c>
    </row>
    <row r="31" spans="1:47">
      <c r="A31" t="s">
        <v>121</v>
      </c>
      <c r="B31" t="s">
        <v>153</v>
      </c>
      <c r="C31" t="s">
        <v>155</v>
      </c>
      <c r="D31">
        <v>8.4600000000000009</v>
      </c>
      <c r="E31">
        <v>8.4600000000000009</v>
      </c>
      <c r="F31">
        <v>8.4600000000000009</v>
      </c>
      <c r="G31" s="10">
        <v>0.70199066501775254</v>
      </c>
      <c r="H31">
        <v>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0.5</v>
      </c>
      <c r="P31">
        <v>0.5</v>
      </c>
      <c r="Q31">
        <v>0.5</v>
      </c>
      <c r="R31" s="11">
        <v>0</v>
      </c>
      <c r="S31" s="11">
        <v>0</v>
      </c>
      <c r="T31" s="11">
        <v>0</v>
      </c>
      <c r="U31">
        <v>0</v>
      </c>
      <c r="V31">
        <v>0</v>
      </c>
      <c r="W31">
        <v>0</v>
      </c>
      <c r="X31">
        <v>12</v>
      </c>
      <c r="Y31">
        <v>0</v>
      </c>
      <c r="Z31">
        <v>12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 s="11">
        <f t="shared" si="7"/>
        <v>5.2395615298208789</v>
      </c>
      <c r="AI31" s="11">
        <f t="shared" si="10"/>
        <v>5.9173023900144015</v>
      </c>
      <c r="AJ31" s="11">
        <f t="shared" si="1"/>
        <v>10</v>
      </c>
      <c r="AK31" s="11">
        <f t="shared" si="9"/>
        <v>10</v>
      </c>
      <c r="AL31" s="11">
        <f t="shared" si="2"/>
        <v>10</v>
      </c>
      <c r="AM31" s="11">
        <f t="shared" si="3"/>
        <v>10</v>
      </c>
      <c r="AN31" s="11">
        <f t="shared" si="4"/>
        <v>4.7378071688740233</v>
      </c>
      <c r="AO31" s="11">
        <f t="shared" si="5"/>
        <v>10</v>
      </c>
      <c r="AP31" s="11">
        <f t="shared" si="6"/>
        <v>10</v>
      </c>
      <c r="AR31" s="11">
        <v>75.894671088709302</v>
      </c>
      <c r="AS31">
        <v>9</v>
      </c>
      <c r="AT31" s="56">
        <v>84.327412320788113</v>
      </c>
      <c r="AU31">
        <v>45</v>
      </c>
    </row>
    <row r="32" spans="1:47">
      <c r="A32" t="s">
        <v>121</v>
      </c>
      <c r="B32" t="s">
        <v>153</v>
      </c>
      <c r="C32" t="s">
        <v>156</v>
      </c>
      <c r="D32">
        <v>8.4600000000000009</v>
      </c>
      <c r="E32">
        <v>8.4600000000000009</v>
      </c>
      <c r="F32">
        <v>8.4600000000000009</v>
      </c>
      <c r="G32" s="10">
        <v>0.62584201728491673</v>
      </c>
      <c r="H32">
        <v>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0.5</v>
      </c>
      <c r="P32">
        <v>0.5</v>
      </c>
      <c r="Q32">
        <v>0.5</v>
      </c>
      <c r="R32" s="11">
        <v>0</v>
      </c>
      <c r="S32" s="11">
        <v>0</v>
      </c>
      <c r="T32" s="11">
        <v>0</v>
      </c>
      <c r="U32">
        <v>0</v>
      </c>
      <c r="V32">
        <v>0</v>
      </c>
      <c r="W32">
        <v>0</v>
      </c>
      <c r="X32">
        <v>12</v>
      </c>
      <c r="Y32">
        <v>0</v>
      </c>
      <c r="Z32">
        <v>12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 s="11">
        <f t="shared" si="7"/>
        <v>5.9993292334613111</v>
      </c>
      <c r="AI32" s="11">
        <f t="shared" si="10"/>
        <v>5.9173023900144015</v>
      </c>
      <c r="AJ32" s="11">
        <f t="shared" si="1"/>
        <v>10</v>
      </c>
      <c r="AK32" s="11">
        <f t="shared" si="9"/>
        <v>10</v>
      </c>
      <c r="AL32" s="11">
        <f t="shared" si="2"/>
        <v>10</v>
      </c>
      <c r="AM32" s="11">
        <f t="shared" si="3"/>
        <v>10</v>
      </c>
      <c r="AN32" s="11">
        <f t="shared" si="4"/>
        <v>4.7378071688740233</v>
      </c>
      <c r="AO32" s="11">
        <f t="shared" si="5"/>
        <v>10</v>
      </c>
      <c r="AP32" s="11">
        <f t="shared" si="6"/>
        <v>10</v>
      </c>
      <c r="AR32" s="11">
        <v>76.654438792349737</v>
      </c>
      <c r="AS32">
        <v>9</v>
      </c>
      <c r="AT32" s="56">
        <v>85.171598658166374</v>
      </c>
      <c r="AU32">
        <v>38</v>
      </c>
    </row>
    <row r="33" spans="1:47">
      <c r="A33" t="s">
        <v>121</v>
      </c>
      <c r="B33" t="s">
        <v>153</v>
      </c>
      <c r="C33" t="s">
        <v>157</v>
      </c>
      <c r="D33">
        <v>8.4600000000000009</v>
      </c>
      <c r="E33">
        <v>8.4600000000000009</v>
      </c>
      <c r="F33">
        <v>8.4600000000000009</v>
      </c>
      <c r="G33" s="10">
        <v>0.53536158690559499</v>
      </c>
      <c r="H33">
        <v>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0.5</v>
      </c>
      <c r="P33">
        <v>0.5</v>
      </c>
      <c r="Q33">
        <v>0.5</v>
      </c>
      <c r="R33" s="11">
        <v>0</v>
      </c>
      <c r="S33" s="11">
        <v>0</v>
      </c>
      <c r="T33" s="11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 s="11">
        <f t="shared" si="7"/>
        <v>6.9020912766545264</v>
      </c>
      <c r="AI33" s="11">
        <f t="shared" si="10"/>
        <v>5.9173023900144015</v>
      </c>
      <c r="AJ33" s="11">
        <f t="shared" si="1"/>
        <v>10</v>
      </c>
      <c r="AK33" s="11">
        <f t="shared" si="9"/>
        <v>10</v>
      </c>
      <c r="AL33" s="11">
        <f t="shared" si="2"/>
        <v>10</v>
      </c>
      <c r="AM33" s="11">
        <f t="shared" si="3"/>
        <v>10</v>
      </c>
      <c r="AN33" s="11">
        <f t="shared" si="4"/>
        <v>10</v>
      </c>
      <c r="AO33" s="11">
        <f t="shared" si="5"/>
        <v>10</v>
      </c>
      <c r="AP33" s="11">
        <f t="shared" si="6"/>
        <v>10</v>
      </c>
      <c r="AR33" s="11">
        <v>82.81939366666893</v>
      </c>
      <c r="AS33">
        <v>9</v>
      </c>
      <c r="AT33" s="56">
        <v>92.02154851852103</v>
      </c>
      <c r="AU33">
        <v>11</v>
      </c>
    </row>
    <row r="34" spans="1:47">
      <c r="A34" t="s">
        <v>121</v>
      </c>
      <c r="B34" t="s">
        <v>158</v>
      </c>
      <c r="C34" t="s">
        <v>159</v>
      </c>
      <c r="D34">
        <v>5.15</v>
      </c>
      <c r="E34">
        <v>5.15</v>
      </c>
      <c r="F34">
        <v>5.15</v>
      </c>
      <c r="G34" s="10">
        <v>0.26387486143613748</v>
      </c>
      <c r="H34">
        <v>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0.5</v>
      </c>
      <c r="P34">
        <v>0.5</v>
      </c>
      <c r="Q34">
        <v>0.5</v>
      </c>
      <c r="R34" s="11">
        <v>0</v>
      </c>
      <c r="S34" s="11">
        <v>0</v>
      </c>
      <c r="T34" s="11">
        <v>0</v>
      </c>
      <c r="U34">
        <v>0</v>
      </c>
      <c r="V34">
        <v>0</v>
      </c>
      <c r="W34">
        <v>0</v>
      </c>
      <c r="X34">
        <v>12</v>
      </c>
      <c r="Y34">
        <v>0</v>
      </c>
      <c r="Z34">
        <v>12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 s="11">
        <f t="shared" si="7"/>
        <v>9.6108307240373385</v>
      </c>
      <c r="AI34" s="11">
        <f t="shared" si="10"/>
        <v>5.9173023900144015</v>
      </c>
      <c r="AJ34" s="11">
        <f t="shared" si="1"/>
        <v>10</v>
      </c>
      <c r="AK34" s="11">
        <f t="shared" si="9"/>
        <v>10</v>
      </c>
      <c r="AL34" s="11">
        <f t="shared" si="2"/>
        <v>10</v>
      </c>
      <c r="AM34" s="11">
        <f t="shared" si="3"/>
        <v>10</v>
      </c>
      <c r="AN34" s="11">
        <f t="shared" si="4"/>
        <v>4.7378071688740233</v>
      </c>
      <c r="AO34" s="11">
        <f t="shared" si="5"/>
        <v>10</v>
      </c>
      <c r="AP34" s="11">
        <f t="shared" si="6"/>
        <v>10</v>
      </c>
      <c r="AR34" s="11">
        <v>80.265940282925754</v>
      </c>
      <c r="AS34">
        <v>9</v>
      </c>
      <c r="AT34" s="56">
        <v>89.184378092139724</v>
      </c>
      <c r="AU34">
        <v>25</v>
      </c>
    </row>
    <row r="35" spans="1:47">
      <c r="A35" t="s">
        <v>121</v>
      </c>
      <c r="B35" t="s">
        <v>160</v>
      </c>
      <c r="C35" t="s">
        <v>161</v>
      </c>
      <c r="D35">
        <v>10.1</v>
      </c>
      <c r="E35">
        <v>10.1</v>
      </c>
      <c r="F35">
        <v>10.1</v>
      </c>
      <c r="G35" s="10">
        <v>0.62198010421601135</v>
      </c>
      <c r="H35">
        <v>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0.5</v>
      </c>
      <c r="P35">
        <v>0.5</v>
      </c>
      <c r="Q35">
        <v>0.5</v>
      </c>
      <c r="R35" s="11">
        <v>0</v>
      </c>
      <c r="S35" s="11">
        <v>0</v>
      </c>
      <c r="T35" s="11">
        <v>0</v>
      </c>
      <c r="U35">
        <v>0</v>
      </c>
      <c r="V35">
        <v>0</v>
      </c>
      <c r="W35">
        <v>0</v>
      </c>
      <c r="X35">
        <v>12</v>
      </c>
      <c r="Y35">
        <v>0</v>
      </c>
      <c r="Z35">
        <v>12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 s="11">
        <f t="shared" si="7"/>
        <v>6.0378611957663484</v>
      </c>
      <c r="AI35" s="11">
        <f t="shared" si="10"/>
        <v>5.9173023900144015</v>
      </c>
      <c r="AJ35" s="11">
        <f t="shared" si="1"/>
        <v>10</v>
      </c>
      <c r="AK35" s="11">
        <f t="shared" si="9"/>
        <v>10</v>
      </c>
      <c r="AL35" s="11">
        <f t="shared" si="2"/>
        <v>10</v>
      </c>
      <c r="AM35" s="11">
        <f t="shared" si="3"/>
        <v>10</v>
      </c>
      <c r="AN35" s="11">
        <f t="shared" si="4"/>
        <v>4.7378071688740233</v>
      </c>
      <c r="AO35" s="11">
        <f t="shared" si="5"/>
        <v>10</v>
      </c>
      <c r="AP35" s="11">
        <f t="shared" si="6"/>
        <v>10</v>
      </c>
      <c r="AR35" s="11">
        <v>76.692970754654766</v>
      </c>
      <c r="AS35">
        <v>9</v>
      </c>
      <c r="AT35" s="56">
        <v>85.214411949616405</v>
      </c>
      <c r="AU35">
        <v>36</v>
      </c>
    </row>
    <row r="36" spans="1:47">
      <c r="A36" t="s">
        <v>121</v>
      </c>
      <c r="B36" t="s">
        <v>162</v>
      </c>
      <c r="C36" t="s">
        <v>163</v>
      </c>
      <c r="D36">
        <v>7.25</v>
      </c>
      <c r="E36">
        <v>7.25</v>
      </c>
      <c r="F36">
        <v>7.25</v>
      </c>
      <c r="G36" s="10">
        <v>0.46909509441005381</v>
      </c>
      <c r="H36">
        <v>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0.5</v>
      </c>
      <c r="P36">
        <v>0.5</v>
      </c>
      <c r="Q36">
        <v>0.5</v>
      </c>
      <c r="R36" s="11">
        <v>0</v>
      </c>
      <c r="S36" s="11">
        <v>0</v>
      </c>
      <c r="T36" s="11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 s="11">
        <f t="shared" si="7"/>
        <v>7.5632604809755799</v>
      </c>
      <c r="AI36" s="11">
        <f t="shared" si="10"/>
        <v>5.9173023900144015</v>
      </c>
      <c r="AJ36" s="11">
        <f t="shared" si="1"/>
        <v>10</v>
      </c>
      <c r="AK36" s="11">
        <f t="shared" si="9"/>
        <v>10</v>
      </c>
      <c r="AL36" s="11">
        <f t="shared" si="2"/>
        <v>10</v>
      </c>
      <c r="AM36" s="11">
        <f t="shared" si="3"/>
        <v>10</v>
      </c>
      <c r="AN36" s="11">
        <f t="shared" si="4"/>
        <v>10</v>
      </c>
      <c r="AO36" s="11">
        <f t="shared" si="5"/>
        <v>10</v>
      </c>
      <c r="AP36" s="11">
        <f t="shared" si="6"/>
        <v>10</v>
      </c>
      <c r="AR36" s="11">
        <v>83.480562870989985</v>
      </c>
      <c r="AS36">
        <v>9</v>
      </c>
      <c r="AT36" s="56">
        <v>92.756180967766653</v>
      </c>
      <c r="AU36">
        <v>6</v>
      </c>
    </row>
    <row r="37" spans="1:47">
      <c r="A37" t="s">
        <v>121</v>
      </c>
      <c r="B37" t="s">
        <v>164</v>
      </c>
      <c r="C37" t="s">
        <v>165</v>
      </c>
      <c r="D37">
        <v>9.25</v>
      </c>
      <c r="E37">
        <v>13</v>
      </c>
      <c r="F37">
        <v>13</v>
      </c>
      <c r="G37" s="10">
        <v>0.83046683046683045</v>
      </c>
      <c r="H37">
        <v>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0.5</v>
      </c>
      <c r="P37">
        <v>0.5</v>
      </c>
      <c r="Q37">
        <v>0.5</v>
      </c>
      <c r="R37" s="11">
        <v>0</v>
      </c>
      <c r="S37" s="11">
        <v>0</v>
      </c>
      <c r="T37" s="11">
        <v>0</v>
      </c>
      <c r="U37">
        <v>0</v>
      </c>
      <c r="V37">
        <v>0</v>
      </c>
      <c r="W37">
        <v>0</v>
      </c>
      <c r="X37">
        <v>6</v>
      </c>
      <c r="Y37">
        <v>0</v>
      </c>
      <c r="Z37">
        <v>6</v>
      </c>
      <c r="AA37">
        <v>0</v>
      </c>
      <c r="AB37">
        <v>6.5</v>
      </c>
      <c r="AC37">
        <v>6.5</v>
      </c>
      <c r="AD37">
        <v>0</v>
      </c>
      <c r="AE37">
        <v>0</v>
      </c>
      <c r="AF37">
        <v>0</v>
      </c>
      <c r="AH37" s="11">
        <f t="shared" si="7"/>
        <v>3.9576997489230519</v>
      </c>
      <c r="AI37" s="11">
        <f t="shared" si="10"/>
        <v>5.9173023900144015</v>
      </c>
      <c r="AJ37" s="11">
        <f t="shared" si="1"/>
        <v>10</v>
      </c>
      <c r="AK37" s="11">
        <f t="shared" si="9"/>
        <v>10</v>
      </c>
      <c r="AL37" s="11">
        <f t="shared" si="2"/>
        <v>10</v>
      </c>
      <c r="AM37" s="11">
        <f t="shared" si="3"/>
        <v>10</v>
      </c>
      <c r="AN37" s="11">
        <f t="shared" si="4"/>
        <v>7.3689035844370121</v>
      </c>
      <c r="AO37" s="11">
        <f t="shared" si="5"/>
        <v>4.4028095196078674</v>
      </c>
      <c r="AP37" s="11">
        <f t="shared" si="6"/>
        <v>10</v>
      </c>
      <c r="AR37" s="11">
        <v>71.646715242982339</v>
      </c>
      <c r="AS37">
        <v>9</v>
      </c>
      <c r="AT37" s="56">
        <v>79.607461381091483</v>
      </c>
      <c r="AU37">
        <v>58</v>
      </c>
    </row>
    <row r="38" spans="1:47">
      <c r="A38" t="s">
        <v>121</v>
      </c>
      <c r="B38" t="s">
        <v>167</v>
      </c>
      <c r="C38" t="s">
        <v>168</v>
      </c>
      <c r="D38">
        <v>7.25</v>
      </c>
      <c r="E38">
        <v>7.25</v>
      </c>
      <c r="F38">
        <v>7.25</v>
      </c>
      <c r="G38" s="10">
        <v>0.57487038731320528</v>
      </c>
      <c r="H38">
        <v>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0.5</v>
      </c>
      <c r="P38">
        <v>0.5</v>
      </c>
      <c r="Q38">
        <v>0.5</v>
      </c>
      <c r="R38" s="11">
        <v>0</v>
      </c>
      <c r="S38" s="11">
        <v>0</v>
      </c>
      <c r="T38" s="11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 s="11">
        <f t="shared" ref="AH38:AH61" si="11">((G$133-G38)/(G$133-G$134))*10</f>
        <v>6.5078950374173781</v>
      </c>
      <c r="AI38" s="11">
        <f t="shared" si="10"/>
        <v>5.9173023900144015</v>
      </c>
      <c r="AJ38" s="11">
        <f t="shared" si="1"/>
        <v>10</v>
      </c>
      <c r="AK38" s="11">
        <f t="shared" si="9"/>
        <v>10</v>
      </c>
      <c r="AL38" s="11">
        <f t="shared" si="2"/>
        <v>10</v>
      </c>
      <c r="AM38" s="11">
        <f t="shared" si="3"/>
        <v>10</v>
      </c>
      <c r="AN38" s="11">
        <f t="shared" si="4"/>
        <v>10</v>
      </c>
      <c r="AO38" s="11">
        <f t="shared" si="5"/>
        <v>10</v>
      </c>
      <c r="AP38" s="11">
        <f t="shared" si="6"/>
        <v>10</v>
      </c>
      <c r="AR38" s="11">
        <v>82.425197427431783</v>
      </c>
      <c r="AS38">
        <v>9</v>
      </c>
      <c r="AT38" s="56">
        <v>91.583552697146416</v>
      </c>
      <c r="AU38">
        <v>13</v>
      </c>
    </row>
    <row r="39" spans="1:47">
      <c r="A39" t="s">
        <v>121</v>
      </c>
      <c r="B39" t="s">
        <v>169</v>
      </c>
      <c r="C39" t="s">
        <v>170</v>
      </c>
      <c r="D39">
        <v>7.25</v>
      </c>
      <c r="E39">
        <v>10.75</v>
      </c>
      <c r="F39">
        <v>10.75</v>
      </c>
      <c r="G39" s="10">
        <v>0.84396467124631991</v>
      </c>
      <c r="H39">
        <v>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0.5</v>
      </c>
      <c r="P39">
        <v>0.5</v>
      </c>
      <c r="Q39">
        <v>0.5</v>
      </c>
      <c r="R39" s="11">
        <v>0</v>
      </c>
      <c r="S39" s="11">
        <v>0</v>
      </c>
      <c r="T39" s="11">
        <v>0</v>
      </c>
      <c r="U39">
        <v>0</v>
      </c>
      <c r="V39">
        <v>0</v>
      </c>
      <c r="W39">
        <v>0</v>
      </c>
      <c r="X39">
        <v>8</v>
      </c>
      <c r="Y39">
        <v>0</v>
      </c>
      <c r="Z39">
        <v>8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 s="11">
        <f t="shared" si="11"/>
        <v>3.8230260048912883</v>
      </c>
      <c r="AI39" s="11">
        <f t="shared" si="10"/>
        <v>5.9173023900144015</v>
      </c>
      <c r="AJ39" s="11">
        <f t="shared" si="1"/>
        <v>10</v>
      </c>
      <c r="AK39" s="11">
        <f t="shared" si="9"/>
        <v>10</v>
      </c>
      <c r="AL39" s="11">
        <f t="shared" si="2"/>
        <v>10</v>
      </c>
      <c r="AM39" s="11">
        <f t="shared" si="3"/>
        <v>10</v>
      </c>
      <c r="AN39" s="11">
        <f t="shared" si="4"/>
        <v>6.4918714459160149</v>
      </c>
      <c r="AO39" s="11">
        <f t="shared" si="5"/>
        <v>10</v>
      </c>
      <c r="AP39" s="11">
        <f t="shared" si="6"/>
        <v>10</v>
      </c>
      <c r="AR39" s="11">
        <v>76.232199840821707</v>
      </c>
      <c r="AS39">
        <v>9</v>
      </c>
      <c r="AT39" s="56">
        <v>84.702444267579665</v>
      </c>
      <c r="AU39">
        <v>41</v>
      </c>
    </row>
    <row r="40" spans="1:47">
      <c r="A40" t="s">
        <v>121</v>
      </c>
      <c r="B40" t="s">
        <v>172</v>
      </c>
      <c r="C40" t="s">
        <v>173</v>
      </c>
      <c r="D40">
        <v>7.25</v>
      </c>
      <c r="E40">
        <v>7.25</v>
      </c>
      <c r="F40">
        <v>7.25</v>
      </c>
      <c r="G40" s="10">
        <v>0.56847740038451389</v>
      </c>
      <c r="H40">
        <v>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0.5</v>
      </c>
      <c r="P40">
        <v>0.5</v>
      </c>
      <c r="Q40">
        <v>0.5</v>
      </c>
      <c r="R40" s="11">
        <v>0</v>
      </c>
      <c r="S40" s="11">
        <v>0</v>
      </c>
      <c r="T40" s="11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 s="11">
        <f t="shared" si="11"/>
        <v>6.5716806087023265</v>
      </c>
      <c r="AI40" s="11">
        <f t="shared" si="10"/>
        <v>5.9173023900144015</v>
      </c>
      <c r="AJ40" s="11">
        <f t="shared" si="1"/>
        <v>10</v>
      </c>
      <c r="AK40" s="11">
        <f t="shared" si="9"/>
        <v>10</v>
      </c>
      <c r="AL40" s="11">
        <f t="shared" si="2"/>
        <v>10</v>
      </c>
      <c r="AM40" s="11">
        <f t="shared" si="3"/>
        <v>10</v>
      </c>
      <c r="AN40" s="11">
        <f t="shared" si="4"/>
        <v>10</v>
      </c>
      <c r="AO40" s="11">
        <f t="shared" si="5"/>
        <v>10</v>
      </c>
      <c r="AP40" s="11">
        <f t="shared" si="6"/>
        <v>10</v>
      </c>
      <c r="AR40" s="11">
        <v>82.488982998716722</v>
      </c>
      <c r="AS40">
        <v>9</v>
      </c>
      <c r="AT40" s="56">
        <v>91.654425554129688</v>
      </c>
      <c r="AU40">
        <v>12</v>
      </c>
    </row>
    <row r="41" spans="1:47">
      <c r="A41" t="s">
        <v>121</v>
      </c>
      <c r="B41" t="s">
        <v>174</v>
      </c>
      <c r="C41" t="s">
        <v>175</v>
      </c>
      <c r="D41">
        <v>7.25</v>
      </c>
      <c r="E41">
        <v>7.25</v>
      </c>
      <c r="F41">
        <v>7.25</v>
      </c>
      <c r="G41" s="10">
        <v>0.4574548763840437</v>
      </c>
      <c r="H41">
        <v>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0.5</v>
      </c>
      <c r="P41">
        <v>0.5</v>
      </c>
      <c r="Q41">
        <v>0.5</v>
      </c>
      <c r="R41" s="11">
        <v>0</v>
      </c>
      <c r="S41" s="11">
        <v>0</v>
      </c>
      <c r="T41" s="1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 s="11">
        <f t="shared" si="11"/>
        <v>7.6793999264260631</v>
      </c>
      <c r="AI41" s="11">
        <f t="shared" si="10"/>
        <v>5.9173023900144015</v>
      </c>
      <c r="AJ41" s="11">
        <f t="shared" si="1"/>
        <v>10</v>
      </c>
      <c r="AK41" s="11">
        <f t="shared" si="9"/>
        <v>10</v>
      </c>
      <c r="AL41" s="11">
        <f t="shared" si="2"/>
        <v>10</v>
      </c>
      <c r="AM41" s="11">
        <f t="shared" si="3"/>
        <v>10</v>
      </c>
      <c r="AN41" s="11">
        <f t="shared" si="4"/>
        <v>10</v>
      </c>
      <c r="AO41" s="11">
        <f t="shared" si="5"/>
        <v>10</v>
      </c>
      <c r="AP41" s="11">
        <f t="shared" si="6"/>
        <v>10</v>
      </c>
      <c r="AR41" s="11">
        <v>83.596702316440457</v>
      </c>
      <c r="AS41">
        <v>9</v>
      </c>
      <c r="AT41" s="56">
        <v>92.885224796044952</v>
      </c>
      <c r="AU41">
        <v>5</v>
      </c>
    </row>
    <row r="42" spans="1:47">
      <c r="A42" t="s">
        <v>121</v>
      </c>
      <c r="B42" t="s">
        <v>174</v>
      </c>
      <c r="C42" t="s">
        <v>176</v>
      </c>
      <c r="D42">
        <v>7.25</v>
      </c>
      <c r="E42">
        <v>7.25</v>
      </c>
      <c r="F42">
        <v>7.25</v>
      </c>
      <c r="G42" s="10">
        <v>0.52044866264020706</v>
      </c>
      <c r="H42">
        <v>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0.5</v>
      </c>
      <c r="P42">
        <v>0.5</v>
      </c>
      <c r="Q42">
        <v>0.5</v>
      </c>
      <c r="R42" s="11">
        <v>0</v>
      </c>
      <c r="S42" s="11">
        <v>0</v>
      </c>
      <c r="T42" s="11">
        <v>0</v>
      </c>
      <c r="U42">
        <v>0</v>
      </c>
      <c r="V42">
        <v>0</v>
      </c>
      <c r="W42">
        <v>0</v>
      </c>
      <c r="X42">
        <v>12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 s="11">
        <f t="shared" si="11"/>
        <v>7.05088391527668</v>
      </c>
      <c r="AI42" s="11">
        <f t="shared" si="10"/>
        <v>5.9173023900144015</v>
      </c>
      <c r="AJ42" s="11">
        <f t="shared" si="1"/>
        <v>10</v>
      </c>
      <c r="AK42" s="11">
        <f t="shared" si="9"/>
        <v>10</v>
      </c>
      <c r="AL42" s="11">
        <f t="shared" si="2"/>
        <v>10</v>
      </c>
      <c r="AM42" s="11">
        <f t="shared" si="3"/>
        <v>10</v>
      </c>
      <c r="AN42" s="11">
        <f t="shared" si="4"/>
        <v>10</v>
      </c>
      <c r="AO42" s="11">
        <f t="shared" si="5"/>
        <v>10</v>
      </c>
      <c r="AP42" s="11">
        <f t="shared" si="6"/>
        <v>10</v>
      </c>
      <c r="AR42" s="11">
        <v>82.968186305291084</v>
      </c>
      <c r="AS42">
        <v>9</v>
      </c>
      <c r="AT42" s="56">
        <v>92.186873672545659</v>
      </c>
      <c r="AU42">
        <v>10</v>
      </c>
    </row>
    <row r="43" spans="1:47">
      <c r="A43" t="s">
        <v>121</v>
      </c>
      <c r="B43" t="s">
        <v>177</v>
      </c>
      <c r="C43" t="s">
        <v>178</v>
      </c>
      <c r="D43">
        <v>0</v>
      </c>
      <c r="E43">
        <v>0</v>
      </c>
      <c r="F43">
        <v>7.25</v>
      </c>
      <c r="G43" s="10">
        <v>0.51511528608027324</v>
      </c>
      <c r="H43">
        <v>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0.5</v>
      </c>
      <c r="P43">
        <v>0.5</v>
      </c>
      <c r="Q43">
        <v>0.5</v>
      </c>
      <c r="R43" s="11">
        <v>0</v>
      </c>
      <c r="S43" s="11">
        <v>0</v>
      </c>
      <c r="T43" s="11">
        <v>0</v>
      </c>
      <c r="U43">
        <v>0</v>
      </c>
      <c r="V43">
        <v>0</v>
      </c>
      <c r="W43">
        <v>0</v>
      </c>
      <c r="X43">
        <v>12</v>
      </c>
      <c r="Y43">
        <v>0</v>
      </c>
      <c r="Z43">
        <v>12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 s="11">
        <f t="shared" si="11"/>
        <v>7.1040972996536063</v>
      </c>
      <c r="AI43" s="11">
        <f t="shared" si="10"/>
        <v>5.9173023900144015</v>
      </c>
      <c r="AJ43" s="11">
        <f t="shared" si="1"/>
        <v>10</v>
      </c>
      <c r="AK43" s="11">
        <f t="shared" si="9"/>
        <v>10</v>
      </c>
      <c r="AL43" s="11">
        <f t="shared" si="2"/>
        <v>10</v>
      </c>
      <c r="AM43" s="11">
        <f t="shared" si="3"/>
        <v>10</v>
      </c>
      <c r="AN43" s="11">
        <f t="shared" si="4"/>
        <v>4.7378071688740233</v>
      </c>
      <c r="AO43" s="11">
        <f t="shared" si="5"/>
        <v>10</v>
      </c>
      <c r="AP43" s="11">
        <f t="shared" si="6"/>
        <v>10</v>
      </c>
      <c r="AR43" s="11">
        <v>77.759206858542029</v>
      </c>
      <c r="AS43">
        <v>9</v>
      </c>
      <c r="AT43" s="56">
        <v>86.399118731713358</v>
      </c>
      <c r="AU43">
        <v>30</v>
      </c>
    </row>
    <row r="44" spans="1:47">
      <c r="A44" t="s">
        <v>121</v>
      </c>
      <c r="B44" t="s">
        <v>179</v>
      </c>
      <c r="C44" t="s">
        <v>180</v>
      </c>
      <c r="D44">
        <v>12</v>
      </c>
      <c r="E44">
        <v>12</v>
      </c>
      <c r="F44">
        <v>12</v>
      </c>
      <c r="G44" s="10">
        <v>0.77465007293380095</v>
      </c>
      <c r="H44">
        <v>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0.5</v>
      </c>
      <c r="P44">
        <v>0.5</v>
      </c>
      <c r="Q44">
        <v>0.5</v>
      </c>
      <c r="R44" s="11">
        <v>0</v>
      </c>
      <c r="S44" s="11">
        <v>0</v>
      </c>
      <c r="T44" s="11">
        <v>0</v>
      </c>
      <c r="U44">
        <v>0</v>
      </c>
      <c r="V44">
        <v>0</v>
      </c>
      <c r="W44">
        <v>0</v>
      </c>
      <c r="X44">
        <v>10</v>
      </c>
      <c r="Y44">
        <v>0</v>
      </c>
      <c r="Z44">
        <v>10</v>
      </c>
      <c r="AA44">
        <v>5</v>
      </c>
      <c r="AB44">
        <v>0</v>
      </c>
      <c r="AC44">
        <v>5</v>
      </c>
      <c r="AD44">
        <v>0</v>
      </c>
      <c r="AE44">
        <v>0</v>
      </c>
      <c r="AF44">
        <v>0</v>
      </c>
      <c r="AH44" s="11">
        <f t="shared" si="11"/>
        <v>4.5146074676826871</v>
      </c>
      <c r="AI44" s="11">
        <f t="shared" si="10"/>
        <v>5.9173023900144015</v>
      </c>
      <c r="AJ44" s="11">
        <f t="shared" si="1"/>
        <v>10</v>
      </c>
      <c r="AK44" s="11">
        <f t="shared" si="9"/>
        <v>10</v>
      </c>
      <c r="AL44" s="11">
        <f t="shared" si="2"/>
        <v>10</v>
      </c>
      <c r="AM44" s="11">
        <f t="shared" si="3"/>
        <v>10</v>
      </c>
      <c r="AN44" s="11">
        <f t="shared" si="4"/>
        <v>5.6148393073950196</v>
      </c>
      <c r="AO44" s="11">
        <f t="shared" si="5"/>
        <v>5.6944688612368211</v>
      </c>
      <c r="AP44" s="11">
        <f t="shared" si="6"/>
        <v>10</v>
      </c>
      <c r="AR44" s="11">
        <v>71.741218026328937</v>
      </c>
      <c r="AS44">
        <v>9</v>
      </c>
      <c r="AT44" s="56">
        <v>79.712464473698816</v>
      </c>
      <c r="AU44">
        <v>56</v>
      </c>
    </row>
    <row r="45" spans="1:47">
      <c r="A45" t="s">
        <v>121</v>
      </c>
      <c r="B45" t="s">
        <v>181</v>
      </c>
      <c r="C45" t="s">
        <v>182</v>
      </c>
      <c r="D45">
        <v>11</v>
      </c>
      <c r="E45">
        <v>11</v>
      </c>
      <c r="F45">
        <v>11</v>
      </c>
      <c r="G45" s="10">
        <v>0.80314518393709633</v>
      </c>
      <c r="H45">
        <v>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0.5</v>
      </c>
      <c r="P45">
        <v>0.5</v>
      </c>
      <c r="Q45">
        <v>0.5</v>
      </c>
      <c r="R45" s="11">
        <v>0</v>
      </c>
      <c r="S45" s="11">
        <v>0</v>
      </c>
      <c r="T45" s="11">
        <v>0</v>
      </c>
      <c r="U45">
        <v>0</v>
      </c>
      <c r="V45">
        <v>0</v>
      </c>
      <c r="W45">
        <v>0</v>
      </c>
      <c r="X45">
        <v>12</v>
      </c>
      <c r="Y45">
        <v>0</v>
      </c>
      <c r="Z45">
        <v>12</v>
      </c>
      <c r="AA45">
        <v>5</v>
      </c>
      <c r="AB45">
        <v>0</v>
      </c>
      <c r="AC45">
        <v>5</v>
      </c>
      <c r="AD45">
        <v>0</v>
      </c>
      <c r="AE45">
        <v>0</v>
      </c>
      <c r="AF45">
        <v>0</v>
      </c>
      <c r="AH45" s="11">
        <f t="shared" si="11"/>
        <v>4.2302995292422061</v>
      </c>
      <c r="AI45" s="11">
        <f t="shared" si="10"/>
        <v>5.9173023900144015</v>
      </c>
      <c r="AJ45" s="11">
        <f t="shared" si="1"/>
        <v>10</v>
      </c>
      <c r="AK45" s="11">
        <f t="shared" si="9"/>
        <v>10</v>
      </c>
      <c r="AL45" s="11">
        <f t="shared" si="2"/>
        <v>10</v>
      </c>
      <c r="AM45" s="11">
        <f t="shared" si="3"/>
        <v>10</v>
      </c>
      <c r="AN45" s="11">
        <f t="shared" si="4"/>
        <v>4.7378071688740233</v>
      </c>
      <c r="AO45" s="11">
        <f t="shared" si="5"/>
        <v>5.6944688612368211</v>
      </c>
      <c r="AP45" s="11">
        <f t="shared" si="6"/>
        <v>10</v>
      </c>
      <c r="AR45" s="11">
        <v>70.579877949367443</v>
      </c>
      <c r="AS45">
        <v>9</v>
      </c>
      <c r="AT45" s="56">
        <v>78.422086610408272</v>
      </c>
      <c r="AU45">
        <v>61</v>
      </c>
    </row>
    <row r="46" spans="1:47">
      <c r="A46" t="s">
        <v>121</v>
      </c>
      <c r="B46" t="s">
        <v>183</v>
      </c>
      <c r="C46" t="s">
        <v>184</v>
      </c>
      <c r="D46">
        <v>12.75</v>
      </c>
      <c r="E46">
        <v>12.75</v>
      </c>
      <c r="F46">
        <v>12.75</v>
      </c>
      <c r="G46" s="10">
        <v>0.66824572897243362</v>
      </c>
      <c r="H46">
        <v>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0.5</v>
      </c>
      <c r="P46">
        <v>0.5</v>
      </c>
      <c r="Q46">
        <v>0.5</v>
      </c>
      <c r="R46" s="11">
        <v>0</v>
      </c>
      <c r="S46" s="11">
        <v>0</v>
      </c>
      <c r="T46" s="11">
        <v>0</v>
      </c>
      <c r="U46">
        <v>0</v>
      </c>
      <c r="V46">
        <v>0</v>
      </c>
      <c r="W46">
        <v>0</v>
      </c>
      <c r="X46">
        <v>8</v>
      </c>
      <c r="Y46">
        <v>0</v>
      </c>
      <c r="Z46">
        <v>8</v>
      </c>
      <c r="AA46">
        <v>5</v>
      </c>
      <c r="AB46">
        <v>0</v>
      </c>
      <c r="AC46">
        <v>5</v>
      </c>
      <c r="AD46">
        <v>0</v>
      </c>
      <c r="AE46">
        <v>0</v>
      </c>
      <c r="AF46">
        <v>0</v>
      </c>
      <c r="AH46" s="11">
        <f t="shared" si="11"/>
        <v>5.5762492233252479</v>
      </c>
      <c r="AI46" s="11">
        <f t="shared" ref="AI46:AI77" si="12">((H$133-H46)/(H$133-H$134))*10</f>
        <v>5.9173023900144015</v>
      </c>
      <c r="AJ46" s="11">
        <f t="shared" si="1"/>
        <v>10</v>
      </c>
      <c r="AK46" s="11">
        <f t="shared" si="9"/>
        <v>10</v>
      </c>
      <c r="AL46" s="11">
        <f t="shared" si="2"/>
        <v>10</v>
      </c>
      <c r="AM46" s="11">
        <f t="shared" si="3"/>
        <v>10</v>
      </c>
      <c r="AN46" s="11">
        <f t="shared" si="4"/>
        <v>6.4918714459160149</v>
      </c>
      <c r="AO46" s="11">
        <f t="shared" si="5"/>
        <v>5.6944688612368211</v>
      </c>
      <c r="AP46" s="11">
        <f t="shared" si="6"/>
        <v>10</v>
      </c>
      <c r="AR46" s="11">
        <v>73.67989192049248</v>
      </c>
      <c r="AS46">
        <v>9</v>
      </c>
      <c r="AT46" s="56">
        <v>81.866546578324986</v>
      </c>
      <c r="AU46">
        <v>50</v>
      </c>
    </row>
    <row r="47" spans="1:47">
      <c r="A47" t="s">
        <v>121</v>
      </c>
      <c r="B47" t="s">
        <v>185</v>
      </c>
      <c r="C47" t="s">
        <v>186</v>
      </c>
      <c r="D47">
        <v>9.65</v>
      </c>
      <c r="E47">
        <v>9.65</v>
      </c>
      <c r="F47">
        <v>9.65</v>
      </c>
      <c r="G47" s="10">
        <v>0.72102880954091531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0.5</v>
      </c>
      <c r="P47">
        <v>0.5</v>
      </c>
      <c r="Q47">
        <v>0.5</v>
      </c>
      <c r="R47" s="11">
        <v>0</v>
      </c>
      <c r="S47" s="11">
        <v>0</v>
      </c>
      <c r="T47" s="11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5</v>
      </c>
      <c r="AB47">
        <v>0</v>
      </c>
      <c r="AC47">
        <v>5</v>
      </c>
      <c r="AD47">
        <v>0</v>
      </c>
      <c r="AE47">
        <v>0</v>
      </c>
      <c r="AF47">
        <v>0</v>
      </c>
      <c r="AH47" s="11">
        <f t="shared" si="11"/>
        <v>5.049609800189562</v>
      </c>
      <c r="AI47" s="11">
        <f t="shared" si="12"/>
        <v>5.9173023900144015</v>
      </c>
      <c r="AJ47" s="11">
        <f t="shared" si="1"/>
        <v>10</v>
      </c>
      <c r="AK47" s="11">
        <f t="shared" si="9"/>
        <v>10</v>
      </c>
      <c r="AL47" s="11">
        <f t="shared" si="2"/>
        <v>10</v>
      </c>
      <c r="AM47" s="11">
        <f t="shared" si="3"/>
        <v>10</v>
      </c>
      <c r="AN47" s="11">
        <f t="shared" si="4"/>
        <v>10</v>
      </c>
      <c r="AO47" s="11">
        <f t="shared" si="5"/>
        <v>5.6944688612368211</v>
      </c>
      <c r="AP47" s="11">
        <f t="shared" si="6"/>
        <v>10</v>
      </c>
      <c r="AR47" s="11">
        <v>76.661381051440785</v>
      </c>
      <c r="AS47">
        <v>9</v>
      </c>
      <c r="AT47" s="56">
        <v>85.179312279378649</v>
      </c>
      <c r="AU47">
        <v>37</v>
      </c>
    </row>
    <row r="48" spans="1:47">
      <c r="A48" t="s">
        <v>121</v>
      </c>
      <c r="B48" t="s">
        <v>185</v>
      </c>
      <c r="C48" t="s">
        <v>187</v>
      </c>
      <c r="D48">
        <v>9.65</v>
      </c>
      <c r="E48">
        <v>9.65</v>
      </c>
      <c r="F48">
        <v>9.65</v>
      </c>
      <c r="G48" s="10">
        <v>0.86424111948331539</v>
      </c>
      <c r="H48">
        <v>3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0.5</v>
      </c>
      <c r="P48">
        <v>0.5</v>
      </c>
      <c r="Q48">
        <v>0.5</v>
      </c>
      <c r="R48" s="11">
        <v>0</v>
      </c>
      <c r="S48" s="11">
        <v>0</v>
      </c>
      <c r="T48" s="11">
        <v>0</v>
      </c>
      <c r="U48">
        <v>0</v>
      </c>
      <c r="V48">
        <v>0</v>
      </c>
      <c r="W48">
        <v>0</v>
      </c>
      <c r="X48">
        <v>6</v>
      </c>
      <c r="Y48">
        <v>0</v>
      </c>
      <c r="Z48">
        <v>6</v>
      </c>
      <c r="AA48">
        <v>5</v>
      </c>
      <c r="AB48">
        <v>0</v>
      </c>
      <c r="AC48">
        <v>5</v>
      </c>
      <c r="AD48">
        <v>0</v>
      </c>
      <c r="AE48">
        <v>0</v>
      </c>
      <c r="AF48">
        <v>0</v>
      </c>
      <c r="AH48" s="11">
        <f t="shared" si="11"/>
        <v>3.6207191882416314</v>
      </c>
      <c r="AI48" s="11">
        <f t="shared" si="12"/>
        <v>5.9173023900144015</v>
      </c>
      <c r="AJ48" s="11">
        <f t="shared" si="1"/>
        <v>10</v>
      </c>
      <c r="AK48" s="11">
        <f t="shared" si="9"/>
        <v>10</v>
      </c>
      <c r="AL48" s="11">
        <f t="shared" si="2"/>
        <v>10</v>
      </c>
      <c r="AM48" s="11">
        <f t="shared" si="3"/>
        <v>10</v>
      </c>
      <c r="AN48" s="11">
        <f t="shared" si="4"/>
        <v>7.3689035844370121</v>
      </c>
      <c r="AO48" s="11">
        <f t="shared" si="5"/>
        <v>5.6944688612368211</v>
      </c>
      <c r="AP48" s="11">
        <f t="shared" si="6"/>
        <v>10</v>
      </c>
      <c r="AR48" s="11">
        <v>72.601394023929871</v>
      </c>
      <c r="AS48">
        <v>9</v>
      </c>
      <c r="AT48" s="56">
        <v>80.668215582144299</v>
      </c>
      <c r="AU48">
        <v>51</v>
      </c>
    </row>
    <row r="49" spans="1:47">
      <c r="A49" t="s">
        <v>121</v>
      </c>
      <c r="B49" t="s">
        <v>188</v>
      </c>
      <c r="C49" t="s">
        <v>189</v>
      </c>
      <c r="D49">
        <v>10</v>
      </c>
      <c r="E49">
        <v>11.75</v>
      </c>
      <c r="F49">
        <v>11.75</v>
      </c>
      <c r="G49" s="10">
        <v>0.69315635724212254</v>
      </c>
      <c r="H49">
        <v>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0.5</v>
      </c>
      <c r="P49">
        <v>0.5</v>
      </c>
      <c r="Q49">
        <v>0.5</v>
      </c>
      <c r="R49" s="11">
        <v>0</v>
      </c>
      <c r="S49" s="11">
        <v>0</v>
      </c>
      <c r="T49" s="11">
        <v>0</v>
      </c>
      <c r="U49">
        <v>0</v>
      </c>
      <c r="V49">
        <v>0</v>
      </c>
      <c r="W49">
        <v>0</v>
      </c>
      <c r="X49">
        <v>12</v>
      </c>
      <c r="Y49">
        <v>0</v>
      </c>
      <c r="Z49">
        <v>12</v>
      </c>
      <c r="AA49">
        <v>0</v>
      </c>
      <c r="AB49">
        <v>8.67</v>
      </c>
      <c r="AC49">
        <v>8.67</v>
      </c>
      <c r="AD49">
        <v>0</v>
      </c>
      <c r="AE49">
        <v>0</v>
      </c>
      <c r="AF49">
        <v>0</v>
      </c>
      <c r="AH49" s="11">
        <f t="shared" si="11"/>
        <v>5.3277052057991057</v>
      </c>
      <c r="AI49" s="11">
        <f t="shared" si="12"/>
        <v>5.9173023900144015</v>
      </c>
      <c r="AJ49" s="11">
        <f t="shared" si="1"/>
        <v>10</v>
      </c>
      <c r="AK49" s="11">
        <f t="shared" si="9"/>
        <v>10</v>
      </c>
      <c r="AL49" s="11">
        <f t="shared" si="2"/>
        <v>10</v>
      </c>
      <c r="AM49" s="11">
        <f t="shared" si="3"/>
        <v>10</v>
      </c>
      <c r="AN49" s="11">
        <f t="shared" si="4"/>
        <v>4.7378071688740233</v>
      </c>
      <c r="AO49" s="11">
        <f t="shared" si="5"/>
        <v>2.534209005384648</v>
      </c>
      <c r="AP49" s="11">
        <f t="shared" si="6"/>
        <v>10</v>
      </c>
      <c r="AR49" s="11">
        <v>68.517023770072171</v>
      </c>
      <c r="AS49">
        <v>9</v>
      </c>
      <c r="AT49" s="56">
        <v>76.130026411191295</v>
      </c>
      <c r="AU49">
        <v>67</v>
      </c>
    </row>
    <row r="50" spans="1:47">
      <c r="A50" t="s">
        <v>121</v>
      </c>
      <c r="B50" t="s">
        <v>188</v>
      </c>
      <c r="C50" t="s">
        <v>190</v>
      </c>
      <c r="D50">
        <v>10</v>
      </c>
      <c r="E50">
        <v>10</v>
      </c>
      <c r="F50">
        <v>10</v>
      </c>
      <c r="G50" s="10">
        <v>0.6925023305366893</v>
      </c>
      <c r="H50">
        <v>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0.5</v>
      </c>
      <c r="P50">
        <v>0.5</v>
      </c>
      <c r="Q50">
        <v>0.5</v>
      </c>
      <c r="R50" s="11">
        <v>0</v>
      </c>
      <c r="S50" s="11">
        <v>0</v>
      </c>
      <c r="T50" s="11">
        <v>0</v>
      </c>
      <c r="U50">
        <v>0</v>
      </c>
      <c r="V50">
        <v>0</v>
      </c>
      <c r="W50">
        <v>0</v>
      </c>
      <c r="X50">
        <v>12</v>
      </c>
      <c r="Y50">
        <v>0</v>
      </c>
      <c r="Z50">
        <v>12</v>
      </c>
      <c r="AA50">
        <v>0</v>
      </c>
      <c r="AB50">
        <v>8.67</v>
      </c>
      <c r="AC50">
        <v>8.67</v>
      </c>
      <c r="AD50">
        <v>0</v>
      </c>
      <c r="AE50">
        <v>0</v>
      </c>
      <c r="AF50">
        <v>0</v>
      </c>
      <c r="AH50" s="11">
        <f t="shared" si="11"/>
        <v>5.3342307106229061</v>
      </c>
      <c r="AI50" s="11">
        <f t="shared" si="12"/>
        <v>5.9173023900144015</v>
      </c>
      <c r="AJ50" s="11">
        <f t="shared" si="1"/>
        <v>10</v>
      </c>
      <c r="AK50" s="11">
        <f t="shared" si="9"/>
        <v>10</v>
      </c>
      <c r="AL50" s="11">
        <f t="shared" si="2"/>
        <v>10</v>
      </c>
      <c r="AM50" s="11">
        <f t="shared" si="3"/>
        <v>10</v>
      </c>
      <c r="AN50" s="11">
        <f t="shared" si="4"/>
        <v>4.7378071688740233</v>
      </c>
      <c r="AO50" s="11">
        <f t="shared" si="5"/>
        <v>2.534209005384648</v>
      </c>
      <c r="AP50" s="11">
        <f t="shared" si="6"/>
        <v>10</v>
      </c>
      <c r="AR50" s="11">
        <v>68.52354927489597</v>
      </c>
      <c r="AS50">
        <v>9</v>
      </c>
      <c r="AT50" s="56">
        <v>76.137276972106633</v>
      </c>
      <c r="AU50">
        <v>66</v>
      </c>
    </row>
    <row r="51" spans="1:47">
      <c r="A51" t="s">
        <v>121</v>
      </c>
      <c r="B51" t="s">
        <v>191</v>
      </c>
      <c r="C51" t="s">
        <v>192</v>
      </c>
      <c r="D51">
        <v>0</v>
      </c>
      <c r="E51">
        <v>0</v>
      </c>
      <c r="F51">
        <v>7.25</v>
      </c>
      <c r="G51" s="10">
        <v>0.42709867452135492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0.5</v>
      </c>
      <c r="P51">
        <v>0.5</v>
      </c>
      <c r="Q51">
        <v>0.5</v>
      </c>
      <c r="R51" s="11">
        <v>0</v>
      </c>
      <c r="S51" s="11">
        <v>0</v>
      </c>
      <c r="T51" s="1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 s="11">
        <f t="shared" si="11"/>
        <v>7.9822767662273186</v>
      </c>
      <c r="AI51" s="11">
        <f t="shared" si="12"/>
        <v>5.9173023900144015</v>
      </c>
      <c r="AJ51" s="11">
        <f t="shared" si="1"/>
        <v>10</v>
      </c>
      <c r="AK51" s="11">
        <f t="shared" si="9"/>
        <v>10</v>
      </c>
      <c r="AL51" s="11">
        <f t="shared" si="2"/>
        <v>10</v>
      </c>
      <c r="AM51" s="11">
        <f t="shared" si="3"/>
        <v>10</v>
      </c>
      <c r="AN51" s="11">
        <f t="shared" si="4"/>
        <v>10</v>
      </c>
      <c r="AO51" s="11">
        <f t="shared" si="5"/>
        <v>10</v>
      </c>
      <c r="AP51" s="11">
        <f t="shared" si="6"/>
        <v>10</v>
      </c>
      <c r="AR51" s="11">
        <v>83.899579156241714</v>
      </c>
      <c r="AS51">
        <v>9</v>
      </c>
      <c r="AT51" s="56">
        <v>93.221754618046347</v>
      </c>
      <c r="AU51">
        <v>3</v>
      </c>
    </row>
    <row r="52" spans="1:47">
      <c r="A52" t="s">
        <v>121</v>
      </c>
      <c r="B52" t="s">
        <v>193</v>
      </c>
      <c r="C52" t="s">
        <v>194</v>
      </c>
      <c r="D52">
        <v>9.4499999999999993</v>
      </c>
      <c r="E52">
        <v>9.4499999999999993</v>
      </c>
      <c r="F52">
        <v>9.4499999999999993</v>
      </c>
      <c r="G52" s="10">
        <v>0.63115306810519223</v>
      </c>
      <c r="H52">
        <v>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0.5</v>
      </c>
      <c r="P52">
        <v>0.5</v>
      </c>
      <c r="Q52">
        <v>0.5</v>
      </c>
      <c r="R52" s="11">
        <v>0</v>
      </c>
      <c r="S52" s="11">
        <v>0</v>
      </c>
      <c r="T52" s="11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 s="11">
        <f t="shared" si="11"/>
        <v>5.9463386025600826</v>
      </c>
      <c r="AI52" s="11">
        <f t="shared" si="12"/>
        <v>5.9173023900144015</v>
      </c>
      <c r="AJ52" s="11">
        <f t="shared" si="1"/>
        <v>10</v>
      </c>
      <c r="AK52" s="11">
        <f t="shared" si="9"/>
        <v>10</v>
      </c>
      <c r="AL52" s="11">
        <f t="shared" si="2"/>
        <v>10</v>
      </c>
      <c r="AM52" s="11">
        <f t="shared" si="3"/>
        <v>10</v>
      </c>
      <c r="AN52" s="11">
        <f t="shared" si="4"/>
        <v>10</v>
      </c>
      <c r="AO52" s="11">
        <f t="shared" si="5"/>
        <v>10</v>
      </c>
      <c r="AP52" s="11">
        <f t="shared" si="6"/>
        <v>10</v>
      </c>
      <c r="AR52" s="11">
        <v>81.863640992574489</v>
      </c>
      <c r="AS52">
        <v>9</v>
      </c>
      <c r="AT52" s="56">
        <v>90.959601102860546</v>
      </c>
      <c r="AU52">
        <v>19</v>
      </c>
    </row>
    <row r="53" spans="1:47">
      <c r="A53" t="s">
        <v>121</v>
      </c>
      <c r="B53" t="s">
        <v>193</v>
      </c>
      <c r="C53" t="s">
        <v>195</v>
      </c>
      <c r="D53">
        <v>9.4499999999999993</v>
      </c>
      <c r="E53">
        <v>9.4499999999999993</v>
      </c>
      <c r="F53">
        <v>9.4499999999999993</v>
      </c>
      <c r="G53" s="10">
        <v>0.73510602490743859</v>
      </c>
      <c r="H53">
        <v>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0.5</v>
      </c>
      <c r="P53">
        <v>0.5</v>
      </c>
      <c r="Q53">
        <v>0.5</v>
      </c>
      <c r="R53" s="11">
        <v>0</v>
      </c>
      <c r="S53" s="11">
        <v>0</v>
      </c>
      <c r="T53" s="11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 s="11">
        <f t="shared" si="11"/>
        <v>4.9091553875229099</v>
      </c>
      <c r="AI53" s="11">
        <f t="shared" si="12"/>
        <v>5.9173023900144015</v>
      </c>
      <c r="AJ53" s="11">
        <f t="shared" si="1"/>
        <v>10</v>
      </c>
      <c r="AK53" s="11">
        <f t="shared" si="9"/>
        <v>10</v>
      </c>
      <c r="AL53" s="11">
        <f t="shared" si="2"/>
        <v>10</v>
      </c>
      <c r="AM53" s="11">
        <f t="shared" si="3"/>
        <v>10</v>
      </c>
      <c r="AN53" s="11">
        <f t="shared" si="4"/>
        <v>10</v>
      </c>
      <c r="AO53" s="11">
        <f t="shared" si="5"/>
        <v>10</v>
      </c>
      <c r="AP53" s="11">
        <f t="shared" si="6"/>
        <v>10</v>
      </c>
      <c r="AR53" s="11">
        <v>80.826457777537314</v>
      </c>
      <c r="AS53">
        <v>9</v>
      </c>
      <c r="AT53" s="56">
        <v>89.807175308374795</v>
      </c>
      <c r="AU53">
        <v>23</v>
      </c>
    </row>
    <row r="54" spans="1:47">
      <c r="A54" t="s">
        <v>121</v>
      </c>
      <c r="B54" t="s">
        <v>196</v>
      </c>
      <c r="C54" t="s">
        <v>197</v>
      </c>
      <c r="D54">
        <v>8.65</v>
      </c>
      <c r="E54">
        <v>8.65</v>
      </c>
      <c r="F54">
        <v>8.65</v>
      </c>
      <c r="G54" s="10">
        <v>0.56482702329377787</v>
      </c>
      <c r="H54">
        <v>3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0.5</v>
      </c>
      <c r="P54">
        <v>0.5</v>
      </c>
      <c r="Q54">
        <v>0.5</v>
      </c>
      <c r="R54" s="11">
        <v>0</v>
      </c>
      <c r="S54" s="11">
        <v>0</v>
      </c>
      <c r="T54" s="11">
        <v>0</v>
      </c>
      <c r="U54">
        <v>0</v>
      </c>
      <c r="V54">
        <v>0</v>
      </c>
      <c r="W54">
        <v>0</v>
      </c>
      <c r="X54">
        <v>12</v>
      </c>
      <c r="Y54">
        <v>0</v>
      </c>
      <c r="Z54">
        <v>12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 s="11">
        <f t="shared" si="11"/>
        <v>6.6081019858669032</v>
      </c>
      <c r="AI54" s="11">
        <f t="shared" si="12"/>
        <v>5.9173023900144015</v>
      </c>
      <c r="AJ54" s="11">
        <f t="shared" si="1"/>
        <v>10</v>
      </c>
      <c r="AK54" s="11">
        <f t="shared" si="9"/>
        <v>10</v>
      </c>
      <c r="AL54" s="11">
        <f t="shared" si="2"/>
        <v>10</v>
      </c>
      <c r="AM54" s="11">
        <f t="shared" si="3"/>
        <v>10</v>
      </c>
      <c r="AN54" s="11">
        <f t="shared" si="4"/>
        <v>4.7378071688740233</v>
      </c>
      <c r="AO54" s="11">
        <f t="shared" si="5"/>
        <v>10</v>
      </c>
      <c r="AP54" s="11">
        <f t="shared" si="6"/>
        <v>10</v>
      </c>
      <c r="AR54" s="11">
        <v>77.263211544755336</v>
      </c>
      <c r="AS54">
        <v>9</v>
      </c>
      <c r="AT54" s="56">
        <v>85.848012827505926</v>
      </c>
      <c r="AU54">
        <v>34</v>
      </c>
    </row>
    <row r="55" spans="1:47">
      <c r="A55" t="s">
        <v>121</v>
      </c>
      <c r="B55" t="s">
        <v>198</v>
      </c>
      <c r="C55" t="s">
        <v>199</v>
      </c>
      <c r="D55">
        <v>9</v>
      </c>
      <c r="E55">
        <v>9</v>
      </c>
      <c r="F55">
        <v>9</v>
      </c>
      <c r="G55" s="10">
        <v>0.62372971712258019</v>
      </c>
      <c r="H55">
        <v>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0.5</v>
      </c>
      <c r="P55">
        <v>0.5</v>
      </c>
      <c r="Q55">
        <v>0.5</v>
      </c>
      <c r="R55" s="11">
        <v>0</v>
      </c>
      <c r="S55" s="11">
        <v>0</v>
      </c>
      <c r="T55" s="11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 s="11">
        <f t="shared" si="11"/>
        <v>6.0204045577319176</v>
      </c>
      <c r="AI55" s="11">
        <f t="shared" si="12"/>
        <v>5.9173023900144015</v>
      </c>
      <c r="AJ55" s="11">
        <f t="shared" si="1"/>
        <v>10</v>
      </c>
      <c r="AK55" s="11">
        <f t="shared" si="9"/>
        <v>10</v>
      </c>
      <c r="AL55" s="11">
        <f t="shared" si="2"/>
        <v>10</v>
      </c>
      <c r="AM55" s="11">
        <f t="shared" si="3"/>
        <v>10</v>
      </c>
      <c r="AN55" s="11">
        <f t="shared" si="4"/>
        <v>10</v>
      </c>
      <c r="AO55" s="11">
        <f t="shared" si="5"/>
        <v>10</v>
      </c>
      <c r="AP55" s="11">
        <f t="shared" si="6"/>
        <v>10</v>
      </c>
      <c r="AR55" s="11">
        <v>81.937706947746321</v>
      </c>
      <c r="AS55">
        <v>9</v>
      </c>
      <c r="AT55" s="56">
        <v>91.041896608607033</v>
      </c>
      <c r="AU55">
        <v>18</v>
      </c>
    </row>
    <row r="56" spans="1:47">
      <c r="A56" t="s">
        <v>121</v>
      </c>
      <c r="B56" t="s">
        <v>198</v>
      </c>
      <c r="C56" t="s">
        <v>200</v>
      </c>
      <c r="D56">
        <v>9</v>
      </c>
      <c r="E56">
        <v>9</v>
      </c>
      <c r="F56">
        <v>9</v>
      </c>
      <c r="G56" s="10">
        <v>0.6194163192376414</v>
      </c>
      <c r="H56">
        <v>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0.5</v>
      </c>
      <c r="P56">
        <v>0.5</v>
      </c>
      <c r="Q56">
        <v>0.5</v>
      </c>
      <c r="R56" s="11">
        <v>0</v>
      </c>
      <c r="S56" s="11">
        <v>0</v>
      </c>
      <c r="T56" s="11">
        <v>0</v>
      </c>
      <c r="U56">
        <v>0</v>
      </c>
      <c r="V56">
        <v>0</v>
      </c>
      <c r="W56">
        <v>0</v>
      </c>
      <c r="X56">
        <v>12</v>
      </c>
      <c r="Y56">
        <v>0</v>
      </c>
      <c r="Z56">
        <v>12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 s="11">
        <f t="shared" si="11"/>
        <v>6.0634411775997492</v>
      </c>
      <c r="AI56" s="11">
        <f t="shared" si="12"/>
        <v>5.9173023900144015</v>
      </c>
      <c r="AJ56" s="11">
        <f t="shared" si="1"/>
        <v>10</v>
      </c>
      <c r="AK56" s="11">
        <f t="shared" si="9"/>
        <v>10</v>
      </c>
      <c r="AL56" s="11">
        <f t="shared" si="2"/>
        <v>10</v>
      </c>
      <c r="AM56" s="11">
        <f t="shared" si="3"/>
        <v>10</v>
      </c>
      <c r="AN56" s="11">
        <f t="shared" si="4"/>
        <v>4.7378071688740233</v>
      </c>
      <c r="AO56" s="11">
        <f t="shared" si="5"/>
        <v>10</v>
      </c>
      <c r="AP56" s="11">
        <f t="shared" si="6"/>
        <v>10</v>
      </c>
      <c r="AR56" s="11">
        <v>76.718550736488169</v>
      </c>
      <c r="AS56">
        <v>9</v>
      </c>
      <c r="AT56" s="56">
        <v>85.242834151653511</v>
      </c>
      <c r="AU56">
        <v>35</v>
      </c>
    </row>
    <row r="57" spans="1:47">
      <c r="A57" t="s">
        <v>121</v>
      </c>
      <c r="B57" t="s">
        <v>201</v>
      </c>
      <c r="C57" t="s">
        <v>202</v>
      </c>
      <c r="D57">
        <v>7.25</v>
      </c>
      <c r="E57">
        <v>7.25</v>
      </c>
      <c r="F57">
        <v>7.25</v>
      </c>
      <c r="G57" s="10">
        <v>0.39829904122976151</v>
      </c>
      <c r="H57">
        <v>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0.5</v>
      </c>
      <c r="P57">
        <v>0.5</v>
      </c>
      <c r="Q57">
        <v>0.5</v>
      </c>
      <c r="R57" s="11">
        <v>0</v>
      </c>
      <c r="S57" s="11">
        <v>0</v>
      </c>
      <c r="T57" s="11">
        <v>0</v>
      </c>
      <c r="U57">
        <v>0</v>
      </c>
      <c r="V57">
        <v>0</v>
      </c>
      <c r="W57">
        <v>0</v>
      </c>
      <c r="X57">
        <v>12</v>
      </c>
      <c r="Y57">
        <v>0</v>
      </c>
      <c r="Z57">
        <v>12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 s="11">
        <f t="shared" si="11"/>
        <v>8.269623054087992</v>
      </c>
      <c r="AI57" s="11">
        <f t="shared" si="12"/>
        <v>5.9173023900144015</v>
      </c>
      <c r="AJ57" s="11">
        <f t="shared" si="1"/>
        <v>10</v>
      </c>
      <c r="AK57" s="11">
        <f t="shared" si="9"/>
        <v>10</v>
      </c>
      <c r="AL57" s="11">
        <f t="shared" si="2"/>
        <v>10</v>
      </c>
      <c r="AM57" s="11">
        <f t="shared" si="3"/>
        <v>10</v>
      </c>
      <c r="AN57" s="11">
        <f t="shared" si="4"/>
        <v>4.7378071688740233</v>
      </c>
      <c r="AO57" s="11">
        <f t="shared" si="5"/>
        <v>10</v>
      </c>
      <c r="AP57" s="11">
        <f t="shared" si="6"/>
        <v>10</v>
      </c>
      <c r="AR57" s="11">
        <v>78.924732612976413</v>
      </c>
      <c r="AS57">
        <v>9</v>
      </c>
      <c r="AT57" s="56">
        <v>87.694147347751567</v>
      </c>
      <c r="AU57">
        <v>27</v>
      </c>
    </row>
    <row r="58" spans="1:47">
      <c r="A58" t="s">
        <v>121</v>
      </c>
      <c r="B58" t="s">
        <v>201</v>
      </c>
      <c r="C58" t="s">
        <v>203</v>
      </c>
      <c r="D58">
        <v>7.25</v>
      </c>
      <c r="E58">
        <v>7.25</v>
      </c>
      <c r="F58">
        <v>7.25</v>
      </c>
      <c r="G58" s="10">
        <v>0.54538878842676308</v>
      </c>
      <c r="H58">
        <v>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0.5</v>
      </c>
      <c r="P58">
        <v>0.5</v>
      </c>
      <c r="Q58">
        <v>0.5</v>
      </c>
      <c r="R58" s="11">
        <v>0</v>
      </c>
      <c r="S58" s="11">
        <v>0</v>
      </c>
      <c r="T58" s="11">
        <v>0</v>
      </c>
      <c r="U58">
        <v>1</v>
      </c>
      <c r="V58">
        <v>0</v>
      </c>
      <c r="W58">
        <v>1</v>
      </c>
      <c r="X58">
        <v>12</v>
      </c>
      <c r="Y58">
        <v>0</v>
      </c>
      <c r="Z58">
        <v>12</v>
      </c>
      <c r="AA58">
        <v>5</v>
      </c>
      <c r="AB58">
        <v>0</v>
      </c>
      <c r="AC58">
        <v>5</v>
      </c>
      <c r="AD58">
        <v>0</v>
      </c>
      <c r="AE58">
        <v>0</v>
      </c>
      <c r="AF58">
        <v>0</v>
      </c>
      <c r="AH58" s="11">
        <f t="shared" si="11"/>
        <v>6.8020455883790589</v>
      </c>
      <c r="AI58" s="11">
        <f t="shared" si="12"/>
        <v>5.9173023900144015</v>
      </c>
      <c r="AJ58" s="11">
        <f t="shared" si="1"/>
        <v>10</v>
      </c>
      <c r="AK58" s="11">
        <f t="shared" si="9"/>
        <v>10</v>
      </c>
      <c r="AL58" s="11">
        <f t="shared" si="2"/>
        <v>10</v>
      </c>
      <c r="AM58" s="11">
        <f t="shared" si="3"/>
        <v>9.3820677464025692</v>
      </c>
      <c r="AN58" s="11">
        <f t="shared" si="4"/>
        <v>4.7378071688740233</v>
      </c>
      <c r="AO58" s="11">
        <f t="shared" si="5"/>
        <v>5.6944688612368211</v>
      </c>
      <c r="AP58" s="11">
        <f t="shared" si="6"/>
        <v>10</v>
      </c>
      <c r="AR58" s="11">
        <v>72.533691754906869</v>
      </c>
      <c r="AS58">
        <v>9</v>
      </c>
      <c r="AT58" s="56">
        <v>80.592990838785411</v>
      </c>
      <c r="AU58">
        <v>52</v>
      </c>
    </row>
    <row r="59" spans="1:47">
      <c r="A59" t="s">
        <v>121</v>
      </c>
      <c r="B59" t="s">
        <v>204</v>
      </c>
      <c r="C59" t="s">
        <v>205</v>
      </c>
      <c r="D59">
        <v>0</v>
      </c>
      <c r="E59">
        <v>0</v>
      </c>
      <c r="F59">
        <v>7.25</v>
      </c>
      <c r="G59" s="10">
        <v>0.50806913513695628</v>
      </c>
      <c r="H59">
        <v>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0.5</v>
      </c>
      <c r="P59">
        <v>0.5</v>
      </c>
      <c r="Q59">
        <v>0.5</v>
      </c>
      <c r="R59" s="11">
        <v>0</v>
      </c>
      <c r="S59" s="11">
        <v>0</v>
      </c>
      <c r="T59" s="11">
        <v>0</v>
      </c>
      <c r="U59">
        <v>0</v>
      </c>
      <c r="V59">
        <v>0</v>
      </c>
      <c r="W59">
        <v>0</v>
      </c>
      <c r="X59">
        <v>12</v>
      </c>
      <c r="Y59">
        <v>0</v>
      </c>
      <c r="Z59">
        <v>12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 s="11">
        <f t="shared" si="11"/>
        <v>7.1743997683263281</v>
      </c>
      <c r="AI59" s="11">
        <f t="shared" si="12"/>
        <v>5.9173023900144015</v>
      </c>
      <c r="AJ59" s="11">
        <f t="shared" si="1"/>
        <v>10</v>
      </c>
      <c r="AK59" s="11">
        <f t="shared" si="9"/>
        <v>10</v>
      </c>
      <c r="AL59" s="11">
        <f t="shared" si="2"/>
        <v>10</v>
      </c>
      <c r="AM59" s="11">
        <f t="shared" si="3"/>
        <v>10</v>
      </c>
      <c r="AN59" s="11">
        <f t="shared" si="4"/>
        <v>4.7378071688740233</v>
      </c>
      <c r="AO59" s="11">
        <f t="shared" si="5"/>
        <v>10</v>
      </c>
      <c r="AP59" s="11">
        <f t="shared" si="6"/>
        <v>10</v>
      </c>
      <c r="AR59" s="11">
        <v>77.829509327214751</v>
      </c>
      <c r="AS59">
        <v>9</v>
      </c>
      <c r="AT59" s="56">
        <v>86.477232585794169</v>
      </c>
      <c r="AU59">
        <v>29</v>
      </c>
    </row>
    <row r="60" spans="1:47">
      <c r="A60" t="s">
        <v>121</v>
      </c>
      <c r="B60" t="s">
        <v>206</v>
      </c>
      <c r="C60" t="s">
        <v>207</v>
      </c>
      <c r="D60">
        <v>10</v>
      </c>
      <c r="E60">
        <v>11</v>
      </c>
      <c r="F60">
        <v>11</v>
      </c>
      <c r="G60" s="10">
        <v>1.1846942473981257</v>
      </c>
      <c r="H60">
        <v>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0.5</v>
      </c>
      <c r="P60">
        <v>0.5</v>
      </c>
      <c r="Q60">
        <v>0.5</v>
      </c>
      <c r="R60" s="11">
        <v>0</v>
      </c>
      <c r="S60" s="11">
        <v>0</v>
      </c>
      <c r="T60" s="11">
        <v>0</v>
      </c>
      <c r="U60">
        <v>12</v>
      </c>
      <c r="V60">
        <v>0</v>
      </c>
      <c r="W60">
        <v>12</v>
      </c>
      <c r="X60">
        <v>12</v>
      </c>
      <c r="Y60">
        <v>0</v>
      </c>
      <c r="Z60">
        <v>12</v>
      </c>
      <c r="AA60">
        <v>5</v>
      </c>
      <c r="AB60">
        <v>0</v>
      </c>
      <c r="AC60">
        <v>5</v>
      </c>
      <c r="AD60">
        <v>0</v>
      </c>
      <c r="AE60">
        <v>0</v>
      </c>
      <c r="AF60">
        <v>0</v>
      </c>
      <c r="AH60" s="11">
        <f t="shared" si="11"/>
        <v>0.42342095158176674</v>
      </c>
      <c r="AI60" s="11">
        <f t="shared" si="12"/>
        <v>5.9173023900144015</v>
      </c>
      <c r="AJ60" s="11">
        <f t="shared" si="1"/>
        <v>10</v>
      </c>
      <c r="AK60" s="11">
        <f t="shared" si="9"/>
        <v>10</v>
      </c>
      <c r="AL60" s="11">
        <f t="shared" si="2"/>
        <v>10</v>
      </c>
      <c r="AM60" s="11">
        <f t="shared" si="3"/>
        <v>2.5848129568308256</v>
      </c>
      <c r="AN60" s="11">
        <f t="shared" si="4"/>
        <v>4.7378071688740233</v>
      </c>
      <c r="AO60" s="11">
        <f t="shared" si="5"/>
        <v>5.6944688612368211</v>
      </c>
      <c r="AP60" s="11">
        <f t="shared" si="6"/>
        <v>10</v>
      </c>
      <c r="AR60" s="11">
        <v>59.357812328537833</v>
      </c>
      <c r="AS60">
        <v>9</v>
      </c>
      <c r="AT60" s="56">
        <v>65.953124809486482</v>
      </c>
      <c r="AU60">
        <v>80</v>
      </c>
    </row>
    <row r="61" spans="1:47">
      <c r="A61" t="s">
        <v>121</v>
      </c>
      <c r="B61" t="s">
        <v>209</v>
      </c>
      <c r="C61" t="s">
        <v>210</v>
      </c>
      <c r="D61">
        <v>9</v>
      </c>
      <c r="E61">
        <v>9.35</v>
      </c>
      <c r="F61">
        <v>9.35</v>
      </c>
      <c r="G61" s="10">
        <v>0.68891250442791352</v>
      </c>
      <c r="H61">
        <v>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0.5</v>
      </c>
      <c r="P61">
        <v>0.5</v>
      </c>
      <c r="Q61">
        <v>0.5</v>
      </c>
      <c r="R61" s="11">
        <v>0</v>
      </c>
      <c r="S61" s="11">
        <v>0</v>
      </c>
      <c r="T61" s="11">
        <v>0</v>
      </c>
      <c r="U61">
        <v>0</v>
      </c>
      <c r="V61">
        <v>0</v>
      </c>
      <c r="W61">
        <v>0</v>
      </c>
      <c r="X61">
        <v>12</v>
      </c>
      <c r="Y61">
        <v>0</v>
      </c>
      <c r="Z61">
        <v>12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 s="11">
        <f t="shared" si="11"/>
        <v>5.3700479446820335</v>
      </c>
      <c r="AI61" s="11">
        <f t="shared" si="12"/>
        <v>5.9173023900144015</v>
      </c>
      <c r="AJ61" s="11">
        <f t="shared" si="1"/>
        <v>10</v>
      </c>
      <c r="AK61" s="11">
        <f t="shared" si="9"/>
        <v>10</v>
      </c>
      <c r="AL61" s="11">
        <f t="shared" si="2"/>
        <v>10</v>
      </c>
      <c r="AM61" s="11">
        <f t="shared" si="3"/>
        <v>10</v>
      </c>
      <c r="AN61" s="11">
        <f t="shared" si="4"/>
        <v>4.7378071688740233</v>
      </c>
      <c r="AO61" s="11">
        <f t="shared" si="5"/>
        <v>10</v>
      </c>
      <c r="AP61" s="11">
        <f t="shared" si="6"/>
        <v>10</v>
      </c>
      <c r="AR61" s="11">
        <v>76.025157503570455</v>
      </c>
      <c r="AS61">
        <v>9</v>
      </c>
      <c r="AT61" s="56">
        <v>84.472397226189386</v>
      </c>
      <c r="AU61">
        <v>43</v>
      </c>
    </row>
    <row r="62" spans="1:47">
      <c r="A62" t="s">
        <v>121</v>
      </c>
      <c r="B62" t="s">
        <v>211</v>
      </c>
      <c r="C62" t="s">
        <v>212</v>
      </c>
      <c r="D62">
        <v>12.5</v>
      </c>
      <c r="E62">
        <v>15.38</v>
      </c>
      <c r="F62">
        <v>15.38</v>
      </c>
      <c r="G62" s="10">
        <v>1.4349331658742264</v>
      </c>
      <c r="H62">
        <v>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0.5</v>
      </c>
      <c r="P62">
        <v>0.5</v>
      </c>
      <c r="Q62">
        <v>0.5</v>
      </c>
      <c r="R62" s="11">
        <v>0</v>
      </c>
      <c r="S62" s="11">
        <v>0</v>
      </c>
      <c r="T62" s="11">
        <v>0</v>
      </c>
      <c r="U62">
        <v>10</v>
      </c>
      <c r="V62">
        <v>10</v>
      </c>
      <c r="W62">
        <v>10</v>
      </c>
      <c r="X62">
        <v>12</v>
      </c>
      <c r="Y62">
        <v>0</v>
      </c>
      <c r="Z62">
        <v>12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 s="11">
        <v>0</v>
      </c>
      <c r="AI62" s="11">
        <f t="shared" si="12"/>
        <v>5.9173023900144015</v>
      </c>
      <c r="AJ62" s="11">
        <f t="shared" si="1"/>
        <v>10</v>
      </c>
      <c r="AK62" s="11">
        <f t="shared" si="9"/>
        <v>10</v>
      </c>
      <c r="AL62" s="11">
        <f t="shared" si="2"/>
        <v>10</v>
      </c>
      <c r="AM62" s="11">
        <f t="shared" si="3"/>
        <v>3.8206774640256875</v>
      </c>
      <c r="AN62" s="11">
        <f t="shared" si="4"/>
        <v>4.7378071688740233</v>
      </c>
      <c r="AO62" s="11">
        <f t="shared" si="5"/>
        <v>10</v>
      </c>
      <c r="AP62" s="11">
        <f t="shared" si="6"/>
        <v>10</v>
      </c>
      <c r="AR62" s="11">
        <v>64.475787022914105</v>
      </c>
      <c r="AS62">
        <v>9</v>
      </c>
      <c r="AT62" s="56">
        <v>71.639763358793445</v>
      </c>
      <c r="AU62">
        <v>72</v>
      </c>
    </row>
    <row r="63" spans="1:47">
      <c r="A63" t="s">
        <v>121</v>
      </c>
      <c r="B63" t="s">
        <v>211</v>
      </c>
      <c r="C63" t="s">
        <v>213</v>
      </c>
      <c r="D63">
        <v>12.5</v>
      </c>
      <c r="E63">
        <v>15</v>
      </c>
      <c r="F63">
        <v>15</v>
      </c>
      <c r="G63" s="10">
        <v>0.87245882385839324</v>
      </c>
      <c r="H63">
        <v>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0.5</v>
      </c>
      <c r="P63">
        <v>0.5</v>
      </c>
      <c r="Q63">
        <v>0.5</v>
      </c>
      <c r="R63" s="11">
        <v>0</v>
      </c>
      <c r="S63" s="11">
        <v>0</v>
      </c>
      <c r="T63" s="11">
        <v>0</v>
      </c>
      <c r="U63">
        <v>10</v>
      </c>
      <c r="V63">
        <v>10</v>
      </c>
      <c r="W63">
        <v>10</v>
      </c>
      <c r="X63">
        <v>12</v>
      </c>
      <c r="Y63">
        <v>0</v>
      </c>
      <c r="Z63">
        <v>12</v>
      </c>
      <c r="AA63">
        <v>0</v>
      </c>
      <c r="AB63">
        <v>5</v>
      </c>
      <c r="AC63">
        <v>5</v>
      </c>
      <c r="AD63">
        <v>0</v>
      </c>
      <c r="AE63">
        <v>0</v>
      </c>
      <c r="AF63">
        <v>0</v>
      </c>
      <c r="AH63" s="11">
        <f>((G$133-G63)/(G$133-G$134))*10</f>
        <v>3.5387276287308955</v>
      </c>
      <c r="AI63" s="11">
        <f t="shared" si="12"/>
        <v>5.9173023900144015</v>
      </c>
      <c r="AJ63" s="11">
        <f t="shared" si="1"/>
        <v>10</v>
      </c>
      <c r="AK63" s="11">
        <f t="shared" si="9"/>
        <v>10</v>
      </c>
      <c r="AL63" s="11">
        <f t="shared" si="2"/>
        <v>10</v>
      </c>
      <c r="AM63" s="11">
        <f t="shared" si="3"/>
        <v>3.8206774640256875</v>
      </c>
      <c r="AN63" s="11">
        <f t="shared" si="4"/>
        <v>4.7378071688740233</v>
      </c>
      <c r="AO63" s="11">
        <f t="shared" si="5"/>
        <v>5.6944688612368211</v>
      </c>
      <c r="AP63" s="11">
        <f t="shared" si="6"/>
        <v>10</v>
      </c>
      <c r="AR63" s="11">
        <v>63.708983512881822</v>
      </c>
      <c r="AS63">
        <v>9</v>
      </c>
      <c r="AT63" s="56">
        <v>70.787759458757591</v>
      </c>
      <c r="AU63">
        <v>77</v>
      </c>
    </row>
    <row r="64" spans="1:47">
      <c r="A64" t="s">
        <v>121</v>
      </c>
      <c r="B64" t="s">
        <v>211</v>
      </c>
      <c r="C64" t="s">
        <v>214</v>
      </c>
      <c r="D64">
        <v>12.5</v>
      </c>
      <c r="E64">
        <v>12.36</v>
      </c>
      <c r="F64">
        <v>12.5</v>
      </c>
      <c r="G64" s="10">
        <v>1.2349197302175359</v>
      </c>
      <c r="H64">
        <v>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0.5</v>
      </c>
      <c r="P64">
        <v>0.5</v>
      </c>
      <c r="Q64">
        <v>0.5</v>
      </c>
      <c r="R64" s="11">
        <v>0</v>
      </c>
      <c r="S64" s="11">
        <v>0</v>
      </c>
      <c r="T64" s="11">
        <v>0</v>
      </c>
      <c r="U64">
        <v>10</v>
      </c>
      <c r="V64">
        <v>10</v>
      </c>
      <c r="W64">
        <v>10</v>
      </c>
      <c r="X64">
        <v>12</v>
      </c>
      <c r="Y64">
        <v>0</v>
      </c>
      <c r="Z64">
        <v>12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 s="11">
        <v>0</v>
      </c>
      <c r="AI64" s="11">
        <f t="shared" si="12"/>
        <v>5.9173023900144015</v>
      </c>
      <c r="AJ64" s="11">
        <f t="shared" si="1"/>
        <v>10</v>
      </c>
      <c r="AK64" s="11">
        <f t="shared" si="9"/>
        <v>10</v>
      </c>
      <c r="AL64" s="11">
        <f t="shared" si="2"/>
        <v>10</v>
      </c>
      <c r="AM64" s="11">
        <f t="shared" si="3"/>
        <v>3.8206774640256875</v>
      </c>
      <c r="AN64" s="11">
        <f t="shared" si="4"/>
        <v>4.7378071688740233</v>
      </c>
      <c r="AO64" s="11">
        <f t="shared" si="5"/>
        <v>10</v>
      </c>
      <c r="AP64" s="11">
        <f t="shared" si="6"/>
        <v>10</v>
      </c>
      <c r="AR64" s="11">
        <v>64.475787022914105</v>
      </c>
      <c r="AS64">
        <v>9</v>
      </c>
      <c r="AT64" s="56">
        <v>71.639763358793445</v>
      </c>
      <c r="AU64">
        <v>72</v>
      </c>
    </row>
    <row r="65" spans="1:47">
      <c r="A65" t="s">
        <v>121</v>
      </c>
      <c r="B65" t="s">
        <v>215</v>
      </c>
      <c r="C65" t="s">
        <v>216</v>
      </c>
      <c r="D65">
        <v>7.25</v>
      </c>
      <c r="E65">
        <v>7.25</v>
      </c>
      <c r="F65">
        <v>7.25</v>
      </c>
      <c r="G65" s="10">
        <v>0.43474500533341021</v>
      </c>
      <c r="H65">
        <v>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0.5</v>
      </c>
      <c r="P65">
        <v>0.5</v>
      </c>
      <c r="Q65">
        <v>0.5</v>
      </c>
      <c r="R65" s="11">
        <v>0</v>
      </c>
      <c r="S65" s="11">
        <v>0</v>
      </c>
      <c r="T65" s="11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 s="11">
        <f t="shared" ref="AH65:AH97" si="13">((G$133-G65)/(G$133-G$134))*10</f>
        <v>7.905986045704843</v>
      </c>
      <c r="AI65" s="11">
        <f t="shared" si="12"/>
        <v>5.9173023900144015</v>
      </c>
      <c r="AJ65" s="11">
        <f t="shared" si="1"/>
        <v>10</v>
      </c>
      <c r="AK65" s="11">
        <f t="shared" si="9"/>
        <v>10</v>
      </c>
      <c r="AL65" s="11">
        <f t="shared" si="2"/>
        <v>10</v>
      </c>
      <c r="AM65" s="11">
        <f t="shared" si="3"/>
        <v>10</v>
      </c>
      <c r="AN65" s="11">
        <f t="shared" si="4"/>
        <v>10</v>
      </c>
      <c r="AO65" s="11">
        <f t="shared" si="5"/>
        <v>10</v>
      </c>
      <c r="AP65" s="11">
        <f t="shared" si="6"/>
        <v>10</v>
      </c>
      <c r="AR65" s="11">
        <v>83.823288435719249</v>
      </c>
      <c r="AS65">
        <v>9</v>
      </c>
      <c r="AT65" s="56">
        <v>93.136987150799158</v>
      </c>
      <c r="AU65">
        <v>4</v>
      </c>
    </row>
    <row r="66" spans="1:47">
      <c r="A66" t="s">
        <v>121</v>
      </c>
      <c r="B66" t="s">
        <v>215</v>
      </c>
      <c r="C66" t="s">
        <v>217</v>
      </c>
      <c r="D66">
        <v>7.25</v>
      </c>
      <c r="E66">
        <v>7.25</v>
      </c>
      <c r="F66">
        <v>7.25</v>
      </c>
      <c r="G66" s="10">
        <v>0.52908567819802121</v>
      </c>
      <c r="H66">
        <v>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0.5</v>
      </c>
      <c r="P66">
        <v>0.5</v>
      </c>
      <c r="Q66">
        <v>0.5</v>
      </c>
      <c r="R66" s="11">
        <v>0</v>
      </c>
      <c r="S66" s="11">
        <v>0</v>
      </c>
      <c r="T66" s="11">
        <v>0</v>
      </c>
      <c r="U66">
        <v>0</v>
      </c>
      <c r="V66">
        <v>0</v>
      </c>
      <c r="W66">
        <v>0</v>
      </c>
      <c r="X66">
        <v>0</v>
      </c>
      <c r="Y66">
        <v>12</v>
      </c>
      <c r="Z66">
        <v>12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 s="11">
        <f t="shared" si="13"/>
        <v>6.9647087083355128</v>
      </c>
      <c r="AI66" s="11">
        <f t="shared" si="12"/>
        <v>5.9173023900144015</v>
      </c>
      <c r="AJ66" s="11">
        <f t="shared" si="1"/>
        <v>10</v>
      </c>
      <c r="AK66" s="11">
        <f t="shared" si="9"/>
        <v>10</v>
      </c>
      <c r="AL66" s="11">
        <f t="shared" si="2"/>
        <v>10</v>
      </c>
      <c r="AM66" s="11">
        <f t="shared" si="3"/>
        <v>10</v>
      </c>
      <c r="AN66" s="11">
        <f t="shared" si="4"/>
        <v>4.7378071688740233</v>
      </c>
      <c r="AO66" s="11">
        <f t="shared" si="5"/>
        <v>10</v>
      </c>
      <c r="AP66" s="11">
        <f t="shared" si="6"/>
        <v>10</v>
      </c>
      <c r="AR66" s="11">
        <v>77.619818267223934</v>
      </c>
      <c r="AS66">
        <v>9</v>
      </c>
      <c r="AT66" s="56">
        <v>86.244242519137714</v>
      </c>
      <c r="AU66">
        <v>31</v>
      </c>
    </row>
    <row r="67" spans="1:47">
      <c r="A67" t="s">
        <v>121</v>
      </c>
      <c r="B67" t="s">
        <v>215</v>
      </c>
      <c r="C67" t="s">
        <v>218</v>
      </c>
      <c r="D67">
        <v>7.25</v>
      </c>
      <c r="E67">
        <v>7.25</v>
      </c>
      <c r="F67">
        <v>7.25</v>
      </c>
      <c r="G67" s="10">
        <v>0.40894915254237291</v>
      </c>
      <c r="H67">
        <v>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0.5</v>
      </c>
      <c r="P67">
        <v>0.5</v>
      </c>
      <c r="Q67">
        <v>0.5</v>
      </c>
      <c r="R67" s="11">
        <v>0</v>
      </c>
      <c r="S67" s="11">
        <v>0</v>
      </c>
      <c r="T67" s="11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 s="11">
        <f t="shared" si="13"/>
        <v>8.163362327779538</v>
      </c>
      <c r="AI67" s="11">
        <f t="shared" si="12"/>
        <v>5.9173023900144015</v>
      </c>
      <c r="AJ67" s="11">
        <f t="shared" ref="AJ67:AJ130" si="14">((R$133-R67)/(R$133-R$134))*10</f>
        <v>10</v>
      </c>
      <c r="AK67" s="11">
        <f t="shared" ref="AK67:AK130" si="15">((S$133-S67)/(S$133-S$134))*10</f>
        <v>10</v>
      </c>
      <c r="AL67" s="11">
        <f t="shared" ref="AL67:AL130" si="16">((T$133-T67)/(T$133-T$134))*10</f>
        <v>10</v>
      </c>
      <c r="AM67" s="11">
        <f t="shared" ref="AM67:AM130" si="17">((W$133-W67)/(W$133-W$134))*10</f>
        <v>10</v>
      </c>
      <c r="AN67" s="11">
        <f t="shared" ref="AN67:AN130" si="18">((Z$133-Z67)/(Z$133-Z$134))*10</f>
        <v>10</v>
      </c>
      <c r="AO67" s="11">
        <f t="shared" ref="AO67:AO130" si="19">((AC$133-AC67)/(AC$133-AC$134))*10</f>
        <v>10</v>
      </c>
      <c r="AP67" s="11">
        <f t="shared" ref="AP67:AP130" si="20">((AF$133-AF67)/(AF$133-AF$134))*10</f>
        <v>10</v>
      </c>
      <c r="AR67" s="11">
        <v>84.080664717793937</v>
      </c>
      <c r="AS67">
        <v>9</v>
      </c>
      <c r="AT67" s="56">
        <v>93.422960797548811</v>
      </c>
      <c r="AU67">
        <v>1</v>
      </c>
    </row>
    <row r="68" spans="1:47">
      <c r="A68" t="s">
        <v>121</v>
      </c>
      <c r="B68" t="s">
        <v>219</v>
      </c>
      <c r="C68" t="s">
        <v>220</v>
      </c>
      <c r="D68">
        <v>7.25</v>
      </c>
      <c r="E68">
        <v>7.25</v>
      </c>
      <c r="F68">
        <v>7.25</v>
      </c>
      <c r="G68" s="10">
        <v>0.4732316575660579</v>
      </c>
      <c r="H68">
        <v>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0.5</v>
      </c>
      <c r="P68">
        <v>0.5</v>
      </c>
      <c r="Q68">
        <v>0.5</v>
      </c>
      <c r="R68" s="11">
        <v>0</v>
      </c>
      <c r="S68" s="11">
        <v>0</v>
      </c>
      <c r="T68" s="11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 s="11">
        <f t="shared" si="13"/>
        <v>7.5219882170080403</v>
      </c>
      <c r="AI68" s="11">
        <f t="shared" si="12"/>
        <v>5.9173023900144015</v>
      </c>
      <c r="AJ68" s="11">
        <f t="shared" si="14"/>
        <v>10</v>
      </c>
      <c r="AK68" s="11">
        <f t="shared" si="15"/>
        <v>10</v>
      </c>
      <c r="AL68" s="11">
        <f t="shared" si="16"/>
        <v>10</v>
      </c>
      <c r="AM68" s="11">
        <f t="shared" si="17"/>
        <v>10</v>
      </c>
      <c r="AN68" s="11">
        <f t="shared" si="18"/>
        <v>10</v>
      </c>
      <c r="AO68" s="11">
        <f t="shared" si="19"/>
        <v>10</v>
      </c>
      <c r="AP68" s="11">
        <f t="shared" si="20"/>
        <v>10</v>
      </c>
      <c r="AR68" s="11">
        <v>83.439290607022443</v>
      </c>
      <c r="AS68">
        <v>9</v>
      </c>
      <c r="AT68" s="56">
        <v>92.710322896691594</v>
      </c>
      <c r="AU68">
        <v>7</v>
      </c>
    </row>
    <row r="69" spans="1:47">
      <c r="A69" t="s">
        <v>121</v>
      </c>
      <c r="B69" t="s">
        <v>221</v>
      </c>
      <c r="C69" t="s">
        <v>222</v>
      </c>
      <c r="D69">
        <v>8.6999999999999993</v>
      </c>
      <c r="E69">
        <v>8.6999999999999993</v>
      </c>
      <c r="F69">
        <v>8.6999999999999993</v>
      </c>
      <c r="G69" s="10">
        <v>0.62066127040746333</v>
      </c>
      <c r="H69">
        <v>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0.5</v>
      </c>
      <c r="P69">
        <v>0.5</v>
      </c>
      <c r="Q69">
        <v>0.5</v>
      </c>
      <c r="R69" s="11">
        <v>0</v>
      </c>
      <c r="S69" s="11">
        <v>0</v>
      </c>
      <c r="T69" s="11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 s="11">
        <f t="shared" si="13"/>
        <v>6.0510197660632157</v>
      </c>
      <c r="AI69" s="11">
        <f t="shared" si="12"/>
        <v>5.9173023900144015</v>
      </c>
      <c r="AJ69" s="11">
        <f t="shared" si="14"/>
        <v>10</v>
      </c>
      <c r="AK69" s="11">
        <f t="shared" si="15"/>
        <v>10</v>
      </c>
      <c r="AL69" s="11">
        <f t="shared" si="16"/>
        <v>10</v>
      </c>
      <c r="AM69" s="11">
        <f t="shared" si="17"/>
        <v>10</v>
      </c>
      <c r="AN69" s="11">
        <f t="shared" si="18"/>
        <v>10</v>
      </c>
      <c r="AO69" s="11">
        <f t="shared" si="19"/>
        <v>10</v>
      </c>
      <c r="AP69" s="11">
        <f t="shared" si="20"/>
        <v>10</v>
      </c>
      <c r="AR69" s="11">
        <v>81.968322156077619</v>
      </c>
      <c r="AS69">
        <v>9</v>
      </c>
      <c r="AT69" s="56">
        <v>91.075913506752912</v>
      </c>
      <c r="AU69">
        <v>16</v>
      </c>
    </row>
    <row r="70" spans="1:47">
      <c r="A70" t="s">
        <v>121</v>
      </c>
      <c r="B70" t="s">
        <v>221</v>
      </c>
      <c r="C70" t="s">
        <v>223</v>
      </c>
      <c r="D70">
        <v>8.6999999999999993</v>
      </c>
      <c r="E70">
        <v>8.6999999999999993</v>
      </c>
      <c r="F70">
        <v>8.6999999999999993</v>
      </c>
      <c r="G70" s="10">
        <v>0.90097087378640772</v>
      </c>
      <c r="H70">
        <v>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0.5</v>
      </c>
      <c r="P70">
        <v>0.5</v>
      </c>
      <c r="Q70">
        <v>0.5</v>
      </c>
      <c r="R70" s="11">
        <v>0</v>
      </c>
      <c r="S70" s="11">
        <v>0</v>
      </c>
      <c r="T70" s="11">
        <v>0</v>
      </c>
      <c r="U70">
        <v>0</v>
      </c>
      <c r="V70">
        <v>0</v>
      </c>
      <c r="W70">
        <v>0</v>
      </c>
      <c r="X70">
        <v>12</v>
      </c>
      <c r="Y70">
        <v>0</v>
      </c>
      <c r="Z70">
        <v>12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 s="11">
        <f t="shared" si="13"/>
        <v>3.254250683376712</v>
      </c>
      <c r="AI70" s="11">
        <f t="shared" si="12"/>
        <v>5.9173023900144015</v>
      </c>
      <c r="AJ70" s="11">
        <f t="shared" si="14"/>
        <v>10</v>
      </c>
      <c r="AK70" s="11">
        <f t="shared" si="15"/>
        <v>10</v>
      </c>
      <c r="AL70" s="11">
        <f t="shared" si="16"/>
        <v>10</v>
      </c>
      <c r="AM70" s="11">
        <f t="shared" si="17"/>
        <v>10</v>
      </c>
      <c r="AN70" s="11">
        <f t="shared" si="18"/>
        <v>4.7378071688740233</v>
      </c>
      <c r="AO70" s="11">
        <f t="shared" si="19"/>
        <v>10</v>
      </c>
      <c r="AP70" s="11">
        <f t="shared" si="20"/>
        <v>10</v>
      </c>
      <c r="AR70" s="11">
        <v>73.909360242265137</v>
      </c>
      <c r="AS70">
        <v>9</v>
      </c>
      <c r="AT70" s="56">
        <v>82.121511380294606</v>
      </c>
      <c r="AU70">
        <v>48</v>
      </c>
    </row>
    <row r="71" spans="1:47">
      <c r="A71" t="s">
        <v>121</v>
      </c>
      <c r="B71" t="s">
        <v>221</v>
      </c>
      <c r="C71" t="s">
        <v>224</v>
      </c>
      <c r="D71">
        <v>8.6999999999999993</v>
      </c>
      <c r="E71">
        <v>8.6999999999999993</v>
      </c>
      <c r="F71">
        <v>8.6999999999999993</v>
      </c>
      <c r="G71" s="10">
        <v>0.67577862424378221</v>
      </c>
      <c r="H71">
        <v>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0.5</v>
      </c>
      <c r="P71">
        <v>0.5</v>
      </c>
      <c r="Q71">
        <v>0.5</v>
      </c>
      <c r="R71" s="11">
        <v>0</v>
      </c>
      <c r="S71" s="11">
        <v>0</v>
      </c>
      <c r="T71" s="1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 s="11">
        <f t="shared" si="13"/>
        <v>5.5010902978226417</v>
      </c>
      <c r="AI71" s="11">
        <f t="shared" si="12"/>
        <v>5.9173023900144015</v>
      </c>
      <c r="AJ71" s="11">
        <f t="shared" si="14"/>
        <v>10</v>
      </c>
      <c r="AK71" s="11">
        <f t="shared" si="15"/>
        <v>10</v>
      </c>
      <c r="AL71" s="11">
        <f t="shared" si="16"/>
        <v>10</v>
      </c>
      <c r="AM71" s="11">
        <f t="shared" si="17"/>
        <v>10</v>
      </c>
      <c r="AN71" s="11">
        <f t="shared" si="18"/>
        <v>10</v>
      </c>
      <c r="AO71" s="11">
        <f t="shared" si="19"/>
        <v>10</v>
      </c>
      <c r="AP71" s="11">
        <f t="shared" si="20"/>
        <v>10</v>
      </c>
      <c r="AR71" s="11">
        <v>81.418392687837041</v>
      </c>
      <c r="AS71">
        <v>9</v>
      </c>
      <c r="AT71" s="56">
        <v>90.46488076426337</v>
      </c>
      <c r="AU71">
        <v>20</v>
      </c>
    </row>
    <row r="72" spans="1:47">
      <c r="A72" t="s">
        <v>121</v>
      </c>
      <c r="B72" t="s">
        <v>225</v>
      </c>
      <c r="C72" t="s">
        <v>226</v>
      </c>
      <c r="D72">
        <v>7.25</v>
      </c>
      <c r="E72">
        <v>7.25</v>
      </c>
      <c r="F72">
        <v>7.25</v>
      </c>
      <c r="G72" s="10">
        <v>0.531641106998061</v>
      </c>
      <c r="H72">
        <v>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0.5</v>
      </c>
      <c r="P72">
        <v>0.5</v>
      </c>
      <c r="Q72">
        <v>0.5</v>
      </c>
      <c r="R72" s="11">
        <v>0</v>
      </c>
      <c r="S72" s="11">
        <v>0</v>
      </c>
      <c r="T72" s="11">
        <v>0</v>
      </c>
      <c r="U72">
        <v>0</v>
      </c>
      <c r="V72">
        <v>0</v>
      </c>
      <c r="W72">
        <v>0</v>
      </c>
      <c r="X72">
        <v>12</v>
      </c>
      <c r="Y72">
        <v>12</v>
      </c>
      <c r="Z72">
        <v>12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 s="11">
        <f t="shared" si="13"/>
        <v>6.939212099675637</v>
      </c>
      <c r="AI72" s="11">
        <f t="shared" si="12"/>
        <v>5.9173023900144015</v>
      </c>
      <c r="AJ72" s="11">
        <f t="shared" si="14"/>
        <v>10</v>
      </c>
      <c r="AK72" s="11">
        <f t="shared" si="15"/>
        <v>10</v>
      </c>
      <c r="AL72" s="11">
        <f t="shared" si="16"/>
        <v>10</v>
      </c>
      <c r="AM72" s="11">
        <f t="shared" si="17"/>
        <v>10</v>
      </c>
      <c r="AN72" s="11">
        <f t="shared" si="18"/>
        <v>4.7378071688740233</v>
      </c>
      <c r="AO72" s="11">
        <f t="shared" si="19"/>
        <v>10</v>
      </c>
      <c r="AP72" s="11">
        <f t="shared" si="20"/>
        <v>10</v>
      </c>
      <c r="AR72" s="11">
        <v>77.59432165856407</v>
      </c>
      <c r="AS72">
        <v>9</v>
      </c>
      <c r="AT72" s="56">
        <v>86.215912953960085</v>
      </c>
      <c r="AU72">
        <v>32</v>
      </c>
    </row>
    <row r="73" spans="1:47">
      <c r="A73" t="s">
        <v>121</v>
      </c>
      <c r="B73" t="s">
        <v>225</v>
      </c>
      <c r="C73" t="s">
        <v>227</v>
      </c>
      <c r="D73">
        <v>7.25</v>
      </c>
      <c r="E73">
        <v>7.25</v>
      </c>
      <c r="F73">
        <v>7.25</v>
      </c>
      <c r="G73" s="10">
        <v>0.50665233167585</v>
      </c>
      <c r="H73">
        <v>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0.5</v>
      </c>
      <c r="P73">
        <v>0.5</v>
      </c>
      <c r="Q73">
        <v>0.5</v>
      </c>
      <c r="R73" s="11">
        <v>0</v>
      </c>
      <c r="S73" s="11">
        <v>0</v>
      </c>
      <c r="T73" s="11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 s="11">
        <f t="shared" si="13"/>
        <v>7.1885358238467258</v>
      </c>
      <c r="AI73" s="11">
        <f t="shared" si="12"/>
        <v>5.9173023900144015</v>
      </c>
      <c r="AJ73" s="11">
        <f t="shared" si="14"/>
        <v>10</v>
      </c>
      <c r="AK73" s="11">
        <f t="shared" si="15"/>
        <v>10</v>
      </c>
      <c r="AL73" s="11">
        <f t="shared" si="16"/>
        <v>10</v>
      </c>
      <c r="AM73" s="11">
        <f t="shared" si="17"/>
        <v>10</v>
      </c>
      <c r="AN73" s="11">
        <f t="shared" si="18"/>
        <v>10</v>
      </c>
      <c r="AO73" s="11">
        <f t="shared" si="19"/>
        <v>10</v>
      </c>
      <c r="AP73" s="11">
        <f t="shared" si="20"/>
        <v>10</v>
      </c>
      <c r="AR73" s="11">
        <v>83.105838213861119</v>
      </c>
      <c r="AS73">
        <v>9</v>
      </c>
      <c r="AT73" s="56">
        <v>92.339820237623456</v>
      </c>
      <c r="AU73">
        <v>9</v>
      </c>
    </row>
    <row r="74" spans="1:47">
      <c r="A74" t="s">
        <v>121</v>
      </c>
      <c r="B74" t="s">
        <v>228</v>
      </c>
      <c r="C74" t="s">
        <v>180</v>
      </c>
      <c r="D74">
        <v>11.25</v>
      </c>
      <c r="E74">
        <v>11.25</v>
      </c>
      <c r="F74">
        <v>11.25</v>
      </c>
      <c r="G74" s="10">
        <v>0.64123643538309771</v>
      </c>
      <c r="H74">
        <v>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0.5</v>
      </c>
      <c r="P74">
        <v>0.5</v>
      </c>
      <c r="Q74">
        <v>0.5</v>
      </c>
      <c r="R74" s="11">
        <v>0</v>
      </c>
      <c r="S74" s="11">
        <v>0</v>
      </c>
      <c r="T74" s="11">
        <v>0</v>
      </c>
      <c r="U74">
        <v>0</v>
      </c>
      <c r="V74">
        <v>0</v>
      </c>
      <c r="W74">
        <v>0</v>
      </c>
      <c r="X74">
        <v>24</v>
      </c>
      <c r="Y74">
        <v>0</v>
      </c>
      <c r="Z74">
        <v>24</v>
      </c>
      <c r="AA74">
        <v>5</v>
      </c>
      <c r="AB74">
        <v>0</v>
      </c>
      <c r="AC74">
        <v>5</v>
      </c>
      <c r="AD74">
        <v>0</v>
      </c>
      <c r="AE74">
        <v>0</v>
      </c>
      <c r="AF74">
        <v>0</v>
      </c>
      <c r="AH74" s="11">
        <f t="shared" si="13"/>
        <v>5.8457325244511757</v>
      </c>
      <c r="AI74" s="11">
        <f t="shared" si="12"/>
        <v>5.9173023900144015</v>
      </c>
      <c r="AJ74" s="11">
        <f t="shared" si="14"/>
        <v>10</v>
      </c>
      <c r="AK74" s="11">
        <f t="shared" si="15"/>
        <v>10</v>
      </c>
      <c r="AL74" s="11">
        <f t="shared" si="16"/>
        <v>10</v>
      </c>
      <c r="AM74" s="11">
        <f t="shared" si="17"/>
        <v>10</v>
      </c>
      <c r="AN74" s="11">
        <v>0</v>
      </c>
      <c r="AO74" s="11">
        <f t="shared" si="19"/>
        <v>5.6944688612368211</v>
      </c>
      <c r="AP74" s="11">
        <f t="shared" si="20"/>
        <v>10</v>
      </c>
      <c r="AR74" s="11">
        <v>67.457503775702406</v>
      </c>
      <c r="AS74">
        <v>9</v>
      </c>
      <c r="AT74" s="56">
        <v>74.952781973002672</v>
      </c>
      <c r="AU74">
        <v>68</v>
      </c>
    </row>
    <row r="75" spans="1:47">
      <c r="A75" t="s">
        <v>121</v>
      </c>
      <c r="B75" t="s">
        <v>229</v>
      </c>
      <c r="C75" t="s">
        <v>230</v>
      </c>
      <c r="D75">
        <v>7.25</v>
      </c>
      <c r="E75">
        <v>7.25</v>
      </c>
      <c r="F75">
        <v>7.25</v>
      </c>
      <c r="G75" s="10">
        <v>0.60779492966829229</v>
      </c>
      <c r="H75">
        <v>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0.5</v>
      </c>
      <c r="P75">
        <v>0.5</v>
      </c>
      <c r="Q75">
        <v>0.5</v>
      </c>
      <c r="R75" s="11">
        <v>0</v>
      </c>
      <c r="S75" s="11">
        <v>0</v>
      </c>
      <c r="T75" s="11">
        <v>0</v>
      </c>
      <c r="U75">
        <v>0</v>
      </c>
      <c r="V75">
        <v>0</v>
      </c>
      <c r="W75">
        <v>0</v>
      </c>
      <c r="X75">
        <v>12</v>
      </c>
      <c r="Y75">
        <v>12</v>
      </c>
      <c r="Z75">
        <v>12</v>
      </c>
      <c r="AA75">
        <v>0</v>
      </c>
      <c r="AB75">
        <v>5</v>
      </c>
      <c r="AC75">
        <v>5</v>
      </c>
      <c r="AD75">
        <v>0</v>
      </c>
      <c r="AE75">
        <v>0</v>
      </c>
      <c r="AF75">
        <v>0</v>
      </c>
      <c r="AH75" s="11">
        <f t="shared" si="13"/>
        <v>6.1793927634662946</v>
      </c>
      <c r="AI75" s="11">
        <f t="shared" si="12"/>
        <v>5.9173023900144015</v>
      </c>
      <c r="AJ75" s="11">
        <f t="shared" si="14"/>
        <v>10</v>
      </c>
      <c r="AK75" s="11">
        <f t="shared" si="15"/>
        <v>10</v>
      </c>
      <c r="AL75" s="11">
        <f t="shared" si="16"/>
        <v>10</v>
      </c>
      <c r="AM75" s="11">
        <f t="shared" si="17"/>
        <v>10</v>
      </c>
      <c r="AN75" s="11">
        <f t="shared" si="18"/>
        <v>4.7378071688740233</v>
      </c>
      <c r="AO75" s="11">
        <f t="shared" si="19"/>
        <v>5.6944688612368211</v>
      </c>
      <c r="AP75" s="11">
        <f t="shared" si="20"/>
        <v>10</v>
      </c>
      <c r="AR75" s="11">
        <v>72.528971183591537</v>
      </c>
      <c r="AS75">
        <v>9</v>
      </c>
      <c r="AT75" s="56">
        <v>80.587745759546152</v>
      </c>
      <c r="AU75">
        <v>53</v>
      </c>
    </row>
    <row r="76" spans="1:47">
      <c r="A76" t="s">
        <v>121</v>
      </c>
      <c r="B76" t="s">
        <v>229</v>
      </c>
      <c r="C76" t="s">
        <v>231</v>
      </c>
      <c r="D76">
        <v>7.25</v>
      </c>
      <c r="E76">
        <v>7.25</v>
      </c>
      <c r="F76">
        <v>7.25</v>
      </c>
      <c r="G76" s="10">
        <v>0.49610158897259599</v>
      </c>
      <c r="H76">
        <v>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0.5</v>
      </c>
      <c r="P76">
        <v>0.5</v>
      </c>
      <c r="Q76">
        <v>0.5</v>
      </c>
      <c r="R76" s="11">
        <v>0</v>
      </c>
      <c r="S76" s="11">
        <v>0</v>
      </c>
      <c r="T76" s="11">
        <v>0</v>
      </c>
      <c r="U76">
        <v>0</v>
      </c>
      <c r="V76">
        <v>6</v>
      </c>
      <c r="W76">
        <v>6</v>
      </c>
      <c r="X76">
        <v>12</v>
      </c>
      <c r="Y76">
        <v>12</v>
      </c>
      <c r="Z76">
        <v>12</v>
      </c>
      <c r="AA76">
        <v>0</v>
      </c>
      <c r="AB76">
        <v>3</v>
      </c>
      <c r="AC76">
        <v>3</v>
      </c>
      <c r="AD76">
        <v>0</v>
      </c>
      <c r="AE76">
        <v>0</v>
      </c>
      <c r="AF76">
        <v>0</v>
      </c>
      <c r="AH76" s="11">
        <f t="shared" si="13"/>
        <v>7.293805106939927</v>
      </c>
      <c r="AI76" s="11">
        <f t="shared" si="12"/>
        <v>5.9173023900144015</v>
      </c>
      <c r="AJ76" s="11">
        <f t="shared" si="14"/>
        <v>10</v>
      </c>
      <c r="AK76" s="11">
        <f t="shared" si="15"/>
        <v>10</v>
      </c>
      <c r="AL76" s="11">
        <f t="shared" si="16"/>
        <v>10</v>
      </c>
      <c r="AM76" s="11">
        <f t="shared" si="17"/>
        <v>6.2924064784154119</v>
      </c>
      <c r="AN76" s="11">
        <f t="shared" si="18"/>
        <v>4.7378071688740233</v>
      </c>
      <c r="AO76" s="11">
        <f t="shared" si="19"/>
        <v>7.4166813167420926</v>
      </c>
      <c r="AP76" s="11">
        <f t="shared" si="20"/>
        <v>10</v>
      </c>
      <c r="AR76" s="11">
        <v>71.658002460985855</v>
      </c>
      <c r="AS76">
        <v>9</v>
      </c>
      <c r="AT76" s="56">
        <v>79.620002734428724</v>
      </c>
      <c r="AU76">
        <v>57</v>
      </c>
    </row>
    <row r="77" spans="1:47">
      <c r="A77" t="s">
        <v>121</v>
      </c>
      <c r="B77" t="s">
        <v>232</v>
      </c>
      <c r="C77" t="s">
        <v>233</v>
      </c>
      <c r="D77">
        <v>10.5</v>
      </c>
      <c r="E77">
        <v>10.5</v>
      </c>
      <c r="F77">
        <v>10.5</v>
      </c>
      <c r="G77" s="10">
        <v>0.90807035050517648</v>
      </c>
      <c r="H77">
        <v>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0.5</v>
      </c>
      <c r="P77">
        <v>0.5</v>
      </c>
      <c r="Q77">
        <v>0.5</v>
      </c>
      <c r="R77" s="11">
        <v>0</v>
      </c>
      <c r="S77" s="11">
        <v>0</v>
      </c>
      <c r="T77" s="11">
        <v>0</v>
      </c>
      <c r="U77">
        <v>4</v>
      </c>
      <c r="V77">
        <v>4</v>
      </c>
      <c r="W77">
        <v>4</v>
      </c>
      <c r="X77">
        <v>13</v>
      </c>
      <c r="Y77">
        <v>0</v>
      </c>
      <c r="Z77">
        <v>13</v>
      </c>
      <c r="AA77">
        <v>5</v>
      </c>
      <c r="AB77">
        <v>0</v>
      </c>
      <c r="AC77">
        <v>5</v>
      </c>
      <c r="AD77">
        <v>0</v>
      </c>
      <c r="AE77">
        <v>0</v>
      </c>
      <c r="AF77">
        <v>0</v>
      </c>
      <c r="AH77" s="11">
        <f t="shared" si="13"/>
        <v>3.1834161605813489</v>
      </c>
      <c r="AI77" s="11">
        <f t="shared" si="12"/>
        <v>5.9173023900144015</v>
      </c>
      <c r="AJ77" s="11">
        <f t="shared" si="14"/>
        <v>10</v>
      </c>
      <c r="AK77" s="11">
        <f t="shared" si="15"/>
        <v>10</v>
      </c>
      <c r="AL77" s="11">
        <f t="shared" si="16"/>
        <v>10</v>
      </c>
      <c r="AM77" s="11">
        <f t="shared" si="17"/>
        <v>7.5282709856102752</v>
      </c>
      <c r="AN77" s="11">
        <f t="shared" si="18"/>
        <v>4.2992910996135256</v>
      </c>
      <c r="AO77" s="11">
        <f t="shared" si="19"/>
        <v>5.6944688612368211</v>
      </c>
      <c r="AP77" s="11">
        <f t="shared" si="20"/>
        <v>10</v>
      </c>
      <c r="AR77" s="11">
        <v>66.622749497056375</v>
      </c>
      <c r="AS77">
        <v>9</v>
      </c>
      <c r="AT77" s="56">
        <v>74.02527721895153</v>
      </c>
      <c r="AU77">
        <v>69</v>
      </c>
    </row>
    <row r="78" spans="1:47">
      <c r="A78" t="s">
        <v>121</v>
      </c>
      <c r="B78" t="s">
        <v>234</v>
      </c>
      <c r="C78" t="s">
        <v>235</v>
      </c>
      <c r="D78">
        <v>0</v>
      </c>
      <c r="E78">
        <v>0</v>
      </c>
      <c r="F78">
        <v>7.25</v>
      </c>
      <c r="G78" s="10">
        <v>0.42375024587630317</v>
      </c>
      <c r="H78">
        <v>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0.5</v>
      </c>
      <c r="P78">
        <v>0.5</v>
      </c>
      <c r="Q78">
        <v>0.5</v>
      </c>
      <c r="R78" s="11">
        <v>0</v>
      </c>
      <c r="S78" s="11">
        <v>0</v>
      </c>
      <c r="T78" s="11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 s="11">
        <f t="shared" si="13"/>
        <v>8.0156854743028774</v>
      </c>
      <c r="AI78" s="11">
        <f t="shared" ref="AI78:AI109" si="21">((H$133-H78)/(H$133-H$134))*10</f>
        <v>5.9173023900144015</v>
      </c>
      <c r="AJ78" s="11">
        <f t="shared" si="14"/>
        <v>10</v>
      </c>
      <c r="AK78" s="11">
        <f t="shared" si="15"/>
        <v>10</v>
      </c>
      <c r="AL78" s="11">
        <f t="shared" si="16"/>
        <v>10</v>
      </c>
      <c r="AM78" s="11">
        <f t="shared" si="17"/>
        <v>10</v>
      </c>
      <c r="AN78" s="11">
        <f t="shared" si="18"/>
        <v>10</v>
      </c>
      <c r="AO78" s="11">
        <f t="shared" si="19"/>
        <v>10</v>
      </c>
      <c r="AP78" s="11">
        <f t="shared" si="20"/>
        <v>10</v>
      </c>
      <c r="AR78" s="11">
        <v>83.932987864317283</v>
      </c>
      <c r="AS78">
        <v>9</v>
      </c>
      <c r="AT78" s="56">
        <v>93.258875404796981</v>
      </c>
      <c r="AU78">
        <v>2</v>
      </c>
    </row>
    <row r="79" spans="1:47">
      <c r="A79" t="s">
        <v>121</v>
      </c>
      <c r="B79" t="s">
        <v>236</v>
      </c>
      <c r="C79" t="s">
        <v>237</v>
      </c>
      <c r="D79">
        <v>9.1</v>
      </c>
      <c r="E79">
        <v>9.1</v>
      </c>
      <c r="F79">
        <v>9.1</v>
      </c>
      <c r="G79" s="10">
        <v>0.60742594910304548</v>
      </c>
      <c r="H79">
        <v>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0.5</v>
      </c>
      <c r="P79">
        <v>0.5</v>
      </c>
      <c r="Q79">
        <v>0.5</v>
      </c>
      <c r="R79" s="11">
        <v>0</v>
      </c>
      <c r="S79" s="11">
        <v>0</v>
      </c>
      <c r="T79" s="11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 s="11">
        <f t="shared" si="13"/>
        <v>6.1830742407491099</v>
      </c>
      <c r="AI79" s="11">
        <f t="shared" si="21"/>
        <v>5.9173023900144015</v>
      </c>
      <c r="AJ79" s="11">
        <f t="shared" si="14"/>
        <v>10</v>
      </c>
      <c r="AK79" s="11">
        <f t="shared" si="15"/>
        <v>10</v>
      </c>
      <c r="AL79" s="11">
        <f t="shared" si="16"/>
        <v>10</v>
      </c>
      <c r="AM79" s="11">
        <f t="shared" si="17"/>
        <v>10</v>
      </c>
      <c r="AN79" s="11">
        <f t="shared" si="18"/>
        <v>10</v>
      </c>
      <c r="AO79" s="11">
        <f t="shared" si="19"/>
        <v>10</v>
      </c>
      <c r="AP79" s="11">
        <f t="shared" si="20"/>
        <v>10</v>
      </c>
      <c r="AR79" s="11">
        <v>82.10037663076352</v>
      </c>
      <c r="AS79">
        <v>9</v>
      </c>
      <c r="AT79" s="56">
        <v>91.222640700848359</v>
      </c>
      <c r="AU79">
        <v>15</v>
      </c>
    </row>
    <row r="80" spans="1:47">
      <c r="A80" t="s">
        <v>121</v>
      </c>
      <c r="B80" t="s">
        <v>238</v>
      </c>
      <c r="C80" t="s">
        <v>239</v>
      </c>
      <c r="D80">
        <v>0</v>
      </c>
      <c r="E80">
        <v>0</v>
      </c>
      <c r="F80">
        <v>7.25</v>
      </c>
      <c r="G80" s="10">
        <v>0.62203522666336675</v>
      </c>
      <c r="H80">
        <v>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0.5</v>
      </c>
      <c r="P80">
        <v>0.5</v>
      </c>
      <c r="Q80">
        <v>0.5</v>
      </c>
      <c r="R80" s="11">
        <v>0</v>
      </c>
      <c r="S80" s="11">
        <v>0</v>
      </c>
      <c r="T80" s="11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 s="11">
        <f t="shared" si="13"/>
        <v>6.0373112154778843</v>
      </c>
      <c r="AI80" s="11">
        <f t="shared" si="21"/>
        <v>5.9173023900144015</v>
      </c>
      <c r="AJ80" s="11">
        <f t="shared" si="14"/>
        <v>10</v>
      </c>
      <c r="AK80" s="11">
        <f t="shared" si="15"/>
        <v>10</v>
      </c>
      <c r="AL80" s="11">
        <f t="shared" si="16"/>
        <v>10</v>
      </c>
      <c r="AM80" s="11">
        <f t="shared" si="17"/>
        <v>10</v>
      </c>
      <c r="AN80" s="11">
        <f t="shared" si="18"/>
        <v>10</v>
      </c>
      <c r="AO80" s="11">
        <f t="shared" si="19"/>
        <v>10</v>
      </c>
      <c r="AP80" s="11">
        <f t="shared" si="20"/>
        <v>10</v>
      </c>
      <c r="AR80" s="11">
        <v>81.954613605492284</v>
      </c>
      <c r="AS80">
        <v>9</v>
      </c>
      <c r="AT80" s="56">
        <v>91.060681783880312</v>
      </c>
      <c r="AU80">
        <v>17</v>
      </c>
    </row>
    <row r="81" spans="1:47">
      <c r="A81" t="s">
        <v>121</v>
      </c>
      <c r="B81" t="s">
        <v>238</v>
      </c>
      <c r="C81" t="s">
        <v>240</v>
      </c>
      <c r="D81">
        <v>0</v>
      </c>
      <c r="E81">
        <v>0</v>
      </c>
      <c r="F81">
        <v>7.25</v>
      </c>
      <c r="G81" s="10">
        <v>0.48474717927287925</v>
      </c>
      <c r="H81">
        <v>3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0.5</v>
      </c>
      <c r="P81">
        <v>0.5</v>
      </c>
      <c r="Q81">
        <v>0.5</v>
      </c>
      <c r="R81" s="11">
        <v>0</v>
      </c>
      <c r="S81" s="11">
        <v>0</v>
      </c>
      <c r="T81" s="1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 s="11">
        <f t="shared" si="13"/>
        <v>7.4070929201918823</v>
      </c>
      <c r="AI81" s="11">
        <f t="shared" si="21"/>
        <v>5.9173023900144015</v>
      </c>
      <c r="AJ81" s="11">
        <f t="shared" si="14"/>
        <v>10</v>
      </c>
      <c r="AK81" s="11">
        <f t="shared" si="15"/>
        <v>10</v>
      </c>
      <c r="AL81" s="11">
        <f t="shared" si="16"/>
        <v>10</v>
      </c>
      <c r="AM81" s="11">
        <f t="shared" si="17"/>
        <v>10</v>
      </c>
      <c r="AN81" s="11">
        <f t="shared" si="18"/>
        <v>10</v>
      </c>
      <c r="AO81" s="11">
        <f t="shared" si="19"/>
        <v>10</v>
      </c>
      <c r="AP81" s="11">
        <f t="shared" si="20"/>
        <v>10</v>
      </c>
      <c r="AR81" s="11">
        <v>83.324395310206285</v>
      </c>
      <c r="AS81">
        <v>9</v>
      </c>
      <c r="AT81" s="56">
        <v>92.582661455784759</v>
      </c>
      <c r="AU81">
        <v>8</v>
      </c>
    </row>
    <row r="82" spans="1:47">
      <c r="A82" t="s">
        <v>121</v>
      </c>
      <c r="B82" t="s">
        <v>241</v>
      </c>
      <c r="C82" t="s">
        <v>242</v>
      </c>
      <c r="D82">
        <v>7.25</v>
      </c>
      <c r="E82">
        <v>7.25</v>
      </c>
      <c r="F82">
        <v>7.25</v>
      </c>
      <c r="G82" s="10">
        <v>0.39801520270270269</v>
      </c>
      <c r="H82">
        <v>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0.5</v>
      </c>
      <c r="P82">
        <v>0.5</v>
      </c>
      <c r="Q82">
        <v>0.5</v>
      </c>
      <c r="R82" s="11">
        <v>0</v>
      </c>
      <c r="S82" s="11">
        <v>0</v>
      </c>
      <c r="T82" s="11">
        <v>0</v>
      </c>
      <c r="U82">
        <v>0</v>
      </c>
      <c r="V82">
        <v>0</v>
      </c>
      <c r="W82">
        <v>0</v>
      </c>
      <c r="X82">
        <v>12</v>
      </c>
      <c r="Y82">
        <v>0</v>
      </c>
      <c r="Z82">
        <v>12</v>
      </c>
      <c r="AA82">
        <v>0</v>
      </c>
      <c r="AB82">
        <v>8.67</v>
      </c>
      <c r="AC82">
        <v>8.67</v>
      </c>
      <c r="AD82">
        <v>0</v>
      </c>
      <c r="AE82">
        <v>0</v>
      </c>
      <c r="AF82">
        <v>0</v>
      </c>
      <c r="AH82" s="11">
        <f t="shared" si="13"/>
        <v>8.2724550327550972</v>
      </c>
      <c r="AI82" s="11">
        <f t="shared" si="21"/>
        <v>5.9173023900144015</v>
      </c>
      <c r="AJ82" s="11">
        <f t="shared" si="14"/>
        <v>10</v>
      </c>
      <c r="AK82" s="11">
        <f t="shared" si="15"/>
        <v>10</v>
      </c>
      <c r="AL82" s="11">
        <f t="shared" si="16"/>
        <v>10</v>
      </c>
      <c r="AM82" s="11">
        <f t="shared" si="17"/>
        <v>10</v>
      </c>
      <c r="AN82" s="11">
        <f t="shared" si="18"/>
        <v>4.7378071688740233</v>
      </c>
      <c r="AO82" s="11">
        <f t="shared" si="19"/>
        <v>2.534209005384648</v>
      </c>
      <c r="AP82" s="11">
        <f t="shared" si="20"/>
        <v>10</v>
      </c>
      <c r="AR82" s="11">
        <v>71.46177359702817</v>
      </c>
      <c r="AS82">
        <v>9</v>
      </c>
      <c r="AT82" s="56">
        <v>79.401970663364636</v>
      </c>
      <c r="AU82">
        <v>59</v>
      </c>
    </row>
    <row r="83" spans="1:47">
      <c r="A83" t="s">
        <v>121</v>
      </c>
      <c r="B83" t="s">
        <v>241</v>
      </c>
      <c r="C83" t="s">
        <v>243</v>
      </c>
      <c r="D83">
        <v>7.25</v>
      </c>
      <c r="E83">
        <v>7.25</v>
      </c>
      <c r="F83">
        <v>7.25</v>
      </c>
      <c r="G83" s="10">
        <v>0.48240563019833654</v>
      </c>
      <c r="H83">
        <v>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0.5</v>
      </c>
      <c r="P83">
        <v>0.5</v>
      </c>
      <c r="Q83">
        <v>0.5</v>
      </c>
      <c r="R83" s="11">
        <v>0</v>
      </c>
      <c r="S83" s="11">
        <v>0</v>
      </c>
      <c r="T83" s="11">
        <v>0</v>
      </c>
      <c r="U83">
        <v>0</v>
      </c>
      <c r="V83">
        <v>0</v>
      </c>
      <c r="W83">
        <v>0</v>
      </c>
      <c r="X83">
        <v>12</v>
      </c>
      <c r="Y83">
        <v>0</v>
      </c>
      <c r="Z83">
        <v>12</v>
      </c>
      <c r="AA83">
        <v>0</v>
      </c>
      <c r="AB83">
        <v>8.67</v>
      </c>
      <c r="AC83">
        <v>8.67</v>
      </c>
      <c r="AD83">
        <v>0</v>
      </c>
      <c r="AE83">
        <v>0</v>
      </c>
      <c r="AF83">
        <v>0</v>
      </c>
      <c r="AH83" s="11">
        <f t="shared" si="13"/>
        <v>7.4304555591394355</v>
      </c>
      <c r="AI83" s="11">
        <f t="shared" si="21"/>
        <v>5.9173023900144015</v>
      </c>
      <c r="AJ83" s="11">
        <f t="shared" si="14"/>
        <v>10</v>
      </c>
      <c r="AK83" s="11">
        <f t="shared" si="15"/>
        <v>10</v>
      </c>
      <c r="AL83" s="11">
        <f t="shared" si="16"/>
        <v>10</v>
      </c>
      <c r="AM83" s="11">
        <f t="shared" si="17"/>
        <v>10</v>
      </c>
      <c r="AN83" s="11">
        <f t="shared" si="18"/>
        <v>4.7378071688740233</v>
      </c>
      <c r="AO83" s="11">
        <f t="shared" si="19"/>
        <v>2.534209005384648</v>
      </c>
      <c r="AP83" s="11">
        <f t="shared" si="20"/>
        <v>10</v>
      </c>
      <c r="AR83" s="11">
        <v>70.619774123412498</v>
      </c>
      <c r="AS83">
        <v>9</v>
      </c>
      <c r="AT83" s="56">
        <v>78.466415692680556</v>
      </c>
      <c r="AU83">
        <v>60</v>
      </c>
    </row>
    <row r="84" spans="1:47">
      <c r="A84" t="s">
        <v>121</v>
      </c>
      <c r="B84" t="s">
        <v>241</v>
      </c>
      <c r="C84" t="s">
        <v>244</v>
      </c>
      <c r="D84">
        <v>7.25</v>
      </c>
      <c r="E84">
        <v>7.25</v>
      </c>
      <c r="F84">
        <v>7.25</v>
      </c>
      <c r="G84" s="10">
        <v>0.61993833504624873</v>
      </c>
      <c r="H84">
        <v>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0.5</v>
      </c>
      <c r="P84">
        <v>0.5</v>
      </c>
      <c r="Q84">
        <v>0.5</v>
      </c>
      <c r="R84" s="11">
        <v>0</v>
      </c>
      <c r="S84" s="11">
        <v>0</v>
      </c>
      <c r="T84" s="11">
        <v>0</v>
      </c>
      <c r="U84">
        <v>0</v>
      </c>
      <c r="V84">
        <v>0</v>
      </c>
      <c r="W84">
        <v>0</v>
      </c>
      <c r="X84">
        <v>2</v>
      </c>
      <c r="Y84">
        <v>0</v>
      </c>
      <c r="Z84">
        <v>2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 s="11">
        <f t="shared" si="13"/>
        <v>6.0582328020871454</v>
      </c>
      <c r="AI84" s="11">
        <f t="shared" si="21"/>
        <v>5.9173023900144015</v>
      </c>
      <c r="AJ84" s="11">
        <f t="shared" si="14"/>
        <v>10</v>
      </c>
      <c r="AK84" s="11">
        <f t="shared" si="15"/>
        <v>10</v>
      </c>
      <c r="AL84" s="11">
        <f t="shared" si="16"/>
        <v>10</v>
      </c>
      <c r="AM84" s="11">
        <f t="shared" si="17"/>
        <v>10</v>
      </c>
      <c r="AN84" s="11">
        <f t="shared" si="18"/>
        <v>9.1229678614790046</v>
      </c>
      <c r="AO84" s="11">
        <f t="shared" si="19"/>
        <v>10</v>
      </c>
      <c r="AP84" s="11">
        <f t="shared" si="20"/>
        <v>10</v>
      </c>
      <c r="AR84" s="11">
        <v>81.098503053580544</v>
      </c>
      <c r="AS84">
        <v>9</v>
      </c>
      <c r="AT84" s="56">
        <v>90.109447837311706</v>
      </c>
      <c r="AU84">
        <v>21</v>
      </c>
    </row>
    <row r="85" spans="1:47">
      <c r="A85" t="s">
        <v>121</v>
      </c>
      <c r="B85" t="s">
        <v>241</v>
      </c>
      <c r="C85" t="s">
        <v>245</v>
      </c>
      <c r="D85">
        <v>7.25</v>
      </c>
      <c r="E85">
        <v>7.25</v>
      </c>
      <c r="F85">
        <v>7.25</v>
      </c>
      <c r="G85" s="10">
        <v>0.61993833504624873</v>
      </c>
      <c r="H85">
        <v>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0.5</v>
      </c>
      <c r="P85">
        <v>0.5</v>
      </c>
      <c r="Q85">
        <v>0.5</v>
      </c>
      <c r="R85" s="11">
        <v>0</v>
      </c>
      <c r="S85" s="11">
        <v>0</v>
      </c>
      <c r="T85" s="11">
        <v>0</v>
      </c>
      <c r="U85">
        <v>0</v>
      </c>
      <c r="V85">
        <v>0</v>
      </c>
      <c r="W85">
        <v>0</v>
      </c>
      <c r="X85">
        <v>2</v>
      </c>
      <c r="Y85">
        <v>0</v>
      </c>
      <c r="Z85">
        <v>2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 s="11">
        <f t="shared" si="13"/>
        <v>6.0582328020871454</v>
      </c>
      <c r="AI85" s="11">
        <f t="shared" si="21"/>
        <v>5.9173023900144015</v>
      </c>
      <c r="AJ85" s="11">
        <f t="shared" si="14"/>
        <v>10</v>
      </c>
      <c r="AK85" s="11">
        <f t="shared" si="15"/>
        <v>10</v>
      </c>
      <c r="AL85" s="11">
        <f t="shared" si="16"/>
        <v>10</v>
      </c>
      <c r="AM85" s="11">
        <f t="shared" si="17"/>
        <v>10</v>
      </c>
      <c r="AN85" s="11">
        <f t="shared" si="18"/>
        <v>9.1229678614790046</v>
      </c>
      <c r="AO85" s="11">
        <f t="shared" si="19"/>
        <v>10</v>
      </c>
      <c r="AP85" s="11">
        <f t="shared" si="20"/>
        <v>10</v>
      </c>
      <c r="AR85" s="11">
        <v>81.098503053580544</v>
      </c>
      <c r="AS85">
        <v>9</v>
      </c>
      <c r="AT85" s="56">
        <v>90.109447837311706</v>
      </c>
      <c r="AU85">
        <v>21</v>
      </c>
    </row>
    <row r="86" spans="1:47">
      <c r="A86" t="s">
        <v>121</v>
      </c>
      <c r="B86" t="s">
        <v>246</v>
      </c>
      <c r="C86" t="s">
        <v>247</v>
      </c>
      <c r="D86">
        <v>7.25</v>
      </c>
      <c r="E86">
        <v>7.25</v>
      </c>
      <c r="F86">
        <v>7.25</v>
      </c>
      <c r="G86" s="10">
        <v>0.45760757419433151</v>
      </c>
      <c r="H86">
        <v>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0.5</v>
      </c>
      <c r="P86">
        <v>0.5</v>
      </c>
      <c r="Q86">
        <v>0.5</v>
      </c>
      <c r="R86" s="11">
        <v>0</v>
      </c>
      <c r="S86" s="11">
        <v>0</v>
      </c>
      <c r="T86" s="11">
        <v>0</v>
      </c>
      <c r="U86">
        <v>0</v>
      </c>
      <c r="V86">
        <v>0</v>
      </c>
      <c r="W86">
        <v>0</v>
      </c>
      <c r="X86">
        <v>12</v>
      </c>
      <c r="Y86">
        <v>0</v>
      </c>
      <c r="Z86">
        <v>12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H86" s="11">
        <f t="shared" si="13"/>
        <v>7.6778763949106992</v>
      </c>
      <c r="AI86" s="11">
        <f t="shared" si="21"/>
        <v>5.9173023900144015</v>
      </c>
      <c r="AJ86" s="11">
        <f t="shared" si="14"/>
        <v>10</v>
      </c>
      <c r="AK86" s="11">
        <f t="shared" si="15"/>
        <v>10</v>
      </c>
      <c r="AL86" s="11">
        <f t="shared" si="16"/>
        <v>10</v>
      </c>
      <c r="AM86" s="11">
        <f t="shared" si="17"/>
        <v>10</v>
      </c>
      <c r="AN86" s="11">
        <f t="shared" si="18"/>
        <v>4.7378071688740233</v>
      </c>
      <c r="AO86" s="11">
        <f t="shared" si="19"/>
        <v>10</v>
      </c>
      <c r="AP86" s="11">
        <f t="shared" si="20"/>
        <v>10</v>
      </c>
      <c r="AR86" s="11">
        <v>78.332985953799124</v>
      </c>
      <c r="AS86">
        <v>9</v>
      </c>
      <c r="AT86" s="56">
        <v>87.036651059776801</v>
      </c>
      <c r="AU86">
        <v>28</v>
      </c>
    </row>
    <row r="87" spans="1:47">
      <c r="A87" t="s">
        <v>121</v>
      </c>
      <c r="B87" t="s">
        <v>248</v>
      </c>
      <c r="C87" t="s">
        <v>249</v>
      </c>
      <c r="D87">
        <v>10.78</v>
      </c>
      <c r="E87">
        <v>10.78</v>
      </c>
      <c r="F87">
        <v>10.78</v>
      </c>
      <c r="G87" s="10">
        <v>0.86203529276075497</v>
      </c>
      <c r="H87">
        <v>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0.5</v>
      </c>
      <c r="P87">
        <v>0.5</v>
      </c>
      <c r="Q87">
        <v>0.5</v>
      </c>
      <c r="R87" s="11">
        <v>0</v>
      </c>
      <c r="S87" s="11">
        <v>0</v>
      </c>
      <c r="T87" s="11">
        <v>0</v>
      </c>
      <c r="U87">
        <v>0</v>
      </c>
      <c r="V87">
        <v>0</v>
      </c>
      <c r="W87">
        <v>0</v>
      </c>
      <c r="X87">
        <v>12</v>
      </c>
      <c r="Y87">
        <v>0</v>
      </c>
      <c r="Z87">
        <v>12</v>
      </c>
      <c r="AA87">
        <v>5</v>
      </c>
      <c r="AB87">
        <v>0</v>
      </c>
      <c r="AC87">
        <v>5</v>
      </c>
      <c r="AD87">
        <v>0</v>
      </c>
      <c r="AE87">
        <v>0</v>
      </c>
      <c r="AF87">
        <v>0</v>
      </c>
      <c r="AH87" s="11">
        <f t="shared" si="13"/>
        <v>3.6427276670987778</v>
      </c>
      <c r="AI87" s="11">
        <f t="shared" si="21"/>
        <v>5.9173023900144015</v>
      </c>
      <c r="AJ87" s="11">
        <f t="shared" si="14"/>
        <v>10</v>
      </c>
      <c r="AK87" s="11">
        <f t="shared" si="15"/>
        <v>10</v>
      </c>
      <c r="AL87" s="11">
        <f t="shared" si="16"/>
        <v>10</v>
      </c>
      <c r="AM87" s="11">
        <f t="shared" si="17"/>
        <v>10</v>
      </c>
      <c r="AN87" s="11">
        <f t="shared" si="18"/>
        <v>4.7378071688740233</v>
      </c>
      <c r="AO87" s="11">
        <f t="shared" si="19"/>
        <v>5.6944688612368211</v>
      </c>
      <c r="AP87" s="11">
        <f t="shared" si="20"/>
        <v>10</v>
      </c>
      <c r="AR87" s="11">
        <v>69.992306087224023</v>
      </c>
      <c r="AS87">
        <v>9</v>
      </c>
      <c r="AT87" s="56">
        <v>77.769228985804475</v>
      </c>
      <c r="AU87">
        <v>63</v>
      </c>
    </row>
    <row r="88" spans="1:47">
      <c r="A88" t="s">
        <v>121</v>
      </c>
      <c r="B88" t="s">
        <v>250</v>
      </c>
      <c r="C88" t="s">
        <v>251</v>
      </c>
      <c r="D88">
        <v>7.25</v>
      </c>
      <c r="E88">
        <v>7.25</v>
      </c>
      <c r="F88">
        <v>7.25</v>
      </c>
      <c r="G88" s="10">
        <v>0.22486989457359718</v>
      </c>
      <c r="H88">
        <v>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0.5</v>
      </c>
      <c r="P88">
        <v>0.5</v>
      </c>
      <c r="Q88">
        <v>0.5</v>
      </c>
      <c r="R88" s="11">
        <v>0</v>
      </c>
      <c r="S88" s="11">
        <v>0</v>
      </c>
      <c r="T88" s="11">
        <v>0</v>
      </c>
      <c r="U88">
        <v>8</v>
      </c>
      <c r="V88">
        <v>0</v>
      </c>
      <c r="W88">
        <v>8</v>
      </c>
      <c r="X88">
        <v>12</v>
      </c>
      <c r="Y88">
        <v>0</v>
      </c>
      <c r="Z88">
        <v>12</v>
      </c>
      <c r="AA88">
        <v>6</v>
      </c>
      <c r="AB88">
        <v>0</v>
      </c>
      <c r="AC88">
        <v>6</v>
      </c>
      <c r="AD88">
        <v>0</v>
      </c>
      <c r="AE88">
        <v>0</v>
      </c>
      <c r="AF88">
        <v>0</v>
      </c>
      <c r="AH88" s="11">
        <f t="shared" si="13"/>
        <v>10</v>
      </c>
      <c r="AI88" s="11">
        <f t="shared" si="21"/>
        <v>5.9173023900144015</v>
      </c>
      <c r="AJ88" s="11">
        <f t="shared" si="14"/>
        <v>10</v>
      </c>
      <c r="AK88" s="11">
        <f t="shared" si="15"/>
        <v>10</v>
      </c>
      <c r="AL88" s="11">
        <f t="shared" si="16"/>
        <v>10</v>
      </c>
      <c r="AM88" s="11">
        <f t="shared" si="17"/>
        <v>5.0565419712205504</v>
      </c>
      <c r="AN88" s="11">
        <f t="shared" si="18"/>
        <v>4.7378071688740233</v>
      </c>
      <c r="AO88" s="11">
        <f t="shared" si="19"/>
        <v>4.8333626334841853</v>
      </c>
      <c r="AP88" s="11">
        <f t="shared" si="20"/>
        <v>10</v>
      </c>
      <c r="AR88" s="11">
        <v>70.545014163593152</v>
      </c>
      <c r="AS88">
        <v>9</v>
      </c>
      <c r="AT88" s="56">
        <v>78.383349070659051</v>
      </c>
      <c r="AU88">
        <v>62</v>
      </c>
    </row>
    <row r="89" spans="1:47">
      <c r="A89" t="s">
        <v>121</v>
      </c>
      <c r="B89" t="s">
        <v>250</v>
      </c>
      <c r="C89" t="s">
        <v>252</v>
      </c>
      <c r="D89">
        <v>7.25</v>
      </c>
      <c r="E89">
        <v>7.25</v>
      </c>
      <c r="F89">
        <v>7.25</v>
      </c>
      <c r="G89" s="10">
        <v>0.43573740175681924</v>
      </c>
      <c r="H89">
        <v>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0.5</v>
      </c>
      <c r="P89">
        <v>0.5</v>
      </c>
      <c r="Q89">
        <v>0.5</v>
      </c>
      <c r="R89" s="11">
        <v>0</v>
      </c>
      <c r="S89" s="11">
        <v>0</v>
      </c>
      <c r="T89" s="11">
        <v>0</v>
      </c>
      <c r="U89">
        <v>5</v>
      </c>
      <c r="V89">
        <v>5</v>
      </c>
      <c r="W89">
        <v>5</v>
      </c>
      <c r="X89">
        <v>12</v>
      </c>
      <c r="Y89">
        <v>12</v>
      </c>
      <c r="Z89">
        <v>12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H89" s="11">
        <f t="shared" si="13"/>
        <v>7.8960844811444346</v>
      </c>
      <c r="AI89" s="11">
        <f t="shared" si="21"/>
        <v>5.9173023900144015</v>
      </c>
      <c r="AJ89" s="11">
        <f t="shared" si="14"/>
        <v>10</v>
      </c>
      <c r="AK89" s="11">
        <f t="shared" si="15"/>
        <v>10</v>
      </c>
      <c r="AL89" s="11">
        <f t="shared" si="16"/>
        <v>10</v>
      </c>
      <c r="AM89" s="11">
        <f t="shared" si="17"/>
        <v>6.9103387320128444</v>
      </c>
      <c r="AN89" s="11">
        <f t="shared" si="18"/>
        <v>4.7378071688740233</v>
      </c>
      <c r="AO89" s="11">
        <f t="shared" si="19"/>
        <v>10</v>
      </c>
      <c r="AP89" s="11">
        <f t="shared" si="20"/>
        <v>10</v>
      </c>
      <c r="AR89" s="11">
        <v>75.4615327720457</v>
      </c>
      <c r="AS89">
        <v>9</v>
      </c>
      <c r="AT89" s="56">
        <v>83.846147524495223</v>
      </c>
      <c r="AU89">
        <v>46</v>
      </c>
    </row>
    <row r="90" spans="1:47">
      <c r="A90" t="s">
        <v>121</v>
      </c>
      <c r="B90" t="s">
        <v>253</v>
      </c>
      <c r="C90" t="s">
        <v>254</v>
      </c>
      <c r="D90">
        <v>13.5</v>
      </c>
      <c r="E90">
        <v>15.75</v>
      </c>
      <c r="F90">
        <v>15.75</v>
      </c>
      <c r="G90" s="10">
        <v>0.63155459592843921</v>
      </c>
      <c r="H90">
        <v>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0.5</v>
      </c>
      <c r="P90">
        <v>0.5</v>
      </c>
      <c r="Q90">
        <v>0.5</v>
      </c>
      <c r="R90" s="11">
        <v>0</v>
      </c>
      <c r="S90" s="11">
        <v>0</v>
      </c>
      <c r="T90" s="11">
        <v>0</v>
      </c>
      <c r="U90">
        <v>12</v>
      </c>
      <c r="V90">
        <v>0</v>
      </c>
      <c r="W90">
        <v>12</v>
      </c>
      <c r="X90">
        <v>12</v>
      </c>
      <c r="Y90">
        <v>0</v>
      </c>
      <c r="Z90">
        <v>12</v>
      </c>
      <c r="AA90">
        <v>5</v>
      </c>
      <c r="AB90">
        <v>5</v>
      </c>
      <c r="AC90">
        <v>5</v>
      </c>
      <c r="AD90">
        <v>0</v>
      </c>
      <c r="AE90">
        <v>0</v>
      </c>
      <c r="AF90">
        <v>0</v>
      </c>
      <c r="AH90" s="11">
        <f t="shared" si="13"/>
        <v>5.9423323873310689</v>
      </c>
      <c r="AI90" s="11">
        <f t="shared" si="21"/>
        <v>5.9173023900144015</v>
      </c>
      <c r="AJ90" s="11">
        <f t="shared" si="14"/>
        <v>10</v>
      </c>
      <c r="AK90" s="11">
        <f t="shared" si="15"/>
        <v>10</v>
      </c>
      <c r="AL90" s="11">
        <f t="shared" si="16"/>
        <v>10</v>
      </c>
      <c r="AM90" s="11">
        <f t="shared" si="17"/>
        <v>2.5848129568308256</v>
      </c>
      <c r="AN90" s="11">
        <f t="shared" si="18"/>
        <v>4.7378071688740233</v>
      </c>
      <c r="AO90" s="11">
        <f t="shared" si="19"/>
        <v>5.6944688612368211</v>
      </c>
      <c r="AP90" s="11">
        <f t="shared" si="20"/>
        <v>10</v>
      </c>
      <c r="AR90" s="11">
        <v>64.876723764287135</v>
      </c>
      <c r="AS90">
        <v>9</v>
      </c>
      <c r="AT90" s="56">
        <v>72.085248626985702</v>
      </c>
      <c r="AU90">
        <v>71</v>
      </c>
    </row>
    <row r="91" spans="1:47">
      <c r="A91" t="s">
        <v>121</v>
      </c>
      <c r="B91" t="s">
        <v>255</v>
      </c>
      <c r="C91" t="s">
        <v>235</v>
      </c>
      <c r="D91">
        <v>8.75</v>
      </c>
      <c r="E91">
        <v>8.75</v>
      </c>
      <c r="F91">
        <v>8.75</v>
      </c>
      <c r="G91" s="10">
        <v>0.5379363343481216</v>
      </c>
      <c r="H91">
        <v>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0.5</v>
      </c>
      <c r="P91">
        <v>0.5</v>
      </c>
      <c r="Q91">
        <v>0.5</v>
      </c>
      <c r="R91" s="11">
        <v>0</v>
      </c>
      <c r="S91" s="11">
        <v>0</v>
      </c>
      <c r="T91" s="11">
        <v>0</v>
      </c>
      <c r="U91">
        <v>0</v>
      </c>
      <c r="V91">
        <v>0</v>
      </c>
      <c r="W91">
        <v>0</v>
      </c>
      <c r="X91">
        <v>12</v>
      </c>
      <c r="Y91">
        <v>12</v>
      </c>
      <c r="Z91">
        <v>12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H91" s="11">
        <f t="shared" si="13"/>
        <v>6.8764019176165858</v>
      </c>
      <c r="AI91" s="11">
        <f t="shared" si="21"/>
        <v>5.9173023900144015</v>
      </c>
      <c r="AJ91" s="11">
        <f t="shared" si="14"/>
        <v>10</v>
      </c>
      <c r="AK91" s="11">
        <f t="shared" si="15"/>
        <v>10</v>
      </c>
      <c r="AL91" s="11">
        <f t="shared" si="16"/>
        <v>10</v>
      </c>
      <c r="AM91" s="11">
        <f t="shared" si="17"/>
        <v>10</v>
      </c>
      <c r="AN91" s="11">
        <f t="shared" si="18"/>
        <v>4.7378071688740233</v>
      </c>
      <c r="AO91" s="11">
        <f t="shared" si="19"/>
        <v>10</v>
      </c>
      <c r="AP91" s="11">
        <f t="shared" si="20"/>
        <v>10</v>
      </c>
      <c r="AR91" s="11">
        <v>77.531511476505017</v>
      </c>
      <c r="AS91">
        <v>9</v>
      </c>
      <c r="AT91" s="56">
        <v>86.146123862783355</v>
      </c>
      <c r="AU91">
        <v>33</v>
      </c>
    </row>
    <row r="92" spans="1:47">
      <c r="A92" t="s">
        <v>121</v>
      </c>
      <c r="B92" t="s">
        <v>256</v>
      </c>
      <c r="C92" t="s">
        <v>257</v>
      </c>
      <c r="D92">
        <v>7.25</v>
      </c>
      <c r="E92">
        <v>7.25</v>
      </c>
      <c r="F92">
        <v>7.25</v>
      </c>
      <c r="G92" s="10">
        <v>0.69727655245757614</v>
      </c>
      <c r="H92">
        <v>3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0.5</v>
      </c>
      <c r="P92">
        <v>0.5</v>
      </c>
      <c r="Q92">
        <v>0.5</v>
      </c>
      <c r="R92" s="11">
        <v>0</v>
      </c>
      <c r="S92" s="11">
        <v>0</v>
      </c>
      <c r="T92" s="11">
        <v>0</v>
      </c>
      <c r="U92">
        <v>0</v>
      </c>
      <c r="V92">
        <v>0</v>
      </c>
      <c r="W92">
        <v>0</v>
      </c>
      <c r="X92">
        <v>6</v>
      </c>
      <c r="Y92">
        <v>0</v>
      </c>
      <c r="Z92">
        <v>6</v>
      </c>
      <c r="AA92">
        <v>0</v>
      </c>
      <c r="AB92">
        <v>0</v>
      </c>
      <c r="AC92">
        <v>0</v>
      </c>
      <c r="AD92">
        <v>10</v>
      </c>
      <c r="AE92">
        <v>0</v>
      </c>
      <c r="AF92">
        <v>10</v>
      </c>
      <c r="AH92" s="11">
        <f t="shared" si="13"/>
        <v>5.2865962517914342</v>
      </c>
      <c r="AI92" s="11">
        <f t="shared" si="21"/>
        <v>5.9173023900144015</v>
      </c>
      <c r="AJ92" s="11">
        <f t="shared" si="14"/>
        <v>10</v>
      </c>
      <c r="AK92" s="11">
        <f t="shared" si="15"/>
        <v>10</v>
      </c>
      <c r="AL92" s="11">
        <f t="shared" si="16"/>
        <v>10</v>
      </c>
      <c r="AM92" s="11">
        <f t="shared" si="17"/>
        <v>10</v>
      </c>
      <c r="AN92" s="11">
        <f t="shared" si="18"/>
        <v>7.3689035844370121</v>
      </c>
      <c r="AO92" s="11">
        <f t="shared" si="19"/>
        <v>10</v>
      </c>
      <c r="AP92" s="11">
        <f t="shared" si="20"/>
        <v>7.406550713534906</v>
      </c>
      <c r="AR92" s="11">
        <v>75.979352939777769</v>
      </c>
      <c r="AS92">
        <v>9</v>
      </c>
      <c r="AT92" s="56">
        <v>84.421503266419734</v>
      </c>
      <c r="AU92">
        <v>44</v>
      </c>
    </row>
    <row r="93" spans="1:47">
      <c r="A93" t="s">
        <v>121</v>
      </c>
      <c r="B93" t="s">
        <v>258</v>
      </c>
      <c r="C93" t="s">
        <v>259</v>
      </c>
      <c r="D93">
        <v>5.15</v>
      </c>
      <c r="E93">
        <v>5.15</v>
      </c>
      <c r="F93">
        <v>5.15</v>
      </c>
      <c r="G93" s="10">
        <v>0.33494887589506267</v>
      </c>
      <c r="H93">
        <v>3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0.5</v>
      </c>
      <c r="P93">
        <v>0.5</v>
      </c>
      <c r="Q93">
        <v>0.5</v>
      </c>
      <c r="R93" s="11">
        <v>0</v>
      </c>
      <c r="S93" s="11">
        <v>0</v>
      </c>
      <c r="T93" s="11">
        <v>0</v>
      </c>
      <c r="U93">
        <v>0</v>
      </c>
      <c r="V93">
        <v>0</v>
      </c>
      <c r="W93">
        <v>0</v>
      </c>
      <c r="X93">
        <v>12</v>
      </c>
      <c r="Y93">
        <v>0</v>
      </c>
      <c r="Z93">
        <v>12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H93" s="11">
        <f t="shared" si="13"/>
        <v>8.9016948120849673</v>
      </c>
      <c r="AI93" s="11">
        <f t="shared" si="21"/>
        <v>5.9173023900144015</v>
      </c>
      <c r="AJ93" s="11">
        <f t="shared" si="14"/>
        <v>10</v>
      </c>
      <c r="AK93" s="11">
        <f t="shared" si="15"/>
        <v>10</v>
      </c>
      <c r="AL93" s="11">
        <f t="shared" si="16"/>
        <v>10</v>
      </c>
      <c r="AM93" s="11">
        <f t="shared" si="17"/>
        <v>10</v>
      </c>
      <c r="AN93" s="11">
        <f t="shared" si="18"/>
        <v>4.7378071688740233</v>
      </c>
      <c r="AO93" s="11">
        <f t="shared" si="19"/>
        <v>10</v>
      </c>
      <c r="AP93" s="11">
        <f t="shared" si="20"/>
        <v>10</v>
      </c>
      <c r="AR93" s="11">
        <v>79.556804370973396</v>
      </c>
      <c r="AS93">
        <v>9</v>
      </c>
      <c r="AT93" s="56">
        <v>88.39644930108156</v>
      </c>
      <c r="AU93">
        <v>26</v>
      </c>
    </row>
    <row r="94" spans="1:47">
      <c r="A94" t="s">
        <v>260</v>
      </c>
      <c r="B94" t="s">
        <v>261</v>
      </c>
      <c r="C94" t="s">
        <v>262</v>
      </c>
      <c r="D94">
        <v>0.80599162742019892</v>
      </c>
      <c r="E94">
        <v>0.80599162742019892</v>
      </c>
      <c r="F94">
        <v>0.80599162742019892</v>
      </c>
      <c r="G94" s="10">
        <v>0.82241440979850167</v>
      </c>
      <c r="H94">
        <v>1</v>
      </c>
      <c r="I94">
        <v>0</v>
      </c>
      <c r="J94">
        <v>0</v>
      </c>
      <c r="K94">
        <v>0</v>
      </c>
      <c r="L94">
        <v>1</v>
      </c>
      <c r="M94">
        <v>1</v>
      </c>
      <c r="N94">
        <v>1</v>
      </c>
      <c r="O94">
        <v>0</v>
      </c>
      <c r="P94">
        <v>0</v>
      </c>
      <c r="Q94">
        <v>0</v>
      </c>
      <c r="R94" s="11">
        <v>11</v>
      </c>
      <c r="S94" s="11">
        <v>0</v>
      </c>
      <c r="T94" s="11">
        <v>38.56</v>
      </c>
      <c r="U94">
        <v>12</v>
      </c>
      <c r="V94">
        <v>0</v>
      </c>
      <c r="W94">
        <v>12</v>
      </c>
      <c r="X94">
        <v>0</v>
      </c>
      <c r="Y94">
        <v>0</v>
      </c>
      <c r="Z94">
        <v>0</v>
      </c>
      <c r="AA94">
        <v>8</v>
      </c>
      <c r="AB94">
        <v>0</v>
      </c>
      <c r="AC94">
        <v>8</v>
      </c>
      <c r="AD94">
        <v>0</v>
      </c>
      <c r="AE94">
        <v>0</v>
      </c>
      <c r="AF94">
        <v>0</v>
      </c>
      <c r="AH94" s="11">
        <f t="shared" si="13"/>
        <v>4.0380422020338091</v>
      </c>
      <c r="AI94" s="11">
        <f t="shared" si="21"/>
        <v>10</v>
      </c>
      <c r="AJ94" s="11">
        <f t="shared" si="14"/>
        <v>3.0178625610065075</v>
      </c>
      <c r="AK94" s="11">
        <f t="shared" si="15"/>
        <v>10</v>
      </c>
      <c r="AL94" s="11">
        <f t="shared" si="16"/>
        <v>2.0406201723633162</v>
      </c>
      <c r="AM94" s="11">
        <f t="shared" si="17"/>
        <v>2.5848129568308256</v>
      </c>
      <c r="AN94" s="11">
        <f t="shared" si="18"/>
        <v>10</v>
      </c>
      <c r="AO94" s="11">
        <f t="shared" si="19"/>
        <v>3.1111501779789137</v>
      </c>
      <c r="AP94" s="11">
        <f t="shared" si="20"/>
        <v>10</v>
      </c>
      <c r="AR94" s="11">
        <v>54.792488070213373</v>
      </c>
      <c r="AS94">
        <v>9</v>
      </c>
      <c r="AT94" s="56">
        <v>60.880542300237082</v>
      </c>
      <c r="AU94">
        <v>99</v>
      </c>
    </row>
    <row r="95" spans="1:47">
      <c r="A95" t="s">
        <v>260</v>
      </c>
      <c r="B95" t="s">
        <v>263</v>
      </c>
      <c r="C95" t="s">
        <v>264</v>
      </c>
      <c r="D95">
        <v>0.80599162742019892</v>
      </c>
      <c r="E95">
        <v>0.80599162742019892</v>
      </c>
      <c r="F95">
        <v>0.80599162742019892</v>
      </c>
      <c r="G95" s="10">
        <v>0.57881049791459072</v>
      </c>
      <c r="H95">
        <v>1</v>
      </c>
      <c r="I95">
        <v>0</v>
      </c>
      <c r="J95">
        <v>0</v>
      </c>
      <c r="K95">
        <v>0</v>
      </c>
      <c r="L95">
        <v>1</v>
      </c>
      <c r="M95">
        <v>1</v>
      </c>
      <c r="N95">
        <v>1</v>
      </c>
      <c r="O95">
        <v>0</v>
      </c>
      <c r="P95">
        <v>0</v>
      </c>
      <c r="Q95">
        <v>0</v>
      </c>
      <c r="R95" s="11">
        <v>11</v>
      </c>
      <c r="S95" s="11">
        <v>0</v>
      </c>
      <c r="T95" s="11">
        <v>38.56</v>
      </c>
      <c r="U95">
        <v>12</v>
      </c>
      <c r="V95">
        <v>0</v>
      </c>
      <c r="W95">
        <v>12</v>
      </c>
      <c r="X95">
        <v>0</v>
      </c>
      <c r="Y95">
        <v>0</v>
      </c>
      <c r="Z95">
        <v>0</v>
      </c>
      <c r="AA95">
        <v>8</v>
      </c>
      <c r="AB95">
        <v>0</v>
      </c>
      <c r="AC95">
        <v>8</v>
      </c>
      <c r="AD95">
        <v>0</v>
      </c>
      <c r="AE95">
        <v>0</v>
      </c>
      <c r="AF95">
        <v>0</v>
      </c>
      <c r="AH95" s="11">
        <f t="shared" si="13"/>
        <v>6.468582864807213</v>
      </c>
      <c r="AI95" s="11">
        <f t="shared" si="21"/>
        <v>10</v>
      </c>
      <c r="AJ95" s="11">
        <f t="shared" si="14"/>
        <v>3.0178625610065075</v>
      </c>
      <c r="AK95" s="11">
        <f t="shared" si="15"/>
        <v>10</v>
      </c>
      <c r="AL95" s="11">
        <f t="shared" si="16"/>
        <v>2.0406201723633162</v>
      </c>
      <c r="AM95" s="11">
        <f t="shared" si="17"/>
        <v>2.5848129568308256</v>
      </c>
      <c r="AN95" s="11">
        <f t="shared" si="18"/>
        <v>10</v>
      </c>
      <c r="AO95" s="11">
        <f t="shared" si="19"/>
        <v>3.1111501779789137</v>
      </c>
      <c r="AP95" s="11">
        <f t="shared" si="20"/>
        <v>10</v>
      </c>
      <c r="AR95" s="11">
        <v>57.223028732986776</v>
      </c>
      <c r="AS95">
        <v>9</v>
      </c>
      <c r="AT95" s="56">
        <v>63.581143036651973</v>
      </c>
      <c r="AU95">
        <v>84</v>
      </c>
    </row>
    <row r="96" spans="1:47">
      <c r="A96" t="s">
        <v>260</v>
      </c>
      <c r="B96" t="s">
        <v>265</v>
      </c>
      <c r="C96" t="s">
        <v>266</v>
      </c>
      <c r="D96">
        <v>0.80599162742019892</v>
      </c>
      <c r="E96">
        <v>0.80599162742019892</v>
      </c>
      <c r="F96">
        <v>0.80599162742019892</v>
      </c>
      <c r="G96" s="10">
        <v>0.59404914687157995</v>
      </c>
      <c r="H96">
        <v>1</v>
      </c>
      <c r="I96">
        <v>0</v>
      </c>
      <c r="J96">
        <v>0</v>
      </c>
      <c r="K96">
        <v>0</v>
      </c>
      <c r="L96">
        <v>1</v>
      </c>
      <c r="M96">
        <v>1</v>
      </c>
      <c r="N96">
        <v>1</v>
      </c>
      <c r="O96">
        <v>0</v>
      </c>
      <c r="P96">
        <v>0</v>
      </c>
      <c r="Q96">
        <v>0</v>
      </c>
      <c r="R96" s="11">
        <v>11</v>
      </c>
      <c r="S96" s="11">
        <v>0</v>
      </c>
      <c r="T96" s="11">
        <v>38.56</v>
      </c>
      <c r="U96">
        <v>12</v>
      </c>
      <c r="V96">
        <v>0</v>
      </c>
      <c r="W96">
        <v>12</v>
      </c>
      <c r="X96">
        <v>0</v>
      </c>
      <c r="Y96">
        <v>0</v>
      </c>
      <c r="Z96">
        <v>0</v>
      </c>
      <c r="AA96">
        <v>8</v>
      </c>
      <c r="AB96">
        <v>0</v>
      </c>
      <c r="AC96">
        <v>8</v>
      </c>
      <c r="AD96">
        <v>0</v>
      </c>
      <c r="AE96">
        <v>0</v>
      </c>
      <c r="AF96">
        <v>0</v>
      </c>
      <c r="AH96" s="11">
        <f t="shared" si="13"/>
        <v>6.3165403312975608</v>
      </c>
      <c r="AI96" s="11">
        <f t="shared" si="21"/>
        <v>10</v>
      </c>
      <c r="AJ96" s="11">
        <f t="shared" si="14"/>
        <v>3.0178625610065075</v>
      </c>
      <c r="AK96" s="11">
        <f t="shared" si="15"/>
        <v>10</v>
      </c>
      <c r="AL96" s="11">
        <f t="shared" si="16"/>
        <v>2.0406201723633162</v>
      </c>
      <c r="AM96" s="11">
        <f t="shared" si="17"/>
        <v>2.5848129568308256</v>
      </c>
      <c r="AN96" s="11">
        <f t="shared" si="18"/>
        <v>10</v>
      </c>
      <c r="AO96" s="11">
        <f t="shared" si="19"/>
        <v>3.1111501779789137</v>
      </c>
      <c r="AP96" s="11">
        <f t="shared" si="20"/>
        <v>10</v>
      </c>
      <c r="AR96" s="11">
        <v>57.070986199477119</v>
      </c>
      <c r="AS96">
        <v>9</v>
      </c>
      <c r="AT96" s="56">
        <v>63.412206888307914</v>
      </c>
      <c r="AU96">
        <v>85</v>
      </c>
    </row>
    <row r="97" spans="1:47">
      <c r="A97" t="s">
        <v>260</v>
      </c>
      <c r="B97" t="s">
        <v>267</v>
      </c>
      <c r="C97" t="s">
        <v>267</v>
      </c>
      <c r="D97">
        <v>0.80599162742019892</v>
      </c>
      <c r="E97">
        <v>0.80599162742019892</v>
      </c>
      <c r="F97">
        <v>0.80599162742019892</v>
      </c>
      <c r="G97" s="10">
        <v>0.8627513288597306</v>
      </c>
      <c r="H97">
        <v>1</v>
      </c>
      <c r="I97">
        <v>0</v>
      </c>
      <c r="J97">
        <v>0</v>
      </c>
      <c r="K97">
        <v>0</v>
      </c>
      <c r="L97">
        <v>1</v>
      </c>
      <c r="M97">
        <v>1</v>
      </c>
      <c r="N97">
        <v>1</v>
      </c>
      <c r="O97">
        <v>0</v>
      </c>
      <c r="P97">
        <v>0</v>
      </c>
      <c r="Q97">
        <v>0</v>
      </c>
      <c r="R97" s="11">
        <v>11</v>
      </c>
      <c r="S97" s="11">
        <v>0</v>
      </c>
      <c r="T97" s="11">
        <v>38.56</v>
      </c>
      <c r="U97">
        <v>12</v>
      </c>
      <c r="V97">
        <v>0</v>
      </c>
      <c r="W97">
        <v>12</v>
      </c>
      <c r="X97">
        <v>0</v>
      </c>
      <c r="Y97">
        <v>0</v>
      </c>
      <c r="Z97">
        <v>0</v>
      </c>
      <c r="AA97">
        <v>8</v>
      </c>
      <c r="AB97">
        <v>0</v>
      </c>
      <c r="AC97">
        <v>8</v>
      </c>
      <c r="AD97">
        <v>0</v>
      </c>
      <c r="AE97">
        <v>0</v>
      </c>
      <c r="AF97">
        <v>0</v>
      </c>
      <c r="AH97" s="11">
        <f t="shared" si="13"/>
        <v>3.6355834679719456</v>
      </c>
      <c r="AI97" s="11">
        <f t="shared" si="21"/>
        <v>10</v>
      </c>
      <c r="AJ97" s="11">
        <f t="shared" si="14"/>
        <v>3.0178625610065075</v>
      </c>
      <c r="AK97" s="11">
        <f t="shared" si="15"/>
        <v>10</v>
      </c>
      <c r="AL97" s="11">
        <f t="shared" si="16"/>
        <v>2.0406201723633162</v>
      </c>
      <c r="AM97" s="11">
        <f t="shared" si="17"/>
        <v>2.5848129568308256</v>
      </c>
      <c r="AN97" s="11">
        <f t="shared" si="18"/>
        <v>10</v>
      </c>
      <c r="AO97" s="11">
        <f t="shared" si="19"/>
        <v>3.1111501779789137</v>
      </c>
      <c r="AP97" s="11">
        <f t="shared" si="20"/>
        <v>10</v>
      </c>
      <c r="AR97" s="11">
        <v>54.390029336151507</v>
      </c>
      <c r="AS97">
        <v>9</v>
      </c>
      <c r="AT97" s="56">
        <v>60.433365929057231</v>
      </c>
      <c r="AU97">
        <v>102</v>
      </c>
    </row>
    <row r="98" spans="1:47">
      <c r="A98" t="s">
        <v>260</v>
      </c>
      <c r="B98" t="s">
        <v>268</v>
      </c>
      <c r="C98" t="s">
        <v>269</v>
      </c>
      <c r="D98">
        <v>0.80599162742019892</v>
      </c>
      <c r="E98">
        <v>0.80599162742019892</v>
      </c>
      <c r="F98">
        <v>0.80599162742019892</v>
      </c>
      <c r="G98" s="10">
        <v>1.7180351047540381</v>
      </c>
      <c r="H98">
        <v>1</v>
      </c>
      <c r="I98">
        <v>0</v>
      </c>
      <c r="J98">
        <v>0</v>
      </c>
      <c r="K98">
        <v>0</v>
      </c>
      <c r="L98">
        <v>1</v>
      </c>
      <c r="M98">
        <v>1</v>
      </c>
      <c r="N98">
        <v>1</v>
      </c>
      <c r="O98">
        <v>0</v>
      </c>
      <c r="P98">
        <v>0</v>
      </c>
      <c r="Q98">
        <v>0</v>
      </c>
      <c r="R98" s="11">
        <v>11</v>
      </c>
      <c r="S98" s="11">
        <v>0</v>
      </c>
      <c r="T98" s="11">
        <v>38.56</v>
      </c>
      <c r="U98">
        <v>12</v>
      </c>
      <c r="V98">
        <v>0</v>
      </c>
      <c r="W98">
        <v>12</v>
      </c>
      <c r="X98">
        <v>0</v>
      </c>
      <c r="Y98">
        <v>0</v>
      </c>
      <c r="Z98">
        <v>0</v>
      </c>
      <c r="AA98">
        <v>8</v>
      </c>
      <c r="AB98">
        <v>0</v>
      </c>
      <c r="AC98">
        <v>8</v>
      </c>
      <c r="AD98">
        <v>0</v>
      </c>
      <c r="AE98">
        <v>0</v>
      </c>
      <c r="AF98">
        <v>0</v>
      </c>
      <c r="AH98" s="11">
        <v>0</v>
      </c>
      <c r="AI98" s="11">
        <f t="shared" si="21"/>
        <v>10</v>
      </c>
      <c r="AJ98" s="11">
        <f t="shared" si="14"/>
        <v>3.0178625610065075</v>
      </c>
      <c r="AK98" s="11">
        <f t="shared" si="15"/>
        <v>10</v>
      </c>
      <c r="AL98" s="11">
        <f t="shared" si="16"/>
        <v>2.0406201723633162</v>
      </c>
      <c r="AM98" s="11">
        <f t="shared" si="17"/>
        <v>2.5848129568308256</v>
      </c>
      <c r="AN98" s="11">
        <f t="shared" si="18"/>
        <v>10</v>
      </c>
      <c r="AO98" s="11">
        <f t="shared" si="19"/>
        <v>3.1111501779789137</v>
      </c>
      <c r="AP98" s="11">
        <f t="shared" si="20"/>
        <v>10</v>
      </c>
      <c r="AR98" s="11">
        <v>50.754445868179566</v>
      </c>
      <c r="AS98">
        <v>9</v>
      </c>
      <c r="AT98" s="56">
        <v>56.393828742421739</v>
      </c>
      <c r="AU98">
        <v>121</v>
      </c>
    </row>
    <row r="99" spans="1:47">
      <c r="A99" t="s">
        <v>260</v>
      </c>
      <c r="B99" t="s">
        <v>270</v>
      </c>
      <c r="C99" t="s">
        <v>270</v>
      </c>
      <c r="D99">
        <v>0.80599162742019892</v>
      </c>
      <c r="E99">
        <v>0.80599162742019892</v>
      </c>
      <c r="F99">
        <v>0.80599162742019892</v>
      </c>
      <c r="G99" s="10">
        <v>0.71934964207112229</v>
      </c>
      <c r="H99">
        <v>1</v>
      </c>
      <c r="I99">
        <v>0</v>
      </c>
      <c r="J99">
        <v>0</v>
      </c>
      <c r="K99">
        <v>0</v>
      </c>
      <c r="L99">
        <v>1</v>
      </c>
      <c r="M99">
        <v>1</v>
      </c>
      <c r="N99">
        <v>1</v>
      </c>
      <c r="O99">
        <v>0</v>
      </c>
      <c r="P99">
        <v>0</v>
      </c>
      <c r="Q99">
        <v>0</v>
      </c>
      <c r="R99" s="11">
        <v>11</v>
      </c>
      <c r="S99" s="11">
        <v>0</v>
      </c>
      <c r="T99" s="11">
        <v>38.56</v>
      </c>
      <c r="U99">
        <v>12</v>
      </c>
      <c r="V99">
        <v>0</v>
      </c>
      <c r="W99">
        <v>12</v>
      </c>
      <c r="X99">
        <v>0</v>
      </c>
      <c r="Y99">
        <v>0</v>
      </c>
      <c r="Z99">
        <v>0</v>
      </c>
      <c r="AA99">
        <v>8</v>
      </c>
      <c r="AB99">
        <v>0</v>
      </c>
      <c r="AC99">
        <v>8</v>
      </c>
      <c r="AD99">
        <v>0</v>
      </c>
      <c r="AE99">
        <v>0</v>
      </c>
      <c r="AF99">
        <v>0</v>
      </c>
      <c r="AH99" s="11">
        <f t="shared" ref="AH99:AH105" si="22">((G$133-G99)/(G$133-G$134))*10</f>
        <v>5.0663635739010573</v>
      </c>
      <c r="AI99" s="11">
        <f t="shared" si="21"/>
        <v>10</v>
      </c>
      <c r="AJ99" s="11">
        <f t="shared" si="14"/>
        <v>3.0178625610065075</v>
      </c>
      <c r="AK99" s="11">
        <f t="shared" si="15"/>
        <v>10</v>
      </c>
      <c r="AL99" s="11">
        <f t="shared" si="16"/>
        <v>2.0406201723633162</v>
      </c>
      <c r="AM99" s="11">
        <f t="shared" si="17"/>
        <v>2.5848129568308256</v>
      </c>
      <c r="AN99" s="11">
        <f t="shared" si="18"/>
        <v>10</v>
      </c>
      <c r="AO99" s="11">
        <f t="shared" si="19"/>
        <v>3.1111501779789137</v>
      </c>
      <c r="AP99" s="11">
        <f t="shared" si="20"/>
        <v>10</v>
      </c>
      <c r="AR99" s="11">
        <v>55.820809442080616</v>
      </c>
      <c r="AS99">
        <v>9</v>
      </c>
      <c r="AT99" s="56">
        <v>62.023121602311797</v>
      </c>
      <c r="AU99">
        <v>91</v>
      </c>
    </row>
    <row r="100" spans="1:47">
      <c r="A100" t="s">
        <v>260</v>
      </c>
      <c r="B100" t="s">
        <v>270</v>
      </c>
      <c r="C100" t="s">
        <v>271</v>
      </c>
      <c r="D100">
        <v>0.80599162742019892</v>
      </c>
      <c r="E100">
        <v>0.80599162742019892</v>
      </c>
      <c r="F100">
        <v>0.80599162742019892</v>
      </c>
      <c r="G100" s="10">
        <v>0.71934964207112229</v>
      </c>
      <c r="H100">
        <v>1</v>
      </c>
      <c r="I100">
        <v>0</v>
      </c>
      <c r="J100">
        <v>0</v>
      </c>
      <c r="K100">
        <v>0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R100" s="11">
        <v>11</v>
      </c>
      <c r="S100" s="11">
        <v>0</v>
      </c>
      <c r="T100" s="11">
        <v>38.56</v>
      </c>
      <c r="U100">
        <v>12</v>
      </c>
      <c r="V100">
        <v>0</v>
      </c>
      <c r="W100">
        <v>12</v>
      </c>
      <c r="X100">
        <v>0</v>
      </c>
      <c r="Y100">
        <v>0</v>
      </c>
      <c r="Z100">
        <v>0</v>
      </c>
      <c r="AA100">
        <v>8</v>
      </c>
      <c r="AB100">
        <v>0</v>
      </c>
      <c r="AC100">
        <v>8</v>
      </c>
      <c r="AD100">
        <v>0</v>
      </c>
      <c r="AE100">
        <v>0</v>
      </c>
      <c r="AF100">
        <v>0</v>
      </c>
      <c r="AH100" s="11">
        <f t="shared" si="22"/>
        <v>5.0663635739010573</v>
      </c>
      <c r="AI100" s="11">
        <f t="shared" si="21"/>
        <v>10</v>
      </c>
      <c r="AJ100" s="11">
        <f t="shared" si="14"/>
        <v>3.0178625610065075</v>
      </c>
      <c r="AK100" s="11">
        <f t="shared" si="15"/>
        <v>10</v>
      </c>
      <c r="AL100" s="11">
        <f t="shared" si="16"/>
        <v>2.0406201723633162</v>
      </c>
      <c r="AM100" s="11">
        <f t="shared" si="17"/>
        <v>2.5848129568308256</v>
      </c>
      <c r="AN100" s="11">
        <f t="shared" si="18"/>
        <v>10</v>
      </c>
      <c r="AO100" s="11">
        <f t="shared" si="19"/>
        <v>3.1111501779789137</v>
      </c>
      <c r="AP100" s="11">
        <f t="shared" si="20"/>
        <v>10</v>
      </c>
      <c r="AR100" s="11">
        <v>55.820809442080616</v>
      </c>
      <c r="AS100">
        <v>9</v>
      </c>
      <c r="AT100" s="56">
        <v>62.023121602311797</v>
      </c>
      <c r="AU100">
        <v>91</v>
      </c>
    </row>
    <row r="101" spans="1:47">
      <c r="A101" t="s">
        <v>260</v>
      </c>
      <c r="B101" t="s">
        <v>272</v>
      </c>
      <c r="C101" t="s">
        <v>273</v>
      </c>
      <c r="D101">
        <v>0.80599162742019892</v>
      </c>
      <c r="E101">
        <v>0.80599162742019892</v>
      </c>
      <c r="F101">
        <v>0.80599162742019892</v>
      </c>
      <c r="G101" s="10">
        <v>0.77970882071155856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  <c r="R101" s="11">
        <v>11</v>
      </c>
      <c r="S101" s="11">
        <v>0</v>
      </c>
      <c r="T101" s="11">
        <v>38.56</v>
      </c>
      <c r="U101">
        <v>12</v>
      </c>
      <c r="V101">
        <v>0</v>
      </c>
      <c r="W101">
        <v>12</v>
      </c>
      <c r="X101">
        <v>0</v>
      </c>
      <c r="Y101">
        <v>0</v>
      </c>
      <c r="Z101">
        <v>0</v>
      </c>
      <c r="AA101">
        <v>8</v>
      </c>
      <c r="AB101">
        <v>0</v>
      </c>
      <c r="AC101">
        <v>8</v>
      </c>
      <c r="AD101">
        <v>0</v>
      </c>
      <c r="AE101">
        <v>0</v>
      </c>
      <c r="AF101">
        <v>0</v>
      </c>
      <c r="AH101" s="11">
        <f t="shared" si="22"/>
        <v>4.4641341723999171</v>
      </c>
      <c r="AI101" s="11">
        <f t="shared" si="21"/>
        <v>10</v>
      </c>
      <c r="AJ101" s="11">
        <f t="shared" si="14"/>
        <v>3.0178625610065075</v>
      </c>
      <c r="AK101" s="11">
        <f t="shared" si="15"/>
        <v>10</v>
      </c>
      <c r="AL101" s="11">
        <f t="shared" si="16"/>
        <v>2.0406201723633162</v>
      </c>
      <c r="AM101" s="11">
        <f t="shared" si="17"/>
        <v>2.5848129568308256</v>
      </c>
      <c r="AN101" s="11">
        <f t="shared" si="18"/>
        <v>10</v>
      </c>
      <c r="AO101" s="11">
        <f t="shared" si="19"/>
        <v>3.1111501779789137</v>
      </c>
      <c r="AP101" s="11">
        <f t="shared" si="20"/>
        <v>10</v>
      </c>
      <c r="AR101" s="11">
        <v>55.218580040579475</v>
      </c>
      <c r="AS101">
        <v>9</v>
      </c>
      <c r="AT101" s="56">
        <v>61.353977822866085</v>
      </c>
      <c r="AU101">
        <v>96</v>
      </c>
    </row>
    <row r="102" spans="1:47">
      <c r="A102" t="s">
        <v>260</v>
      </c>
      <c r="B102" t="s">
        <v>272</v>
      </c>
      <c r="C102" t="s">
        <v>274</v>
      </c>
      <c r="D102">
        <v>0.80599162742019892</v>
      </c>
      <c r="E102">
        <v>0.80599162742019892</v>
      </c>
      <c r="F102">
        <v>0.80599162742019892</v>
      </c>
      <c r="G102" s="10">
        <v>0.77970882071155856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1</v>
      </c>
      <c r="O102">
        <v>0</v>
      </c>
      <c r="P102">
        <v>0</v>
      </c>
      <c r="Q102">
        <v>0</v>
      </c>
      <c r="R102" s="11">
        <v>11</v>
      </c>
      <c r="S102" s="11">
        <v>0</v>
      </c>
      <c r="T102" s="11">
        <v>38.56</v>
      </c>
      <c r="U102">
        <v>12</v>
      </c>
      <c r="V102">
        <v>0</v>
      </c>
      <c r="W102">
        <v>12</v>
      </c>
      <c r="X102">
        <v>0</v>
      </c>
      <c r="Y102">
        <v>0</v>
      </c>
      <c r="Z102">
        <v>0</v>
      </c>
      <c r="AA102">
        <v>8</v>
      </c>
      <c r="AB102">
        <v>0</v>
      </c>
      <c r="AC102">
        <v>8</v>
      </c>
      <c r="AD102">
        <v>0</v>
      </c>
      <c r="AE102">
        <v>0</v>
      </c>
      <c r="AF102">
        <v>0</v>
      </c>
      <c r="AH102" s="11">
        <f t="shared" si="22"/>
        <v>4.4641341723999171</v>
      </c>
      <c r="AI102" s="11">
        <f t="shared" si="21"/>
        <v>10</v>
      </c>
      <c r="AJ102" s="11">
        <f t="shared" si="14"/>
        <v>3.0178625610065075</v>
      </c>
      <c r="AK102" s="11">
        <f t="shared" si="15"/>
        <v>10</v>
      </c>
      <c r="AL102" s="11">
        <f t="shared" si="16"/>
        <v>2.0406201723633162</v>
      </c>
      <c r="AM102" s="11">
        <f t="shared" si="17"/>
        <v>2.5848129568308256</v>
      </c>
      <c r="AN102" s="11">
        <f t="shared" si="18"/>
        <v>10</v>
      </c>
      <c r="AO102" s="11">
        <f t="shared" si="19"/>
        <v>3.1111501779789137</v>
      </c>
      <c r="AP102" s="11">
        <f t="shared" si="20"/>
        <v>10</v>
      </c>
      <c r="AR102" s="11">
        <v>55.218580040579475</v>
      </c>
      <c r="AS102">
        <v>9</v>
      </c>
      <c r="AT102" s="56">
        <v>61.353977822866085</v>
      </c>
      <c r="AU102">
        <v>96</v>
      </c>
    </row>
    <row r="103" spans="1:47">
      <c r="A103" t="s">
        <v>260</v>
      </c>
      <c r="B103" t="s">
        <v>275</v>
      </c>
      <c r="C103" t="s">
        <v>275</v>
      </c>
      <c r="D103">
        <v>0.80599162742019892</v>
      </c>
      <c r="E103">
        <v>0.80599162742019892</v>
      </c>
      <c r="F103">
        <v>0.80599162742019892</v>
      </c>
      <c r="G103" s="10">
        <v>0.76064497983902668</v>
      </c>
      <c r="H103">
        <v>1</v>
      </c>
      <c r="I103">
        <v>0</v>
      </c>
      <c r="J103">
        <v>0</v>
      </c>
      <c r="K103">
        <v>0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0</v>
      </c>
      <c r="R103" s="11">
        <v>11</v>
      </c>
      <c r="S103" s="11">
        <v>0</v>
      </c>
      <c r="T103" s="11">
        <v>38.56</v>
      </c>
      <c r="U103">
        <v>12</v>
      </c>
      <c r="V103">
        <v>0</v>
      </c>
      <c r="W103">
        <v>12</v>
      </c>
      <c r="X103">
        <v>0</v>
      </c>
      <c r="Y103">
        <v>0</v>
      </c>
      <c r="Z103">
        <v>0</v>
      </c>
      <c r="AA103">
        <v>8</v>
      </c>
      <c r="AB103">
        <v>0</v>
      </c>
      <c r="AC103">
        <v>8</v>
      </c>
      <c r="AD103">
        <v>0</v>
      </c>
      <c r="AE103">
        <v>0</v>
      </c>
      <c r="AF103">
        <v>0</v>
      </c>
      <c r="AH103" s="11">
        <f t="shared" si="22"/>
        <v>4.6543422855250114</v>
      </c>
      <c r="AI103" s="11">
        <f t="shared" si="21"/>
        <v>10</v>
      </c>
      <c r="AJ103" s="11">
        <f t="shared" si="14"/>
        <v>3.0178625610065075</v>
      </c>
      <c r="AK103" s="11">
        <f t="shared" si="15"/>
        <v>10</v>
      </c>
      <c r="AL103" s="11">
        <f t="shared" si="16"/>
        <v>2.0406201723633162</v>
      </c>
      <c r="AM103" s="11">
        <f t="shared" si="17"/>
        <v>2.5848129568308256</v>
      </c>
      <c r="AN103" s="11">
        <f t="shared" si="18"/>
        <v>10</v>
      </c>
      <c r="AO103" s="11">
        <f t="shared" si="19"/>
        <v>3.1111501779789137</v>
      </c>
      <c r="AP103" s="11">
        <f t="shared" si="20"/>
        <v>10</v>
      </c>
      <c r="AR103" s="11">
        <v>55.40878815370457</v>
      </c>
      <c r="AS103">
        <v>9</v>
      </c>
      <c r="AT103" s="56">
        <v>61.565320170782854</v>
      </c>
      <c r="AU103">
        <v>95</v>
      </c>
    </row>
    <row r="104" spans="1:47">
      <c r="A104" t="s">
        <v>260</v>
      </c>
      <c r="B104" t="s">
        <v>276</v>
      </c>
      <c r="C104" t="s">
        <v>276</v>
      </c>
      <c r="D104">
        <v>0.80599162742019892</v>
      </c>
      <c r="E104">
        <v>0.80599162742019892</v>
      </c>
      <c r="F104">
        <v>0.80599162742019892</v>
      </c>
      <c r="G104" s="10">
        <v>0.94820713698083559</v>
      </c>
      <c r="H104">
        <v>1</v>
      </c>
      <c r="I104">
        <v>0</v>
      </c>
      <c r="J104">
        <v>0</v>
      </c>
      <c r="K104">
        <v>0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0</v>
      </c>
      <c r="R104" s="11">
        <v>11</v>
      </c>
      <c r="S104" s="11">
        <v>0</v>
      </c>
      <c r="T104" s="11">
        <v>38.56</v>
      </c>
      <c r="U104">
        <v>12</v>
      </c>
      <c r="V104">
        <v>0</v>
      </c>
      <c r="W104">
        <v>12</v>
      </c>
      <c r="X104">
        <v>0</v>
      </c>
      <c r="Y104">
        <v>0</v>
      </c>
      <c r="Z104">
        <v>0</v>
      </c>
      <c r="AA104">
        <v>8</v>
      </c>
      <c r="AB104">
        <v>0</v>
      </c>
      <c r="AC104">
        <v>8</v>
      </c>
      <c r="AD104">
        <v>0</v>
      </c>
      <c r="AE104">
        <v>0</v>
      </c>
      <c r="AF104">
        <v>0</v>
      </c>
      <c r="AH104" s="11">
        <f t="shared" si="22"/>
        <v>2.7829542351233028</v>
      </c>
      <c r="AI104" s="11">
        <f t="shared" si="21"/>
        <v>10</v>
      </c>
      <c r="AJ104" s="11">
        <f t="shared" si="14"/>
        <v>3.0178625610065075</v>
      </c>
      <c r="AK104" s="11">
        <f t="shared" si="15"/>
        <v>10</v>
      </c>
      <c r="AL104" s="11">
        <f t="shared" si="16"/>
        <v>2.0406201723633162</v>
      </c>
      <c r="AM104" s="11">
        <f t="shared" si="17"/>
        <v>2.5848129568308256</v>
      </c>
      <c r="AN104" s="11">
        <f t="shared" si="18"/>
        <v>10</v>
      </c>
      <c r="AO104" s="11">
        <f t="shared" si="19"/>
        <v>3.1111501779789137</v>
      </c>
      <c r="AP104" s="11">
        <f t="shared" si="20"/>
        <v>10</v>
      </c>
      <c r="AR104" s="11">
        <v>53.537400103302865</v>
      </c>
      <c r="AS104">
        <v>9</v>
      </c>
      <c r="AT104" s="56">
        <v>59.486000114780957</v>
      </c>
      <c r="AU104">
        <v>109</v>
      </c>
    </row>
    <row r="105" spans="1:47">
      <c r="A105" t="s">
        <v>260</v>
      </c>
      <c r="B105" t="s">
        <v>277</v>
      </c>
      <c r="C105" t="s">
        <v>278</v>
      </c>
      <c r="D105">
        <v>0.80599162742019892</v>
      </c>
      <c r="E105">
        <v>0.80599162742019892</v>
      </c>
      <c r="F105">
        <v>0.80599162742019892</v>
      </c>
      <c r="G105" s="10">
        <v>0.69080796600272165</v>
      </c>
      <c r="H105">
        <v>1</v>
      </c>
      <c r="I105">
        <v>0</v>
      </c>
      <c r="J105">
        <v>0</v>
      </c>
      <c r="K105">
        <v>0</v>
      </c>
      <c r="L105">
        <v>1</v>
      </c>
      <c r="M105">
        <v>1</v>
      </c>
      <c r="N105">
        <v>1</v>
      </c>
      <c r="O105">
        <v>0</v>
      </c>
      <c r="P105">
        <v>0</v>
      </c>
      <c r="Q105">
        <v>0</v>
      </c>
      <c r="R105" s="11">
        <v>11</v>
      </c>
      <c r="S105" s="11">
        <v>0</v>
      </c>
      <c r="T105" s="11">
        <v>38.56</v>
      </c>
      <c r="U105">
        <v>12</v>
      </c>
      <c r="V105">
        <v>0</v>
      </c>
      <c r="W105">
        <v>12</v>
      </c>
      <c r="X105">
        <v>0</v>
      </c>
      <c r="Y105">
        <v>0</v>
      </c>
      <c r="Z105">
        <v>0</v>
      </c>
      <c r="AA105">
        <v>8</v>
      </c>
      <c r="AB105">
        <v>0</v>
      </c>
      <c r="AC105">
        <v>8</v>
      </c>
      <c r="AD105">
        <v>0</v>
      </c>
      <c r="AE105">
        <v>0</v>
      </c>
      <c r="AF105">
        <v>0</v>
      </c>
      <c r="AH105" s="11">
        <f t="shared" si="22"/>
        <v>5.3511361119587111</v>
      </c>
      <c r="AI105" s="11">
        <f t="shared" si="21"/>
        <v>10</v>
      </c>
      <c r="AJ105" s="11">
        <f t="shared" si="14"/>
        <v>3.0178625610065075</v>
      </c>
      <c r="AK105" s="11">
        <f t="shared" si="15"/>
        <v>10</v>
      </c>
      <c r="AL105" s="11">
        <f t="shared" si="16"/>
        <v>2.0406201723633162</v>
      </c>
      <c r="AM105" s="11">
        <f t="shared" si="17"/>
        <v>2.5848129568308256</v>
      </c>
      <c r="AN105" s="11">
        <f t="shared" si="18"/>
        <v>10</v>
      </c>
      <c r="AO105" s="11">
        <f t="shared" si="19"/>
        <v>3.1111501779789137</v>
      </c>
      <c r="AP105" s="11">
        <f t="shared" si="20"/>
        <v>10</v>
      </c>
      <c r="AR105" s="11">
        <v>56.105581980138275</v>
      </c>
      <c r="AS105">
        <v>9</v>
      </c>
      <c r="AT105" s="56">
        <v>62.339535533486973</v>
      </c>
      <c r="AU105">
        <v>89</v>
      </c>
    </row>
    <row r="106" spans="1:47">
      <c r="A106" t="s">
        <v>260</v>
      </c>
      <c r="B106" t="s">
        <v>279</v>
      </c>
      <c r="C106" t="s">
        <v>280</v>
      </c>
      <c r="D106">
        <v>0.80599162742019892</v>
      </c>
      <c r="E106">
        <v>0.80599162742019892</v>
      </c>
      <c r="F106">
        <v>0.80599162742019892</v>
      </c>
      <c r="G106" s="10">
        <v>1.3863574300535129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0</v>
      </c>
      <c r="R106" s="11">
        <v>11</v>
      </c>
      <c r="S106" s="11">
        <v>0</v>
      </c>
      <c r="T106" s="11">
        <v>38.56</v>
      </c>
      <c r="U106">
        <v>12</v>
      </c>
      <c r="V106">
        <v>0</v>
      </c>
      <c r="W106">
        <v>12</v>
      </c>
      <c r="X106">
        <v>0</v>
      </c>
      <c r="Y106">
        <v>0</v>
      </c>
      <c r="Z106">
        <v>0</v>
      </c>
      <c r="AA106">
        <v>8</v>
      </c>
      <c r="AB106">
        <v>0</v>
      </c>
      <c r="AC106">
        <v>8</v>
      </c>
      <c r="AD106">
        <v>0</v>
      </c>
      <c r="AE106">
        <v>0</v>
      </c>
      <c r="AF106">
        <v>0</v>
      </c>
      <c r="AH106" s="11">
        <v>0</v>
      </c>
      <c r="AI106" s="11">
        <f t="shared" si="21"/>
        <v>10</v>
      </c>
      <c r="AJ106" s="11">
        <f t="shared" si="14"/>
        <v>3.0178625610065075</v>
      </c>
      <c r="AK106" s="11">
        <f t="shared" si="15"/>
        <v>10</v>
      </c>
      <c r="AL106" s="11">
        <f t="shared" si="16"/>
        <v>2.0406201723633162</v>
      </c>
      <c r="AM106" s="11">
        <f t="shared" si="17"/>
        <v>2.5848129568308256</v>
      </c>
      <c r="AN106" s="11">
        <f t="shared" si="18"/>
        <v>10</v>
      </c>
      <c r="AO106" s="11">
        <f t="shared" si="19"/>
        <v>3.1111501779789137</v>
      </c>
      <c r="AP106" s="11">
        <f t="shared" si="20"/>
        <v>10</v>
      </c>
      <c r="AR106" s="11">
        <v>50.754445868179566</v>
      </c>
      <c r="AS106">
        <v>9</v>
      </c>
      <c r="AT106" s="56">
        <v>56.393828742421739</v>
      </c>
      <c r="AU106">
        <v>122</v>
      </c>
    </row>
    <row r="107" spans="1:47">
      <c r="A107" t="s">
        <v>260</v>
      </c>
      <c r="B107" t="s">
        <v>281</v>
      </c>
      <c r="C107" t="s">
        <v>282</v>
      </c>
      <c r="D107">
        <v>0.80599162742019892</v>
      </c>
      <c r="E107">
        <v>0.80599162742019892</v>
      </c>
      <c r="F107">
        <v>0.80599162742019892</v>
      </c>
      <c r="G107" s="10">
        <v>0.60932407004656552</v>
      </c>
      <c r="H107">
        <v>1</v>
      </c>
      <c r="I107">
        <v>0</v>
      </c>
      <c r="J107">
        <v>0</v>
      </c>
      <c r="K107">
        <v>0</v>
      </c>
      <c r="L107">
        <v>1</v>
      </c>
      <c r="M107">
        <v>1</v>
      </c>
      <c r="N107">
        <v>1</v>
      </c>
      <c r="O107">
        <v>0</v>
      </c>
      <c r="P107">
        <v>0</v>
      </c>
      <c r="Q107">
        <v>0</v>
      </c>
      <c r="R107" s="11">
        <v>11</v>
      </c>
      <c r="S107" s="11">
        <v>0</v>
      </c>
      <c r="T107" s="11">
        <v>38.56</v>
      </c>
      <c r="U107">
        <v>12</v>
      </c>
      <c r="V107">
        <v>0</v>
      </c>
      <c r="W107">
        <v>12</v>
      </c>
      <c r="X107">
        <v>0</v>
      </c>
      <c r="Y107">
        <v>0</v>
      </c>
      <c r="Z107">
        <v>0</v>
      </c>
      <c r="AA107">
        <v>8</v>
      </c>
      <c r="AB107">
        <v>0</v>
      </c>
      <c r="AC107">
        <v>8</v>
      </c>
      <c r="AD107">
        <v>0</v>
      </c>
      <c r="AE107">
        <v>0</v>
      </c>
      <c r="AF107">
        <v>0</v>
      </c>
      <c r="AH107" s="11">
        <f t="shared" ref="AH107:AH119" si="23">((G$133-G107)/(G$133-G$134))*10</f>
        <v>6.1641358743640664</v>
      </c>
      <c r="AI107" s="11">
        <f t="shared" si="21"/>
        <v>10</v>
      </c>
      <c r="AJ107" s="11">
        <f t="shared" si="14"/>
        <v>3.0178625610065075</v>
      </c>
      <c r="AK107" s="11">
        <f t="shared" si="15"/>
        <v>10</v>
      </c>
      <c r="AL107" s="11">
        <f t="shared" si="16"/>
        <v>2.0406201723633162</v>
      </c>
      <c r="AM107" s="11">
        <f t="shared" si="17"/>
        <v>2.5848129568308256</v>
      </c>
      <c r="AN107" s="11">
        <f t="shared" si="18"/>
        <v>10</v>
      </c>
      <c r="AO107" s="11">
        <f t="shared" si="19"/>
        <v>3.1111501779789137</v>
      </c>
      <c r="AP107" s="11">
        <f t="shared" si="20"/>
        <v>10</v>
      </c>
      <c r="AR107" s="11">
        <v>51.696344884075558</v>
      </c>
      <c r="AS107">
        <v>9</v>
      </c>
      <c r="AT107" s="56">
        <v>57.440383204528402</v>
      </c>
      <c r="AU107">
        <v>117</v>
      </c>
    </row>
    <row r="108" spans="1:47">
      <c r="A108" t="s">
        <v>260</v>
      </c>
      <c r="B108" t="s">
        <v>283</v>
      </c>
      <c r="C108" t="s">
        <v>284</v>
      </c>
      <c r="D108">
        <v>0.80599162742019892</v>
      </c>
      <c r="E108">
        <v>0.80599162742019892</v>
      </c>
      <c r="F108">
        <v>0.80599162742019892</v>
      </c>
      <c r="G108" s="10">
        <v>1.1327291490035887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1</v>
      </c>
      <c r="O108">
        <v>0</v>
      </c>
      <c r="P108">
        <v>0</v>
      </c>
      <c r="Q108">
        <v>0</v>
      </c>
      <c r="R108" s="11">
        <v>11</v>
      </c>
      <c r="S108" s="11">
        <v>0</v>
      </c>
      <c r="T108" s="11">
        <v>38.56</v>
      </c>
      <c r="U108">
        <v>12</v>
      </c>
      <c r="V108">
        <v>0</v>
      </c>
      <c r="W108">
        <v>12</v>
      </c>
      <c r="X108">
        <v>0</v>
      </c>
      <c r="Y108">
        <v>0</v>
      </c>
      <c r="Z108">
        <v>0</v>
      </c>
      <c r="AA108">
        <v>8</v>
      </c>
      <c r="AB108">
        <v>0</v>
      </c>
      <c r="AC108">
        <v>8</v>
      </c>
      <c r="AD108">
        <v>0</v>
      </c>
      <c r="AE108">
        <v>0</v>
      </c>
      <c r="AF108">
        <v>0</v>
      </c>
      <c r="AH108" s="11">
        <f t="shared" si="23"/>
        <v>0.94189901589599156</v>
      </c>
      <c r="AI108" s="11">
        <f t="shared" si="21"/>
        <v>10</v>
      </c>
      <c r="AJ108" s="11">
        <f t="shared" si="14"/>
        <v>3.0178625610065075</v>
      </c>
      <c r="AK108" s="11">
        <f t="shared" si="15"/>
        <v>10</v>
      </c>
      <c r="AL108" s="11">
        <f t="shared" si="16"/>
        <v>2.0406201723633162</v>
      </c>
      <c r="AM108" s="11">
        <f t="shared" si="17"/>
        <v>2.5848129568308256</v>
      </c>
      <c r="AN108" s="11">
        <f t="shared" si="18"/>
        <v>10</v>
      </c>
      <c r="AO108" s="11">
        <f t="shared" si="19"/>
        <v>3.1111501779789137</v>
      </c>
      <c r="AP108" s="11">
        <f t="shared" si="20"/>
        <v>10</v>
      </c>
      <c r="AR108" s="11">
        <v>55.638669975132693</v>
      </c>
      <c r="AS108">
        <v>9</v>
      </c>
      <c r="AT108" s="56">
        <v>61.820744416814108</v>
      </c>
      <c r="AU108">
        <v>93</v>
      </c>
    </row>
    <row r="109" spans="1:47">
      <c r="A109" t="s">
        <v>260</v>
      </c>
      <c r="B109" t="s">
        <v>285</v>
      </c>
      <c r="C109" t="s">
        <v>286</v>
      </c>
      <c r="D109">
        <v>0.80599162742019892</v>
      </c>
      <c r="E109">
        <v>0.80599162742019892</v>
      </c>
      <c r="F109">
        <v>0.80599162742019892</v>
      </c>
      <c r="G109" s="10">
        <v>0.73760479300792536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0</v>
      </c>
      <c r="P109">
        <v>0</v>
      </c>
      <c r="Q109">
        <v>0</v>
      </c>
      <c r="R109" s="11">
        <v>11</v>
      </c>
      <c r="S109" s="11">
        <v>0</v>
      </c>
      <c r="T109" s="11">
        <v>38.56</v>
      </c>
      <c r="U109">
        <v>12</v>
      </c>
      <c r="V109">
        <v>0</v>
      </c>
      <c r="W109">
        <v>12</v>
      </c>
      <c r="X109">
        <v>0</v>
      </c>
      <c r="Y109">
        <v>0</v>
      </c>
      <c r="Z109">
        <v>0</v>
      </c>
      <c r="AA109">
        <v>8</v>
      </c>
      <c r="AB109">
        <v>0</v>
      </c>
      <c r="AC109">
        <v>8</v>
      </c>
      <c r="AD109">
        <v>0</v>
      </c>
      <c r="AE109">
        <v>0</v>
      </c>
      <c r="AF109">
        <v>0</v>
      </c>
      <c r="AH109" s="11">
        <f t="shared" si="23"/>
        <v>4.8842241069531287</v>
      </c>
      <c r="AI109" s="11">
        <f t="shared" si="21"/>
        <v>10</v>
      </c>
      <c r="AJ109" s="11">
        <f t="shared" si="14"/>
        <v>3.0178625610065075</v>
      </c>
      <c r="AK109" s="11">
        <f t="shared" si="15"/>
        <v>10</v>
      </c>
      <c r="AL109" s="11">
        <f t="shared" si="16"/>
        <v>2.0406201723633162</v>
      </c>
      <c r="AM109" s="11">
        <f t="shared" si="17"/>
        <v>2.5848129568308256</v>
      </c>
      <c r="AN109" s="11">
        <f t="shared" si="18"/>
        <v>10</v>
      </c>
      <c r="AO109" s="11">
        <f t="shared" si="19"/>
        <v>3.1111501779789137</v>
      </c>
      <c r="AP109" s="11">
        <f t="shared" si="20"/>
        <v>10</v>
      </c>
      <c r="AR109" s="11">
        <v>53.750474952206986</v>
      </c>
      <c r="AS109">
        <v>9</v>
      </c>
      <c r="AT109" s="56">
        <v>59.722749946896656</v>
      </c>
      <c r="AU109">
        <v>105</v>
      </c>
    </row>
    <row r="110" spans="1:47">
      <c r="A110" t="s">
        <v>260</v>
      </c>
      <c r="B110" t="s">
        <v>287</v>
      </c>
      <c r="C110" t="s">
        <v>288</v>
      </c>
      <c r="D110">
        <v>0.80599162742019892</v>
      </c>
      <c r="E110">
        <v>0.80599162742019892</v>
      </c>
      <c r="F110">
        <v>0.80599162742019892</v>
      </c>
      <c r="G110" s="10">
        <v>0.92685144953560317</v>
      </c>
      <c r="H110">
        <v>1</v>
      </c>
      <c r="I110">
        <v>0</v>
      </c>
      <c r="J110">
        <v>0</v>
      </c>
      <c r="K110">
        <v>0</v>
      </c>
      <c r="L110">
        <v>1</v>
      </c>
      <c r="M110">
        <v>1</v>
      </c>
      <c r="N110">
        <v>1</v>
      </c>
      <c r="O110">
        <v>0</v>
      </c>
      <c r="P110">
        <v>0</v>
      </c>
      <c r="Q110">
        <v>0</v>
      </c>
      <c r="R110" s="11">
        <v>11</v>
      </c>
      <c r="S110" s="11">
        <v>0</v>
      </c>
      <c r="T110" s="11">
        <v>38.56</v>
      </c>
      <c r="U110">
        <v>12</v>
      </c>
      <c r="V110">
        <v>0</v>
      </c>
      <c r="W110">
        <v>12</v>
      </c>
      <c r="X110">
        <v>0</v>
      </c>
      <c r="Y110">
        <v>0</v>
      </c>
      <c r="Z110">
        <v>0</v>
      </c>
      <c r="AA110">
        <v>8</v>
      </c>
      <c r="AB110">
        <v>0</v>
      </c>
      <c r="AC110">
        <v>8</v>
      </c>
      <c r="AD110">
        <v>0</v>
      </c>
      <c r="AE110">
        <v>0</v>
      </c>
      <c r="AF110">
        <v>0</v>
      </c>
      <c r="AH110" s="11">
        <f t="shared" si="23"/>
        <v>2.9960290840274229</v>
      </c>
      <c r="AI110" s="11">
        <f t="shared" ref="AI110:AI131" si="24">((H$133-H110)/(H$133-H$134))*10</f>
        <v>10</v>
      </c>
      <c r="AJ110" s="11">
        <f t="shared" si="14"/>
        <v>3.0178625610065075</v>
      </c>
      <c r="AK110" s="11">
        <f t="shared" si="15"/>
        <v>10</v>
      </c>
      <c r="AL110" s="11">
        <f t="shared" si="16"/>
        <v>2.0406201723633162</v>
      </c>
      <c r="AM110" s="11">
        <f t="shared" si="17"/>
        <v>2.5848129568308256</v>
      </c>
      <c r="AN110" s="11">
        <f t="shared" si="18"/>
        <v>10</v>
      </c>
      <c r="AO110" s="11">
        <f t="shared" si="19"/>
        <v>3.1111501779789137</v>
      </c>
      <c r="AP110" s="11">
        <f t="shared" si="20"/>
        <v>10</v>
      </c>
      <c r="AR110" s="11">
        <v>53.750474952206986</v>
      </c>
      <c r="AS110">
        <v>9</v>
      </c>
      <c r="AT110" s="56">
        <v>59.722749946896656</v>
      </c>
      <c r="AU110">
        <v>105</v>
      </c>
    </row>
    <row r="111" spans="1:47">
      <c r="A111" t="s">
        <v>260</v>
      </c>
      <c r="B111" t="s">
        <v>287</v>
      </c>
      <c r="C111" t="s">
        <v>289</v>
      </c>
      <c r="D111">
        <v>0.80599162742019892</v>
      </c>
      <c r="E111">
        <v>0.80599162742019892</v>
      </c>
      <c r="F111">
        <v>0.80599162742019892</v>
      </c>
      <c r="G111" s="10">
        <v>0.92685144953560317</v>
      </c>
      <c r="H111">
        <v>1</v>
      </c>
      <c r="I111">
        <v>0</v>
      </c>
      <c r="J111">
        <v>0</v>
      </c>
      <c r="K111">
        <v>0</v>
      </c>
      <c r="L111">
        <v>1</v>
      </c>
      <c r="M111">
        <v>1</v>
      </c>
      <c r="N111">
        <v>1</v>
      </c>
      <c r="O111">
        <v>0</v>
      </c>
      <c r="P111">
        <v>0</v>
      </c>
      <c r="Q111">
        <v>0</v>
      </c>
      <c r="R111" s="11">
        <v>11</v>
      </c>
      <c r="S111" s="11">
        <v>0</v>
      </c>
      <c r="T111" s="11">
        <v>38.56</v>
      </c>
      <c r="U111">
        <v>12</v>
      </c>
      <c r="V111">
        <v>0</v>
      </c>
      <c r="W111">
        <v>12</v>
      </c>
      <c r="X111">
        <v>0</v>
      </c>
      <c r="Y111">
        <v>0</v>
      </c>
      <c r="Z111">
        <v>0</v>
      </c>
      <c r="AA111">
        <v>8</v>
      </c>
      <c r="AB111">
        <v>0</v>
      </c>
      <c r="AC111">
        <v>8</v>
      </c>
      <c r="AD111">
        <v>0</v>
      </c>
      <c r="AE111">
        <v>0</v>
      </c>
      <c r="AF111">
        <v>0</v>
      </c>
      <c r="AH111" s="11">
        <f t="shared" si="23"/>
        <v>2.9960290840274229</v>
      </c>
      <c r="AI111" s="11">
        <f t="shared" si="24"/>
        <v>10</v>
      </c>
      <c r="AJ111" s="11">
        <f t="shared" si="14"/>
        <v>3.0178625610065075</v>
      </c>
      <c r="AK111" s="11">
        <f t="shared" si="15"/>
        <v>10</v>
      </c>
      <c r="AL111" s="11">
        <f t="shared" si="16"/>
        <v>2.0406201723633162</v>
      </c>
      <c r="AM111" s="11">
        <f t="shared" si="17"/>
        <v>2.5848129568308256</v>
      </c>
      <c r="AN111" s="11">
        <f t="shared" si="18"/>
        <v>10</v>
      </c>
      <c r="AO111" s="11">
        <f t="shared" si="19"/>
        <v>3.1111501779789137</v>
      </c>
      <c r="AP111" s="11">
        <f t="shared" si="20"/>
        <v>10</v>
      </c>
      <c r="AR111" s="11">
        <v>53.750474952206986</v>
      </c>
      <c r="AS111">
        <v>9</v>
      </c>
      <c r="AT111" s="56">
        <v>59.722749946896656</v>
      </c>
      <c r="AU111">
        <v>105</v>
      </c>
    </row>
    <row r="112" spans="1:47">
      <c r="A112" t="s">
        <v>260</v>
      </c>
      <c r="B112" t="s">
        <v>287</v>
      </c>
      <c r="C112" t="s">
        <v>290</v>
      </c>
      <c r="D112">
        <v>0.80599162742019892</v>
      </c>
      <c r="E112">
        <v>0.80599162742019892</v>
      </c>
      <c r="F112">
        <v>0.80599162742019892</v>
      </c>
      <c r="G112" s="10">
        <v>0.92685144953560317</v>
      </c>
      <c r="H112">
        <v>1</v>
      </c>
      <c r="I112">
        <v>0</v>
      </c>
      <c r="J112">
        <v>0</v>
      </c>
      <c r="K112">
        <v>0</v>
      </c>
      <c r="L112">
        <v>1</v>
      </c>
      <c r="M112">
        <v>1</v>
      </c>
      <c r="N112">
        <v>1</v>
      </c>
      <c r="O112">
        <v>0</v>
      </c>
      <c r="P112">
        <v>0</v>
      </c>
      <c r="Q112">
        <v>0</v>
      </c>
      <c r="R112" s="11">
        <v>11</v>
      </c>
      <c r="S112" s="11">
        <v>0</v>
      </c>
      <c r="T112" s="11">
        <v>38.56</v>
      </c>
      <c r="U112">
        <v>12</v>
      </c>
      <c r="V112">
        <v>0</v>
      </c>
      <c r="W112">
        <v>12</v>
      </c>
      <c r="X112">
        <v>0</v>
      </c>
      <c r="Y112">
        <v>0</v>
      </c>
      <c r="Z112">
        <v>0</v>
      </c>
      <c r="AA112">
        <v>8</v>
      </c>
      <c r="AB112">
        <v>0</v>
      </c>
      <c r="AC112">
        <v>8</v>
      </c>
      <c r="AD112">
        <v>0</v>
      </c>
      <c r="AE112">
        <v>0</v>
      </c>
      <c r="AF112">
        <v>0</v>
      </c>
      <c r="AH112" s="11">
        <f t="shared" si="23"/>
        <v>2.9960290840274229</v>
      </c>
      <c r="AI112" s="11">
        <f t="shared" si="24"/>
        <v>10</v>
      </c>
      <c r="AJ112" s="11">
        <f t="shared" si="14"/>
        <v>3.0178625610065075</v>
      </c>
      <c r="AK112" s="11">
        <f t="shared" si="15"/>
        <v>10</v>
      </c>
      <c r="AL112" s="11">
        <f t="shared" si="16"/>
        <v>2.0406201723633162</v>
      </c>
      <c r="AM112" s="11">
        <f t="shared" si="17"/>
        <v>2.5848129568308256</v>
      </c>
      <c r="AN112" s="11">
        <f t="shared" si="18"/>
        <v>10</v>
      </c>
      <c r="AO112" s="11">
        <f t="shared" si="19"/>
        <v>3.1111501779789137</v>
      </c>
      <c r="AP112" s="11">
        <f t="shared" si="20"/>
        <v>10</v>
      </c>
      <c r="AR112" s="11">
        <v>53.750474952206986</v>
      </c>
      <c r="AS112">
        <v>9</v>
      </c>
      <c r="AT112" s="56">
        <v>59.722749946896656</v>
      </c>
      <c r="AU112">
        <v>105</v>
      </c>
    </row>
    <row r="113" spans="1:47">
      <c r="A113" t="s">
        <v>260</v>
      </c>
      <c r="B113" t="s">
        <v>287</v>
      </c>
      <c r="C113" t="s">
        <v>291</v>
      </c>
      <c r="D113">
        <v>0.80599162742019892</v>
      </c>
      <c r="E113">
        <v>0.80599162742019892</v>
      </c>
      <c r="F113">
        <v>0.80599162742019892</v>
      </c>
      <c r="G113" s="10">
        <v>0.92685144953560317</v>
      </c>
      <c r="H113">
        <v>1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 s="11">
        <v>11</v>
      </c>
      <c r="S113" s="11">
        <v>0</v>
      </c>
      <c r="T113" s="11">
        <v>38.56</v>
      </c>
      <c r="U113">
        <v>12</v>
      </c>
      <c r="V113">
        <v>0</v>
      </c>
      <c r="W113">
        <v>12</v>
      </c>
      <c r="X113">
        <v>0</v>
      </c>
      <c r="Y113">
        <v>0</v>
      </c>
      <c r="Z113">
        <v>0</v>
      </c>
      <c r="AA113">
        <v>8</v>
      </c>
      <c r="AB113">
        <v>0</v>
      </c>
      <c r="AC113">
        <v>8</v>
      </c>
      <c r="AD113">
        <v>0</v>
      </c>
      <c r="AE113">
        <v>0</v>
      </c>
      <c r="AF113">
        <v>0</v>
      </c>
      <c r="AH113" s="11">
        <f t="shared" si="23"/>
        <v>2.9960290840274229</v>
      </c>
      <c r="AI113" s="11">
        <f t="shared" si="24"/>
        <v>10</v>
      </c>
      <c r="AJ113" s="11">
        <f t="shared" si="14"/>
        <v>3.0178625610065075</v>
      </c>
      <c r="AK113" s="11">
        <f t="shared" si="15"/>
        <v>10</v>
      </c>
      <c r="AL113" s="11">
        <f t="shared" si="16"/>
        <v>2.0406201723633162</v>
      </c>
      <c r="AM113" s="11">
        <f t="shared" si="17"/>
        <v>2.5848129568308256</v>
      </c>
      <c r="AN113" s="11">
        <f t="shared" si="18"/>
        <v>10</v>
      </c>
      <c r="AO113" s="11">
        <f t="shared" si="19"/>
        <v>3.1111501779789137</v>
      </c>
      <c r="AP113" s="11">
        <f t="shared" si="20"/>
        <v>10</v>
      </c>
      <c r="AR113" s="11">
        <v>57.893269511465554</v>
      </c>
      <c r="AS113">
        <v>9</v>
      </c>
      <c r="AT113" s="56">
        <v>64.32585501273951</v>
      </c>
      <c r="AU113">
        <v>83</v>
      </c>
    </row>
    <row r="114" spans="1:47">
      <c r="A114" t="s">
        <v>260</v>
      </c>
      <c r="B114" t="s">
        <v>292</v>
      </c>
      <c r="C114" t="s">
        <v>292</v>
      </c>
      <c r="D114">
        <v>0.80599162742019892</v>
      </c>
      <c r="E114">
        <v>0.80599162742019892</v>
      </c>
      <c r="F114">
        <v>0.80599162742019892</v>
      </c>
      <c r="G114" s="10">
        <v>0.51163479579930793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1</v>
      </c>
      <c r="N114">
        <v>1</v>
      </c>
      <c r="O114">
        <v>0</v>
      </c>
      <c r="P114">
        <v>0</v>
      </c>
      <c r="Q114">
        <v>0</v>
      </c>
      <c r="R114" s="11">
        <v>11</v>
      </c>
      <c r="S114" s="11">
        <v>0</v>
      </c>
      <c r="T114" s="11">
        <v>38.56</v>
      </c>
      <c r="U114">
        <v>12</v>
      </c>
      <c r="V114">
        <v>0</v>
      </c>
      <c r="W114">
        <v>12</v>
      </c>
      <c r="X114">
        <v>0</v>
      </c>
      <c r="Y114">
        <v>0</v>
      </c>
      <c r="Z114">
        <v>0</v>
      </c>
      <c r="AA114">
        <v>8</v>
      </c>
      <c r="AB114">
        <v>0</v>
      </c>
      <c r="AC114">
        <v>8</v>
      </c>
      <c r="AD114">
        <v>0</v>
      </c>
      <c r="AE114">
        <v>0</v>
      </c>
      <c r="AF114">
        <v>0</v>
      </c>
      <c r="AH114" s="11">
        <f t="shared" si="23"/>
        <v>7.1388236432859911</v>
      </c>
      <c r="AI114" s="11">
        <f t="shared" si="24"/>
        <v>10</v>
      </c>
      <c r="AJ114" s="11">
        <f t="shared" si="14"/>
        <v>3.0178625610065075</v>
      </c>
      <c r="AK114" s="11">
        <f t="shared" si="15"/>
        <v>10</v>
      </c>
      <c r="AL114" s="11">
        <f t="shared" si="16"/>
        <v>2.0406201723633162</v>
      </c>
      <c r="AM114" s="11">
        <f t="shared" si="17"/>
        <v>2.5848129568308256</v>
      </c>
      <c r="AN114" s="11">
        <f t="shared" si="18"/>
        <v>10</v>
      </c>
      <c r="AO114" s="11">
        <f t="shared" si="19"/>
        <v>3.1111501779789137</v>
      </c>
      <c r="AP114" s="11">
        <f t="shared" si="20"/>
        <v>10</v>
      </c>
      <c r="AR114" s="11">
        <v>51.35991560357548</v>
      </c>
      <c r="AS114">
        <v>9</v>
      </c>
      <c r="AT114" s="56">
        <v>57.066572892861643</v>
      </c>
      <c r="AU114">
        <v>119</v>
      </c>
    </row>
    <row r="115" spans="1:47">
      <c r="A115" t="s">
        <v>260</v>
      </c>
      <c r="B115" t="s">
        <v>293</v>
      </c>
      <c r="C115" t="s">
        <v>294</v>
      </c>
      <c r="D115">
        <v>0.80599162742019892</v>
      </c>
      <c r="E115">
        <v>0.80599162742019892</v>
      </c>
      <c r="F115">
        <v>0.80599162742019892</v>
      </c>
      <c r="G115" s="10">
        <v>1.1664481852893633</v>
      </c>
      <c r="H115">
        <v>1</v>
      </c>
      <c r="I115">
        <v>0</v>
      </c>
      <c r="J115">
        <v>0</v>
      </c>
      <c r="K115">
        <v>0</v>
      </c>
      <c r="L115">
        <v>1</v>
      </c>
      <c r="M115">
        <v>1</v>
      </c>
      <c r="N115">
        <v>1</v>
      </c>
      <c r="O115">
        <v>0</v>
      </c>
      <c r="P115">
        <v>0</v>
      </c>
      <c r="Q115">
        <v>0</v>
      </c>
      <c r="R115" s="11">
        <v>11</v>
      </c>
      <c r="S115" s="11">
        <v>0</v>
      </c>
      <c r="T115" s="11">
        <v>38.56</v>
      </c>
      <c r="U115">
        <v>12</v>
      </c>
      <c r="V115">
        <v>0</v>
      </c>
      <c r="W115">
        <v>12</v>
      </c>
      <c r="X115">
        <v>0</v>
      </c>
      <c r="Y115">
        <v>0</v>
      </c>
      <c r="Z115">
        <v>0</v>
      </c>
      <c r="AA115">
        <v>8</v>
      </c>
      <c r="AB115">
        <v>0</v>
      </c>
      <c r="AC115">
        <v>8</v>
      </c>
      <c r="AD115">
        <v>0</v>
      </c>
      <c r="AE115">
        <v>0</v>
      </c>
      <c r="AF115">
        <v>0</v>
      </c>
      <c r="AH115" s="11">
        <f t="shared" si="23"/>
        <v>0.60546973539591908</v>
      </c>
      <c r="AI115" s="11">
        <f t="shared" si="24"/>
        <v>10</v>
      </c>
      <c r="AJ115" s="11">
        <f t="shared" si="14"/>
        <v>3.0178625610065075</v>
      </c>
      <c r="AK115" s="11">
        <f t="shared" si="15"/>
        <v>10</v>
      </c>
      <c r="AL115" s="11">
        <f t="shared" si="16"/>
        <v>2.0406201723633162</v>
      </c>
      <c r="AM115" s="11">
        <f t="shared" si="17"/>
        <v>2.5848129568308256</v>
      </c>
      <c r="AN115" s="11">
        <f t="shared" si="18"/>
        <v>10</v>
      </c>
      <c r="AO115" s="11">
        <f t="shared" si="19"/>
        <v>3.1111501779789137</v>
      </c>
      <c r="AP115" s="11">
        <f t="shared" si="20"/>
        <v>10</v>
      </c>
      <c r="AR115" s="11">
        <v>53.493981887244445</v>
      </c>
      <c r="AS115">
        <v>9</v>
      </c>
      <c r="AT115" s="56">
        <v>59.437757652493829</v>
      </c>
      <c r="AU115">
        <v>110</v>
      </c>
    </row>
    <row r="116" spans="1:47">
      <c r="A116" t="s">
        <v>260</v>
      </c>
      <c r="B116" t="s">
        <v>295</v>
      </c>
      <c r="C116" t="s">
        <v>296</v>
      </c>
      <c r="D116">
        <v>0.80599162742019892</v>
      </c>
      <c r="E116">
        <v>0.80599162742019892</v>
      </c>
      <c r="F116">
        <v>0.80599162742019892</v>
      </c>
      <c r="G116" s="10">
        <v>0.95255878081088941</v>
      </c>
      <c r="H116">
        <v>1</v>
      </c>
      <c r="I116">
        <v>0</v>
      </c>
      <c r="J116">
        <v>0</v>
      </c>
      <c r="K116">
        <v>0</v>
      </c>
      <c r="L116">
        <v>1</v>
      </c>
      <c r="M116">
        <v>1</v>
      </c>
      <c r="N116">
        <v>1</v>
      </c>
      <c r="O116">
        <v>0</v>
      </c>
      <c r="P116">
        <v>0</v>
      </c>
      <c r="Q116">
        <v>0</v>
      </c>
      <c r="R116" s="11">
        <v>11</v>
      </c>
      <c r="S116" s="11">
        <v>0</v>
      </c>
      <c r="T116" s="11">
        <v>38.56</v>
      </c>
      <c r="U116">
        <v>12</v>
      </c>
      <c r="V116">
        <v>0</v>
      </c>
      <c r="W116">
        <v>12</v>
      </c>
      <c r="X116">
        <v>0</v>
      </c>
      <c r="Y116">
        <v>0</v>
      </c>
      <c r="Z116">
        <v>0</v>
      </c>
      <c r="AA116">
        <v>8</v>
      </c>
      <c r="AB116">
        <v>0</v>
      </c>
      <c r="AC116">
        <v>8</v>
      </c>
      <c r="AD116">
        <v>0</v>
      </c>
      <c r="AE116">
        <v>0</v>
      </c>
      <c r="AF116">
        <v>0</v>
      </c>
      <c r="AH116" s="11">
        <f t="shared" si="23"/>
        <v>2.7395360190648792</v>
      </c>
      <c r="AI116" s="11">
        <f t="shared" si="24"/>
        <v>10</v>
      </c>
      <c r="AJ116" s="11">
        <f t="shared" si="14"/>
        <v>3.0178625610065075</v>
      </c>
      <c r="AK116" s="11">
        <f t="shared" si="15"/>
        <v>10</v>
      </c>
      <c r="AL116" s="11">
        <f t="shared" si="16"/>
        <v>2.0406201723633162</v>
      </c>
      <c r="AM116" s="11">
        <f t="shared" si="17"/>
        <v>2.5848129568308256</v>
      </c>
      <c r="AN116" s="11">
        <f t="shared" si="18"/>
        <v>10</v>
      </c>
      <c r="AO116" s="11">
        <f t="shared" si="19"/>
        <v>3.1111501779789137</v>
      </c>
      <c r="AP116" s="11">
        <f t="shared" si="20"/>
        <v>10</v>
      </c>
      <c r="AR116" s="11">
        <v>54.291261757987421</v>
      </c>
      <c r="AS116">
        <v>9</v>
      </c>
      <c r="AT116" s="56">
        <v>60.323624175541575</v>
      </c>
      <c r="AU116">
        <v>103</v>
      </c>
    </row>
    <row r="117" spans="1:47">
      <c r="A117" t="s">
        <v>260</v>
      </c>
      <c r="B117" t="s">
        <v>297</v>
      </c>
      <c r="C117" t="s">
        <v>298</v>
      </c>
      <c r="D117">
        <v>0.80599162742019892</v>
      </c>
      <c r="E117">
        <v>0.80599162742019892</v>
      </c>
      <c r="F117">
        <v>0.80599162742019892</v>
      </c>
      <c r="G117" s="10">
        <v>0.87265043023111732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1</v>
      </c>
      <c r="N117">
        <v>1</v>
      </c>
      <c r="O117">
        <v>0</v>
      </c>
      <c r="P117">
        <v>0</v>
      </c>
      <c r="Q117">
        <v>0</v>
      </c>
      <c r="R117" s="11">
        <v>11</v>
      </c>
      <c r="S117" s="11">
        <v>0</v>
      </c>
      <c r="T117" s="11">
        <v>38.56</v>
      </c>
      <c r="U117">
        <v>12</v>
      </c>
      <c r="V117">
        <v>0</v>
      </c>
      <c r="W117">
        <v>12</v>
      </c>
      <c r="X117">
        <v>0</v>
      </c>
      <c r="Y117">
        <v>0</v>
      </c>
      <c r="Z117">
        <v>0</v>
      </c>
      <c r="AA117">
        <v>8</v>
      </c>
      <c r="AB117">
        <v>0</v>
      </c>
      <c r="AC117">
        <v>8</v>
      </c>
      <c r="AD117">
        <v>0</v>
      </c>
      <c r="AE117">
        <v>0</v>
      </c>
      <c r="AF117">
        <v>0</v>
      </c>
      <c r="AH117" s="11">
        <f t="shared" si="23"/>
        <v>3.5368158898078592</v>
      </c>
      <c r="AI117" s="11">
        <f t="shared" si="24"/>
        <v>10</v>
      </c>
      <c r="AJ117" s="11">
        <f t="shared" si="14"/>
        <v>3.0178625610065075</v>
      </c>
      <c r="AK117" s="11">
        <f t="shared" si="15"/>
        <v>10</v>
      </c>
      <c r="AL117" s="11">
        <f t="shared" si="16"/>
        <v>2.0406201723633162</v>
      </c>
      <c r="AM117" s="11">
        <f t="shared" si="17"/>
        <v>2.5848129568308256</v>
      </c>
      <c r="AN117" s="11">
        <f t="shared" si="18"/>
        <v>10</v>
      </c>
      <c r="AO117" s="11">
        <f t="shared" si="19"/>
        <v>3.1111501779789137</v>
      </c>
      <c r="AP117" s="11">
        <f t="shared" si="20"/>
        <v>10</v>
      </c>
      <c r="AR117" s="11">
        <v>59.348463970548423</v>
      </c>
      <c r="AS117">
        <v>9</v>
      </c>
      <c r="AT117" s="56">
        <v>65.942737745053805</v>
      </c>
      <c r="AU117">
        <v>81</v>
      </c>
    </row>
    <row r="118" spans="1:47">
      <c r="A118" t="s">
        <v>260</v>
      </c>
      <c r="B118" t="s">
        <v>299</v>
      </c>
      <c r="C118" t="s">
        <v>300</v>
      </c>
      <c r="D118">
        <v>0.80599162742019892</v>
      </c>
      <c r="E118">
        <v>0.80599162742019892</v>
      </c>
      <c r="F118">
        <v>0.80599162742019892</v>
      </c>
      <c r="G118" s="10">
        <v>0.36578615059298519</v>
      </c>
      <c r="H118">
        <v>1</v>
      </c>
      <c r="I118">
        <v>0</v>
      </c>
      <c r="J118">
        <v>0</v>
      </c>
      <c r="K118">
        <v>0</v>
      </c>
      <c r="L118">
        <v>1</v>
      </c>
      <c r="M118">
        <v>1</v>
      </c>
      <c r="N118">
        <v>1</v>
      </c>
      <c r="O118">
        <v>0</v>
      </c>
      <c r="P118">
        <v>0</v>
      </c>
      <c r="Q118">
        <v>0</v>
      </c>
      <c r="R118" s="11">
        <v>11</v>
      </c>
      <c r="S118" s="11">
        <v>0</v>
      </c>
      <c r="T118" s="11">
        <v>38.56</v>
      </c>
      <c r="U118">
        <v>12</v>
      </c>
      <c r="V118">
        <v>0</v>
      </c>
      <c r="W118">
        <v>12</v>
      </c>
      <c r="X118">
        <v>0</v>
      </c>
      <c r="Y118">
        <v>0</v>
      </c>
      <c r="Z118">
        <v>0</v>
      </c>
      <c r="AA118">
        <v>8</v>
      </c>
      <c r="AB118">
        <v>0</v>
      </c>
      <c r="AC118">
        <v>8</v>
      </c>
      <c r="AD118">
        <v>0</v>
      </c>
      <c r="AE118">
        <v>0</v>
      </c>
      <c r="AF118">
        <v>0</v>
      </c>
      <c r="AH118" s="11">
        <f t="shared" si="23"/>
        <v>8.5940181023688602</v>
      </c>
      <c r="AI118" s="11">
        <f t="shared" si="24"/>
        <v>10</v>
      </c>
      <c r="AJ118" s="11">
        <f t="shared" si="14"/>
        <v>3.0178625610065075</v>
      </c>
      <c r="AK118" s="11">
        <f t="shared" si="15"/>
        <v>10</v>
      </c>
      <c r="AL118" s="11">
        <f t="shared" si="16"/>
        <v>2.0406201723633162</v>
      </c>
      <c r="AM118" s="11">
        <f t="shared" si="17"/>
        <v>2.5848129568308256</v>
      </c>
      <c r="AN118" s="11">
        <f t="shared" si="18"/>
        <v>10</v>
      </c>
      <c r="AO118" s="11">
        <f t="shared" si="19"/>
        <v>3.1111501779789137</v>
      </c>
      <c r="AP118" s="11">
        <f t="shared" si="20"/>
        <v>10</v>
      </c>
      <c r="AR118" s="11">
        <v>59.348463970548423</v>
      </c>
      <c r="AS118">
        <v>9</v>
      </c>
      <c r="AT118" s="56">
        <v>65.942737745053805</v>
      </c>
      <c r="AU118">
        <v>81</v>
      </c>
    </row>
    <row r="119" spans="1:47">
      <c r="A119" t="s">
        <v>260</v>
      </c>
      <c r="B119" t="s">
        <v>299</v>
      </c>
      <c r="C119" t="s">
        <v>301</v>
      </c>
      <c r="D119">
        <v>0.80599162742019892</v>
      </c>
      <c r="E119">
        <v>0.80599162742019892</v>
      </c>
      <c r="F119">
        <v>0.80599162742019892</v>
      </c>
      <c r="G119" s="10">
        <v>0.36578615059298519</v>
      </c>
      <c r="H119">
        <v>1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1</v>
      </c>
      <c r="O119">
        <v>0</v>
      </c>
      <c r="P119">
        <v>0</v>
      </c>
      <c r="Q119">
        <v>0</v>
      </c>
      <c r="R119" s="11">
        <v>11</v>
      </c>
      <c r="S119" s="11">
        <v>0</v>
      </c>
      <c r="T119" s="11">
        <v>38.56</v>
      </c>
      <c r="U119">
        <v>12</v>
      </c>
      <c r="V119">
        <v>0</v>
      </c>
      <c r="W119">
        <v>12</v>
      </c>
      <c r="X119">
        <v>0</v>
      </c>
      <c r="Y119">
        <v>0</v>
      </c>
      <c r="Z119">
        <v>0</v>
      </c>
      <c r="AA119">
        <v>8</v>
      </c>
      <c r="AB119">
        <v>0</v>
      </c>
      <c r="AC119">
        <v>8</v>
      </c>
      <c r="AD119">
        <v>0</v>
      </c>
      <c r="AE119">
        <v>0</v>
      </c>
      <c r="AF119">
        <v>0</v>
      </c>
      <c r="AH119" s="11">
        <f t="shared" si="23"/>
        <v>8.5940181023688602</v>
      </c>
      <c r="AI119" s="11">
        <f t="shared" si="24"/>
        <v>10</v>
      </c>
      <c r="AJ119" s="11">
        <f t="shared" si="14"/>
        <v>3.0178625610065075</v>
      </c>
      <c r="AK119" s="11">
        <f t="shared" si="15"/>
        <v>10</v>
      </c>
      <c r="AL119" s="11">
        <f t="shared" si="16"/>
        <v>2.0406201723633162</v>
      </c>
      <c r="AM119" s="11">
        <f t="shared" si="17"/>
        <v>2.5848129568308256</v>
      </c>
      <c r="AN119" s="11">
        <f t="shared" si="18"/>
        <v>10</v>
      </c>
      <c r="AO119" s="11">
        <f t="shared" si="19"/>
        <v>3.1111501779789137</v>
      </c>
      <c r="AP119" s="11">
        <f t="shared" si="20"/>
        <v>10</v>
      </c>
      <c r="AR119" s="11">
        <v>50.754445868179566</v>
      </c>
      <c r="AS119">
        <v>9</v>
      </c>
      <c r="AT119" s="56">
        <v>56.393828742421739</v>
      </c>
      <c r="AU119">
        <v>122</v>
      </c>
    </row>
    <row r="120" spans="1:47">
      <c r="A120" t="s">
        <v>260</v>
      </c>
      <c r="B120" t="s">
        <v>302</v>
      </c>
      <c r="C120" t="s">
        <v>302</v>
      </c>
      <c r="D120">
        <v>0.80599162742019892</v>
      </c>
      <c r="E120">
        <v>0.80599162742019892</v>
      </c>
      <c r="F120">
        <v>0.80599162742019892</v>
      </c>
      <c r="G120" s="10">
        <v>1.5102293707014549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0</v>
      </c>
      <c r="P120">
        <v>0</v>
      </c>
      <c r="Q120">
        <v>0</v>
      </c>
      <c r="R120" s="11">
        <v>11</v>
      </c>
      <c r="S120" s="11">
        <v>0</v>
      </c>
      <c r="T120" s="11">
        <v>38.56</v>
      </c>
      <c r="U120">
        <v>12</v>
      </c>
      <c r="V120">
        <v>0</v>
      </c>
      <c r="W120">
        <v>12</v>
      </c>
      <c r="X120">
        <v>0</v>
      </c>
      <c r="Y120">
        <v>0</v>
      </c>
      <c r="Z120">
        <v>0</v>
      </c>
      <c r="AA120">
        <v>8</v>
      </c>
      <c r="AB120">
        <v>0</v>
      </c>
      <c r="AC120">
        <v>8</v>
      </c>
      <c r="AD120">
        <v>0</v>
      </c>
      <c r="AE120">
        <v>0</v>
      </c>
      <c r="AF120">
        <v>0</v>
      </c>
      <c r="AH120" s="11">
        <v>0</v>
      </c>
      <c r="AI120" s="11">
        <f t="shared" si="24"/>
        <v>10</v>
      </c>
      <c r="AJ120" s="11">
        <f t="shared" si="14"/>
        <v>3.0178625610065075</v>
      </c>
      <c r="AK120" s="11">
        <f t="shared" si="15"/>
        <v>10</v>
      </c>
      <c r="AL120" s="11">
        <f t="shared" si="16"/>
        <v>2.0406201723633162</v>
      </c>
      <c r="AM120" s="11">
        <f t="shared" si="17"/>
        <v>2.5848129568308256</v>
      </c>
      <c r="AN120" s="11">
        <f t="shared" si="18"/>
        <v>10</v>
      </c>
      <c r="AO120" s="11">
        <f t="shared" si="19"/>
        <v>3.1111501779789137</v>
      </c>
      <c r="AP120" s="11">
        <f t="shared" si="20"/>
        <v>10</v>
      </c>
      <c r="AR120" s="11">
        <v>51.086842629338925</v>
      </c>
      <c r="AS120">
        <v>9</v>
      </c>
      <c r="AT120" s="56">
        <v>56.763158477043248</v>
      </c>
      <c r="AU120">
        <v>120</v>
      </c>
    </row>
    <row r="121" spans="1:47">
      <c r="A121" t="s">
        <v>260</v>
      </c>
      <c r="B121" t="s">
        <v>303</v>
      </c>
      <c r="C121" t="s">
        <v>303</v>
      </c>
      <c r="D121">
        <v>0.80599162742019892</v>
      </c>
      <c r="E121">
        <v>0.80599162742019892</v>
      </c>
      <c r="F121">
        <v>0.80599162742019892</v>
      </c>
      <c r="G121" s="10">
        <v>1.1938172582584592</v>
      </c>
      <c r="H121">
        <v>1</v>
      </c>
      <c r="I121">
        <v>0</v>
      </c>
      <c r="J121">
        <v>0</v>
      </c>
      <c r="K121">
        <v>0</v>
      </c>
      <c r="L121">
        <v>1</v>
      </c>
      <c r="M121">
        <v>1</v>
      </c>
      <c r="N121">
        <v>1</v>
      </c>
      <c r="O121">
        <v>0</v>
      </c>
      <c r="P121">
        <v>0</v>
      </c>
      <c r="Q121">
        <v>0</v>
      </c>
      <c r="R121" s="11">
        <v>11</v>
      </c>
      <c r="S121" s="11">
        <v>0</v>
      </c>
      <c r="T121" s="11">
        <v>38.56</v>
      </c>
      <c r="U121">
        <v>12</v>
      </c>
      <c r="V121">
        <v>0</v>
      </c>
      <c r="W121">
        <v>12</v>
      </c>
      <c r="X121">
        <v>0</v>
      </c>
      <c r="Y121">
        <v>0</v>
      </c>
      <c r="Z121">
        <v>0</v>
      </c>
      <c r="AA121">
        <v>8</v>
      </c>
      <c r="AB121">
        <v>0</v>
      </c>
      <c r="AC121">
        <v>8</v>
      </c>
      <c r="AD121">
        <v>0</v>
      </c>
      <c r="AE121">
        <v>0</v>
      </c>
      <c r="AF121">
        <v>0</v>
      </c>
      <c r="AH121" s="11">
        <f t="shared" ref="AH121:AH131" si="25">((G$133-G121)/(G$133-G$134))*10</f>
        <v>0.3323967611593614</v>
      </c>
      <c r="AI121" s="11">
        <f t="shared" si="24"/>
        <v>10</v>
      </c>
      <c r="AJ121" s="11">
        <f t="shared" si="14"/>
        <v>3.0178625610065075</v>
      </c>
      <c r="AK121" s="11">
        <f t="shared" si="15"/>
        <v>10</v>
      </c>
      <c r="AL121" s="11">
        <f t="shared" si="16"/>
        <v>2.0406201723633162</v>
      </c>
      <c r="AM121" s="11">
        <f t="shared" si="17"/>
        <v>2.5848129568308256</v>
      </c>
      <c r="AN121" s="11">
        <f t="shared" si="18"/>
        <v>10</v>
      </c>
      <c r="AO121" s="11">
        <f t="shared" si="19"/>
        <v>3.1111501779789137</v>
      </c>
      <c r="AP121" s="11">
        <f t="shared" si="20"/>
        <v>10</v>
      </c>
      <c r="AR121" s="11">
        <v>55.948110614406374</v>
      </c>
      <c r="AS121">
        <v>9</v>
      </c>
      <c r="AT121" s="56">
        <v>62.164567349340416</v>
      </c>
      <c r="AU121">
        <v>90</v>
      </c>
    </row>
    <row r="122" spans="1:47">
      <c r="A122" t="s">
        <v>260</v>
      </c>
      <c r="B122" t="s">
        <v>304</v>
      </c>
      <c r="C122" t="s">
        <v>304</v>
      </c>
      <c r="D122">
        <v>0.80599162742019892</v>
      </c>
      <c r="E122">
        <v>0.80599162742019892</v>
      </c>
      <c r="F122">
        <v>0.80599162742019892</v>
      </c>
      <c r="G122" s="10">
        <v>0.70659072631178843</v>
      </c>
      <c r="H122">
        <v>1</v>
      </c>
      <c r="I122">
        <v>0</v>
      </c>
      <c r="J122">
        <v>0</v>
      </c>
      <c r="K122">
        <v>0</v>
      </c>
      <c r="L122">
        <v>1</v>
      </c>
      <c r="M122">
        <v>1</v>
      </c>
      <c r="N122">
        <v>1</v>
      </c>
      <c r="O122">
        <v>0</v>
      </c>
      <c r="P122">
        <v>0</v>
      </c>
      <c r="Q122">
        <v>0</v>
      </c>
      <c r="R122" s="11">
        <v>11</v>
      </c>
      <c r="S122" s="11">
        <v>0</v>
      </c>
      <c r="T122" s="11">
        <v>38.56</v>
      </c>
      <c r="U122">
        <v>12</v>
      </c>
      <c r="V122">
        <v>0</v>
      </c>
      <c r="W122">
        <v>12</v>
      </c>
      <c r="X122">
        <v>0</v>
      </c>
      <c r="Y122">
        <v>0</v>
      </c>
      <c r="Z122">
        <v>0</v>
      </c>
      <c r="AA122">
        <v>8</v>
      </c>
      <c r="AB122">
        <v>0</v>
      </c>
      <c r="AC122">
        <v>8</v>
      </c>
      <c r="AD122">
        <v>0</v>
      </c>
      <c r="AE122">
        <v>0</v>
      </c>
      <c r="AF122">
        <v>0</v>
      </c>
      <c r="AH122" s="11">
        <f t="shared" si="25"/>
        <v>5.1936647462268102</v>
      </c>
      <c r="AI122" s="11">
        <f t="shared" si="24"/>
        <v>10</v>
      </c>
      <c r="AJ122" s="11">
        <f t="shared" si="14"/>
        <v>3.0178625610065075</v>
      </c>
      <c r="AK122" s="11">
        <f t="shared" si="15"/>
        <v>10</v>
      </c>
      <c r="AL122" s="11">
        <f t="shared" si="16"/>
        <v>2.0406201723633162</v>
      </c>
      <c r="AM122" s="11">
        <f t="shared" si="17"/>
        <v>2.5848129568308256</v>
      </c>
      <c r="AN122" s="11">
        <f t="shared" si="18"/>
        <v>10</v>
      </c>
      <c r="AO122" s="11">
        <f t="shared" si="19"/>
        <v>3.1111501779789137</v>
      </c>
      <c r="AP122" s="11">
        <f t="shared" si="20"/>
        <v>10</v>
      </c>
      <c r="AR122" s="11">
        <v>56.854557509904495</v>
      </c>
      <c r="AS122">
        <v>9</v>
      </c>
      <c r="AT122" s="56">
        <v>63.171730566560555</v>
      </c>
      <c r="AU122">
        <v>88</v>
      </c>
    </row>
    <row r="123" spans="1:47">
      <c r="A123" t="s">
        <v>260</v>
      </c>
      <c r="B123" t="s">
        <v>305</v>
      </c>
      <c r="C123" t="s">
        <v>306</v>
      </c>
      <c r="D123">
        <v>0.80599162742019892</v>
      </c>
      <c r="E123">
        <v>0.80599162742019892</v>
      </c>
      <c r="F123">
        <v>0.80599162742019892</v>
      </c>
      <c r="G123" s="10">
        <v>0.61574097710150077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1</v>
      </c>
      <c r="N123">
        <v>1</v>
      </c>
      <c r="O123">
        <v>0</v>
      </c>
      <c r="P123">
        <v>0</v>
      </c>
      <c r="Q123">
        <v>0</v>
      </c>
      <c r="R123" s="11">
        <v>11</v>
      </c>
      <c r="S123" s="11">
        <v>0</v>
      </c>
      <c r="T123" s="11">
        <v>38.56</v>
      </c>
      <c r="U123">
        <v>12</v>
      </c>
      <c r="V123">
        <v>0</v>
      </c>
      <c r="W123">
        <v>12</v>
      </c>
      <c r="X123">
        <v>0</v>
      </c>
      <c r="Y123">
        <v>0</v>
      </c>
      <c r="Z123">
        <v>0</v>
      </c>
      <c r="AA123">
        <v>8</v>
      </c>
      <c r="AB123">
        <v>0</v>
      </c>
      <c r="AC123">
        <v>8</v>
      </c>
      <c r="AD123">
        <v>0</v>
      </c>
      <c r="AE123">
        <v>0</v>
      </c>
      <c r="AF123">
        <v>0</v>
      </c>
      <c r="AH123" s="11">
        <f t="shared" si="25"/>
        <v>6.1001116417249364</v>
      </c>
      <c r="AI123" s="11">
        <f t="shared" si="24"/>
        <v>10</v>
      </c>
      <c r="AJ123" s="11">
        <f t="shared" si="14"/>
        <v>3.0178625610065075</v>
      </c>
      <c r="AK123" s="11">
        <f t="shared" si="15"/>
        <v>10</v>
      </c>
      <c r="AL123" s="11">
        <f t="shared" si="16"/>
        <v>2.0406201723633162</v>
      </c>
      <c r="AM123" s="11">
        <f t="shared" si="17"/>
        <v>2.5848129568308256</v>
      </c>
      <c r="AN123" s="11">
        <f t="shared" si="18"/>
        <v>10</v>
      </c>
      <c r="AO123" s="11">
        <f t="shared" si="19"/>
        <v>3.1111501779789137</v>
      </c>
      <c r="AP123" s="11">
        <f t="shared" si="20"/>
        <v>10</v>
      </c>
      <c r="AR123" s="11">
        <v>52.549261426035557</v>
      </c>
      <c r="AS123">
        <v>9</v>
      </c>
      <c r="AT123" s="56">
        <v>58.388068251150614</v>
      </c>
      <c r="AU123">
        <v>113</v>
      </c>
    </row>
    <row r="124" spans="1:47">
      <c r="A124" t="s">
        <v>260</v>
      </c>
      <c r="B124" t="s">
        <v>307</v>
      </c>
      <c r="C124" t="s">
        <v>307</v>
      </c>
      <c r="D124">
        <v>0.80599162742019892</v>
      </c>
      <c r="E124">
        <v>0.80599162742019892</v>
      </c>
      <c r="F124">
        <v>0.80599162742019892</v>
      </c>
      <c r="G124" s="10">
        <v>1.0472445449752528</v>
      </c>
      <c r="H124">
        <v>1</v>
      </c>
      <c r="I124">
        <v>0</v>
      </c>
      <c r="J124">
        <v>0</v>
      </c>
      <c r="K124">
        <v>0</v>
      </c>
      <c r="L124">
        <v>1</v>
      </c>
      <c r="M124">
        <v>1</v>
      </c>
      <c r="N124">
        <v>1</v>
      </c>
      <c r="O124">
        <v>0</v>
      </c>
      <c r="P124">
        <v>0</v>
      </c>
      <c r="Q124">
        <v>0</v>
      </c>
      <c r="R124" s="11">
        <v>11</v>
      </c>
      <c r="S124" s="11">
        <v>0</v>
      </c>
      <c r="T124" s="11">
        <v>38.56</v>
      </c>
      <c r="U124">
        <v>12</v>
      </c>
      <c r="V124">
        <v>0</v>
      </c>
      <c r="W124">
        <v>12</v>
      </c>
      <c r="X124">
        <v>0</v>
      </c>
      <c r="Y124">
        <v>0</v>
      </c>
      <c r="Z124">
        <v>0</v>
      </c>
      <c r="AA124">
        <v>8</v>
      </c>
      <c r="AB124">
        <v>0</v>
      </c>
      <c r="AC124">
        <v>8</v>
      </c>
      <c r="AD124">
        <v>0</v>
      </c>
      <c r="AE124">
        <v>0</v>
      </c>
      <c r="AF124">
        <v>0</v>
      </c>
      <c r="AH124" s="11">
        <f t="shared" si="25"/>
        <v>1.7948155578559901</v>
      </c>
      <c r="AI124" s="11">
        <f t="shared" si="24"/>
        <v>10</v>
      </c>
      <c r="AJ124" s="11">
        <f t="shared" si="14"/>
        <v>3.0178625610065075</v>
      </c>
      <c r="AK124" s="11">
        <f t="shared" si="15"/>
        <v>10</v>
      </c>
      <c r="AL124" s="11">
        <f t="shared" si="16"/>
        <v>2.0406201723633162</v>
      </c>
      <c r="AM124" s="11">
        <f t="shared" si="17"/>
        <v>2.5848129568308256</v>
      </c>
      <c r="AN124" s="11">
        <f t="shared" si="18"/>
        <v>10</v>
      </c>
      <c r="AO124" s="11">
        <f t="shared" si="19"/>
        <v>3.1111501779789137</v>
      </c>
      <c r="AP124" s="11">
        <f t="shared" si="20"/>
        <v>10</v>
      </c>
      <c r="AR124" s="11">
        <v>54.851951210729951</v>
      </c>
      <c r="AS124">
        <v>9</v>
      </c>
      <c r="AT124" s="56">
        <v>60.946612456366616</v>
      </c>
      <c r="AU124">
        <v>98</v>
      </c>
    </row>
    <row r="125" spans="1:47">
      <c r="A125" t="s">
        <v>260</v>
      </c>
      <c r="B125" t="s">
        <v>308</v>
      </c>
      <c r="C125" t="s">
        <v>309</v>
      </c>
      <c r="D125">
        <v>0.80599162742019892</v>
      </c>
      <c r="E125">
        <v>0.80599162742019892</v>
      </c>
      <c r="F125">
        <v>0.80599162742019892</v>
      </c>
      <c r="G125" s="10">
        <v>0.81645464378240351</v>
      </c>
      <c r="H125">
        <v>1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1</v>
      </c>
      <c r="O125">
        <v>0</v>
      </c>
      <c r="P125">
        <v>0</v>
      </c>
      <c r="Q125">
        <v>0</v>
      </c>
      <c r="R125" s="11">
        <v>11</v>
      </c>
      <c r="S125" s="11">
        <v>0</v>
      </c>
      <c r="T125" s="11">
        <v>38.56</v>
      </c>
      <c r="U125">
        <v>12</v>
      </c>
      <c r="V125">
        <v>0</v>
      </c>
      <c r="W125">
        <v>12</v>
      </c>
      <c r="X125">
        <v>0</v>
      </c>
      <c r="Y125">
        <v>0</v>
      </c>
      <c r="Z125">
        <v>0</v>
      </c>
      <c r="AA125">
        <v>8</v>
      </c>
      <c r="AB125">
        <v>0</v>
      </c>
      <c r="AC125">
        <v>8</v>
      </c>
      <c r="AD125">
        <v>0</v>
      </c>
      <c r="AE125">
        <v>0</v>
      </c>
      <c r="AF125">
        <v>0</v>
      </c>
      <c r="AH125" s="11">
        <f t="shared" si="25"/>
        <v>4.0975053425503898</v>
      </c>
      <c r="AI125" s="11">
        <f t="shared" si="24"/>
        <v>10</v>
      </c>
      <c r="AJ125" s="11">
        <f t="shared" si="14"/>
        <v>3.0178625610065075</v>
      </c>
      <c r="AK125" s="11">
        <f t="shared" si="15"/>
        <v>10</v>
      </c>
      <c r="AL125" s="11">
        <f t="shared" si="16"/>
        <v>2.0406201723633162</v>
      </c>
      <c r="AM125" s="11">
        <f t="shared" si="17"/>
        <v>2.5848129568308256</v>
      </c>
      <c r="AN125" s="11">
        <f t="shared" si="18"/>
        <v>10</v>
      </c>
      <c r="AO125" s="11">
        <f t="shared" si="19"/>
        <v>3.1111501779789137</v>
      </c>
      <c r="AP125" s="11">
        <f t="shared" si="20"/>
        <v>10</v>
      </c>
      <c r="AR125" s="11">
        <v>56.91858174254363</v>
      </c>
      <c r="AS125">
        <v>9</v>
      </c>
      <c r="AT125" s="56">
        <v>63.242868602826256</v>
      </c>
      <c r="AU125">
        <v>87</v>
      </c>
    </row>
    <row r="126" spans="1:47">
      <c r="A126" t="s">
        <v>260</v>
      </c>
      <c r="B126" t="s">
        <v>310</v>
      </c>
      <c r="C126" t="s">
        <v>311</v>
      </c>
      <c r="D126">
        <v>0.80599162742019892</v>
      </c>
      <c r="E126">
        <v>0.80599162742019892</v>
      </c>
      <c r="F126">
        <v>0.80599162742019892</v>
      </c>
      <c r="G126" s="10">
        <v>0.98968612110038856</v>
      </c>
      <c r="H126">
        <v>1</v>
      </c>
      <c r="I126">
        <v>0</v>
      </c>
      <c r="J126">
        <v>0</v>
      </c>
      <c r="K126">
        <v>0</v>
      </c>
      <c r="L126">
        <v>1</v>
      </c>
      <c r="M126">
        <v>1</v>
      </c>
      <c r="N126">
        <v>1</v>
      </c>
      <c r="O126">
        <v>0</v>
      </c>
      <c r="P126">
        <v>0</v>
      </c>
      <c r="Q126">
        <v>0</v>
      </c>
      <c r="R126" s="11">
        <v>11</v>
      </c>
      <c r="S126" s="11">
        <v>0</v>
      </c>
      <c r="T126" s="11">
        <v>38.56</v>
      </c>
      <c r="U126">
        <v>12</v>
      </c>
      <c r="V126">
        <v>0</v>
      </c>
      <c r="W126">
        <v>12</v>
      </c>
      <c r="X126">
        <v>0</v>
      </c>
      <c r="Y126">
        <v>0</v>
      </c>
      <c r="Z126">
        <v>0</v>
      </c>
      <c r="AA126">
        <v>8</v>
      </c>
      <c r="AB126">
        <v>0</v>
      </c>
      <c r="AC126">
        <v>8</v>
      </c>
      <c r="AD126">
        <v>0</v>
      </c>
      <c r="AE126">
        <v>0</v>
      </c>
      <c r="AF126">
        <v>0</v>
      </c>
      <c r="AH126" s="11">
        <f t="shared" si="25"/>
        <v>2.3691006283669811</v>
      </c>
      <c r="AI126" s="11">
        <f t="shared" si="24"/>
        <v>10</v>
      </c>
      <c r="AJ126" s="11">
        <f t="shared" si="14"/>
        <v>3.0178625610065075</v>
      </c>
      <c r="AK126" s="11">
        <f t="shared" si="15"/>
        <v>10</v>
      </c>
      <c r="AL126" s="11">
        <f t="shared" si="16"/>
        <v>2.0406201723633162</v>
      </c>
      <c r="AM126" s="11">
        <f t="shared" si="17"/>
        <v>2.5848129568308256</v>
      </c>
      <c r="AN126" s="11">
        <f t="shared" si="18"/>
        <v>10</v>
      </c>
      <c r="AO126" s="11">
        <f t="shared" si="19"/>
        <v>3.1111501779789137</v>
      </c>
      <c r="AP126" s="11">
        <f t="shared" si="20"/>
        <v>10</v>
      </c>
      <c r="AR126" s="11">
        <v>53.123546496546545</v>
      </c>
      <c r="AS126">
        <v>9</v>
      </c>
      <c r="AT126" s="56">
        <v>59.026162773940605</v>
      </c>
      <c r="AU126">
        <v>111</v>
      </c>
    </row>
    <row r="127" spans="1:47">
      <c r="A127" t="s">
        <v>260</v>
      </c>
      <c r="B127" t="s">
        <v>312</v>
      </c>
      <c r="C127" t="s">
        <v>313</v>
      </c>
      <c r="D127">
        <v>0.80599162742019892</v>
      </c>
      <c r="E127">
        <v>0.80599162742019892</v>
      </c>
      <c r="F127">
        <v>0.80599162742019892</v>
      </c>
      <c r="G127" s="10">
        <v>0.75423912512282743</v>
      </c>
      <c r="H127">
        <v>1</v>
      </c>
      <c r="I127">
        <v>0</v>
      </c>
      <c r="J127">
        <v>0</v>
      </c>
      <c r="K127">
        <v>0</v>
      </c>
      <c r="L127">
        <v>1</v>
      </c>
      <c r="M127">
        <v>1</v>
      </c>
      <c r="N127">
        <v>1</v>
      </c>
      <c r="O127">
        <v>0</v>
      </c>
      <c r="P127">
        <v>0</v>
      </c>
      <c r="Q127">
        <v>0</v>
      </c>
      <c r="R127" s="11">
        <v>11</v>
      </c>
      <c r="S127" s="11">
        <v>0</v>
      </c>
      <c r="T127" s="11">
        <v>38.56</v>
      </c>
      <c r="U127">
        <v>12</v>
      </c>
      <c r="V127">
        <v>0</v>
      </c>
      <c r="W127">
        <v>12</v>
      </c>
      <c r="X127">
        <v>0</v>
      </c>
      <c r="Y127">
        <v>0</v>
      </c>
      <c r="Z127">
        <v>0</v>
      </c>
      <c r="AA127">
        <v>8</v>
      </c>
      <c r="AB127">
        <v>0</v>
      </c>
      <c r="AC127">
        <v>8</v>
      </c>
      <c r="AD127">
        <v>0</v>
      </c>
      <c r="AE127">
        <v>0</v>
      </c>
      <c r="AF127">
        <v>0</v>
      </c>
      <c r="AH127" s="11">
        <f t="shared" si="25"/>
        <v>4.7182562442423928</v>
      </c>
      <c r="AI127" s="11">
        <f t="shared" si="24"/>
        <v>10</v>
      </c>
      <c r="AJ127" s="11">
        <f t="shared" si="14"/>
        <v>3.0178625610065075</v>
      </c>
      <c r="AK127" s="11">
        <f t="shared" si="15"/>
        <v>10</v>
      </c>
      <c r="AL127" s="11">
        <f t="shared" si="16"/>
        <v>2.0406201723633162</v>
      </c>
      <c r="AM127" s="11">
        <f t="shared" si="17"/>
        <v>2.5848129568308256</v>
      </c>
      <c r="AN127" s="11">
        <f t="shared" si="18"/>
        <v>10</v>
      </c>
      <c r="AO127" s="11">
        <f t="shared" si="19"/>
        <v>3.1111501779789137</v>
      </c>
      <c r="AP127" s="11">
        <f t="shared" si="20"/>
        <v>10</v>
      </c>
      <c r="AR127" s="11">
        <v>55.472702112421956</v>
      </c>
      <c r="AS127">
        <v>9</v>
      </c>
      <c r="AT127" s="56">
        <v>61.636335680468839</v>
      </c>
      <c r="AU127">
        <v>94</v>
      </c>
    </row>
    <row r="128" spans="1:47">
      <c r="A128" t="s">
        <v>260</v>
      </c>
      <c r="B128" t="s">
        <v>314</v>
      </c>
      <c r="C128" t="s">
        <v>315</v>
      </c>
      <c r="D128">
        <v>0.80599162742019892</v>
      </c>
      <c r="E128">
        <v>0.80599162742019892</v>
      </c>
      <c r="F128">
        <v>0.80599162742019892</v>
      </c>
      <c r="G128" s="10">
        <v>1.1656399502124883</v>
      </c>
      <c r="H128">
        <v>1</v>
      </c>
      <c r="I128">
        <v>0</v>
      </c>
      <c r="J128">
        <v>0</v>
      </c>
      <c r="K128">
        <v>0</v>
      </c>
      <c r="L128">
        <v>1</v>
      </c>
      <c r="M128">
        <v>1</v>
      </c>
      <c r="N128">
        <v>1</v>
      </c>
      <c r="O128">
        <v>0</v>
      </c>
      <c r="P128">
        <v>0</v>
      </c>
      <c r="Q128">
        <v>0</v>
      </c>
      <c r="R128" s="11">
        <v>11</v>
      </c>
      <c r="S128" s="11">
        <v>0</v>
      </c>
      <c r="T128" s="11">
        <v>38.56</v>
      </c>
      <c r="U128">
        <v>12</v>
      </c>
      <c r="V128">
        <v>0</v>
      </c>
      <c r="W128">
        <v>12</v>
      </c>
      <c r="X128">
        <v>0</v>
      </c>
      <c r="Y128">
        <v>0</v>
      </c>
      <c r="Z128">
        <v>0</v>
      </c>
      <c r="AA128">
        <v>8</v>
      </c>
      <c r="AB128">
        <v>0</v>
      </c>
      <c r="AC128">
        <v>8</v>
      </c>
      <c r="AD128">
        <v>0</v>
      </c>
      <c r="AE128">
        <v>0</v>
      </c>
      <c r="AF128">
        <v>0</v>
      </c>
      <c r="AH128" s="11">
        <f t="shared" si="25"/>
        <v>0.61353384325129956</v>
      </c>
      <c r="AI128" s="11">
        <f t="shared" si="24"/>
        <v>10</v>
      </c>
      <c r="AJ128" s="11">
        <f t="shared" si="14"/>
        <v>3.0178625610065075</v>
      </c>
      <c r="AK128" s="11">
        <f t="shared" si="15"/>
        <v>10</v>
      </c>
      <c r="AL128" s="11">
        <f t="shared" si="16"/>
        <v>2.0406201723633162</v>
      </c>
      <c r="AM128" s="11">
        <f t="shared" si="17"/>
        <v>2.5848129568308256</v>
      </c>
      <c r="AN128" s="11">
        <f t="shared" si="18"/>
        <v>10</v>
      </c>
      <c r="AO128" s="11">
        <f t="shared" si="19"/>
        <v>3.1111501779789137</v>
      </c>
      <c r="AP128" s="11">
        <f t="shared" si="20"/>
        <v>10</v>
      </c>
      <c r="AR128" s="11">
        <v>51.367979711430863</v>
      </c>
      <c r="AS128">
        <v>9</v>
      </c>
      <c r="AT128" s="56">
        <v>57.075533012700959</v>
      </c>
      <c r="AU128">
        <v>118</v>
      </c>
    </row>
    <row r="129" spans="1:47">
      <c r="A129" t="s">
        <v>260</v>
      </c>
      <c r="B129" t="s">
        <v>316</v>
      </c>
      <c r="C129" t="s">
        <v>317</v>
      </c>
      <c r="D129">
        <v>0.80599162742019892</v>
      </c>
      <c r="E129">
        <v>0.80599162742019892</v>
      </c>
      <c r="F129">
        <v>0.80599162742019892</v>
      </c>
      <c r="G129" s="10">
        <v>1.2246550356607031</v>
      </c>
      <c r="H129">
        <v>1</v>
      </c>
      <c r="I129">
        <v>0</v>
      </c>
      <c r="J129">
        <v>0</v>
      </c>
      <c r="K129">
        <v>0</v>
      </c>
      <c r="L129">
        <v>1</v>
      </c>
      <c r="M129">
        <v>1</v>
      </c>
      <c r="N129">
        <v>1</v>
      </c>
      <c r="O129">
        <v>0</v>
      </c>
      <c r="P129">
        <v>0</v>
      </c>
      <c r="Q129">
        <v>0</v>
      </c>
      <c r="R129" s="11">
        <v>11</v>
      </c>
      <c r="S129" s="11">
        <v>0</v>
      </c>
      <c r="T129" s="11">
        <v>38.56</v>
      </c>
      <c r="U129">
        <v>12</v>
      </c>
      <c r="V129">
        <v>0</v>
      </c>
      <c r="W129">
        <v>12</v>
      </c>
      <c r="X129">
        <v>0</v>
      </c>
      <c r="Y129">
        <v>0</v>
      </c>
      <c r="Z129">
        <v>0</v>
      </c>
      <c r="AA129">
        <v>9</v>
      </c>
      <c r="AB129">
        <v>0</v>
      </c>
      <c r="AC129">
        <v>9</v>
      </c>
      <c r="AD129">
        <v>0</v>
      </c>
      <c r="AE129">
        <v>0</v>
      </c>
      <c r="AF129">
        <v>0</v>
      </c>
      <c r="AH129" s="11">
        <f t="shared" si="25"/>
        <v>2.4715035746728807E-2</v>
      </c>
      <c r="AI129" s="11">
        <f t="shared" si="24"/>
        <v>10</v>
      </c>
      <c r="AJ129" s="11">
        <f t="shared" si="14"/>
        <v>3.0178625610065075</v>
      </c>
      <c r="AK129" s="11">
        <f t="shared" si="15"/>
        <v>10</v>
      </c>
      <c r="AL129" s="11">
        <f t="shared" si="16"/>
        <v>2.0406201723633162</v>
      </c>
      <c r="AM129" s="11">
        <f t="shared" si="17"/>
        <v>2.5848129568308256</v>
      </c>
      <c r="AN129" s="11">
        <f t="shared" si="18"/>
        <v>10</v>
      </c>
      <c r="AO129" s="11">
        <f t="shared" si="19"/>
        <v>2.2500439502262779</v>
      </c>
      <c r="AP129" s="11">
        <f t="shared" si="20"/>
        <v>10</v>
      </c>
      <c r="AR129" s="11">
        <v>49.918054676173654</v>
      </c>
      <c r="AS129">
        <v>9</v>
      </c>
      <c r="AT129" s="56">
        <v>55.464505195748508</v>
      </c>
      <c r="AU129">
        <v>124</v>
      </c>
    </row>
    <row r="130" spans="1:47">
      <c r="A130" t="s">
        <v>260</v>
      </c>
      <c r="B130" t="s">
        <v>318</v>
      </c>
      <c r="C130" t="s">
        <v>319</v>
      </c>
      <c r="D130">
        <v>0.80599162742019892</v>
      </c>
      <c r="E130">
        <v>0.80599162742019892</v>
      </c>
      <c r="F130">
        <v>0.80599162742019892</v>
      </c>
      <c r="G130" s="10">
        <v>0.85670654755731845</v>
      </c>
      <c r="H130">
        <v>1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1</v>
      </c>
      <c r="O130">
        <v>0</v>
      </c>
      <c r="P130">
        <v>0</v>
      </c>
      <c r="Q130">
        <v>0</v>
      </c>
      <c r="R130" s="11">
        <v>11</v>
      </c>
      <c r="S130" s="11">
        <v>0</v>
      </c>
      <c r="T130" s="11">
        <v>38.56</v>
      </c>
      <c r="U130">
        <v>12</v>
      </c>
      <c r="V130">
        <v>0</v>
      </c>
      <c r="W130">
        <v>12</v>
      </c>
      <c r="X130">
        <v>0</v>
      </c>
      <c r="Y130">
        <v>0</v>
      </c>
      <c r="Z130">
        <v>0</v>
      </c>
      <c r="AA130">
        <v>8</v>
      </c>
      <c r="AB130">
        <v>0</v>
      </c>
      <c r="AC130">
        <v>8</v>
      </c>
      <c r="AD130">
        <v>0</v>
      </c>
      <c r="AE130">
        <v>0</v>
      </c>
      <c r="AF130">
        <v>0</v>
      </c>
      <c r="AH130" s="11">
        <f t="shared" si="25"/>
        <v>3.6958948424464517</v>
      </c>
      <c r="AI130" s="11">
        <f t="shared" si="24"/>
        <v>10</v>
      </c>
      <c r="AJ130" s="11">
        <f t="shared" si="14"/>
        <v>3.0178625610065075</v>
      </c>
      <c r="AK130" s="11">
        <f t="shared" si="15"/>
        <v>10</v>
      </c>
      <c r="AL130" s="11">
        <f t="shared" si="16"/>
        <v>2.0406201723633162</v>
      </c>
      <c r="AM130" s="11">
        <f t="shared" si="17"/>
        <v>2.5848129568308256</v>
      </c>
      <c r="AN130" s="11">
        <f t="shared" si="18"/>
        <v>10</v>
      </c>
      <c r="AO130" s="11">
        <f t="shared" si="19"/>
        <v>3.1111501779789137</v>
      </c>
      <c r="AP130" s="11">
        <f t="shared" si="20"/>
        <v>10</v>
      </c>
      <c r="AR130" s="11">
        <v>54.450340710626016</v>
      </c>
      <c r="AS130">
        <v>9</v>
      </c>
      <c r="AT130" s="56">
        <v>60.50037856736224</v>
      </c>
      <c r="AU130">
        <v>101</v>
      </c>
    </row>
    <row r="131" spans="1:47">
      <c r="A131" t="s">
        <v>260</v>
      </c>
      <c r="B131" t="s">
        <v>320</v>
      </c>
      <c r="C131" t="s">
        <v>320</v>
      </c>
      <c r="D131">
        <v>0.80599162742019892</v>
      </c>
      <c r="E131">
        <v>0.80599162742019892</v>
      </c>
      <c r="F131">
        <v>0.80599162742019892</v>
      </c>
      <c r="G131" s="10">
        <v>1.0598383704565988</v>
      </c>
      <c r="H131">
        <v>1</v>
      </c>
      <c r="I131">
        <v>0</v>
      </c>
      <c r="J131">
        <v>0</v>
      </c>
      <c r="K131">
        <v>0</v>
      </c>
      <c r="L131">
        <v>1</v>
      </c>
      <c r="M131">
        <v>1</v>
      </c>
      <c r="N131">
        <v>1</v>
      </c>
      <c r="O131">
        <v>0</v>
      </c>
      <c r="P131">
        <v>0</v>
      </c>
      <c r="Q131">
        <v>0</v>
      </c>
      <c r="R131" s="11">
        <v>11</v>
      </c>
      <c r="S131" s="11">
        <v>0</v>
      </c>
      <c r="T131" s="11">
        <v>38.56</v>
      </c>
      <c r="U131">
        <v>12</v>
      </c>
      <c r="V131">
        <v>0</v>
      </c>
      <c r="W131">
        <v>12</v>
      </c>
      <c r="X131">
        <v>0</v>
      </c>
      <c r="Y131">
        <v>0</v>
      </c>
      <c r="Z131">
        <v>0</v>
      </c>
      <c r="AA131">
        <v>8</v>
      </c>
      <c r="AB131">
        <v>0</v>
      </c>
      <c r="AC131">
        <v>8</v>
      </c>
      <c r="AD131">
        <v>0</v>
      </c>
      <c r="AE131">
        <v>0</v>
      </c>
      <c r="AF131">
        <v>0</v>
      </c>
      <c r="AH131" s="11">
        <f t="shared" si="25"/>
        <v>1.6691615620085409</v>
      </c>
      <c r="AI131" s="11">
        <f t="shared" si="24"/>
        <v>10</v>
      </c>
      <c r="AJ131" s="11">
        <f t="shared" ref="AJ131:AL131" si="26">((R$133-R131)/(R$133-R$134))*10</f>
        <v>3.0178625610065075</v>
      </c>
      <c r="AK131" s="11">
        <f t="shared" si="26"/>
        <v>10</v>
      </c>
      <c r="AL131" s="11">
        <f t="shared" si="26"/>
        <v>2.0406201723633162</v>
      </c>
      <c r="AM131" s="11">
        <f t="shared" ref="AM131" si="27">((W$133-W131)/(W$133-W$134))*10</f>
        <v>2.5848129568308256</v>
      </c>
      <c r="AN131" s="11">
        <f t="shared" ref="AN131" si="28">((Z$133-Z131)/(Z$133-Z$134))*10</f>
        <v>10</v>
      </c>
      <c r="AO131" s="11">
        <f t="shared" ref="AO131" si="29">((AC$133-AC131)/(AC$133-AC$134))*10</f>
        <v>3.1111501779789137</v>
      </c>
      <c r="AP131" s="11">
        <f t="shared" ref="AP131" si="30">((AF$133-AF131)/(AF$133-AF$134))*10</f>
        <v>10</v>
      </c>
      <c r="AR131" s="11">
        <v>52.423607430188106</v>
      </c>
      <c r="AS131">
        <v>9</v>
      </c>
      <c r="AT131" s="56">
        <v>58.248452700209008</v>
      </c>
      <c r="AU131">
        <v>114</v>
      </c>
    </row>
    <row r="133" spans="1:47">
      <c r="F133" t="s">
        <v>341</v>
      </c>
      <c r="G133" s="10">
        <f>AVERAGE(G$3:G$132)+STDEV(G$3:G$132)*2</f>
        <v>1.2271321303592069</v>
      </c>
      <c r="H133" s="11">
        <f>AVERAGE(H$3:H$132)+STDEV(H$3:H$132)*2</f>
        <v>5.898721852699385</v>
      </c>
      <c r="K133" s="11">
        <f>AVERAGE(K$3:K$132)+STDEV(K$3:K$132)*2</f>
        <v>0</v>
      </c>
      <c r="N133" s="11">
        <f>AVERAGE(N$3:N$132)+STDEV(N$3:N$132)*2</f>
        <v>1.2098297815763459</v>
      </c>
      <c r="Q133" s="11">
        <f>AVERAGE(Q$3:Q$132)+STDEV(Q$3:Q$132)*2</f>
        <v>0.81034124737732027</v>
      </c>
      <c r="R133" s="11">
        <f>AVERAGE(R$3:R$132)+STDEV(R$3:R$132)*2</f>
        <v>15.754487928822124</v>
      </c>
      <c r="S133" s="11">
        <f>AVERAGE(S$3:S$132)+STDEV(S$3:S$132)*2</f>
        <v>14.815062191542996</v>
      </c>
      <c r="T133" s="11">
        <f>AVERAGE(T$3:T$132)+STDEV(T$3:T$132)*2</f>
        <v>48.445985535344555</v>
      </c>
      <c r="W133" s="11">
        <f>AVERAGE(W$3:W$132)+STDEV(W$3:W$132)*2</f>
        <v>16.183003786875918</v>
      </c>
      <c r="Z133" s="11">
        <f>AVERAGE(Z$3:Z$132)+STDEV(Z$3:Z$132)*2</f>
        <v>22.804181422276582</v>
      </c>
      <c r="AC133" s="11">
        <f>AVERAGE(AC$3:AC$132)+STDEV(AC$3:AC$132)*2</f>
        <v>11.612969082918575</v>
      </c>
      <c r="AD133" s="11"/>
      <c r="AE133" s="11"/>
      <c r="AF133" s="11">
        <f>AVERAGE(AF$3:AF$132)+STDEV(AF$3:AF$132)*2</f>
        <v>38.558687274853696</v>
      </c>
    </row>
    <row r="134" spans="1:47">
      <c r="F134" t="s">
        <v>342</v>
      </c>
      <c r="G134" s="10">
        <f>MIN(G$3:G$132)</f>
        <v>0.22486989457359718</v>
      </c>
      <c r="H134" s="11">
        <f>MIN(H$3:H$132)</f>
        <v>1</v>
      </c>
      <c r="K134" s="11">
        <f>MIN(K$3:K$132)</f>
        <v>0</v>
      </c>
      <c r="N134" s="11">
        <f>MIN(N$3:N$132)</f>
        <v>0</v>
      </c>
      <c r="Q134" s="11">
        <f>MIN(Q$3:Q$132)</f>
        <v>0</v>
      </c>
      <c r="R134" s="11">
        <f>MIN(R$3:R$132)</f>
        <v>0</v>
      </c>
      <c r="S134" s="11">
        <f>MIN(S$3:S$132)</f>
        <v>0</v>
      </c>
      <c r="T134" s="11">
        <f>MIN(T$3:T$132)</f>
        <v>0</v>
      </c>
      <c r="W134" s="11">
        <f>MIN(W$3:W$132)</f>
        <v>0</v>
      </c>
      <c r="Z134" s="11">
        <f>MIN(Z$3:Z$132)</f>
        <v>0</v>
      </c>
      <c r="AC134" s="11">
        <f>MIN(AC$3:AC$132)</f>
        <v>0</v>
      </c>
      <c r="AD134" s="11"/>
      <c r="AE134" s="11"/>
      <c r="AF134" s="11">
        <f>MIN(AF$3:AF$132)</f>
        <v>0</v>
      </c>
    </row>
    <row r="135" spans="1:47">
      <c r="F135" t="s">
        <v>343</v>
      </c>
      <c r="G135" s="10">
        <f>MAX(G$3:G$132)</f>
        <v>1.7180351047540381</v>
      </c>
      <c r="H135" s="11">
        <f>MAX(H$3:H$132)</f>
        <v>18</v>
      </c>
      <c r="K135" s="11">
        <f>MAX(K$3:K$132)</f>
        <v>0</v>
      </c>
      <c r="N135" s="11">
        <f>MAX(N$3:N$132)</f>
        <v>1</v>
      </c>
      <c r="Q135" s="11">
        <f>MAX(Q$3:Q$132)</f>
        <v>0.5</v>
      </c>
      <c r="R135" s="11">
        <f>MAX(R$3:R$132)</f>
        <v>23.333333329999999</v>
      </c>
      <c r="S135" s="11">
        <f>MAX(S$3:S$132)</f>
        <v>28</v>
      </c>
      <c r="T135" s="11">
        <f>MAX(T$3:T$132)</f>
        <v>38.56</v>
      </c>
      <c r="W135" s="11">
        <f>MAX(W$3:W$132)</f>
        <v>19</v>
      </c>
      <c r="Z135" s="11">
        <f>MAX(Z$3:Z$132)</f>
        <v>61</v>
      </c>
      <c r="AC135" s="11">
        <f>MAX(AC$3:AC$132)</f>
        <v>15</v>
      </c>
      <c r="AD135" s="11"/>
      <c r="AE135" s="11"/>
      <c r="AF135" s="11">
        <f>MAX(AF$3:AF$132)</f>
        <v>130</v>
      </c>
    </row>
    <row r="136" spans="1:47">
      <c r="F136" t="s">
        <v>344</v>
      </c>
      <c r="G136" s="10">
        <f>AVERAGE(G$3:G$132)</f>
        <v>0.70477481700936484</v>
      </c>
      <c r="H136" s="11">
        <f>AVERAGE(H$3:H$132)</f>
        <v>2.5348837209302326</v>
      </c>
      <c r="K136" s="11">
        <f>AVERAGE(K$3:K$132)</f>
        <v>0</v>
      </c>
      <c r="N136" s="11">
        <f>AVERAGE(N$3:N$132)</f>
        <v>0.29457364341085274</v>
      </c>
      <c r="Q136" s="11">
        <f>AVERAGE(Q$3:Q$132)</f>
        <v>0.35271317829457366</v>
      </c>
      <c r="R136" s="11">
        <f>AVERAGE(R$3:R$132)</f>
        <v>4.3514211885271319</v>
      </c>
      <c r="S136" s="11">
        <f>AVERAGE(S$3:S$132)</f>
        <v>1.9147286821705425</v>
      </c>
      <c r="T136" s="11">
        <f>AVERAGE(T$3:T$132)</f>
        <v>13.276072351395335</v>
      </c>
      <c r="W136" s="11">
        <f>AVERAGE(W$3:W$132)</f>
        <v>4.6976744186046515</v>
      </c>
      <c r="Z136" s="11">
        <f>AVERAGE(Z$3:Z$132)</f>
        <v>6.5271317829457365</v>
      </c>
      <c r="AC136" s="11">
        <f>AVERAGE(AC$3:AC$132)</f>
        <v>3.9644186046511627</v>
      </c>
      <c r="AD136" s="11"/>
      <c r="AE136" s="11"/>
      <c r="AF136" s="11">
        <f>AVERAGE(AF$3:AF$132)</f>
        <v>3.0775193798449614</v>
      </c>
    </row>
  </sheetData>
  <conditionalFormatting sqref="AH2:AP13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4DB3-F477-4DE2-B993-37C3E4332841}">
  <dimension ref="A1:AC136"/>
  <sheetViews>
    <sheetView zoomScale="85" zoomScaleNormal="85" workbookViewId="0"/>
  </sheetViews>
  <sheetFormatPr defaultColWidth="8.85546875" defaultRowHeight="15"/>
  <sheetData>
    <row r="1" spans="1:29" ht="150.75" thickBot="1">
      <c r="A1" s="4" t="s">
        <v>7</v>
      </c>
      <c r="B1" s="4" t="s">
        <v>8</v>
      </c>
      <c r="C1" s="4" t="s">
        <v>9</v>
      </c>
      <c r="D1" s="4" t="s">
        <v>375</v>
      </c>
      <c r="E1" s="7" t="s">
        <v>42</v>
      </c>
      <c r="F1" s="35" t="s">
        <v>43</v>
      </c>
      <c r="G1" s="7" t="s">
        <v>383</v>
      </c>
      <c r="H1" s="9" t="s">
        <v>44</v>
      </c>
      <c r="I1" s="9" t="s">
        <v>45</v>
      </c>
      <c r="J1" s="9" t="s">
        <v>46</v>
      </c>
      <c r="K1" s="9" t="s">
        <v>47</v>
      </c>
      <c r="L1" s="9" t="s">
        <v>48</v>
      </c>
      <c r="M1" s="1" t="s">
        <v>335</v>
      </c>
      <c r="N1" s="9" t="s">
        <v>49</v>
      </c>
      <c r="O1" s="9" t="s">
        <v>50</v>
      </c>
      <c r="P1" s="9" t="s">
        <v>51</v>
      </c>
      <c r="Q1" s="9" t="s">
        <v>52</v>
      </c>
      <c r="R1" s="9" t="s">
        <v>53</v>
      </c>
      <c r="S1" s="1" t="s">
        <v>336</v>
      </c>
      <c r="U1" s="7" t="s">
        <v>42</v>
      </c>
      <c r="V1" s="7" t="s">
        <v>383</v>
      </c>
      <c r="W1" s="1" t="s">
        <v>377</v>
      </c>
      <c r="X1" s="1" t="s">
        <v>378</v>
      </c>
      <c r="Z1" s="12" t="s">
        <v>345</v>
      </c>
      <c r="AA1" s="12" t="s">
        <v>346</v>
      </c>
      <c r="AB1" s="13" t="s">
        <v>379</v>
      </c>
      <c r="AC1" s="13" t="s">
        <v>380</v>
      </c>
    </row>
    <row r="2" spans="1:29">
      <c r="A2" t="s">
        <v>92</v>
      </c>
      <c r="B2" t="s">
        <v>93</v>
      </c>
      <c r="C2" t="s">
        <v>94</v>
      </c>
      <c r="D2" s="37">
        <v>255541</v>
      </c>
      <c r="E2" s="21">
        <v>4.4999999999999998E-2</v>
      </c>
      <c r="F2">
        <v>1</v>
      </c>
      <c r="G2" s="47">
        <v>0</v>
      </c>
      <c r="H2" t="s">
        <v>96</v>
      </c>
      <c r="I2" t="s">
        <v>96</v>
      </c>
      <c r="J2" t="s">
        <v>96</v>
      </c>
      <c r="K2" t="s">
        <v>96</v>
      </c>
      <c r="L2" t="s">
        <v>96</v>
      </c>
      <c r="M2" t="s">
        <v>96</v>
      </c>
      <c r="N2" t="s">
        <v>96</v>
      </c>
      <c r="O2" t="s">
        <v>96</v>
      </c>
      <c r="P2" t="s">
        <v>96</v>
      </c>
      <c r="Q2" t="s">
        <v>96</v>
      </c>
      <c r="R2" t="s">
        <v>96</v>
      </c>
      <c r="S2" t="s">
        <v>96</v>
      </c>
      <c r="U2" s="11">
        <f>((D$133-E2)/(D$133-D$134))*10</f>
        <v>9.3423428694711834</v>
      </c>
      <c r="V2" s="11">
        <f t="shared" ref="V2:V33" si="0">((G$133-G2)/(G$133-G$134))*10</f>
        <v>0</v>
      </c>
      <c r="W2" t="s">
        <v>96</v>
      </c>
      <c r="X2" t="s">
        <v>96</v>
      </c>
      <c r="Z2" s="11">
        <v>9.3423428694711834</v>
      </c>
      <c r="AA2">
        <v>2</v>
      </c>
      <c r="AB2" s="11">
        <v>46.711714347355915</v>
      </c>
      <c r="AC2">
        <v>82</v>
      </c>
    </row>
    <row r="3" spans="1:29">
      <c r="A3" t="s">
        <v>92</v>
      </c>
      <c r="B3" t="s">
        <v>93</v>
      </c>
      <c r="C3" t="s">
        <v>99</v>
      </c>
      <c r="D3" s="37">
        <v>255541</v>
      </c>
      <c r="E3" s="21">
        <v>4.4999999999999998E-2</v>
      </c>
      <c r="F3">
        <v>1</v>
      </c>
      <c r="G3" s="47">
        <v>0</v>
      </c>
      <c r="H3" t="s">
        <v>96</v>
      </c>
      <c r="I3" t="s">
        <v>96</v>
      </c>
      <c r="J3" t="s">
        <v>96</v>
      </c>
      <c r="K3" t="s">
        <v>96</v>
      </c>
      <c r="L3" t="s">
        <v>96</v>
      </c>
      <c r="M3" t="s">
        <v>96</v>
      </c>
      <c r="N3" t="s">
        <v>96</v>
      </c>
      <c r="O3" t="s">
        <v>96</v>
      </c>
      <c r="P3" t="s">
        <v>96</v>
      </c>
      <c r="Q3" t="s">
        <v>96</v>
      </c>
      <c r="R3" t="s">
        <v>96</v>
      </c>
      <c r="S3" t="s">
        <v>96</v>
      </c>
      <c r="U3" s="11">
        <f>((D$133-E3)/(D$133-D$134))*10</f>
        <v>9.3423428694711834</v>
      </c>
      <c r="V3" s="11">
        <f t="shared" si="0"/>
        <v>0</v>
      </c>
      <c r="W3" t="s">
        <v>96</v>
      </c>
      <c r="X3" t="s">
        <v>96</v>
      </c>
      <c r="Z3" s="11">
        <v>9.3423428694711834</v>
      </c>
      <c r="AA3">
        <v>2</v>
      </c>
      <c r="AB3" s="11">
        <v>46.711714347355915</v>
      </c>
      <c r="AC3">
        <v>82</v>
      </c>
    </row>
    <row r="4" spans="1:29">
      <c r="A4" t="s">
        <v>92</v>
      </c>
      <c r="B4" t="s">
        <v>100</v>
      </c>
      <c r="C4" t="s">
        <v>101</v>
      </c>
      <c r="D4" s="37">
        <v>364764</v>
      </c>
      <c r="E4" s="21">
        <v>9.7500000000000003E-2</v>
      </c>
      <c r="F4">
        <v>1</v>
      </c>
      <c r="G4" s="47">
        <v>0</v>
      </c>
      <c r="H4" t="s">
        <v>96</v>
      </c>
      <c r="I4" t="s">
        <v>96</v>
      </c>
      <c r="J4" t="s">
        <v>96</v>
      </c>
      <c r="K4" t="s">
        <v>96</v>
      </c>
      <c r="L4" t="s">
        <v>96</v>
      </c>
      <c r="M4" t="s">
        <v>96</v>
      </c>
      <c r="N4" t="s">
        <v>96</v>
      </c>
      <c r="O4" t="s">
        <v>96</v>
      </c>
      <c r="P4" t="s">
        <v>96</v>
      </c>
      <c r="Q4" t="s">
        <v>96</v>
      </c>
      <c r="R4" t="s">
        <v>96</v>
      </c>
      <c r="S4" t="s">
        <v>96</v>
      </c>
      <c r="U4" s="11">
        <v>0</v>
      </c>
      <c r="V4" s="11">
        <f t="shared" si="0"/>
        <v>0</v>
      </c>
      <c r="W4" t="s">
        <v>96</v>
      </c>
      <c r="X4" t="s">
        <v>96</v>
      </c>
      <c r="Z4" s="11">
        <v>0</v>
      </c>
      <c r="AA4">
        <v>2</v>
      </c>
      <c r="AB4" s="11">
        <v>0</v>
      </c>
      <c r="AC4">
        <v>129</v>
      </c>
    </row>
    <row r="5" spans="1:29">
      <c r="A5" t="s">
        <v>92</v>
      </c>
      <c r="B5" t="s">
        <v>103</v>
      </c>
      <c r="C5" t="s">
        <v>104</v>
      </c>
      <c r="D5" s="37">
        <v>250116</v>
      </c>
      <c r="E5" s="21">
        <v>0.65249999999999997</v>
      </c>
      <c r="F5">
        <v>1</v>
      </c>
      <c r="G5" s="47">
        <v>0</v>
      </c>
      <c r="H5" t="s">
        <v>96</v>
      </c>
      <c r="I5" t="s">
        <v>96</v>
      </c>
      <c r="J5" t="s">
        <v>96</v>
      </c>
      <c r="K5" t="s">
        <v>96</v>
      </c>
      <c r="L5" t="s">
        <v>96</v>
      </c>
      <c r="M5" t="s">
        <v>96</v>
      </c>
      <c r="N5" t="s">
        <v>96</v>
      </c>
      <c r="O5" t="s">
        <v>96</v>
      </c>
      <c r="P5" t="s">
        <v>96</v>
      </c>
      <c r="Q5" t="s">
        <v>96</v>
      </c>
      <c r="R5" t="s">
        <v>96</v>
      </c>
      <c r="S5" t="s">
        <v>96</v>
      </c>
      <c r="U5" s="11">
        <v>0</v>
      </c>
      <c r="V5" s="11">
        <f t="shared" si="0"/>
        <v>0</v>
      </c>
      <c r="W5" t="s">
        <v>96</v>
      </c>
      <c r="X5" t="s">
        <v>96</v>
      </c>
      <c r="Z5" s="11">
        <v>0</v>
      </c>
      <c r="AA5">
        <v>2</v>
      </c>
      <c r="AB5" s="11">
        <v>0</v>
      </c>
      <c r="AC5">
        <v>130</v>
      </c>
    </row>
    <row r="6" spans="1:29">
      <c r="A6" t="s">
        <v>92</v>
      </c>
      <c r="B6" t="s">
        <v>105</v>
      </c>
      <c r="C6" t="s">
        <v>106</v>
      </c>
      <c r="D6" s="37">
        <v>28150</v>
      </c>
      <c r="E6" s="21">
        <v>7.5000000000000011E-2</v>
      </c>
      <c r="F6">
        <v>1</v>
      </c>
      <c r="G6" s="47">
        <v>0</v>
      </c>
      <c r="H6" t="s">
        <v>96</v>
      </c>
      <c r="I6" t="s">
        <v>96</v>
      </c>
      <c r="J6" t="s">
        <v>96</v>
      </c>
      <c r="K6" t="s">
        <v>96</v>
      </c>
      <c r="L6" t="s">
        <v>96</v>
      </c>
      <c r="M6" t="s">
        <v>96</v>
      </c>
      <c r="N6" t="s">
        <v>96</v>
      </c>
      <c r="O6" t="s">
        <v>96</v>
      </c>
      <c r="P6" t="s">
        <v>96</v>
      </c>
      <c r="Q6" t="s">
        <v>96</v>
      </c>
      <c r="R6" t="s">
        <v>96</v>
      </c>
      <c r="S6" t="s">
        <v>96</v>
      </c>
      <c r="U6" s="11">
        <f t="shared" ref="U6:U34" si="1">((D$133-E6)/(D$133-D$134))*10</f>
        <v>7.6969947962278606</v>
      </c>
      <c r="V6" s="11">
        <f t="shared" si="0"/>
        <v>0</v>
      </c>
      <c r="W6" t="s">
        <v>96</v>
      </c>
      <c r="X6" t="s">
        <v>96</v>
      </c>
      <c r="Z6" s="11">
        <v>7.6969947962278606</v>
      </c>
      <c r="AA6">
        <v>2</v>
      </c>
      <c r="AB6" s="11">
        <v>38.484973981139305</v>
      </c>
      <c r="AC6">
        <v>119</v>
      </c>
    </row>
    <row r="7" spans="1:29">
      <c r="A7" t="s">
        <v>92</v>
      </c>
      <c r="B7" t="s">
        <v>108</v>
      </c>
      <c r="C7" t="s">
        <v>109</v>
      </c>
      <c r="D7" s="37">
        <v>156453</v>
      </c>
      <c r="E7" s="21">
        <v>0.09</v>
      </c>
      <c r="F7">
        <v>1</v>
      </c>
      <c r="G7" s="47">
        <v>0</v>
      </c>
      <c r="H7" t="s">
        <v>96</v>
      </c>
      <c r="I7" t="s">
        <v>96</v>
      </c>
      <c r="J7" t="s">
        <v>96</v>
      </c>
      <c r="K7" t="s">
        <v>96</v>
      </c>
      <c r="L7" t="s">
        <v>96</v>
      </c>
      <c r="M7" t="s">
        <v>96</v>
      </c>
      <c r="N7" t="s">
        <v>96</v>
      </c>
      <c r="O7" t="s">
        <v>96</v>
      </c>
      <c r="P7" t="s">
        <v>96</v>
      </c>
      <c r="Q7" t="s">
        <v>96</v>
      </c>
      <c r="R7" t="s">
        <v>96</v>
      </c>
      <c r="S7" t="s">
        <v>96</v>
      </c>
      <c r="U7" s="11">
        <f t="shared" si="1"/>
        <v>6.8743207596062019</v>
      </c>
      <c r="V7" s="11">
        <f t="shared" si="0"/>
        <v>0</v>
      </c>
      <c r="W7" t="s">
        <v>96</v>
      </c>
      <c r="X7" t="s">
        <v>96</v>
      </c>
      <c r="Z7" s="11">
        <v>6.8743207596062019</v>
      </c>
      <c r="AA7">
        <v>2</v>
      </c>
      <c r="AB7" s="11">
        <v>34.371603798031011</v>
      </c>
      <c r="AC7">
        <v>123</v>
      </c>
    </row>
    <row r="8" spans="1:29">
      <c r="A8" t="s">
        <v>92</v>
      </c>
      <c r="B8" t="s">
        <v>110</v>
      </c>
      <c r="C8" t="s">
        <v>111</v>
      </c>
      <c r="D8" s="37">
        <v>21345</v>
      </c>
      <c r="E8" s="21">
        <v>0.15000000000000002</v>
      </c>
      <c r="F8">
        <v>1</v>
      </c>
      <c r="G8" s="47">
        <v>0</v>
      </c>
      <c r="H8" t="s">
        <v>96</v>
      </c>
      <c r="I8" t="s">
        <v>96</v>
      </c>
      <c r="J8" t="s">
        <v>96</v>
      </c>
      <c r="K8" t="s">
        <v>96</v>
      </c>
      <c r="L8" t="s">
        <v>96</v>
      </c>
      <c r="M8" t="s">
        <v>96</v>
      </c>
      <c r="N8" t="s">
        <v>96</v>
      </c>
      <c r="O8" t="s">
        <v>96</v>
      </c>
      <c r="P8" t="s">
        <v>96</v>
      </c>
      <c r="Q8" t="s">
        <v>96</v>
      </c>
      <c r="R8" t="s">
        <v>96</v>
      </c>
      <c r="S8" t="s">
        <v>96</v>
      </c>
      <c r="U8" s="11">
        <f t="shared" si="1"/>
        <v>3.583624613119559</v>
      </c>
      <c r="V8" s="11">
        <f t="shared" si="0"/>
        <v>0</v>
      </c>
      <c r="W8" t="s">
        <v>96</v>
      </c>
      <c r="X8" t="s">
        <v>96</v>
      </c>
      <c r="Z8" s="11">
        <v>3.583624613119559</v>
      </c>
      <c r="AA8">
        <v>2</v>
      </c>
      <c r="AB8" s="11">
        <v>17.918123065597797</v>
      </c>
      <c r="AC8">
        <v>128</v>
      </c>
    </row>
    <row r="9" spans="1:29">
      <c r="A9" t="s">
        <v>92</v>
      </c>
      <c r="B9" t="s">
        <v>112</v>
      </c>
      <c r="C9" t="s">
        <v>113</v>
      </c>
      <c r="D9" s="37">
        <v>415600</v>
      </c>
      <c r="E9" s="21">
        <v>0.10500000000000001</v>
      </c>
      <c r="F9">
        <v>1</v>
      </c>
      <c r="G9" s="47">
        <v>0</v>
      </c>
      <c r="H9" t="s">
        <v>96</v>
      </c>
      <c r="I9" t="s">
        <v>96</v>
      </c>
      <c r="J9" t="s">
        <v>96</v>
      </c>
      <c r="K9" t="s">
        <v>96</v>
      </c>
      <c r="L9" t="s">
        <v>96</v>
      </c>
      <c r="M9" t="s">
        <v>96</v>
      </c>
      <c r="N9" t="s">
        <v>96</v>
      </c>
      <c r="O9" t="s">
        <v>96</v>
      </c>
      <c r="P9" t="s">
        <v>96</v>
      </c>
      <c r="Q9" t="s">
        <v>96</v>
      </c>
      <c r="R9" t="s">
        <v>96</v>
      </c>
      <c r="S9" t="s">
        <v>96</v>
      </c>
      <c r="U9" s="11">
        <f t="shared" si="1"/>
        <v>6.0516467229845405</v>
      </c>
      <c r="V9" s="11">
        <f t="shared" si="0"/>
        <v>0</v>
      </c>
      <c r="W9" t="s">
        <v>96</v>
      </c>
      <c r="X9" t="s">
        <v>96</v>
      </c>
      <c r="Z9" s="11">
        <v>6.0516467229845405</v>
      </c>
      <c r="AA9">
        <v>2</v>
      </c>
      <c r="AB9" s="11">
        <v>30.258233614922702</v>
      </c>
      <c r="AC9">
        <v>124</v>
      </c>
    </row>
    <row r="10" spans="1:29">
      <c r="A10" t="s">
        <v>92</v>
      </c>
      <c r="B10" t="s">
        <v>112</v>
      </c>
      <c r="C10" t="s">
        <v>115</v>
      </c>
      <c r="D10" s="37">
        <v>415600</v>
      </c>
      <c r="E10" s="21">
        <v>0.10500000000000001</v>
      </c>
      <c r="F10">
        <v>1</v>
      </c>
      <c r="G10" s="47">
        <v>0</v>
      </c>
      <c r="H10" t="s">
        <v>96</v>
      </c>
      <c r="I10" t="s">
        <v>96</v>
      </c>
      <c r="J10" t="s">
        <v>96</v>
      </c>
      <c r="K10" t="s">
        <v>96</v>
      </c>
      <c r="L10" t="s">
        <v>96</v>
      </c>
      <c r="M10" t="s">
        <v>96</v>
      </c>
      <c r="N10" t="s">
        <v>96</v>
      </c>
      <c r="O10" t="s">
        <v>96</v>
      </c>
      <c r="P10" t="s">
        <v>96</v>
      </c>
      <c r="Q10" t="s">
        <v>96</v>
      </c>
      <c r="R10" t="s">
        <v>96</v>
      </c>
      <c r="S10" t="s">
        <v>96</v>
      </c>
      <c r="U10" s="11">
        <f t="shared" si="1"/>
        <v>6.0516467229845405</v>
      </c>
      <c r="V10" s="11">
        <f t="shared" si="0"/>
        <v>0</v>
      </c>
      <c r="W10" t="s">
        <v>96</v>
      </c>
      <c r="X10" t="s">
        <v>96</v>
      </c>
      <c r="Z10" s="11">
        <v>6.0516467229845405</v>
      </c>
      <c r="AA10">
        <v>2</v>
      </c>
      <c r="AB10" s="11">
        <v>30.258233614922702</v>
      </c>
      <c r="AC10">
        <v>125</v>
      </c>
    </row>
    <row r="11" spans="1:29">
      <c r="A11" t="s">
        <v>92</v>
      </c>
      <c r="B11" t="s">
        <v>116</v>
      </c>
      <c r="C11" t="s">
        <v>117</v>
      </c>
      <c r="D11" s="37">
        <v>644000</v>
      </c>
      <c r="E11" s="21">
        <v>5.2500000000000005E-2</v>
      </c>
      <c r="F11">
        <v>1</v>
      </c>
      <c r="G11" s="47">
        <v>0</v>
      </c>
      <c r="H11" t="s">
        <v>96</v>
      </c>
      <c r="I11" t="s">
        <v>96</v>
      </c>
      <c r="J11" t="s">
        <v>96</v>
      </c>
      <c r="K11" t="s">
        <v>96</v>
      </c>
      <c r="L11" t="s">
        <v>96</v>
      </c>
      <c r="M11" t="s">
        <v>96</v>
      </c>
      <c r="N11" t="s">
        <v>96</v>
      </c>
      <c r="O11" t="s">
        <v>96</v>
      </c>
      <c r="P11" t="s">
        <v>96</v>
      </c>
      <c r="Q11" t="s">
        <v>96</v>
      </c>
      <c r="R11" t="s">
        <v>96</v>
      </c>
      <c r="S11" t="s">
        <v>96</v>
      </c>
      <c r="U11" s="11">
        <f t="shared" si="1"/>
        <v>8.9310058511603518</v>
      </c>
      <c r="V11" s="11">
        <f t="shared" si="0"/>
        <v>0</v>
      </c>
      <c r="W11" t="s">
        <v>96</v>
      </c>
      <c r="X11" t="s">
        <v>96</v>
      </c>
      <c r="Z11" s="11">
        <v>8.9310058511603518</v>
      </c>
      <c r="AA11">
        <v>2</v>
      </c>
      <c r="AB11" s="11">
        <v>44.655029255801757</v>
      </c>
      <c r="AC11">
        <v>84</v>
      </c>
    </row>
    <row r="12" spans="1:29">
      <c r="A12" t="s">
        <v>92</v>
      </c>
      <c r="B12" t="s">
        <v>116</v>
      </c>
      <c r="C12" t="s">
        <v>118</v>
      </c>
      <c r="D12" s="37">
        <v>644000</v>
      </c>
      <c r="E12" s="21">
        <v>5.2500000000000005E-2</v>
      </c>
      <c r="F12">
        <v>1</v>
      </c>
      <c r="G12" s="47">
        <v>0</v>
      </c>
      <c r="H12" t="s">
        <v>96</v>
      </c>
      <c r="I12" t="s">
        <v>96</v>
      </c>
      <c r="J12" t="s">
        <v>96</v>
      </c>
      <c r="K12" t="s">
        <v>96</v>
      </c>
      <c r="L12" t="s">
        <v>96</v>
      </c>
      <c r="M12" t="s">
        <v>96</v>
      </c>
      <c r="N12" t="s">
        <v>96</v>
      </c>
      <c r="O12" t="s">
        <v>96</v>
      </c>
      <c r="P12" t="s">
        <v>96</v>
      </c>
      <c r="Q12" t="s">
        <v>96</v>
      </c>
      <c r="R12" t="s">
        <v>96</v>
      </c>
      <c r="S12" t="s">
        <v>96</v>
      </c>
      <c r="U12" s="11">
        <f t="shared" si="1"/>
        <v>8.9310058511603518</v>
      </c>
      <c r="V12" s="11">
        <f t="shared" si="0"/>
        <v>0</v>
      </c>
      <c r="W12" t="s">
        <v>96</v>
      </c>
      <c r="X12" t="s">
        <v>96</v>
      </c>
      <c r="Z12" s="11">
        <v>8.9310058511603518</v>
      </c>
      <c r="AA12">
        <v>2</v>
      </c>
      <c r="AB12" s="11">
        <v>44.655029255801757</v>
      </c>
      <c r="AC12">
        <v>84</v>
      </c>
    </row>
    <row r="13" spans="1:29">
      <c r="A13" t="s">
        <v>92</v>
      </c>
      <c r="B13" t="s">
        <v>119</v>
      </c>
      <c r="C13" t="s">
        <v>120</v>
      </c>
      <c r="D13" s="37">
        <v>251700</v>
      </c>
      <c r="E13" s="21">
        <v>0.11249999999999999</v>
      </c>
      <c r="F13">
        <v>1</v>
      </c>
      <c r="G13" s="47">
        <v>0</v>
      </c>
      <c r="H13" t="s">
        <v>96</v>
      </c>
      <c r="I13" t="s">
        <v>96</v>
      </c>
      <c r="J13" t="s">
        <v>96</v>
      </c>
      <c r="K13" t="s">
        <v>96</v>
      </c>
      <c r="L13" t="s">
        <v>96</v>
      </c>
      <c r="M13" t="s">
        <v>96</v>
      </c>
      <c r="N13" t="s">
        <v>96</v>
      </c>
      <c r="O13" t="s">
        <v>96</v>
      </c>
      <c r="P13" t="s">
        <v>96</v>
      </c>
      <c r="Q13" t="s">
        <v>96</v>
      </c>
      <c r="R13" t="s">
        <v>96</v>
      </c>
      <c r="S13" t="s">
        <v>96</v>
      </c>
      <c r="U13" s="11">
        <f t="shared" si="1"/>
        <v>5.6403097046737116</v>
      </c>
      <c r="V13" s="11">
        <f t="shared" si="0"/>
        <v>0</v>
      </c>
      <c r="W13" t="s">
        <v>96</v>
      </c>
      <c r="X13" t="s">
        <v>96</v>
      </c>
      <c r="Z13" s="11">
        <v>5.6403097046737116</v>
      </c>
      <c r="AA13">
        <v>2</v>
      </c>
      <c r="AB13" s="11">
        <v>28.201548523368558</v>
      </c>
      <c r="AC13">
        <v>127</v>
      </c>
    </row>
    <row r="14" spans="1:29">
      <c r="A14" t="s">
        <v>121</v>
      </c>
      <c r="B14" t="s">
        <v>122</v>
      </c>
      <c r="C14" t="s">
        <v>123</v>
      </c>
      <c r="D14" s="37">
        <v>52419</v>
      </c>
      <c r="E14" s="21">
        <v>0.11</v>
      </c>
      <c r="F14">
        <v>23</v>
      </c>
      <c r="G14" s="47">
        <v>1</v>
      </c>
      <c r="H14">
        <v>188.28399999999999</v>
      </c>
      <c r="I14" t="s">
        <v>96</v>
      </c>
      <c r="J14">
        <v>137.167</v>
      </c>
      <c r="K14" t="s">
        <v>96</v>
      </c>
      <c r="L14" t="s">
        <v>96</v>
      </c>
      <c r="M14">
        <v>162.72550000000001</v>
      </c>
      <c r="N14">
        <v>1.66</v>
      </c>
      <c r="O14" t="s">
        <v>96</v>
      </c>
      <c r="P14">
        <v>1.61</v>
      </c>
      <c r="Q14" t="s">
        <v>96</v>
      </c>
      <c r="R14" t="s">
        <v>96</v>
      </c>
      <c r="S14">
        <v>1.635</v>
      </c>
      <c r="U14" s="11">
        <f t="shared" si="1"/>
        <v>5.7774220441106543</v>
      </c>
      <c r="V14" s="11">
        <f t="shared" si="0"/>
        <v>10</v>
      </c>
      <c r="W14" s="11">
        <f t="shared" ref="W14:W19" si="2">((L$133-M14)/(L$133-L$134))*10</f>
        <v>8.6999346813450806</v>
      </c>
      <c r="X14" s="11">
        <f t="shared" ref="X14:X42" si="3">((R$133-S14)/(R$133-R$134))*10</f>
        <v>9.5247587677280841</v>
      </c>
      <c r="Z14" s="11">
        <v>34.002115493183823</v>
      </c>
      <c r="AA14">
        <v>4</v>
      </c>
      <c r="AB14" s="11">
        <v>85.005288732959556</v>
      </c>
      <c r="AC14">
        <v>59</v>
      </c>
    </row>
    <row r="15" spans="1:29">
      <c r="A15" t="s">
        <v>121</v>
      </c>
      <c r="B15" t="s">
        <v>125</v>
      </c>
      <c r="C15" t="s">
        <v>126</v>
      </c>
      <c r="D15" s="37">
        <v>663300</v>
      </c>
      <c r="E15" s="21">
        <v>0.2</v>
      </c>
      <c r="F15">
        <v>8</v>
      </c>
      <c r="G15" s="47">
        <v>1</v>
      </c>
      <c r="H15">
        <v>233.273</v>
      </c>
      <c r="I15">
        <v>100</v>
      </c>
      <c r="J15">
        <v>25.52</v>
      </c>
      <c r="K15" t="s">
        <v>96</v>
      </c>
      <c r="L15" t="s">
        <v>96</v>
      </c>
      <c r="M15">
        <v>119.59766666666667</v>
      </c>
      <c r="N15">
        <v>3.0169999999999999</v>
      </c>
      <c r="O15">
        <v>2.8</v>
      </c>
      <c r="P15">
        <v>0.33900000000000002</v>
      </c>
      <c r="Q15" t="s">
        <v>96</v>
      </c>
      <c r="R15" t="s">
        <v>96</v>
      </c>
      <c r="S15">
        <v>2.052</v>
      </c>
      <c r="U15" s="11">
        <f t="shared" si="1"/>
        <v>0.84137782438069253</v>
      </c>
      <c r="V15" s="11">
        <f t="shared" si="0"/>
        <v>10</v>
      </c>
      <c r="W15" s="11">
        <f t="shared" si="2"/>
        <v>9.2102768759866755</v>
      </c>
      <c r="X15" s="11">
        <f t="shared" si="3"/>
        <v>9.357345383265665</v>
      </c>
      <c r="Z15" s="11">
        <v>29.409000083633032</v>
      </c>
      <c r="AA15">
        <v>4</v>
      </c>
      <c r="AB15" s="11">
        <v>73.52250020908258</v>
      </c>
      <c r="AC15">
        <v>70</v>
      </c>
    </row>
    <row r="16" spans="1:29">
      <c r="A16" t="s">
        <v>121</v>
      </c>
      <c r="B16" t="s">
        <v>128</v>
      </c>
      <c r="C16" t="s">
        <v>129</v>
      </c>
      <c r="D16" s="37">
        <v>113998</v>
      </c>
      <c r="E16" s="21">
        <v>0.1</v>
      </c>
      <c r="F16">
        <v>12</v>
      </c>
      <c r="G16" s="47">
        <v>1</v>
      </c>
      <c r="H16">
        <v>146.60900000000001</v>
      </c>
      <c r="I16">
        <v>44.656999999999996</v>
      </c>
      <c r="J16">
        <v>21.69</v>
      </c>
      <c r="K16">
        <v>38.844999999999999</v>
      </c>
      <c r="L16" t="s">
        <v>96</v>
      </c>
      <c r="M16">
        <v>62.950250000000004</v>
      </c>
      <c r="N16">
        <v>0.63500000000000001</v>
      </c>
      <c r="O16">
        <v>0.48599999999999999</v>
      </c>
      <c r="P16">
        <v>0.10199999999999999</v>
      </c>
      <c r="Q16">
        <v>0.58199999999999996</v>
      </c>
      <c r="R16" t="s">
        <v>96</v>
      </c>
      <c r="S16">
        <v>0.45125000000000004</v>
      </c>
      <c r="U16" s="11">
        <f t="shared" si="1"/>
        <v>6.3258714018584268</v>
      </c>
      <c r="V16" s="11">
        <f t="shared" si="0"/>
        <v>10</v>
      </c>
      <c r="W16" s="11">
        <f t="shared" si="2"/>
        <v>9.8805996051393947</v>
      </c>
      <c r="X16" s="11">
        <f t="shared" si="3"/>
        <v>10</v>
      </c>
      <c r="Z16" s="11">
        <v>36.206471006997823</v>
      </c>
      <c r="AA16">
        <v>4</v>
      </c>
      <c r="AB16" s="11">
        <v>90.516177517494555</v>
      </c>
      <c r="AC16">
        <v>18</v>
      </c>
    </row>
    <row r="17" spans="1:29">
      <c r="A17" t="s">
        <v>121</v>
      </c>
      <c r="B17" t="s">
        <v>128</v>
      </c>
      <c r="C17" t="s">
        <v>131</v>
      </c>
      <c r="D17" s="37">
        <v>113998</v>
      </c>
      <c r="E17" s="21">
        <v>0.1</v>
      </c>
      <c r="F17">
        <v>12</v>
      </c>
      <c r="G17" s="47">
        <v>1</v>
      </c>
      <c r="H17">
        <v>146.60900000000001</v>
      </c>
      <c r="I17">
        <v>44.656999999999996</v>
      </c>
      <c r="J17">
        <v>21.69</v>
      </c>
      <c r="K17">
        <v>38.844999999999999</v>
      </c>
      <c r="L17" t="s">
        <v>96</v>
      </c>
      <c r="M17">
        <v>62.950250000000004</v>
      </c>
      <c r="N17">
        <v>0.63500000000000001</v>
      </c>
      <c r="O17">
        <v>0.48599999999999999</v>
      </c>
      <c r="P17">
        <v>0.10199999999999999</v>
      </c>
      <c r="Q17">
        <v>0.58199999999999996</v>
      </c>
      <c r="R17" t="s">
        <v>96</v>
      </c>
      <c r="S17">
        <v>0.45125000000000004</v>
      </c>
      <c r="U17" s="11">
        <f t="shared" si="1"/>
        <v>6.3258714018584268</v>
      </c>
      <c r="V17" s="11">
        <f t="shared" si="0"/>
        <v>10</v>
      </c>
      <c r="W17" s="11">
        <f t="shared" si="2"/>
        <v>9.8805996051393947</v>
      </c>
      <c r="X17" s="11">
        <f t="shared" si="3"/>
        <v>10</v>
      </c>
      <c r="Z17" s="11">
        <v>36.206471006997823</v>
      </c>
      <c r="AA17">
        <v>4</v>
      </c>
      <c r="AB17" s="11">
        <v>90.516177517494555</v>
      </c>
      <c r="AC17">
        <v>19</v>
      </c>
    </row>
    <row r="18" spans="1:29">
      <c r="A18" t="s">
        <v>121</v>
      </c>
      <c r="B18" t="s">
        <v>128</v>
      </c>
      <c r="C18" t="s">
        <v>132</v>
      </c>
      <c r="D18" s="37">
        <v>113998</v>
      </c>
      <c r="E18" s="21">
        <v>0.1</v>
      </c>
      <c r="F18">
        <v>12</v>
      </c>
      <c r="G18" s="47">
        <v>1</v>
      </c>
      <c r="H18">
        <v>146.60900000000001</v>
      </c>
      <c r="I18">
        <v>46.55</v>
      </c>
      <c r="J18">
        <v>21.69</v>
      </c>
      <c r="K18">
        <v>38.844999999999999</v>
      </c>
      <c r="L18" t="s">
        <v>96</v>
      </c>
      <c r="M18">
        <v>63.423499999999997</v>
      </c>
      <c r="N18">
        <v>0.63500000000000001</v>
      </c>
      <c r="O18">
        <v>0.48599999999999999</v>
      </c>
      <c r="P18">
        <v>0.10199999999999999</v>
      </c>
      <c r="Q18">
        <v>0.58199999999999996</v>
      </c>
      <c r="R18" t="s">
        <v>96</v>
      </c>
      <c r="S18">
        <v>0.45125000000000004</v>
      </c>
      <c r="U18" s="11">
        <f t="shared" si="1"/>
        <v>6.3258714018584268</v>
      </c>
      <c r="V18" s="11">
        <f t="shared" si="0"/>
        <v>10</v>
      </c>
      <c r="W18" s="11">
        <f t="shared" si="2"/>
        <v>9.8749995222011346</v>
      </c>
      <c r="X18" s="11">
        <f t="shared" si="3"/>
        <v>10</v>
      </c>
      <c r="Z18" s="11">
        <v>36.200870924059565</v>
      </c>
      <c r="AA18">
        <v>4</v>
      </c>
      <c r="AB18" s="11">
        <v>90.502177310148909</v>
      </c>
      <c r="AC18">
        <v>20</v>
      </c>
    </row>
    <row r="19" spans="1:29">
      <c r="A19" t="s">
        <v>121</v>
      </c>
      <c r="B19" t="s">
        <v>133</v>
      </c>
      <c r="C19" t="s">
        <v>134</v>
      </c>
      <c r="D19" s="37">
        <v>53179</v>
      </c>
      <c r="E19" s="21">
        <v>0.08</v>
      </c>
      <c r="F19">
        <v>18</v>
      </c>
      <c r="G19" s="47">
        <v>1</v>
      </c>
      <c r="H19">
        <v>114.767</v>
      </c>
      <c r="I19">
        <v>152.697</v>
      </c>
      <c r="J19">
        <v>49.067</v>
      </c>
      <c r="K19" t="s">
        <v>96</v>
      </c>
      <c r="L19" t="s">
        <v>96</v>
      </c>
      <c r="M19">
        <v>105.51033333333334</v>
      </c>
      <c r="N19">
        <v>1.087</v>
      </c>
      <c r="O19">
        <v>1.2010000000000001</v>
      </c>
      <c r="P19">
        <v>0.53500000000000003</v>
      </c>
      <c r="Q19" t="s">
        <v>96</v>
      </c>
      <c r="R19" t="s">
        <v>96</v>
      </c>
      <c r="S19">
        <v>0.94100000000000017</v>
      </c>
      <c r="U19" s="11">
        <f t="shared" si="1"/>
        <v>7.4227701173539735</v>
      </c>
      <c r="V19" s="11">
        <f t="shared" si="0"/>
        <v>10</v>
      </c>
      <c r="W19" s="11">
        <f t="shared" si="2"/>
        <v>9.3769757350370426</v>
      </c>
      <c r="X19" s="11">
        <f t="shared" si="3"/>
        <v>9.8033796042194972</v>
      </c>
      <c r="Z19" s="11">
        <v>36.603125456610513</v>
      </c>
      <c r="AA19">
        <v>4</v>
      </c>
      <c r="AB19" s="11">
        <v>91.507813641526283</v>
      </c>
      <c r="AC19">
        <v>5</v>
      </c>
    </row>
    <row r="20" spans="1:29">
      <c r="A20" t="s">
        <v>121</v>
      </c>
      <c r="B20" t="s">
        <v>136</v>
      </c>
      <c r="C20" t="s">
        <v>137</v>
      </c>
      <c r="D20" s="37">
        <v>163696</v>
      </c>
      <c r="E20" s="21">
        <v>0.15</v>
      </c>
      <c r="F20">
        <v>31</v>
      </c>
      <c r="G20" s="47">
        <v>1</v>
      </c>
      <c r="H20">
        <v>6356.07</v>
      </c>
      <c r="I20">
        <v>124.432</v>
      </c>
      <c r="J20">
        <v>87.173000000000002</v>
      </c>
      <c r="K20">
        <v>58.9</v>
      </c>
      <c r="L20" t="s">
        <v>96</v>
      </c>
      <c r="M20">
        <v>1656.6437499999997</v>
      </c>
      <c r="N20">
        <v>10.94</v>
      </c>
      <c r="O20">
        <v>1.236</v>
      </c>
      <c r="P20">
        <v>0.58199999999999996</v>
      </c>
      <c r="Q20">
        <v>0.57999999999999996</v>
      </c>
      <c r="R20" t="s">
        <v>96</v>
      </c>
      <c r="S20">
        <v>3.3345000000000002</v>
      </c>
      <c r="U20" s="11">
        <f t="shared" si="1"/>
        <v>3.5836246131195608</v>
      </c>
      <c r="V20" s="11">
        <f t="shared" si="0"/>
        <v>10</v>
      </c>
      <c r="W20" s="11">
        <v>0</v>
      </c>
      <c r="X20" s="11">
        <f t="shared" si="3"/>
        <v>8.8424588950808829</v>
      </c>
      <c r="Z20" s="11">
        <v>22.426083508200442</v>
      </c>
      <c r="AA20">
        <v>4</v>
      </c>
      <c r="AB20" s="11">
        <v>56.065208770501101</v>
      </c>
      <c r="AC20">
        <v>76</v>
      </c>
    </row>
    <row r="21" spans="1:29">
      <c r="A21" t="s">
        <v>121</v>
      </c>
      <c r="B21" t="s">
        <v>136</v>
      </c>
      <c r="C21" t="s">
        <v>138</v>
      </c>
      <c r="D21" s="37">
        <v>163696</v>
      </c>
      <c r="E21" s="21">
        <v>0.15</v>
      </c>
      <c r="F21">
        <v>31</v>
      </c>
      <c r="G21" s="47">
        <v>1</v>
      </c>
      <c r="H21">
        <v>6356.07</v>
      </c>
      <c r="I21">
        <v>124.432</v>
      </c>
      <c r="J21">
        <v>87.173000000000002</v>
      </c>
      <c r="K21">
        <v>58.9</v>
      </c>
      <c r="L21" t="s">
        <v>96</v>
      </c>
      <c r="M21">
        <v>1656.6437499999997</v>
      </c>
      <c r="N21">
        <v>10.94</v>
      </c>
      <c r="O21">
        <v>1.236</v>
      </c>
      <c r="P21">
        <v>0.58199999999999996</v>
      </c>
      <c r="Q21">
        <v>0.57999999999999996</v>
      </c>
      <c r="R21" t="s">
        <v>96</v>
      </c>
      <c r="S21">
        <v>3.3345000000000002</v>
      </c>
      <c r="U21" s="11">
        <f t="shared" si="1"/>
        <v>3.5836246131195608</v>
      </c>
      <c r="V21" s="11">
        <f t="shared" si="0"/>
        <v>10</v>
      </c>
      <c r="W21" s="11">
        <v>0</v>
      </c>
      <c r="X21" s="11">
        <f t="shared" si="3"/>
        <v>8.8424588950808829</v>
      </c>
      <c r="Z21" s="11">
        <v>22.426083508200442</v>
      </c>
      <c r="AA21">
        <v>4</v>
      </c>
      <c r="AB21" s="11">
        <v>56.065208770501101</v>
      </c>
      <c r="AC21">
        <v>76</v>
      </c>
    </row>
    <row r="22" spans="1:29">
      <c r="A22" t="s">
        <v>121</v>
      </c>
      <c r="B22" t="s">
        <v>136</v>
      </c>
      <c r="C22" t="s">
        <v>139</v>
      </c>
      <c r="D22" s="37">
        <v>163696</v>
      </c>
      <c r="E22" s="21">
        <v>0.15</v>
      </c>
      <c r="F22">
        <v>31</v>
      </c>
      <c r="G22" s="47">
        <v>1</v>
      </c>
      <c r="H22">
        <v>6356.07</v>
      </c>
      <c r="I22">
        <v>124.432</v>
      </c>
      <c r="J22">
        <v>87.173000000000002</v>
      </c>
      <c r="K22">
        <v>58.9</v>
      </c>
      <c r="L22" t="s">
        <v>96</v>
      </c>
      <c r="M22">
        <v>1656.6437499999997</v>
      </c>
      <c r="N22">
        <v>10.94</v>
      </c>
      <c r="O22">
        <v>1.236</v>
      </c>
      <c r="P22">
        <v>0.58199999999999996</v>
      </c>
      <c r="Q22">
        <v>0.57999999999999996</v>
      </c>
      <c r="R22" t="s">
        <v>96</v>
      </c>
      <c r="S22">
        <v>3.3345000000000002</v>
      </c>
      <c r="U22" s="11">
        <f t="shared" si="1"/>
        <v>3.5836246131195608</v>
      </c>
      <c r="V22" s="11">
        <f t="shared" si="0"/>
        <v>10</v>
      </c>
      <c r="W22" s="11">
        <v>0</v>
      </c>
      <c r="X22" s="11">
        <f t="shared" si="3"/>
        <v>8.8424588950808829</v>
      </c>
      <c r="Z22" s="11">
        <v>22.426083508200442</v>
      </c>
      <c r="AA22">
        <v>4</v>
      </c>
      <c r="AB22" s="11">
        <v>56.065208770501101</v>
      </c>
      <c r="AC22">
        <v>76</v>
      </c>
    </row>
    <row r="23" spans="1:29">
      <c r="A23" t="s">
        <v>121</v>
      </c>
      <c r="B23" t="s">
        <v>136</v>
      </c>
      <c r="C23" t="s">
        <v>140</v>
      </c>
      <c r="D23" s="37">
        <v>163696</v>
      </c>
      <c r="E23" s="21">
        <v>0.15</v>
      </c>
      <c r="F23">
        <v>31</v>
      </c>
      <c r="G23" s="47">
        <v>1</v>
      </c>
      <c r="H23">
        <v>6356.07</v>
      </c>
      <c r="I23">
        <v>124.432</v>
      </c>
      <c r="J23">
        <v>87.173000000000002</v>
      </c>
      <c r="K23">
        <v>58.9</v>
      </c>
      <c r="L23" t="s">
        <v>96</v>
      </c>
      <c r="M23">
        <v>1656.6437499999997</v>
      </c>
      <c r="N23">
        <v>10.94</v>
      </c>
      <c r="O23">
        <v>1.236</v>
      </c>
      <c r="P23">
        <v>0.58199999999999996</v>
      </c>
      <c r="Q23">
        <v>0.57999999999999996</v>
      </c>
      <c r="R23" t="s">
        <v>96</v>
      </c>
      <c r="S23">
        <v>3.3345000000000002</v>
      </c>
      <c r="U23" s="11">
        <f t="shared" si="1"/>
        <v>3.5836246131195608</v>
      </c>
      <c r="V23" s="11">
        <f t="shared" si="0"/>
        <v>10</v>
      </c>
      <c r="W23" s="11">
        <v>0</v>
      </c>
      <c r="X23" s="11">
        <f t="shared" si="3"/>
        <v>8.8424588950808829</v>
      </c>
      <c r="Z23" s="11">
        <v>22.426083508200442</v>
      </c>
      <c r="AA23">
        <v>4</v>
      </c>
      <c r="AB23" s="11">
        <v>56.065208770501101</v>
      </c>
      <c r="AC23">
        <v>76</v>
      </c>
    </row>
    <row r="24" spans="1:29">
      <c r="A24" t="s">
        <v>121</v>
      </c>
      <c r="B24" t="s">
        <v>141</v>
      </c>
      <c r="C24" t="s">
        <v>142</v>
      </c>
      <c r="D24" s="37">
        <v>104185</v>
      </c>
      <c r="E24" s="21">
        <v>0.09</v>
      </c>
      <c r="F24">
        <v>23</v>
      </c>
      <c r="G24" s="47">
        <v>1</v>
      </c>
      <c r="H24">
        <v>95.766000000000005</v>
      </c>
      <c r="I24">
        <v>76.724000000000004</v>
      </c>
      <c r="J24">
        <v>32.03</v>
      </c>
      <c r="K24" t="s">
        <v>96</v>
      </c>
      <c r="L24" t="s">
        <v>96</v>
      </c>
      <c r="M24">
        <v>68.173333333333332</v>
      </c>
      <c r="N24">
        <v>1.0249999999999999</v>
      </c>
      <c r="O24">
        <v>0.92600000000000005</v>
      </c>
      <c r="P24">
        <v>0.46600000000000003</v>
      </c>
      <c r="Q24" t="s">
        <v>96</v>
      </c>
      <c r="R24" t="s">
        <v>96</v>
      </c>
      <c r="S24">
        <v>0.80566666666666675</v>
      </c>
      <c r="U24" s="11">
        <f t="shared" si="1"/>
        <v>6.8743207596062019</v>
      </c>
      <c r="V24" s="11">
        <f t="shared" si="0"/>
        <v>10</v>
      </c>
      <c r="W24" s="11">
        <f t="shared" ref="W24:W55" si="4">((L$133-M24)/(L$133-L$134))*10</f>
        <v>9.8187935832479809</v>
      </c>
      <c r="X24" s="11">
        <f t="shared" si="3"/>
        <v>9.857712005571809</v>
      </c>
      <c r="Z24" s="11">
        <v>36.550826348425993</v>
      </c>
      <c r="AA24">
        <v>4</v>
      </c>
      <c r="AB24" s="11">
        <v>91.377065871064985</v>
      </c>
      <c r="AC24">
        <v>6</v>
      </c>
    </row>
    <row r="25" spans="1:29">
      <c r="A25" t="s">
        <v>121</v>
      </c>
      <c r="B25" t="s">
        <v>141</v>
      </c>
      <c r="C25" t="s">
        <v>143</v>
      </c>
      <c r="D25" s="37">
        <v>104185</v>
      </c>
      <c r="E25" s="21">
        <v>0.09</v>
      </c>
      <c r="F25">
        <v>23</v>
      </c>
      <c r="G25" s="47">
        <v>1</v>
      </c>
      <c r="H25">
        <v>95.766000000000005</v>
      </c>
      <c r="I25">
        <v>76.724000000000004</v>
      </c>
      <c r="J25">
        <v>32.03</v>
      </c>
      <c r="K25" t="s">
        <v>96</v>
      </c>
      <c r="L25" t="s">
        <v>96</v>
      </c>
      <c r="M25">
        <v>68.173333333333332</v>
      </c>
      <c r="N25">
        <v>1.0249999999999999</v>
      </c>
      <c r="O25">
        <v>0.92600000000000005</v>
      </c>
      <c r="P25">
        <v>0.46600000000000003</v>
      </c>
      <c r="Q25" t="s">
        <v>96</v>
      </c>
      <c r="R25" t="s">
        <v>96</v>
      </c>
      <c r="S25">
        <v>0.80566666666666675</v>
      </c>
      <c r="U25" s="11">
        <f t="shared" si="1"/>
        <v>6.8743207596062019</v>
      </c>
      <c r="V25" s="11">
        <f t="shared" si="0"/>
        <v>10</v>
      </c>
      <c r="W25" s="11">
        <f t="shared" si="4"/>
        <v>9.8187935832479809</v>
      </c>
      <c r="X25" s="11">
        <f t="shared" si="3"/>
        <v>9.857712005571809</v>
      </c>
      <c r="Z25" s="11">
        <v>36.550826348425993</v>
      </c>
      <c r="AA25">
        <v>4</v>
      </c>
      <c r="AB25" s="11">
        <v>91.377065871064985</v>
      </c>
      <c r="AC25">
        <v>6</v>
      </c>
    </row>
    <row r="26" spans="1:29">
      <c r="A26" t="s">
        <v>121</v>
      </c>
      <c r="B26" t="s">
        <v>141</v>
      </c>
      <c r="C26" t="s">
        <v>144</v>
      </c>
      <c r="D26" s="37">
        <v>104185</v>
      </c>
      <c r="E26" s="21">
        <v>0.09</v>
      </c>
      <c r="F26">
        <v>23</v>
      </c>
      <c r="G26" s="47">
        <v>1</v>
      </c>
      <c r="H26">
        <v>95.766000000000005</v>
      </c>
      <c r="I26">
        <v>76.724000000000004</v>
      </c>
      <c r="J26">
        <v>32.03</v>
      </c>
      <c r="K26" t="s">
        <v>96</v>
      </c>
      <c r="L26" t="s">
        <v>96</v>
      </c>
      <c r="M26">
        <v>68.173333333333332</v>
      </c>
      <c r="N26">
        <v>1.0249999999999999</v>
      </c>
      <c r="O26">
        <v>0.92600000000000005</v>
      </c>
      <c r="P26">
        <v>0.46600000000000003</v>
      </c>
      <c r="Q26" t="s">
        <v>96</v>
      </c>
      <c r="R26" t="s">
        <v>96</v>
      </c>
      <c r="S26">
        <v>0.80566666666666675</v>
      </c>
      <c r="U26" s="11">
        <f t="shared" si="1"/>
        <v>6.8743207596062019</v>
      </c>
      <c r="V26" s="11">
        <f t="shared" si="0"/>
        <v>10</v>
      </c>
      <c r="W26" s="11">
        <f t="shared" si="4"/>
        <v>9.8187935832479809</v>
      </c>
      <c r="X26" s="11">
        <f t="shared" si="3"/>
        <v>9.857712005571809</v>
      </c>
      <c r="Z26" s="11">
        <v>36.550826348425993</v>
      </c>
      <c r="AA26">
        <v>4</v>
      </c>
      <c r="AB26" s="11">
        <v>91.377065871064985</v>
      </c>
      <c r="AC26">
        <v>6</v>
      </c>
    </row>
    <row r="27" spans="1:29">
      <c r="A27" t="s">
        <v>121</v>
      </c>
      <c r="B27" t="s">
        <v>145</v>
      </c>
      <c r="C27" t="s">
        <v>146</v>
      </c>
      <c r="D27" s="37">
        <v>5543</v>
      </c>
      <c r="E27" s="21">
        <v>0.16</v>
      </c>
      <c r="F27">
        <v>6</v>
      </c>
      <c r="G27" s="47">
        <v>1</v>
      </c>
      <c r="H27" t="s">
        <v>96</v>
      </c>
      <c r="I27">
        <v>81</v>
      </c>
      <c r="J27">
        <v>95.917000000000002</v>
      </c>
      <c r="K27" t="s">
        <v>96</v>
      </c>
      <c r="L27" t="s">
        <v>96</v>
      </c>
      <c r="M27">
        <v>88.458500000000001</v>
      </c>
      <c r="N27" t="s">
        <v>96</v>
      </c>
      <c r="O27">
        <v>0.73</v>
      </c>
      <c r="P27">
        <v>0.93</v>
      </c>
      <c r="Q27" t="s">
        <v>96</v>
      </c>
      <c r="R27" t="s">
        <v>96</v>
      </c>
      <c r="S27">
        <v>0.83000000000000007</v>
      </c>
      <c r="U27" s="11">
        <f t="shared" si="1"/>
        <v>3.035175255371787</v>
      </c>
      <c r="V27" s="11">
        <f t="shared" si="0"/>
        <v>10</v>
      </c>
      <c r="W27" s="11">
        <f t="shared" si="4"/>
        <v>9.5787542472738298</v>
      </c>
      <c r="X27" s="11">
        <f t="shared" si="3"/>
        <v>9.8479428792202839</v>
      </c>
      <c r="Z27" s="11">
        <v>32.461872381865902</v>
      </c>
      <c r="AA27">
        <v>4</v>
      </c>
      <c r="AB27" s="11">
        <v>81.154680954664755</v>
      </c>
      <c r="AC27">
        <v>63</v>
      </c>
    </row>
    <row r="28" spans="1:29">
      <c r="A28" t="s">
        <v>121</v>
      </c>
      <c r="B28" t="s">
        <v>148</v>
      </c>
      <c r="C28" t="s">
        <v>149</v>
      </c>
      <c r="D28" s="37">
        <v>2489</v>
      </c>
      <c r="E28" s="21">
        <v>0.09</v>
      </c>
      <c r="F28">
        <v>4</v>
      </c>
      <c r="G28" s="47">
        <v>1</v>
      </c>
      <c r="H28">
        <v>84.29</v>
      </c>
      <c r="I28">
        <v>70.8</v>
      </c>
      <c r="J28">
        <v>38.83</v>
      </c>
      <c r="K28" t="s">
        <v>96</v>
      </c>
      <c r="L28" t="s">
        <v>96</v>
      </c>
      <c r="M28">
        <v>64.64</v>
      </c>
      <c r="N28">
        <v>1.36</v>
      </c>
      <c r="O28">
        <v>0.7</v>
      </c>
      <c r="P28">
        <v>1.202</v>
      </c>
      <c r="Q28" t="s">
        <v>96</v>
      </c>
      <c r="R28" t="s">
        <v>96</v>
      </c>
      <c r="S28">
        <v>1.0873333333333333</v>
      </c>
      <c r="U28" s="11">
        <f t="shared" si="1"/>
        <v>6.8743207596062019</v>
      </c>
      <c r="V28" s="11">
        <f t="shared" si="0"/>
        <v>10</v>
      </c>
      <c r="W28" s="11">
        <f t="shared" si="4"/>
        <v>9.8606043803218029</v>
      </c>
      <c r="X28" s="11">
        <f t="shared" si="3"/>
        <v>9.7446310224617019</v>
      </c>
      <c r="Z28" s="11">
        <v>36.479556162389706</v>
      </c>
      <c r="AA28">
        <v>4</v>
      </c>
      <c r="AB28" s="11">
        <v>91.198890405974268</v>
      </c>
      <c r="AC28">
        <v>9</v>
      </c>
    </row>
    <row r="29" spans="1:29">
      <c r="A29" t="s">
        <v>121</v>
      </c>
      <c r="B29" t="s">
        <v>151</v>
      </c>
      <c r="C29" t="s">
        <v>152</v>
      </c>
      <c r="D29" s="37">
        <v>68.34</v>
      </c>
      <c r="E29" s="21">
        <v>0.12</v>
      </c>
      <c r="F29">
        <v>1</v>
      </c>
      <c r="G29" s="47">
        <v>0</v>
      </c>
      <c r="H29" t="s">
        <v>96</v>
      </c>
      <c r="I29">
        <v>52.86</v>
      </c>
      <c r="J29" t="s">
        <v>96</v>
      </c>
      <c r="K29" t="s">
        <v>96</v>
      </c>
      <c r="L29" t="s">
        <v>96</v>
      </c>
      <c r="M29">
        <v>52.86</v>
      </c>
      <c r="N29" t="s">
        <v>96</v>
      </c>
      <c r="O29">
        <v>0.53800000000000003</v>
      </c>
      <c r="P29" t="s">
        <v>96</v>
      </c>
      <c r="Q29" t="s">
        <v>96</v>
      </c>
      <c r="R29" t="s">
        <v>96</v>
      </c>
      <c r="S29">
        <v>0.53800000000000003</v>
      </c>
      <c r="U29" s="11">
        <f t="shared" si="1"/>
        <v>5.2289726863628818</v>
      </c>
      <c r="V29" s="11">
        <f t="shared" si="0"/>
        <v>0</v>
      </c>
      <c r="W29" s="11">
        <f t="shared" si="4"/>
        <v>10</v>
      </c>
      <c r="X29" s="11">
        <f t="shared" si="3"/>
        <v>9.9651723954385734</v>
      </c>
      <c r="Z29" s="11">
        <v>25.194145081801455</v>
      </c>
      <c r="AA29">
        <v>4</v>
      </c>
      <c r="AB29" s="11">
        <v>62.985362704503636</v>
      </c>
      <c r="AC29">
        <v>74</v>
      </c>
    </row>
    <row r="30" spans="1:29">
      <c r="A30" t="s">
        <v>121</v>
      </c>
      <c r="B30" t="s">
        <v>153</v>
      </c>
      <c r="C30" t="s">
        <v>154</v>
      </c>
      <c r="D30" s="37">
        <v>65755</v>
      </c>
      <c r="E30" s="21">
        <v>0.1</v>
      </c>
      <c r="F30">
        <v>37</v>
      </c>
      <c r="G30" s="47">
        <v>1</v>
      </c>
      <c r="H30">
        <v>176.601</v>
      </c>
      <c r="I30">
        <v>112.52200000000001</v>
      </c>
      <c r="J30">
        <v>61.59</v>
      </c>
      <c r="K30" t="s">
        <v>96</v>
      </c>
      <c r="L30" t="s">
        <v>96</v>
      </c>
      <c r="M30">
        <v>116.90433333333333</v>
      </c>
      <c r="N30">
        <v>2.2469999999999999</v>
      </c>
      <c r="O30">
        <v>1.0900000000000001</v>
      </c>
      <c r="P30">
        <v>1.1519999999999999</v>
      </c>
      <c r="Q30" t="s">
        <v>96</v>
      </c>
      <c r="R30" t="s">
        <v>96</v>
      </c>
      <c r="S30">
        <v>1.4963333333333333</v>
      </c>
      <c r="U30" s="11">
        <f t="shared" si="1"/>
        <v>6.3258714018584268</v>
      </c>
      <c r="V30" s="11">
        <f t="shared" si="0"/>
        <v>10</v>
      </c>
      <c r="W30" s="11">
        <f t="shared" si="4"/>
        <v>9.2421477477184215</v>
      </c>
      <c r="X30" s="11">
        <f t="shared" si="3"/>
        <v>9.5804294055669068</v>
      </c>
      <c r="Z30" s="11">
        <v>35.148448555143759</v>
      </c>
      <c r="AA30">
        <v>4</v>
      </c>
      <c r="AB30" s="11">
        <v>87.871121387859404</v>
      </c>
      <c r="AC30">
        <v>44</v>
      </c>
    </row>
    <row r="31" spans="1:29">
      <c r="A31" t="s">
        <v>121</v>
      </c>
      <c r="B31" t="s">
        <v>153</v>
      </c>
      <c r="C31" t="s">
        <v>155</v>
      </c>
      <c r="D31" s="37">
        <v>65755</v>
      </c>
      <c r="E31" s="21">
        <v>0.1</v>
      </c>
      <c r="F31">
        <v>37</v>
      </c>
      <c r="G31" s="47">
        <v>1</v>
      </c>
      <c r="H31">
        <v>176.601</v>
      </c>
      <c r="I31">
        <v>92.867999999999995</v>
      </c>
      <c r="J31">
        <v>61.59</v>
      </c>
      <c r="K31" t="s">
        <v>96</v>
      </c>
      <c r="L31" t="s">
        <v>96</v>
      </c>
      <c r="M31">
        <v>110.35299999999999</v>
      </c>
      <c r="N31">
        <v>2.2469999999999999</v>
      </c>
      <c r="O31">
        <v>1.0900000000000001</v>
      </c>
      <c r="P31">
        <v>1.1519999999999999</v>
      </c>
      <c r="Q31" t="s">
        <v>96</v>
      </c>
      <c r="R31" t="s">
        <v>96</v>
      </c>
      <c r="S31">
        <v>1.4963333333333333</v>
      </c>
      <c r="U31" s="11">
        <f t="shared" si="1"/>
        <v>6.3258714018584268</v>
      </c>
      <c r="V31" s="11">
        <f t="shared" si="0"/>
        <v>10</v>
      </c>
      <c r="W31" s="11">
        <f t="shared" si="4"/>
        <v>9.3196712765569973</v>
      </c>
      <c r="X31" s="11">
        <f t="shared" si="3"/>
        <v>9.5804294055669068</v>
      </c>
      <c r="Z31" s="11">
        <v>35.225972083982327</v>
      </c>
      <c r="AA31">
        <v>4</v>
      </c>
      <c r="AB31" s="11">
        <v>88.064930209955818</v>
      </c>
      <c r="AC31">
        <v>43</v>
      </c>
    </row>
    <row r="32" spans="1:29">
      <c r="A32" t="s">
        <v>121</v>
      </c>
      <c r="B32" t="s">
        <v>153</v>
      </c>
      <c r="C32" t="s">
        <v>156</v>
      </c>
      <c r="D32" s="37">
        <v>65755</v>
      </c>
      <c r="E32" s="21">
        <v>0.1</v>
      </c>
      <c r="F32">
        <v>37</v>
      </c>
      <c r="G32" s="47">
        <v>1</v>
      </c>
      <c r="H32">
        <v>176.601</v>
      </c>
      <c r="I32">
        <v>112.52200000000001</v>
      </c>
      <c r="J32">
        <v>61.591000000000001</v>
      </c>
      <c r="K32" t="s">
        <v>96</v>
      </c>
      <c r="L32" t="s">
        <v>96</v>
      </c>
      <c r="M32">
        <v>116.90466666666667</v>
      </c>
      <c r="N32">
        <v>2.2469999999999999</v>
      </c>
      <c r="O32">
        <v>1.0900000000000001</v>
      </c>
      <c r="P32">
        <v>1.1519999999999999</v>
      </c>
      <c r="Q32" t="s">
        <v>96</v>
      </c>
      <c r="R32" t="s">
        <v>96</v>
      </c>
      <c r="S32">
        <v>1.4963333333333333</v>
      </c>
      <c r="U32" s="11">
        <f t="shared" si="1"/>
        <v>6.3258714018584268</v>
      </c>
      <c r="V32" s="11">
        <f t="shared" si="0"/>
        <v>10</v>
      </c>
      <c r="W32" s="11">
        <f t="shared" si="4"/>
        <v>9.2421438033036019</v>
      </c>
      <c r="X32" s="11">
        <f t="shared" si="3"/>
        <v>9.5804294055669068</v>
      </c>
      <c r="Z32" s="11">
        <v>35.148444610728937</v>
      </c>
      <c r="AA32">
        <v>4</v>
      </c>
      <c r="AB32" s="11">
        <v>87.871111526822347</v>
      </c>
      <c r="AC32">
        <v>44</v>
      </c>
    </row>
    <row r="33" spans="1:29">
      <c r="A33" t="s">
        <v>121</v>
      </c>
      <c r="B33" t="s">
        <v>153</v>
      </c>
      <c r="C33" t="s">
        <v>157</v>
      </c>
      <c r="D33" s="37">
        <v>65755</v>
      </c>
      <c r="E33" s="21">
        <v>0.1</v>
      </c>
      <c r="F33">
        <v>37</v>
      </c>
      <c r="G33" s="47">
        <v>1</v>
      </c>
      <c r="H33">
        <v>176.601</v>
      </c>
      <c r="I33">
        <v>112.52200000000001</v>
      </c>
      <c r="J33">
        <v>61.59</v>
      </c>
      <c r="K33" t="s">
        <v>96</v>
      </c>
      <c r="L33" t="s">
        <v>96</v>
      </c>
      <c r="M33">
        <v>116.90433333333333</v>
      </c>
      <c r="N33">
        <v>2.2469999999999999</v>
      </c>
      <c r="O33">
        <v>1.0900000000000001</v>
      </c>
      <c r="P33">
        <v>1.1519999999999999</v>
      </c>
      <c r="Q33" t="s">
        <v>96</v>
      </c>
      <c r="R33" t="s">
        <v>96</v>
      </c>
      <c r="S33">
        <v>1.4963333333333333</v>
      </c>
      <c r="U33" s="11">
        <f t="shared" si="1"/>
        <v>6.3258714018584268</v>
      </c>
      <c r="V33" s="11">
        <f t="shared" si="0"/>
        <v>10</v>
      </c>
      <c r="W33" s="11">
        <f t="shared" si="4"/>
        <v>9.2421477477184215</v>
      </c>
      <c r="X33" s="11">
        <f t="shared" si="3"/>
        <v>9.5804294055669068</v>
      </c>
      <c r="Z33" s="11">
        <v>35.148448555143759</v>
      </c>
      <c r="AA33">
        <v>4</v>
      </c>
      <c r="AB33" s="11">
        <v>87.871121387859404</v>
      </c>
      <c r="AC33">
        <v>44</v>
      </c>
    </row>
    <row r="34" spans="1:29">
      <c r="A34" t="s">
        <v>121</v>
      </c>
      <c r="B34" t="s">
        <v>158</v>
      </c>
      <c r="C34" t="s">
        <v>159</v>
      </c>
      <c r="D34" s="37">
        <v>59425</v>
      </c>
      <c r="E34" s="21">
        <v>0.08</v>
      </c>
      <c r="F34">
        <v>32</v>
      </c>
      <c r="G34" s="47">
        <v>1</v>
      </c>
      <c r="H34">
        <v>153.22800000000001</v>
      </c>
      <c r="I34">
        <v>136.73099999999999</v>
      </c>
      <c r="J34">
        <v>125.2</v>
      </c>
      <c r="K34" t="s">
        <v>96</v>
      </c>
      <c r="L34" t="s">
        <v>96</v>
      </c>
      <c r="M34">
        <v>138.38633333333334</v>
      </c>
      <c r="N34">
        <v>1.498</v>
      </c>
      <c r="O34">
        <v>3.2349999999999999</v>
      </c>
      <c r="P34">
        <v>1.21</v>
      </c>
      <c r="Q34" t="s">
        <v>96</v>
      </c>
      <c r="R34" t="s">
        <v>96</v>
      </c>
      <c r="S34">
        <v>1.9809999999999999</v>
      </c>
      <c r="U34" s="11">
        <f t="shared" si="1"/>
        <v>7.4227701173539735</v>
      </c>
      <c r="V34" s="11">
        <f t="shared" ref="V34:V65" si="5">((G$133-G34)/(G$133-G$134))*10</f>
        <v>10</v>
      </c>
      <c r="W34" s="11">
        <f t="shared" si="4"/>
        <v>8.9879459903392149</v>
      </c>
      <c r="X34" s="11">
        <f t="shared" si="3"/>
        <v>9.3858498204283318</v>
      </c>
      <c r="Z34" s="11">
        <v>35.796565928121524</v>
      </c>
      <c r="AA34">
        <v>4</v>
      </c>
      <c r="AB34" s="11">
        <v>89.491414820303817</v>
      </c>
      <c r="AC34">
        <v>34</v>
      </c>
    </row>
    <row r="35" spans="1:29">
      <c r="A35" t="s">
        <v>121</v>
      </c>
      <c r="B35" t="s">
        <v>160</v>
      </c>
      <c r="C35" t="s">
        <v>161</v>
      </c>
      <c r="D35" s="37">
        <v>10931</v>
      </c>
      <c r="E35" s="21">
        <v>0.28999999999999998</v>
      </c>
      <c r="F35">
        <v>4</v>
      </c>
      <c r="G35" s="47">
        <v>1</v>
      </c>
      <c r="H35" t="s">
        <v>96</v>
      </c>
      <c r="I35">
        <v>190.23</v>
      </c>
      <c r="J35" t="s">
        <v>96</v>
      </c>
      <c r="K35" t="s">
        <v>96</v>
      </c>
      <c r="L35" t="s">
        <v>96</v>
      </c>
      <c r="M35">
        <v>190.23</v>
      </c>
      <c r="N35" t="s">
        <v>96</v>
      </c>
      <c r="O35">
        <v>2.1059999999999999</v>
      </c>
      <c r="P35" t="s">
        <v>96</v>
      </c>
      <c r="Q35" t="s">
        <v>96</v>
      </c>
      <c r="R35" t="s">
        <v>96</v>
      </c>
      <c r="S35">
        <v>2.1059999999999999</v>
      </c>
      <c r="U35" s="11">
        <v>0</v>
      </c>
      <c r="V35" s="11">
        <f t="shared" si="5"/>
        <v>10</v>
      </c>
      <c r="W35" s="11">
        <f t="shared" si="4"/>
        <v>8.37446720923651</v>
      </c>
      <c r="X35" s="11">
        <f t="shared" si="3"/>
        <v>9.3356659521842005</v>
      </c>
      <c r="Z35" s="11">
        <v>27.71013316142071</v>
      </c>
      <c r="AA35">
        <v>4</v>
      </c>
      <c r="AB35" s="11">
        <v>69.275332903551771</v>
      </c>
      <c r="AC35">
        <v>72</v>
      </c>
    </row>
    <row r="36" spans="1:29">
      <c r="A36" t="s">
        <v>121</v>
      </c>
      <c r="B36" t="s">
        <v>162</v>
      </c>
      <c r="C36" t="s">
        <v>163</v>
      </c>
      <c r="D36" s="37">
        <v>83642</v>
      </c>
      <c r="E36" s="21">
        <v>7.0000000000000007E-2</v>
      </c>
      <c r="F36">
        <v>7</v>
      </c>
      <c r="G36" s="47">
        <v>1</v>
      </c>
      <c r="H36">
        <v>471.91</v>
      </c>
      <c r="I36">
        <v>137.119</v>
      </c>
      <c r="J36" t="s">
        <v>96</v>
      </c>
      <c r="K36" t="s">
        <v>96</v>
      </c>
      <c r="L36" t="s">
        <v>96</v>
      </c>
      <c r="M36">
        <v>304.5145</v>
      </c>
      <c r="N36">
        <v>2.5390000000000001</v>
      </c>
      <c r="O36">
        <v>1.0529999999999999</v>
      </c>
      <c r="P36" t="s">
        <v>96</v>
      </c>
      <c r="Q36" t="s">
        <v>96</v>
      </c>
      <c r="R36" t="s">
        <v>96</v>
      </c>
      <c r="S36">
        <v>1.796</v>
      </c>
      <c r="U36" s="11">
        <f t="shared" ref="U36:U67" si="6">((D$133-E36)/(D$133-D$134))*10</f>
        <v>7.9712194751017487</v>
      </c>
      <c r="V36" s="11">
        <f t="shared" si="5"/>
        <v>10</v>
      </c>
      <c r="W36" s="11">
        <f t="shared" si="4"/>
        <v>7.0221107833355836</v>
      </c>
      <c r="X36" s="11">
        <f t="shared" si="3"/>
        <v>9.4601219454296448</v>
      </c>
      <c r="Z36" s="11">
        <v>34.453452203866973</v>
      </c>
      <c r="AA36">
        <v>4</v>
      </c>
      <c r="AB36" s="11">
        <v>86.133630509667427</v>
      </c>
      <c r="AC36">
        <v>54</v>
      </c>
    </row>
    <row r="37" spans="1:29">
      <c r="A37" t="s">
        <v>121</v>
      </c>
      <c r="B37" t="s">
        <v>164</v>
      </c>
      <c r="C37" t="s">
        <v>165</v>
      </c>
      <c r="D37" s="37">
        <v>57915</v>
      </c>
      <c r="E37" s="21">
        <v>0.09</v>
      </c>
      <c r="F37">
        <v>22</v>
      </c>
      <c r="G37" s="47">
        <v>1</v>
      </c>
      <c r="H37">
        <v>139.607</v>
      </c>
      <c r="I37">
        <v>79.582999999999998</v>
      </c>
      <c r="J37">
        <v>17.962</v>
      </c>
      <c r="K37" t="s">
        <v>96</v>
      </c>
      <c r="L37" t="s">
        <v>96</v>
      </c>
      <c r="M37">
        <v>79.050666666666658</v>
      </c>
      <c r="N37">
        <v>1.5389999999999999</v>
      </c>
      <c r="O37">
        <v>0.79900000000000004</v>
      </c>
      <c r="P37">
        <v>0.14099999999999999</v>
      </c>
      <c r="Q37" t="s">
        <v>96</v>
      </c>
      <c r="R37" t="s">
        <v>96</v>
      </c>
      <c r="S37">
        <v>0.82633333333333336</v>
      </c>
      <c r="U37" s="11">
        <f t="shared" si="6"/>
        <v>6.8743207596062019</v>
      </c>
      <c r="V37" s="11">
        <f t="shared" si="5"/>
        <v>10</v>
      </c>
      <c r="W37" s="11">
        <f t="shared" si="4"/>
        <v>9.6900794388976994</v>
      </c>
      <c r="X37" s="11">
        <f t="shared" si="3"/>
        <v>9.8494149393554444</v>
      </c>
      <c r="Z37" s="11">
        <v>36.413815137859345</v>
      </c>
      <c r="AA37">
        <v>4</v>
      </c>
      <c r="AB37" s="11">
        <v>91.034537844648355</v>
      </c>
      <c r="AC37">
        <v>11</v>
      </c>
    </row>
    <row r="38" spans="1:29">
      <c r="A38" t="s">
        <v>121</v>
      </c>
      <c r="B38" t="s">
        <v>167</v>
      </c>
      <c r="C38" t="s">
        <v>168</v>
      </c>
      <c r="D38" s="37">
        <v>36418</v>
      </c>
      <c r="E38" s="21">
        <v>0.11</v>
      </c>
      <c r="F38">
        <v>41</v>
      </c>
      <c r="G38" s="47">
        <v>1</v>
      </c>
      <c r="H38">
        <v>206.75800000000001</v>
      </c>
      <c r="I38">
        <v>133.053</v>
      </c>
      <c r="J38">
        <v>50.087000000000003</v>
      </c>
      <c r="K38" t="s">
        <v>96</v>
      </c>
      <c r="L38" t="s">
        <v>96</v>
      </c>
      <c r="M38">
        <v>129.96600000000001</v>
      </c>
      <c r="N38">
        <v>1.7030000000000001</v>
      </c>
      <c r="O38">
        <v>1.0369999999999999</v>
      </c>
      <c r="P38">
        <v>0.57699999999999996</v>
      </c>
      <c r="Q38" t="s">
        <v>96</v>
      </c>
      <c r="R38" t="s">
        <v>96</v>
      </c>
      <c r="S38">
        <v>1.1056666666666668</v>
      </c>
      <c r="U38" s="11">
        <f t="shared" si="6"/>
        <v>5.7774220441106543</v>
      </c>
      <c r="V38" s="11">
        <f t="shared" si="5"/>
        <v>10</v>
      </c>
      <c r="W38" s="11">
        <f t="shared" si="4"/>
        <v>9.0875858530639171</v>
      </c>
      <c r="X38" s="11">
        <f t="shared" si="3"/>
        <v>9.7372707217858956</v>
      </c>
      <c r="Z38" s="11">
        <v>34.602278618960469</v>
      </c>
      <c r="AA38">
        <v>4</v>
      </c>
      <c r="AB38" s="11">
        <v>86.505696547401172</v>
      </c>
      <c r="AC38">
        <v>53</v>
      </c>
    </row>
    <row r="39" spans="1:29">
      <c r="A39" t="s">
        <v>121</v>
      </c>
      <c r="B39" t="s">
        <v>169</v>
      </c>
      <c r="C39" t="s">
        <v>170</v>
      </c>
      <c r="D39" s="37">
        <v>56272</v>
      </c>
      <c r="E39" s="21">
        <v>0.09</v>
      </c>
      <c r="F39">
        <v>40</v>
      </c>
      <c r="G39" s="47">
        <v>1</v>
      </c>
      <c r="H39">
        <v>97.91</v>
      </c>
      <c r="I39">
        <v>93</v>
      </c>
      <c r="J39">
        <v>24.675999999999998</v>
      </c>
      <c r="K39" t="s">
        <v>96</v>
      </c>
      <c r="L39" t="s">
        <v>96</v>
      </c>
      <c r="M39">
        <v>71.861999999999995</v>
      </c>
      <c r="N39">
        <v>1.272</v>
      </c>
      <c r="O39">
        <v>0.93</v>
      </c>
      <c r="P39">
        <v>0.46600000000000003</v>
      </c>
      <c r="Q39" t="s">
        <v>96</v>
      </c>
      <c r="R39" t="s">
        <v>96</v>
      </c>
      <c r="S39">
        <v>0.88933333333333342</v>
      </c>
      <c r="U39" s="11">
        <f t="shared" si="6"/>
        <v>6.8743207596062019</v>
      </c>
      <c r="V39" s="11">
        <f t="shared" si="5"/>
        <v>10</v>
      </c>
      <c r="W39" s="11">
        <f t="shared" si="4"/>
        <v>9.7751446888688385</v>
      </c>
      <c r="X39" s="11">
        <f t="shared" si="3"/>
        <v>9.8241222697604051</v>
      </c>
      <c r="Z39" s="11">
        <v>36.47358771823545</v>
      </c>
      <c r="AA39">
        <v>4</v>
      </c>
      <c r="AB39" s="11">
        <v>91.183969295588625</v>
      </c>
      <c r="AC39">
        <v>10</v>
      </c>
    </row>
    <row r="40" spans="1:29">
      <c r="A40" t="s">
        <v>121</v>
      </c>
      <c r="B40" t="s">
        <v>172</v>
      </c>
      <c r="C40" t="s">
        <v>173</v>
      </c>
      <c r="D40" s="37">
        <v>82277</v>
      </c>
      <c r="E40" s="21">
        <v>0.1</v>
      </c>
      <c r="F40">
        <v>26</v>
      </c>
      <c r="G40" s="47">
        <v>1</v>
      </c>
      <c r="H40">
        <v>198.411</v>
      </c>
      <c r="I40">
        <v>83.224999999999994</v>
      </c>
      <c r="J40">
        <v>57.634999999999998</v>
      </c>
      <c r="K40" t="s">
        <v>96</v>
      </c>
      <c r="L40" t="s">
        <v>96</v>
      </c>
      <c r="M40">
        <v>113.09033333333332</v>
      </c>
      <c r="N40">
        <v>1.4139999999999999</v>
      </c>
      <c r="O40">
        <v>0.92400000000000004</v>
      </c>
      <c r="P40">
        <v>1.0349999999999999</v>
      </c>
      <c r="Q40" t="s">
        <v>96</v>
      </c>
      <c r="R40" t="s">
        <v>96</v>
      </c>
      <c r="S40">
        <v>1.1243333333333334</v>
      </c>
      <c r="U40" s="11">
        <f t="shared" si="6"/>
        <v>6.3258714018584268</v>
      </c>
      <c r="V40" s="11">
        <f t="shared" si="5"/>
        <v>10</v>
      </c>
      <c r="W40" s="11">
        <f t="shared" si="4"/>
        <v>9.2872797420692379</v>
      </c>
      <c r="X40" s="11">
        <f t="shared" si="3"/>
        <v>9.7297765974614396</v>
      </c>
      <c r="Z40" s="11">
        <v>35.342927741389104</v>
      </c>
      <c r="AA40">
        <v>4</v>
      </c>
      <c r="AB40" s="11">
        <v>88.357319353472761</v>
      </c>
      <c r="AC40">
        <v>41</v>
      </c>
    </row>
    <row r="41" spans="1:29">
      <c r="A41" t="s">
        <v>121</v>
      </c>
      <c r="B41" t="s">
        <v>174</v>
      </c>
      <c r="C41" t="s">
        <v>175</v>
      </c>
      <c r="D41" s="37">
        <v>40409</v>
      </c>
      <c r="E41" s="21">
        <v>0.1</v>
      </c>
      <c r="F41">
        <v>31</v>
      </c>
      <c r="G41" s="47">
        <v>1</v>
      </c>
      <c r="H41">
        <v>172.59800000000001</v>
      </c>
      <c r="I41">
        <v>188.01499999999999</v>
      </c>
      <c r="J41">
        <v>34.110999999999997</v>
      </c>
      <c r="K41" t="s">
        <v>96</v>
      </c>
      <c r="L41" t="s">
        <v>96</v>
      </c>
      <c r="M41">
        <v>131.57466666666667</v>
      </c>
      <c r="N41">
        <v>1.6240000000000001</v>
      </c>
      <c r="O41">
        <v>1.2030000000000001</v>
      </c>
      <c r="P41">
        <v>0.71199999999999997</v>
      </c>
      <c r="Q41" t="s">
        <v>96</v>
      </c>
      <c r="R41" t="s">
        <v>96</v>
      </c>
      <c r="S41">
        <v>1.1796666666666666</v>
      </c>
      <c r="U41" s="11">
        <f t="shared" si="6"/>
        <v>6.3258714018584268</v>
      </c>
      <c r="V41" s="11">
        <f t="shared" si="5"/>
        <v>10</v>
      </c>
      <c r="W41" s="11">
        <f t="shared" si="4"/>
        <v>9.0685501071508732</v>
      </c>
      <c r="X41" s="11">
        <f t="shared" si="3"/>
        <v>9.7075618717853711</v>
      </c>
      <c r="Z41" s="11">
        <v>35.101983380794671</v>
      </c>
      <c r="AA41">
        <v>4</v>
      </c>
      <c r="AB41" s="11">
        <v>87.754958451986681</v>
      </c>
      <c r="AC41">
        <v>47</v>
      </c>
    </row>
    <row r="42" spans="1:29">
      <c r="A42" t="s">
        <v>121</v>
      </c>
      <c r="B42" t="s">
        <v>174</v>
      </c>
      <c r="C42" t="s">
        <v>176</v>
      </c>
      <c r="D42" s="37">
        <v>40409</v>
      </c>
      <c r="E42" s="21">
        <v>0.1</v>
      </c>
      <c r="F42">
        <v>31</v>
      </c>
      <c r="G42" s="47">
        <v>1</v>
      </c>
      <c r="H42">
        <v>172.59800000000001</v>
      </c>
      <c r="I42">
        <v>188.01499999999999</v>
      </c>
      <c r="J42">
        <v>34.110999999999997</v>
      </c>
      <c r="K42" t="s">
        <v>96</v>
      </c>
      <c r="L42" t="s">
        <v>96</v>
      </c>
      <c r="M42">
        <v>131.57466666666667</v>
      </c>
      <c r="N42">
        <v>1.704</v>
      </c>
      <c r="O42">
        <v>1.2030000000000001</v>
      </c>
      <c r="P42">
        <v>7.12</v>
      </c>
      <c r="Q42" t="s">
        <v>96</v>
      </c>
      <c r="R42" t="s">
        <v>96</v>
      </c>
      <c r="S42">
        <v>3.3423333333333338</v>
      </c>
      <c r="U42" s="11">
        <f t="shared" si="6"/>
        <v>6.3258714018584268</v>
      </c>
      <c r="V42" s="11">
        <f t="shared" si="5"/>
        <v>10</v>
      </c>
      <c r="W42" s="11">
        <f t="shared" si="4"/>
        <v>9.0685501071508732</v>
      </c>
      <c r="X42" s="11">
        <f t="shared" si="3"/>
        <v>8.8393140393375873</v>
      </c>
      <c r="Z42" s="11">
        <v>34.233735548346885</v>
      </c>
      <c r="AA42">
        <v>4</v>
      </c>
      <c r="AB42" s="11">
        <v>85.584338870867214</v>
      </c>
      <c r="AC42">
        <v>56</v>
      </c>
    </row>
    <row r="43" spans="1:29">
      <c r="A43" t="s">
        <v>121</v>
      </c>
      <c r="B43" t="s">
        <v>177</v>
      </c>
      <c r="C43" t="s">
        <v>178</v>
      </c>
      <c r="D43" s="37">
        <v>52378</v>
      </c>
      <c r="E43" s="21">
        <v>0.09</v>
      </c>
      <c r="F43">
        <v>15</v>
      </c>
      <c r="G43" s="47">
        <v>1</v>
      </c>
      <c r="H43">
        <v>274.50700000000001</v>
      </c>
      <c r="I43">
        <v>144.70699999999999</v>
      </c>
      <c r="J43">
        <v>16.71</v>
      </c>
      <c r="K43" t="s">
        <v>96</v>
      </c>
      <c r="L43" t="s">
        <v>96</v>
      </c>
      <c r="M43">
        <v>145.30799999999999</v>
      </c>
      <c r="N43">
        <v>3.27</v>
      </c>
      <c r="O43">
        <v>231.6</v>
      </c>
      <c r="P43">
        <v>0.49299999999999999</v>
      </c>
      <c r="Q43" t="s">
        <v>96</v>
      </c>
      <c r="R43" t="s">
        <v>96</v>
      </c>
      <c r="S43">
        <v>78.454333333333338</v>
      </c>
      <c r="U43" s="11">
        <f t="shared" si="6"/>
        <v>6.8743207596062019</v>
      </c>
      <c r="V43" s="11">
        <f t="shared" si="5"/>
        <v>10</v>
      </c>
      <c r="W43" s="11">
        <f t="shared" si="4"/>
        <v>8.9060402166375248</v>
      </c>
      <c r="X43" s="11">
        <v>0</v>
      </c>
      <c r="Z43" s="11">
        <v>25.780360976243728</v>
      </c>
      <c r="AA43">
        <v>4</v>
      </c>
      <c r="AB43" s="11">
        <v>64.450902440609326</v>
      </c>
      <c r="AC43">
        <v>73</v>
      </c>
    </row>
    <row r="44" spans="1:29">
      <c r="A44" t="s">
        <v>121</v>
      </c>
      <c r="B44" t="s">
        <v>179</v>
      </c>
      <c r="C44" t="s">
        <v>180</v>
      </c>
      <c r="D44" s="37">
        <v>35385</v>
      </c>
      <c r="E44" s="21">
        <v>0.12</v>
      </c>
      <c r="F44">
        <v>3</v>
      </c>
      <c r="G44" s="47">
        <v>1</v>
      </c>
      <c r="H44">
        <v>472.392</v>
      </c>
      <c r="I44">
        <v>316.39999999999998</v>
      </c>
      <c r="J44" t="s">
        <v>96</v>
      </c>
      <c r="K44" t="s">
        <v>96</v>
      </c>
      <c r="L44" t="s">
        <v>96</v>
      </c>
      <c r="M44">
        <v>394.39599999999996</v>
      </c>
      <c r="N44">
        <v>4.96</v>
      </c>
      <c r="O44">
        <v>2.1850000000000001</v>
      </c>
      <c r="P44" t="s">
        <v>96</v>
      </c>
      <c r="Q44" t="s">
        <v>96</v>
      </c>
      <c r="R44" t="s">
        <v>96</v>
      </c>
      <c r="S44">
        <v>3.5724999999999998</v>
      </c>
      <c r="U44" s="11">
        <f t="shared" si="6"/>
        <v>5.2289726863628818</v>
      </c>
      <c r="V44" s="11">
        <f t="shared" si="5"/>
        <v>10</v>
      </c>
      <c r="W44" s="11">
        <f t="shared" si="4"/>
        <v>5.9585210218664937</v>
      </c>
      <c r="X44" s="11">
        <f>((R$133-S44)/(R$133-R$134))*10</f>
        <v>8.7469088099440597</v>
      </c>
      <c r="Z44" s="11">
        <v>29.934402518173435</v>
      </c>
      <c r="AA44">
        <v>4</v>
      </c>
      <c r="AB44" s="11">
        <v>74.836006295433592</v>
      </c>
      <c r="AC44">
        <v>69</v>
      </c>
    </row>
    <row r="45" spans="1:29">
      <c r="A45" t="s">
        <v>121</v>
      </c>
      <c r="B45" t="s">
        <v>181</v>
      </c>
      <c r="C45" t="s">
        <v>182</v>
      </c>
      <c r="D45" s="37">
        <v>12407</v>
      </c>
      <c r="E45" s="21">
        <v>0.1</v>
      </c>
      <c r="F45">
        <v>8</v>
      </c>
      <c r="G45" s="47">
        <v>1</v>
      </c>
      <c r="H45">
        <v>141.37</v>
      </c>
      <c r="I45">
        <v>99.233999999999995</v>
      </c>
      <c r="J45" t="s">
        <v>96</v>
      </c>
      <c r="K45" t="s">
        <v>96</v>
      </c>
      <c r="L45" t="s">
        <v>96</v>
      </c>
      <c r="M45">
        <v>120.30199999999999</v>
      </c>
      <c r="N45">
        <v>1.34</v>
      </c>
      <c r="O45">
        <v>0.95299999999999996</v>
      </c>
      <c r="P45" t="s">
        <v>96</v>
      </c>
      <c r="Q45" t="s">
        <v>96</v>
      </c>
      <c r="R45" t="s">
        <v>96</v>
      </c>
      <c r="S45">
        <v>1.1465000000000001</v>
      </c>
      <c r="U45" s="11">
        <f t="shared" si="6"/>
        <v>6.3258714018584268</v>
      </c>
      <c r="V45" s="11">
        <f t="shared" si="5"/>
        <v>10</v>
      </c>
      <c r="W45" s="11">
        <f t="shared" si="4"/>
        <v>9.2019423274756402</v>
      </c>
      <c r="X45" s="11">
        <f>((R$133-S45)/(R$133-R$134))*10</f>
        <v>9.720877324826148</v>
      </c>
      <c r="Z45" s="11">
        <v>35.248691054160219</v>
      </c>
      <c r="AA45">
        <v>4</v>
      </c>
      <c r="AB45" s="11">
        <v>88.121727635400546</v>
      </c>
      <c r="AC45">
        <v>42</v>
      </c>
    </row>
    <row r="46" spans="1:29">
      <c r="A46" t="s">
        <v>121</v>
      </c>
      <c r="B46" t="s">
        <v>183</v>
      </c>
      <c r="C46" t="s">
        <v>184</v>
      </c>
      <c r="D46" s="37">
        <v>10565</v>
      </c>
      <c r="E46" s="21">
        <v>0.16</v>
      </c>
      <c r="F46">
        <v>19</v>
      </c>
      <c r="G46" s="47">
        <v>1</v>
      </c>
      <c r="H46" t="s">
        <v>96</v>
      </c>
      <c r="I46">
        <v>324.96600000000001</v>
      </c>
      <c r="J46">
        <v>125.455</v>
      </c>
      <c r="K46" t="s">
        <v>96</v>
      </c>
      <c r="L46" t="s">
        <v>96</v>
      </c>
      <c r="M46">
        <v>225.2105</v>
      </c>
      <c r="N46" t="s">
        <v>96</v>
      </c>
      <c r="O46">
        <v>96.483000000000004</v>
      </c>
      <c r="P46">
        <v>30.428000000000001</v>
      </c>
      <c r="Q46" t="s">
        <v>96</v>
      </c>
      <c r="R46" t="s">
        <v>96</v>
      </c>
      <c r="S46">
        <v>63.455500000000001</v>
      </c>
      <c r="U46" s="11">
        <f t="shared" si="6"/>
        <v>3.035175255371787</v>
      </c>
      <c r="V46" s="11">
        <f t="shared" si="5"/>
        <v>10</v>
      </c>
      <c r="W46" s="11">
        <f t="shared" si="4"/>
        <v>7.9605344015834376</v>
      </c>
      <c r="X46" s="11">
        <v>0</v>
      </c>
      <c r="Z46" s="11">
        <v>20.995709656955224</v>
      </c>
      <c r="AA46">
        <v>4</v>
      </c>
      <c r="AB46" s="11">
        <v>52.489274142388062</v>
      </c>
      <c r="AC46">
        <v>80</v>
      </c>
    </row>
    <row r="47" spans="1:29">
      <c r="A47" t="s">
        <v>121</v>
      </c>
      <c r="B47" t="s">
        <v>185</v>
      </c>
      <c r="C47" t="s">
        <v>186</v>
      </c>
      <c r="D47" s="37">
        <v>96716</v>
      </c>
      <c r="E47" s="21">
        <v>0.11</v>
      </c>
      <c r="F47">
        <v>25</v>
      </c>
      <c r="G47" s="47">
        <v>1</v>
      </c>
      <c r="H47">
        <v>169.80099999999999</v>
      </c>
      <c r="I47">
        <v>184.08799999999999</v>
      </c>
      <c r="J47">
        <v>38.283999999999999</v>
      </c>
      <c r="K47" t="s">
        <v>96</v>
      </c>
      <c r="L47" t="s">
        <v>96</v>
      </c>
      <c r="M47">
        <v>130.72433333333333</v>
      </c>
      <c r="N47">
        <v>1.33</v>
      </c>
      <c r="O47">
        <v>1.0580000000000001</v>
      </c>
      <c r="P47">
        <v>0.47699999999999998</v>
      </c>
      <c r="Q47" t="s">
        <v>96</v>
      </c>
      <c r="R47" t="s">
        <v>96</v>
      </c>
      <c r="S47">
        <v>0.95499999999999996</v>
      </c>
      <c r="U47" s="11">
        <f t="shared" si="6"/>
        <v>5.7774220441106543</v>
      </c>
      <c r="V47" s="11">
        <f t="shared" si="5"/>
        <v>10</v>
      </c>
      <c r="W47" s="11">
        <f t="shared" si="4"/>
        <v>9.0786123093523194</v>
      </c>
      <c r="X47" s="11">
        <f t="shared" ref="X47:X93" si="7">((R$133-S47)/(R$133-R$134))*10</f>
        <v>9.7977590109761543</v>
      </c>
      <c r="Z47" s="11">
        <v>34.653793364439125</v>
      </c>
      <c r="AA47">
        <v>4</v>
      </c>
      <c r="AB47" s="11">
        <v>86.634483411097818</v>
      </c>
      <c r="AC47">
        <v>50</v>
      </c>
    </row>
    <row r="48" spans="1:29">
      <c r="A48" t="s">
        <v>121</v>
      </c>
      <c r="B48" t="s">
        <v>185</v>
      </c>
      <c r="C48" t="s">
        <v>187</v>
      </c>
      <c r="D48" s="37">
        <v>96716</v>
      </c>
      <c r="E48" s="21">
        <v>0.11</v>
      </c>
      <c r="F48">
        <v>25</v>
      </c>
      <c r="G48" s="47">
        <v>1</v>
      </c>
      <c r="H48">
        <v>169.80099999999999</v>
      </c>
      <c r="I48">
        <v>184.08799999999999</v>
      </c>
      <c r="J48">
        <v>38.283999999999999</v>
      </c>
      <c r="K48" t="s">
        <v>96</v>
      </c>
      <c r="L48" t="s">
        <v>96</v>
      </c>
      <c r="M48">
        <v>130.72433333333333</v>
      </c>
      <c r="N48">
        <v>1.33</v>
      </c>
      <c r="O48">
        <v>1.0580000000000001</v>
      </c>
      <c r="P48">
        <v>0.47699999999999998</v>
      </c>
      <c r="Q48" t="s">
        <v>96</v>
      </c>
      <c r="R48" t="s">
        <v>96</v>
      </c>
      <c r="S48">
        <v>0.95499999999999996</v>
      </c>
      <c r="U48" s="11">
        <f t="shared" si="6"/>
        <v>5.7774220441106543</v>
      </c>
      <c r="V48" s="11">
        <f t="shared" si="5"/>
        <v>10</v>
      </c>
      <c r="W48" s="11">
        <f t="shared" si="4"/>
        <v>9.0786123093523194</v>
      </c>
      <c r="X48" s="11">
        <f t="shared" si="7"/>
        <v>9.7977590109761543</v>
      </c>
      <c r="Z48" s="11">
        <v>34.653793364439125</v>
      </c>
      <c r="AA48">
        <v>4</v>
      </c>
      <c r="AB48" s="11">
        <v>86.634483411097818</v>
      </c>
      <c r="AC48">
        <v>50</v>
      </c>
    </row>
    <row r="49" spans="1:29">
      <c r="A49" t="s">
        <v>121</v>
      </c>
      <c r="B49" t="s">
        <v>188</v>
      </c>
      <c r="C49" t="s">
        <v>189</v>
      </c>
      <c r="D49" s="37">
        <v>86943</v>
      </c>
      <c r="E49" s="21">
        <v>0.1</v>
      </c>
      <c r="F49">
        <v>74</v>
      </c>
      <c r="G49" s="47">
        <v>1</v>
      </c>
      <c r="H49">
        <v>105.733</v>
      </c>
      <c r="I49">
        <v>101.45</v>
      </c>
      <c r="J49">
        <v>16.091999999999999</v>
      </c>
      <c r="K49" t="s">
        <v>96</v>
      </c>
      <c r="L49" t="s">
        <v>96</v>
      </c>
      <c r="M49">
        <v>74.424999999999997</v>
      </c>
      <c r="N49">
        <v>1.0960000000000001</v>
      </c>
      <c r="O49">
        <v>1.167</v>
      </c>
      <c r="P49">
        <v>0.4</v>
      </c>
      <c r="Q49" t="s">
        <v>96</v>
      </c>
      <c r="R49" t="s">
        <v>96</v>
      </c>
      <c r="S49">
        <v>0.8876666666666666</v>
      </c>
      <c r="U49" s="11">
        <f t="shared" si="6"/>
        <v>6.3258714018584268</v>
      </c>
      <c r="V49" s="11">
        <f t="shared" si="5"/>
        <v>10</v>
      </c>
      <c r="W49" s="11">
        <f t="shared" si="4"/>
        <v>9.7448160833310435</v>
      </c>
      <c r="X49" s="11">
        <f t="shared" si="7"/>
        <v>9.8247913880036588</v>
      </c>
      <c r="Z49" s="11">
        <v>35.895478873193134</v>
      </c>
      <c r="AA49">
        <v>4</v>
      </c>
      <c r="AB49" s="11">
        <v>89.738697182982833</v>
      </c>
      <c r="AC49">
        <v>29</v>
      </c>
    </row>
    <row r="50" spans="1:29">
      <c r="A50" t="s">
        <v>121</v>
      </c>
      <c r="B50" t="s">
        <v>188</v>
      </c>
      <c r="C50" t="s">
        <v>190</v>
      </c>
      <c r="D50" s="37">
        <v>86943</v>
      </c>
      <c r="E50" s="21">
        <v>0.1</v>
      </c>
      <c r="F50">
        <v>74</v>
      </c>
      <c r="G50" s="47">
        <v>1</v>
      </c>
      <c r="H50">
        <v>105.733</v>
      </c>
      <c r="I50">
        <v>101.45</v>
      </c>
      <c r="J50">
        <v>16.091999999999999</v>
      </c>
      <c r="K50" t="s">
        <v>96</v>
      </c>
      <c r="L50" t="s">
        <v>96</v>
      </c>
      <c r="M50">
        <v>74.424999999999997</v>
      </c>
      <c r="N50">
        <v>1.0960000000000001</v>
      </c>
      <c r="O50">
        <v>1.167</v>
      </c>
      <c r="P50">
        <v>0.4</v>
      </c>
      <c r="Q50" t="s">
        <v>96</v>
      </c>
      <c r="R50" t="s">
        <v>96</v>
      </c>
      <c r="S50">
        <v>0.8876666666666666</v>
      </c>
      <c r="U50" s="11">
        <f t="shared" si="6"/>
        <v>6.3258714018584268</v>
      </c>
      <c r="V50" s="11">
        <f t="shared" si="5"/>
        <v>10</v>
      </c>
      <c r="W50" s="11">
        <f t="shared" si="4"/>
        <v>9.7448160833310435</v>
      </c>
      <c r="X50" s="11">
        <f t="shared" si="7"/>
        <v>9.8247913880036588</v>
      </c>
      <c r="Z50" s="11">
        <v>35.895478873193134</v>
      </c>
      <c r="AA50">
        <v>4</v>
      </c>
      <c r="AB50" s="11">
        <v>89.738697182982833</v>
      </c>
      <c r="AC50">
        <v>29</v>
      </c>
    </row>
    <row r="51" spans="1:29">
      <c r="A51" t="s">
        <v>121</v>
      </c>
      <c r="B51" t="s">
        <v>191</v>
      </c>
      <c r="C51" t="s">
        <v>192</v>
      </c>
      <c r="D51" s="37">
        <v>48430</v>
      </c>
      <c r="E51" s="21">
        <v>0.11</v>
      </c>
      <c r="F51">
        <v>21</v>
      </c>
      <c r="G51" s="47">
        <v>1</v>
      </c>
      <c r="H51">
        <v>314.59800000000001</v>
      </c>
      <c r="I51">
        <v>163.565</v>
      </c>
      <c r="J51">
        <v>20.94</v>
      </c>
      <c r="K51" t="s">
        <v>96</v>
      </c>
      <c r="L51" t="s">
        <v>96</v>
      </c>
      <c r="M51">
        <v>166.36766666666668</v>
      </c>
      <c r="N51">
        <v>2.5009999999999999</v>
      </c>
      <c r="O51">
        <v>1.288</v>
      </c>
      <c r="P51">
        <v>0.32500000000000001</v>
      </c>
      <c r="Q51" t="s">
        <v>96</v>
      </c>
      <c r="R51" t="s">
        <v>96</v>
      </c>
      <c r="S51">
        <v>1.3713333333333333</v>
      </c>
      <c r="U51" s="11">
        <f t="shared" si="6"/>
        <v>5.7774220441106543</v>
      </c>
      <c r="V51" s="11">
        <f t="shared" si="5"/>
        <v>10</v>
      </c>
      <c r="W51" s="11">
        <f t="shared" si="4"/>
        <v>8.6568360328330876</v>
      </c>
      <c r="X51" s="11">
        <f t="shared" si="7"/>
        <v>9.6306132738110364</v>
      </c>
      <c r="Z51" s="11">
        <v>34.064871350754778</v>
      </c>
      <c r="AA51">
        <v>4</v>
      </c>
      <c r="AB51" s="11">
        <v>85.162178376886942</v>
      </c>
      <c r="AC51">
        <v>57</v>
      </c>
    </row>
    <row r="52" spans="1:29">
      <c r="A52" t="s">
        <v>121</v>
      </c>
      <c r="B52" t="s">
        <v>193</v>
      </c>
      <c r="C52" t="s">
        <v>194</v>
      </c>
      <c r="D52" s="37">
        <v>69704</v>
      </c>
      <c r="E52" s="21">
        <v>0.08</v>
      </c>
      <c r="F52">
        <v>21</v>
      </c>
      <c r="G52" s="47">
        <v>1</v>
      </c>
      <c r="H52">
        <v>314.59800000000001</v>
      </c>
      <c r="I52">
        <v>163.565</v>
      </c>
      <c r="J52">
        <v>20.94</v>
      </c>
      <c r="K52" t="s">
        <v>96</v>
      </c>
      <c r="L52" t="s">
        <v>96</v>
      </c>
      <c r="M52">
        <v>166.36766666666668</v>
      </c>
      <c r="N52">
        <v>2.5009999999999999</v>
      </c>
      <c r="O52">
        <v>1.288</v>
      </c>
      <c r="P52">
        <v>0.32500000000000001</v>
      </c>
      <c r="Q52" t="s">
        <v>96</v>
      </c>
      <c r="R52" t="s">
        <v>96</v>
      </c>
      <c r="S52">
        <v>1.3713333333333333</v>
      </c>
      <c r="U52" s="11">
        <f t="shared" si="6"/>
        <v>7.4227701173539735</v>
      </c>
      <c r="V52" s="11">
        <f t="shared" si="5"/>
        <v>10</v>
      </c>
      <c r="W52" s="11">
        <f t="shared" si="4"/>
        <v>8.6568360328330876</v>
      </c>
      <c r="X52" s="11">
        <f t="shared" si="7"/>
        <v>9.6306132738110364</v>
      </c>
      <c r="Z52" s="11">
        <v>35.710219423998097</v>
      </c>
      <c r="AA52">
        <v>4</v>
      </c>
      <c r="AB52" s="11">
        <v>89.275548559995244</v>
      </c>
      <c r="AC52">
        <v>35</v>
      </c>
    </row>
    <row r="53" spans="1:29">
      <c r="A53" t="s">
        <v>121</v>
      </c>
      <c r="B53" t="s">
        <v>193</v>
      </c>
      <c r="C53" t="s">
        <v>195</v>
      </c>
      <c r="D53" s="37">
        <v>69704</v>
      </c>
      <c r="E53" s="21">
        <v>0.08</v>
      </c>
      <c r="F53">
        <v>21</v>
      </c>
      <c r="G53" s="47">
        <v>1</v>
      </c>
      <c r="H53">
        <v>314.59800000000001</v>
      </c>
      <c r="I53">
        <v>163.565</v>
      </c>
      <c r="J53">
        <v>20.94</v>
      </c>
      <c r="K53" t="s">
        <v>96</v>
      </c>
      <c r="L53" t="s">
        <v>96</v>
      </c>
      <c r="M53">
        <v>166.36766666666668</v>
      </c>
      <c r="N53">
        <v>2.5009999999999999</v>
      </c>
      <c r="O53">
        <v>1.288</v>
      </c>
      <c r="P53">
        <v>0.32500000000000001</v>
      </c>
      <c r="Q53" t="s">
        <v>96</v>
      </c>
      <c r="R53" t="s">
        <v>96</v>
      </c>
      <c r="S53">
        <v>1.3713333333333333</v>
      </c>
      <c r="U53" s="11">
        <f t="shared" si="6"/>
        <v>7.4227701173539735</v>
      </c>
      <c r="V53" s="11">
        <f t="shared" si="5"/>
        <v>10</v>
      </c>
      <c r="W53" s="11">
        <f t="shared" si="4"/>
        <v>8.6568360328330876</v>
      </c>
      <c r="X53" s="11">
        <f t="shared" si="7"/>
        <v>9.6306132738110364</v>
      </c>
      <c r="Z53" s="11">
        <v>35.710219423998097</v>
      </c>
      <c r="AA53">
        <v>4</v>
      </c>
      <c r="AB53" s="11">
        <v>89.275548559995244</v>
      </c>
      <c r="AC53">
        <v>35</v>
      </c>
    </row>
    <row r="54" spans="1:29">
      <c r="A54" t="s">
        <v>121</v>
      </c>
      <c r="B54" t="s">
        <v>196</v>
      </c>
      <c r="C54" t="s">
        <v>197</v>
      </c>
      <c r="D54" s="37">
        <v>147040</v>
      </c>
      <c r="E54" s="21">
        <v>0.11</v>
      </c>
      <c r="F54">
        <v>27</v>
      </c>
      <c r="G54" s="47">
        <v>1</v>
      </c>
      <c r="H54">
        <v>252.79599999999999</v>
      </c>
      <c r="I54">
        <v>197.006</v>
      </c>
      <c r="J54">
        <v>57.912999999999997</v>
      </c>
      <c r="K54" t="s">
        <v>96</v>
      </c>
      <c r="L54" t="s">
        <v>96</v>
      </c>
      <c r="M54">
        <v>169.23833333333334</v>
      </c>
      <c r="N54">
        <v>2.1680000000000001</v>
      </c>
      <c r="O54">
        <v>1.331</v>
      </c>
      <c r="P54">
        <v>0.57399999999999995</v>
      </c>
      <c r="Q54" t="s">
        <v>96</v>
      </c>
      <c r="R54" t="s">
        <v>96</v>
      </c>
      <c r="S54">
        <v>1.3576666666666668</v>
      </c>
      <c r="U54" s="11">
        <f t="shared" si="6"/>
        <v>5.7774220441106543</v>
      </c>
      <c r="V54" s="11">
        <f t="shared" si="5"/>
        <v>10</v>
      </c>
      <c r="W54" s="11">
        <f t="shared" si="4"/>
        <v>8.6228667324180162</v>
      </c>
      <c r="X54" s="11">
        <f t="shared" si="7"/>
        <v>9.6361000434057296</v>
      </c>
      <c r="Z54" s="11">
        <v>34.036388819934402</v>
      </c>
      <c r="AA54">
        <v>4</v>
      </c>
      <c r="AB54" s="11">
        <v>85.090972049836012</v>
      </c>
      <c r="AC54">
        <v>58</v>
      </c>
    </row>
    <row r="55" spans="1:29">
      <c r="A55" t="s">
        <v>121</v>
      </c>
      <c r="B55" t="s">
        <v>198</v>
      </c>
      <c r="C55" t="s">
        <v>199</v>
      </c>
      <c r="D55" s="37">
        <v>77421</v>
      </c>
      <c r="E55" s="21">
        <v>0.09</v>
      </c>
      <c r="F55">
        <v>18</v>
      </c>
      <c r="G55" s="47">
        <v>1</v>
      </c>
      <c r="H55">
        <v>119.834</v>
      </c>
      <c r="I55">
        <v>11.923999999999999</v>
      </c>
      <c r="J55">
        <v>156.75899999999999</v>
      </c>
      <c r="K55" t="s">
        <v>96</v>
      </c>
      <c r="L55" t="s">
        <v>96</v>
      </c>
      <c r="M55">
        <v>96.172333333333327</v>
      </c>
      <c r="N55">
        <v>0.66400000000000003</v>
      </c>
      <c r="O55">
        <v>0.23799999999999999</v>
      </c>
      <c r="P55">
        <v>1.177</v>
      </c>
      <c r="Q55" t="s">
        <v>96</v>
      </c>
      <c r="R55" t="s">
        <v>96</v>
      </c>
      <c r="S55">
        <v>0.69300000000000006</v>
      </c>
      <c r="U55" s="11">
        <f t="shared" si="6"/>
        <v>6.8743207596062019</v>
      </c>
      <c r="V55" s="11">
        <f t="shared" si="5"/>
        <v>10</v>
      </c>
      <c r="W55" s="11">
        <f t="shared" si="4"/>
        <v>9.4874745717564828</v>
      </c>
      <c r="X55" s="11">
        <f t="shared" si="7"/>
        <v>9.9029443988158512</v>
      </c>
      <c r="Z55" s="11">
        <v>36.264739730178533</v>
      </c>
      <c r="AA55">
        <v>4</v>
      </c>
      <c r="AB55" s="11">
        <v>90.661849325446326</v>
      </c>
      <c r="AC55">
        <v>14</v>
      </c>
    </row>
    <row r="56" spans="1:29">
      <c r="A56" t="s">
        <v>121</v>
      </c>
      <c r="B56" t="s">
        <v>198</v>
      </c>
      <c r="C56" t="s">
        <v>200</v>
      </c>
      <c r="D56" s="37">
        <v>77421</v>
      </c>
      <c r="E56" s="21">
        <v>0.09</v>
      </c>
      <c r="F56">
        <v>18</v>
      </c>
      <c r="G56" s="47">
        <v>1</v>
      </c>
      <c r="H56">
        <v>119.834</v>
      </c>
      <c r="I56">
        <v>11.923999999999999</v>
      </c>
      <c r="J56">
        <v>156.75899999999999</v>
      </c>
      <c r="K56" t="s">
        <v>96</v>
      </c>
      <c r="L56" t="s">
        <v>96</v>
      </c>
      <c r="M56">
        <v>96.172333333333327</v>
      </c>
      <c r="N56">
        <v>0.66400000000000003</v>
      </c>
      <c r="O56">
        <v>0.23799999999999999</v>
      </c>
      <c r="P56">
        <v>1.177</v>
      </c>
      <c r="Q56" t="s">
        <v>96</v>
      </c>
      <c r="R56" t="s">
        <v>96</v>
      </c>
      <c r="S56">
        <v>0.69300000000000006</v>
      </c>
      <c r="U56" s="11">
        <f t="shared" si="6"/>
        <v>6.8743207596062019</v>
      </c>
      <c r="V56" s="11">
        <f t="shared" si="5"/>
        <v>10</v>
      </c>
      <c r="W56" s="11">
        <f t="shared" ref="W56:W87" si="8">((L$133-M56)/(L$133-L$134))*10</f>
        <v>9.4874745717564828</v>
      </c>
      <c r="X56" s="11">
        <f t="shared" si="7"/>
        <v>9.9029443988158512</v>
      </c>
      <c r="Z56" s="11">
        <v>36.264739730178533</v>
      </c>
      <c r="AA56">
        <v>4</v>
      </c>
      <c r="AB56" s="11">
        <v>90.661849325446326</v>
      </c>
      <c r="AC56">
        <v>14</v>
      </c>
    </row>
    <row r="57" spans="1:29">
      <c r="A57" t="s">
        <v>121</v>
      </c>
      <c r="B57" t="s">
        <v>201</v>
      </c>
      <c r="C57" t="s">
        <v>202</v>
      </c>
      <c r="D57" s="37">
        <v>110567</v>
      </c>
      <c r="E57" s="21">
        <v>0.08</v>
      </c>
      <c r="F57">
        <v>4</v>
      </c>
      <c r="G57" s="47">
        <v>1</v>
      </c>
      <c r="H57">
        <v>69.459999999999994</v>
      </c>
      <c r="I57">
        <v>104.02</v>
      </c>
      <c r="J57" t="s">
        <v>96</v>
      </c>
      <c r="K57">
        <v>13.041</v>
      </c>
      <c r="L57" t="s">
        <v>96</v>
      </c>
      <c r="M57">
        <v>62.173666666666662</v>
      </c>
      <c r="N57">
        <v>1.004</v>
      </c>
      <c r="O57">
        <v>1.095</v>
      </c>
      <c r="P57" t="s">
        <v>96</v>
      </c>
      <c r="Q57">
        <v>0.215</v>
      </c>
      <c r="R57" t="s">
        <v>96</v>
      </c>
      <c r="S57">
        <v>0.77133333333333332</v>
      </c>
      <c r="U57" s="11">
        <f t="shared" si="6"/>
        <v>7.4227701173539735</v>
      </c>
      <c r="V57" s="11">
        <f t="shared" si="5"/>
        <v>10</v>
      </c>
      <c r="W57" s="11">
        <f t="shared" si="8"/>
        <v>9.8897891055622935</v>
      </c>
      <c r="X57" s="11">
        <f t="shared" si="7"/>
        <v>9.8714958413828633</v>
      </c>
      <c r="Z57" s="11">
        <v>37.18405506429913</v>
      </c>
      <c r="AA57">
        <v>4</v>
      </c>
      <c r="AB57" s="11">
        <v>92.960137660747819</v>
      </c>
      <c r="AC57">
        <v>1</v>
      </c>
    </row>
    <row r="58" spans="1:29">
      <c r="A58" t="s">
        <v>121</v>
      </c>
      <c r="B58" t="s">
        <v>201</v>
      </c>
      <c r="C58" t="s">
        <v>203</v>
      </c>
      <c r="D58" s="37">
        <v>110567</v>
      </c>
      <c r="E58" s="21">
        <v>0.08</v>
      </c>
      <c r="F58">
        <v>4</v>
      </c>
      <c r="G58" s="47">
        <v>1</v>
      </c>
      <c r="H58">
        <v>69.459999999999994</v>
      </c>
      <c r="I58">
        <v>104.02</v>
      </c>
      <c r="J58" t="s">
        <v>96</v>
      </c>
      <c r="K58">
        <v>13.041</v>
      </c>
      <c r="L58" t="s">
        <v>96</v>
      </c>
      <c r="M58">
        <v>62.173666666666662</v>
      </c>
      <c r="N58">
        <v>1.004</v>
      </c>
      <c r="O58">
        <v>1.095</v>
      </c>
      <c r="P58" t="s">
        <v>96</v>
      </c>
      <c r="Q58">
        <v>0.215</v>
      </c>
      <c r="R58" t="s">
        <v>96</v>
      </c>
      <c r="S58">
        <v>0.77133333333333332</v>
      </c>
      <c r="U58" s="11">
        <f t="shared" si="6"/>
        <v>7.4227701173539735</v>
      </c>
      <c r="V58" s="11">
        <f t="shared" si="5"/>
        <v>10</v>
      </c>
      <c r="W58" s="11">
        <f t="shared" si="8"/>
        <v>9.8897891055622935</v>
      </c>
      <c r="X58" s="11">
        <f t="shared" si="7"/>
        <v>9.8714958413828633</v>
      </c>
      <c r="Z58" s="11">
        <v>37.18405506429913</v>
      </c>
      <c r="AA58">
        <v>4</v>
      </c>
      <c r="AB58" s="11">
        <v>92.960137660747819</v>
      </c>
      <c r="AC58">
        <v>1</v>
      </c>
    </row>
    <row r="59" spans="1:29">
      <c r="A59" t="s">
        <v>121</v>
      </c>
      <c r="B59" t="s">
        <v>204</v>
      </c>
      <c r="C59" t="s">
        <v>205</v>
      </c>
      <c r="D59" s="37">
        <v>9350</v>
      </c>
      <c r="E59" s="21">
        <v>0.16</v>
      </c>
      <c r="F59">
        <v>4</v>
      </c>
      <c r="G59" s="47">
        <v>1</v>
      </c>
      <c r="H59" t="s">
        <v>96</v>
      </c>
      <c r="I59">
        <v>131.25700000000001</v>
      </c>
      <c r="J59" t="s">
        <v>96</v>
      </c>
      <c r="K59" t="s">
        <v>96</v>
      </c>
      <c r="L59" t="s">
        <v>96</v>
      </c>
      <c r="M59">
        <v>131.25700000000001</v>
      </c>
      <c r="N59" t="s">
        <v>96</v>
      </c>
      <c r="O59">
        <v>1.097</v>
      </c>
      <c r="P59" t="s">
        <v>96</v>
      </c>
      <c r="Q59" t="s">
        <v>96</v>
      </c>
      <c r="R59" t="s">
        <v>96</v>
      </c>
      <c r="S59">
        <v>1.097</v>
      </c>
      <c r="U59" s="11">
        <f t="shared" si="6"/>
        <v>3.035175255371787</v>
      </c>
      <c r="V59" s="11">
        <f t="shared" si="5"/>
        <v>10</v>
      </c>
      <c r="W59" s="11">
        <f t="shared" si="8"/>
        <v>9.0723091344726985</v>
      </c>
      <c r="X59" s="11">
        <f t="shared" si="7"/>
        <v>9.7407501366508225</v>
      </c>
      <c r="Z59" s="11">
        <v>31.848234526495311</v>
      </c>
      <c r="AA59">
        <v>4</v>
      </c>
      <c r="AB59" s="11">
        <v>79.620586316238274</v>
      </c>
      <c r="AC59">
        <v>64</v>
      </c>
    </row>
    <row r="60" spans="1:29">
      <c r="A60" t="s">
        <v>121</v>
      </c>
      <c r="B60" t="s">
        <v>206</v>
      </c>
      <c r="C60" t="s">
        <v>207</v>
      </c>
      <c r="D60" s="37">
        <v>8729</v>
      </c>
      <c r="E60" s="21">
        <v>0.11</v>
      </c>
      <c r="F60">
        <v>5</v>
      </c>
      <c r="G60" s="47">
        <v>1</v>
      </c>
      <c r="H60" t="s">
        <v>96</v>
      </c>
      <c r="I60">
        <v>97.697000000000003</v>
      </c>
      <c r="J60" t="s">
        <v>96</v>
      </c>
      <c r="K60" t="s">
        <v>96</v>
      </c>
      <c r="L60" t="s">
        <v>96</v>
      </c>
      <c r="M60">
        <v>97.697000000000003</v>
      </c>
      <c r="N60" t="s">
        <v>96</v>
      </c>
      <c r="O60">
        <v>1.016</v>
      </c>
      <c r="P60" t="s">
        <v>96</v>
      </c>
      <c r="Q60" t="s">
        <v>96</v>
      </c>
      <c r="R60" t="s">
        <v>96</v>
      </c>
      <c r="S60">
        <v>1.016</v>
      </c>
      <c r="U60" s="11">
        <f t="shared" si="6"/>
        <v>5.7774220441106543</v>
      </c>
      <c r="V60" s="11">
        <f t="shared" si="5"/>
        <v>10</v>
      </c>
      <c r="W60" s="11">
        <f t="shared" si="8"/>
        <v>9.4694328183776459</v>
      </c>
      <c r="X60" s="11">
        <f t="shared" si="7"/>
        <v>9.7732692832730184</v>
      </c>
      <c r="Z60" s="11">
        <v>35.020124145761315</v>
      </c>
      <c r="AA60">
        <v>4</v>
      </c>
      <c r="AB60" s="11">
        <v>87.550310364403288</v>
      </c>
      <c r="AC60">
        <v>48</v>
      </c>
    </row>
    <row r="61" spans="1:29">
      <c r="A61" t="s">
        <v>121</v>
      </c>
      <c r="B61" t="s">
        <v>209</v>
      </c>
      <c r="C61" t="s">
        <v>210</v>
      </c>
      <c r="D61" s="37">
        <v>121697</v>
      </c>
      <c r="E61" s="21">
        <v>0.1</v>
      </c>
      <c r="F61">
        <v>14</v>
      </c>
      <c r="G61" s="47">
        <v>1</v>
      </c>
      <c r="H61">
        <v>343.392</v>
      </c>
      <c r="I61">
        <v>99.343000000000004</v>
      </c>
      <c r="J61">
        <v>57.912999999999997</v>
      </c>
      <c r="K61" t="s">
        <v>96</v>
      </c>
      <c r="L61" t="s">
        <v>96</v>
      </c>
      <c r="M61">
        <v>166.88266666666667</v>
      </c>
      <c r="N61">
        <v>2.3839999999999999</v>
      </c>
      <c r="O61">
        <v>1</v>
      </c>
      <c r="P61">
        <v>0.57399999999999995</v>
      </c>
      <c r="Q61" t="s">
        <v>96</v>
      </c>
      <c r="R61" t="s">
        <v>96</v>
      </c>
      <c r="S61">
        <v>1.3193333333333332</v>
      </c>
      <c r="U61" s="11">
        <f t="shared" si="6"/>
        <v>6.3258714018584268</v>
      </c>
      <c r="V61" s="11">
        <f t="shared" si="5"/>
        <v>10</v>
      </c>
      <c r="W61" s="11">
        <f t="shared" si="8"/>
        <v>8.6507419119388373</v>
      </c>
      <c r="X61" s="11">
        <f t="shared" si="7"/>
        <v>9.6514897630005958</v>
      </c>
      <c r="Z61" s="11">
        <v>34.628103076797863</v>
      </c>
      <c r="AA61">
        <v>4</v>
      </c>
      <c r="AB61" s="11">
        <v>86.570257691994655</v>
      </c>
      <c r="AC61">
        <v>52</v>
      </c>
    </row>
    <row r="62" spans="1:29">
      <c r="A62" t="s">
        <v>121</v>
      </c>
      <c r="B62" t="s">
        <v>211</v>
      </c>
      <c r="C62" t="s">
        <v>212</v>
      </c>
      <c r="D62" s="37">
        <v>54556</v>
      </c>
      <c r="E62" s="21">
        <v>0.13</v>
      </c>
      <c r="F62">
        <v>12</v>
      </c>
      <c r="G62" s="47">
        <v>1</v>
      </c>
      <c r="H62">
        <v>316</v>
      </c>
      <c r="I62">
        <v>147.03899999999999</v>
      </c>
      <c r="J62">
        <v>15.13</v>
      </c>
      <c r="K62" t="s">
        <v>96</v>
      </c>
      <c r="L62" t="s">
        <v>96</v>
      </c>
      <c r="M62">
        <v>159.38966666666667</v>
      </c>
      <c r="N62">
        <v>2.25</v>
      </c>
      <c r="O62">
        <v>1.0649999999999999</v>
      </c>
      <c r="P62">
        <v>0.36299999999999999</v>
      </c>
      <c r="Q62" t="s">
        <v>96</v>
      </c>
      <c r="R62" t="s">
        <v>96</v>
      </c>
      <c r="S62">
        <v>1.226</v>
      </c>
      <c r="U62" s="11">
        <f t="shared" si="6"/>
        <v>4.6805233286151076</v>
      </c>
      <c r="V62" s="11">
        <f t="shared" si="5"/>
        <v>10</v>
      </c>
      <c r="W62" s="11">
        <f t="shared" si="8"/>
        <v>8.7394084126390688</v>
      </c>
      <c r="X62" s="11">
        <f t="shared" si="7"/>
        <v>9.6889603846228809</v>
      </c>
      <c r="Z62" s="11">
        <v>33.108892125877055</v>
      </c>
      <c r="AA62">
        <v>4</v>
      </c>
      <c r="AB62" s="11">
        <v>82.772230314692635</v>
      </c>
      <c r="AC62">
        <v>60</v>
      </c>
    </row>
    <row r="63" spans="1:29">
      <c r="A63" t="s">
        <v>121</v>
      </c>
      <c r="B63" t="s">
        <v>211</v>
      </c>
      <c r="C63" t="s">
        <v>213</v>
      </c>
      <c r="D63" s="37">
        <v>54556</v>
      </c>
      <c r="E63" s="21">
        <v>0.13</v>
      </c>
      <c r="F63">
        <v>12</v>
      </c>
      <c r="G63" s="47">
        <v>1</v>
      </c>
      <c r="H63">
        <v>316</v>
      </c>
      <c r="I63">
        <v>147.03899999999999</v>
      </c>
      <c r="J63">
        <v>15.13</v>
      </c>
      <c r="K63" t="s">
        <v>96</v>
      </c>
      <c r="L63" t="s">
        <v>96</v>
      </c>
      <c r="M63">
        <v>159.38966666666667</v>
      </c>
      <c r="N63">
        <v>2.25</v>
      </c>
      <c r="O63">
        <v>1.0649999999999999</v>
      </c>
      <c r="P63">
        <v>0.36299999999999999</v>
      </c>
      <c r="Q63" t="s">
        <v>96</v>
      </c>
      <c r="R63" t="s">
        <v>96</v>
      </c>
      <c r="S63">
        <v>1.226</v>
      </c>
      <c r="U63" s="11">
        <f t="shared" si="6"/>
        <v>4.6805233286151076</v>
      </c>
      <c r="V63" s="11">
        <f t="shared" si="5"/>
        <v>10</v>
      </c>
      <c r="W63" s="11">
        <f t="shared" si="8"/>
        <v>8.7394084126390688</v>
      </c>
      <c r="X63" s="11">
        <f t="shared" si="7"/>
        <v>9.6889603846228809</v>
      </c>
      <c r="Z63" s="11">
        <v>33.108892125877055</v>
      </c>
      <c r="AA63">
        <v>4</v>
      </c>
      <c r="AB63" s="11">
        <v>82.772230314692635</v>
      </c>
      <c r="AC63">
        <v>60</v>
      </c>
    </row>
    <row r="64" spans="1:29">
      <c r="A64" t="s">
        <v>121</v>
      </c>
      <c r="B64" t="s">
        <v>211</v>
      </c>
      <c r="C64" t="s">
        <v>214</v>
      </c>
      <c r="D64" s="37">
        <v>54556</v>
      </c>
      <c r="E64" s="21">
        <v>0.13</v>
      </c>
      <c r="F64">
        <v>12</v>
      </c>
      <c r="G64" s="47">
        <v>1</v>
      </c>
      <c r="H64">
        <v>316</v>
      </c>
      <c r="I64">
        <v>147.03899999999999</v>
      </c>
      <c r="J64">
        <v>15.13</v>
      </c>
      <c r="K64" t="s">
        <v>96</v>
      </c>
      <c r="L64" t="s">
        <v>96</v>
      </c>
      <c r="M64">
        <v>159.38966666666667</v>
      </c>
      <c r="N64">
        <v>2.25</v>
      </c>
      <c r="O64">
        <v>1.0649999999999999</v>
      </c>
      <c r="P64">
        <v>0.36299999999999999</v>
      </c>
      <c r="Q64" t="s">
        <v>96</v>
      </c>
      <c r="R64" t="s">
        <v>96</v>
      </c>
      <c r="S64">
        <v>1.226</v>
      </c>
      <c r="U64" s="11">
        <f t="shared" si="6"/>
        <v>4.6805233286151076</v>
      </c>
      <c r="V64" s="11">
        <f t="shared" si="5"/>
        <v>10</v>
      </c>
      <c r="W64" s="11">
        <f t="shared" si="8"/>
        <v>8.7394084126390688</v>
      </c>
      <c r="X64" s="11">
        <f t="shared" si="7"/>
        <v>9.6889603846228809</v>
      </c>
      <c r="Z64" s="11">
        <v>33.108892125877055</v>
      </c>
      <c r="AA64">
        <v>4</v>
      </c>
      <c r="AB64" s="11">
        <v>82.772230314692635</v>
      </c>
      <c r="AC64">
        <v>60</v>
      </c>
    </row>
    <row r="65" spans="1:29">
      <c r="A65" t="s">
        <v>121</v>
      </c>
      <c r="B65" t="s">
        <v>215</v>
      </c>
      <c r="C65" t="s">
        <v>216</v>
      </c>
      <c r="D65" s="37">
        <v>53819</v>
      </c>
      <c r="E65" s="21">
        <v>0.09</v>
      </c>
      <c r="F65">
        <v>47</v>
      </c>
      <c r="G65" s="47">
        <v>1</v>
      </c>
      <c r="H65">
        <v>168.523</v>
      </c>
      <c r="I65">
        <v>184</v>
      </c>
      <c r="J65">
        <v>53.28</v>
      </c>
      <c r="K65" t="s">
        <v>96</v>
      </c>
      <c r="L65">
        <v>19.155999999999999</v>
      </c>
      <c r="M65">
        <v>106.23975</v>
      </c>
      <c r="N65">
        <v>1.4590000000000001</v>
      </c>
      <c r="O65">
        <v>2.44</v>
      </c>
      <c r="P65">
        <v>0.83899999999999997</v>
      </c>
      <c r="Q65" t="s">
        <v>96</v>
      </c>
      <c r="R65">
        <v>0.27400000000000002</v>
      </c>
      <c r="S65">
        <v>1.2529999999999999</v>
      </c>
      <c r="U65" s="11">
        <f t="shared" si="6"/>
        <v>6.8743207596062019</v>
      </c>
      <c r="V65" s="11">
        <f t="shared" si="5"/>
        <v>10</v>
      </c>
      <c r="W65" s="11">
        <f t="shared" si="8"/>
        <v>9.3683443693109307</v>
      </c>
      <c r="X65" s="11">
        <f t="shared" si="7"/>
        <v>9.6781206690821477</v>
      </c>
      <c r="Z65" s="11">
        <v>35.92078579799928</v>
      </c>
      <c r="AA65">
        <v>4</v>
      </c>
      <c r="AB65" s="11">
        <v>89.801964494998202</v>
      </c>
      <c r="AC65">
        <v>26</v>
      </c>
    </row>
    <row r="66" spans="1:29">
      <c r="A66" t="s">
        <v>121</v>
      </c>
      <c r="B66" t="s">
        <v>215</v>
      </c>
      <c r="C66" t="s">
        <v>217</v>
      </c>
      <c r="D66" s="37">
        <v>53819</v>
      </c>
      <c r="E66" s="21">
        <v>0.09</v>
      </c>
      <c r="F66">
        <v>47</v>
      </c>
      <c r="G66" s="47">
        <v>1</v>
      </c>
      <c r="H66">
        <v>168.523</v>
      </c>
      <c r="I66">
        <v>184</v>
      </c>
      <c r="J66">
        <v>53.28</v>
      </c>
      <c r="K66" t="s">
        <v>96</v>
      </c>
      <c r="L66">
        <v>19.155999999999999</v>
      </c>
      <c r="M66">
        <v>106.23975</v>
      </c>
      <c r="N66">
        <v>1.4590000000000001</v>
      </c>
      <c r="O66">
        <v>2.44</v>
      </c>
      <c r="P66">
        <v>0.83899999999999997</v>
      </c>
      <c r="Q66" t="s">
        <v>96</v>
      </c>
      <c r="R66">
        <v>0.27400000000000002</v>
      </c>
      <c r="S66">
        <v>1.2529999999999999</v>
      </c>
      <c r="U66" s="11">
        <f t="shared" si="6"/>
        <v>6.8743207596062019</v>
      </c>
      <c r="V66" s="11">
        <f t="shared" ref="V66:V97" si="9">((G$133-G66)/(G$133-G$134))*10</f>
        <v>10</v>
      </c>
      <c r="W66" s="11">
        <f t="shared" si="8"/>
        <v>9.3683443693109307</v>
      </c>
      <c r="X66" s="11">
        <f t="shared" si="7"/>
        <v>9.6781206690821477</v>
      </c>
      <c r="Z66" s="11">
        <v>35.92078579799928</v>
      </c>
      <c r="AA66">
        <v>4</v>
      </c>
      <c r="AB66" s="11">
        <v>89.801964494998202</v>
      </c>
      <c r="AC66">
        <v>26</v>
      </c>
    </row>
    <row r="67" spans="1:29">
      <c r="A67" t="s">
        <v>121</v>
      </c>
      <c r="B67" t="s">
        <v>215</v>
      </c>
      <c r="C67" t="s">
        <v>218</v>
      </c>
      <c r="D67" s="37">
        <v>53819</v>
      </c>
      <c r="E67" s="21">
        <v>0.09</v>
      </c>
      <c r="F67">
        <v>47</v>
      </c>
      <c r="G67" s="47">
        <v>1</v>
      </c>
      <c r="H67">
        <v>168.523</v>
      </c>
      <c r="I67">
        <v>184</v>
      </c>
      <c r="J67">
        <v>53.28</v>
      </c>
      <c r="K67" t="s">
        <v>96</v>
      </c>
      <c r="L67">
        <v>19.155999999999999</v>
      </c>
      <c r="M67">
        <v>106.23975</v>
      </c>
      <c r="N67">
        <v>1.4590000000000001</v>
      </c>
      <c r="O67">
        <v>2.44</v>
      </c>
      <c r="P67">
        <v>0.83899999999999997</v>
      </c>
      <c r="Q67" t="s">
        <v>96</v>
      </c>
      <c r="R67">
        <v>0.27400000000000002</v>
      </c>
      <c r="S67">
        <v>1.2529999999999999</v>
      </c>
      <c r="U67" s="11">
        <f t="shared" si="6"/>
        <v>6.8743207596062019</v>
      </c>
      <c r="V67" s="11">
        <f t="shared" si="9"/>
        <v>10</v>
      </c>
      <c r="W67" s="11">
        <f t="shared" si="8"/>
        <v>9.3683443693109307</v>
      </c>
      <c r="X67" s="11">
        <f t="shared" si="7"/>
        <v>9.6781206690821477</v>
      </c>
      <c r="Z67" s="11">
        <v>35.92078579799928</v>
      </c>
      <c r="AA67">
        <v>4</v>
      </c>
      <c r="AB67" s="11">
        <v>89.801964494998202</v>
      </c>
      <c r="AC67">
        <v>26</v>
      </c>
    </row>
    <row r="68" spans="1:29">
      <c r="A68" t="s">
        <v>121</v>
      </c>
      <c r="B68" t="s">
        <v>219</v>
      </c>
      <c r="C68" t="s">
        <v>220</v>
      </c>
      <c r="D68" s="37">
        <v>70762</v>
      </c>
      <c r="E68" s="21">
        <v>0.08</v>
      </c>
      <c r="F68">
        <v>12</v>
      </c>
      <c r="G68" s="47">
        <v>1</v>
      </c>
      <c r="H68">
        <v>782.53</v>
      </c>
      <c r="I68">
        <v>105.08</v>
      </c>
      <c r="J68" t="s">
        <v>96</v>
      </c>
      <c r="K68" t="s">
        <v>96</v>
      </c>
      <c r="L68" t="s">
        <v>96</v>
      </c>
      <c r="M68">
        <v>443.80500000000001</v>
      </c>
      <c r="N68">
        <v>6.6029999999999998</v>
      </c>
      <c r="O68">
        <v>0.92</v>
      </c>
      <c r="P68" t="s">
        <v>96</v>
      </c>
      <c r="Q68" t="s">
        <v>96</v>
      </c>
      <c r="R68" t="s">
        <v>96</v>
      </c>
      <c r="S68">
        <v>3.7614999999999998</v>
      </c>
      <c r="U68" s="11">
        <f t="shared" ref="U68:U99" si="10">((D$133-E68)/(D$133-D$134))*10</f>
        <v>7.4227701173539735</v>
      </c>
      <c r="V68" s="11">
        <f t="shared" si="9"/>
        <v>10</v>
      </c>
      <c r="W68" s="11">
        <f t="shared" si="8"/>
        <v>5.3738522465965417</v>
      </c>
      <c r="X68" s="11">
        <f t="shared" si="7"/>
        <v>8.6710308011589348</v>
      </c>
      <c r="Z68" s="11">
        <v>31.46765316510945</v>
      </c>
      <c r="AA68">
        <v>4</v>
      </c>
      <c r="AB68" s="11">
        <v>78.66913291277362</v>
      </c>
      <c r="AC68">
        <v>65</v>
      </c>
    </row>
    <row r="69" spans="1:29">
      <c r="A69" t="s">
        <v>121</v>
      </c>
      <c r="B69" t="s">
        <v>221</v>
      </c>
      <c r="C69" t="s">
        <v>222</v>
      </c>
      <c r="D69" s="37">
        <v>44825</v>
      </c>
      <c r="E69" s="21">
        <v>0.09</v>
      </c>
      <c r="F69">
        <v>43</v>
      </c>
      <c r="G69" s="47">
        <v>1</v>
      </c>
      <c r="H69">
        <v>153.94900000000001</v>
      </c>
      <c r="I69">
        <v>125.889</v>
      </c>
      <c r="J69">
        <v>73.156000000000006</v>
      </c>
      <c r="K69" t="s">
        <v>96</v>
      </c>
      <c r="L69" t="s">
        <v>96</v>
      </c>
      <c r="M69">
        <v>117.66466666666668</v>
      </c>
      <c r="N69">
        <v>1.599</v>
      </c>
      <c r="O69">
        <v>1.02</v>
      </c>
      <c r="P69">
        <v>0.74</v>
      </c>
      <c r="Q69" t="s">
        <v>96</v>
      </c>
      <c r="R69" t="s">
        <v>96</v>
      </c>
      <c r="S69">
        <v>1.1196666666666666</v>
      </c>
      <c r="U69" s="11">
        <f t="shared" si="10"/>
        <v>6.8743207596062019</v>
      </c>
      <c r="V69" s="11">
        <f t="shared" si="9"/>
        <v>10</v>
      </c>
      <c r="W69" s="11">
        <f t="shared" si="8"/>
        <v>9.2331505375179113</v>
      </c>
      <c r="X69" s="11">
        <f t="shared" si="7"/>
        <v>9.7316501285425527</v>
      </c>
      <c r="Z69" s="11">
        <v>35.839121425666669</v>
      </c>
      <c r="AA69">
        <v>4</v>
      </c>
      <c r="AB69" s="11">
        <v>89.597803564166668</v>
      </c>
      <c r="AC69">
        <v>31</v>
      </c>
    </row>
    <row r="70" spans="1:29">
      <c r="A70" t="s">
        <v>121</v>
      </c>
      <c r="B70" t="s">
        <v>221</v>
      </c>
      <c r="C70" t="s">
        <v>223</v>
      </c>
      <c r="D70" s="37">
        <v>44825</v>
      </c>
      <c r="E70" s="21">
        <v>0.09</v>
      </c>
      <c r="F70">
        <v>43</v>
      </c>
      <c r="G70" s="47">
        <v>1</v>
      </c>
      <c r="H70">
        <v>153.94900000000001</v>
      </c>
      <c r="I70">
        <v>125.889</v>
      </c>
      <c r="J70">
        <v>73.156000000000006</v>
      </c>
      <c r="K70" t="s">
        <v>96</v>
      </c>
      <c r="L70" t="s">
        <v>96</v>
      </c>
      <c r="M70">
        <v>117.66466666666668</v>
      </c>
      <c r="N70">
        <v>1.599</v>
      </c>
      <c r="O70">
        <v>1.02</v>
      </c>
      <c r="P70">
        <v>0.74</v>
      </c>
      <c r="Q70" t="s">
        <v>96</v>
      </c>
      <c r="R70" t="s">
        <v>96</v>
      </c>
      <c r="S70">
        <v>1.1196666666666666</v>
      </c>
      <c r="U70" s="11">
        <f t="shared" si="10"/>
        <v>6.8743207596062019</v>
      </c>
      <c r="V70" s="11">
        <f t="shared" si="9"/>
        <v>10</v>
      </c>
      <c r="W70" s="11">
        <f t="shared" si="8"/>
        <v>9.2331505375179113</v>
      </c>
      <c r="X70" s="11">
        <f t="shared" si="7"/>
        <v>9.7316501285425527</v>
      </c>
      <c r="Z70" s="11">
        <v>35.839121425666669</v>
      </c>
      <c r="AA70">
        <v>4</v>
      </c>
      <c r="AB70" s="11">
        <v>89.597803564166668</v>
      </c>
      <c r="AC70">
        <v>31</v>
      </c>
    </row>
    <row r="71" spans="1:29">
      <c r="A71" t="s">
        <v>121</v>
      </c>
      <c r="B71" t="s">
        <v>221</v>
      </c>
      <c r="C71" t="s">
        <v>224</v>
      </c>
      <c r="D71" s="37">
        <v>44825</v>
      </c>
      <c r="E71" s="21">
        <v>0.09</v>
      </c>
      <c r="F71">
        <v>43</v>
      </c>
      <c r="G71" s="47">
        <v>1</v>
      </c>
      <c r="H71">
        <v>153.94900000000001</v>
      </c>
      <c r="I71">
        <v>125.889</v>
      </c>
      <c r="J71">
        <v>73.156000000000006</v>
      </c>
      <c r="K71" t="s">
        <v>96</v>
      </c>
      <c r="L71" t="s">
        <v>96</v>
      </c>
      <c r="M71">
        <v>117.66466666666668</v>
      </c>
      <c r="N71">
        <v>1.599</v>
      </c>
      <c r="O71">
        <v>1.02</v>
      </c>
      <c r="P71">
        <v>0.74</v>
      </c>
      <c r="Q71" t="s">
        <v>96</v>
      </c>
      <c r="R71" t="s">
        <v>96</v>
      </c>
      <c r="S71">
        <v>1.1196666666666666</v>
      </c>
      <c r="U71" s="11">
        <f t="shared" si="10"/>
        <v>6.8743207596062019</v>
      </c>
      <c r="V71" s="11">
        <f t="shared" si="9"/>
        <v>10</v>
      </c>
      <c r="W71" s="11">
        <f t="shared" si="8"/>
        <v>9.2331505375179113</v>
      </c>
      <c r="X71" s="11">
        <f t="shared" si="7"/>
        <v>9.7316501285425527</v>
      </c>
      <c r="Z71" s="11">
        <v>35.839121425666669</v>
      </c>
      <c r="AA71">
        <v>4</v>
      </c>
      <c r="AB71" s="11">
        <v>89.597803564166668</v>
      </c>
      <c r="AC71">
        <v>31</v>
      </c>
    </row>
    <row r="72" spans="1:29">
      <c r="A72" t="s">
        <v>121</v>
      </c>
      <c r="B72" t="s">
        <v>225</v>
      </c>
      <c r="C72" t="s">
        <v>226</v>
      </c>
      <c r="D72" s="37">
        <v>69899</v>
      </c>
      <c r="E72" s="21">
        <v>7.0000000000000007E-2</v>
      </c>
      <c r="F72">
        <v>31</v>
      </c>
      <c r="G72" s="47">
        <v>1</v>
      </c>
      <c r="H72">
        <v>150.40199999999999</v>
      </c>
      <c r="I72">
        <v>128.96</v>
      </c>
      <c r="J72">
        <v>50.156999999999996</v>
      </c>
      <c r="K72" t="s">
        <v>96</v>
      </c>
      <c r="L72" t="s">
        <v>96</v>
      </c>
      <c r="M72">
        <v>109.83966666666664</v>
      </c>
      <c r="N72">
        <v>1.31</v>
      </c>
      <c r="O72">
        <v>1.2889999999999999</v>
      </c>
      <c r="P72">
        <v>0.66500000000000004</v>
      </c>
      <c r="Q72" t="s">
        <v>96</v>
      </c>
      <c r="R72" t="s">
        <v>96</v>
      </c>
      <c r="S72">
        <v>1.0880000000000001</v>
      </c>
      <c r="U72" s="11">
        <f t="shared" si="10"/>
        <v>7.9712194751017487</v>
      </c>
      <c r="V72" s="11">
        <f t="shared" si="9"/>
        <v>10</v>
      </c>
      <c r="W72" s="11">
        <f t="shared" si="8"/>
        <v>9.3257456753771564</v>
      </c>
      <c r="X72" s="11">
        <f t="shared" si="7"/>
        <v>9.744363375164399</v>
      </c>
      <c r="Z72" s="11">
        <v>37.041328525643301</v>
      </c>
      <c r="AA72">
        <v>4</v>
      </c>
      <c r="AB72" s="11">
        <v>92.603321314108257</v>
      </c>
      <c r="AC72">
        <v>3</v>
      </c>
    </row>
    <row r="73" spans="1:29">
      <c r="A73" t="s">
        <v>121</v>
      </c>
      <c r="B73" t="s">
        <v>225</v>
      </c>
      <c r="C73" t="s">
        <v>227</v>
      </c>
      <c r="D73" s="37">
        <v>69899</v>
      </c>
      <c r="E73" s="21">
        <v>7.0000000000000007E-2</v>
      </c>
      <c r="F73">
        <v>31</v>
      </c>
      <c r="G73" s="47">
        <v>1</v>
      </c>
      <c r="H73">
        <v>150.40199999999999</v>
      </c>
      <c r="I73">
        <v>128.96</v>
      </c>
      <c r="J73">
        <v>50.156999999999996</v>
      </c>
      <c r="K73" t="s">
        <v>96</v>
      </c>
      <c r="L73" t="s">
        <v>96</v>
      </c>
      <c r="M73">
        <v>109.83966666666664</v>
      </c>
      <c r="N73">
        <v>1.31</v>
      </c>
      <c r="O73">
        <v>1.2889999999999999</v>
      </c>
      <c r="P73">
        <v>0.66500000000000004</v>
      </c>
      <c r="Q73" t="s">
        <v>96</v>
      </c>
      <c r="R73" t="s">
        <v>96</v>
      </c>
      <c r="S73">
        <v>1.0880000000000001</v>
      </c>
      <c r="U73" s="11">
        <f t="shared" si="10"/>
        <v>7.9712194751017487</v>
      </c>
      <c r="V73" s="11">
        <f t="shared" si="9"/>
        <v>10</v>
      </c>
      <c r="W73" s="11">
        <f t="shared" si="8"/>
        <v>9.3257456753771564</v>
      </c>
      <c r="X73" s="11">
        <f t="shared" si="7"/>
        <v>9.744363375164399</v>
      </c>
      <c r="Z73" s="11">
        <v>37.041328525643301</v>
      </c>
      <c r="AA73">
        <v>4</v>
      </c>
      <c r="AB73" s="11">
        <v>92.603321314108257</v>
      </c>
      <c r="AC73">
        <v>3</v>
      </c>
    </row>
    <row r="74" spans="1:29">
      <c r="A74" t="s">
        <v>121</v>
      </c>
      <c r="B74" t="s">
        <v>228</v>
      </c>
      <c r="C74" t="s">
        <v>180</v>
      </c>
      <c r="D74" s="37">
        <v>98466</v>
      </c>
      <c r="E74" s="21">
        <v>0.09</v>
      </c>
      <c r="F74">
        <v>20</v>
      </c>
      <c r="G74" s="47">
        <v>1</v>
      </c>
      <c r="H74">
        <v>130.62</v>
      </c>
      <c r="I74">
        <v>111.55800000000001</v>
      </c>
      <c r="J74">
        <v>53.63</v>
      </c>
      <c r="K74">
        <v>31.635000000000002</v>
      </c>
      <c r="L74" t="s">
        <v>96</v>
      </c>
      <c r="M74">
        <v>81.860749999999996</v>
      </c>
      <c r="N74">
        <v>1.429</v>
      </c>
      <c r="O74">
        <v>0.90100000000000002</v>
      </c>
      <c r="P74">
        <v>0.44</v>
      </c>
      <c r="Q74">
        <v>0.28199999999999997</v>
      </c>
      <c r="R74" t="s">
        <v>96</v>
      </c>
      <c r="S74">
        <v>0.76300000000000001</v>
      </c>
      <c r="U74" s="11">
        <f t="shared" si="10"/>
        <v>6.8743207596062019</v>
      </c>
      <c r="V74" s="11">
        <f t="shared" si="9"/>
        <v>10</v>
      </c>
      <c r="W74" s="11">
        <f t="shared" si="8"/>
        <v>9.6568270358758515</v>
      </c>
      <c r="X74" s="11">
        <f t="shared" si="7"/>
        <v>9.8748414325991387</v>
      </c>
      <c r="Z74" s="11">
        <v>36.405989228081197</v>
      </c>
      <c r="AA74">
        <v>4</v>
      </c>
      <c r="AB74" s="11">
        <v>91.014973070202984</v>
      </c>
      <c r="AC74">
        <v>12</v>
      </c>
    </row>
    <row r="75" spans="1:29">
      <c r="A75" t="s">
        <v>121</v>
      </c>
      <c r="B75" t="s">
        <v>229</v>
      </c>
      <c r="C75" t="s">
        <v>230</v>
      </c>
      <c r="D75" s="37">
        <v>46055</v>
      </c>
      <c r="E75" s="21">
        <v>0.09</v>
      </c>
      <c r="F75">
        <v>12</v>
      </c>
      <c r="G75" s="47">
        <v>1</v>
      </c>
      <c r="H75" t="s">
        <v>96</v>
      </c>
      <c r="I75">
        <v>152.815</v>
      </c>
      <c r="J75">
        <v>32.792000000000002</v>
      </c>
      <c r="K75" t="s">
        <v>96</v>
      </c>
      <c r="L75" t="s">
        <v>96</v>
      </c>
      <c r="M75">
        <v>92.8035</v>
      </c>
      <c r="N75" t="s">
        <v>96</v>
      </c>
      <c r="O75">
        <v>1.1839999999999999</v>
      </c>
      <c r="P75">
        <v>0.40699999999999997</v>
      </c>
      <c r="Q75" t="s">
        <v>96</v>
      </c>
      <c r="R75" t="s">
        <v>96</v>
      </c>
      <c r="S75">
        <v>0.79549999999999998</v>
      </c>
      <c r="U75" s="11">
        <f t="shared" si="10"/>
        <v>6.8743207596062019</v>
      </c>
      <c r="V75" s="11">
        <f t="shared" si="9"/>
        <v>10</v>
      </c>
      <c r="W75" s="11">
        <f t="shared" si="8"/>
        <v>9.5273388001174819</v>
      </c>
      <c r="X75" s="11">
        <f t="shared" si="7"/>
        <v>9.8617936268556647</v>
      </c>
      <c r="Z75" s="11">
        <v>36.263453186579348</v>
      </c>
      <c r="AA75">
        <v>4</v>
      </c>
      <c r="AB75" s="11">
        <v>90.658632966448366</v>
      </c>
      <c r="AC75">
        <v>16</v>
      </c>
    </row>
    <row r="76" spans="1:29">
      <c r="A76" t="s">
        <v>121</v>
      </c>
      <c r="B76" t="s">
        <v>229</v>
      </c>
      <c r="C76" t="s">
        <v>231</v>
      </c>
      <c r="D76" s="37">
        <v>46055</v>
      </c>
      <c r="E76" s="21">
        <v>0.09</v>
      </c>
      <c r="F76">
        <v>13</v>
      </c>
      <c r="G76" s="47">
        <v>1</v>
      </c>
      <c r="H76" t="s">
        <v>96</v>
      </c>
      <c r="I76">
        <v>152.815</v>
      </c>
      <c r="J76">
        <v>32.792000000000002</v>
      </c>
      <c r="K76" t="s">
        <v>96</v>
      </c>
      <c r="L76" t="s">
        <v>96</v>
      </c>
      <c r="M76">
        <v>92.8035</v>
      </c>
      <c r="N76" t="s">
        <v>96</v>
      </c>
      <c r="O76">
        <v>1.1839999999999999</v>
      </c>
      <c r="P76">
        <v>0.40699999999999997</v>
      </c>
      <c r="Q76" t="s">
        <v>96</v>
      </c>
      <c r="R76" t="s">
        <v>96</v>
      </c>
      <c r="S76">
        <v>0.79549999999999998</v>
      </c>
      <c r="U76" s="11">
        <f t="shared" si="10"/>
        <v>6.8743207596062019</v>
      </c>
      <c r="V76" s="11">
        <f t="shared" si="9"/>
        <v>10</v>
      </c>
      <c r="W76" s="11">
        <f t="shared" si="8"/>
        <v>9.5273388001174819</v>
      </c>
      <c r="X76" s="11">
        <f t="shared" si="7"/>
        <v>9.8617936268556647</v>
      </c>
      <c r="Z76" s="11">
        <v>36.263453186579348</v>
      </c>
      <c r="AA76">
        <v>4</v>
      </c>
      <c r="AB76" s="11">
        <v>90.658632966448366</v>
      </c>
      <c r="AC76">
        <v>16</v>
      </c>
    </row>
    <row r="77" spans="1:29">
      <c r="A77" t="s">
        <v>121</v>
      </c>
      <c r="B77" t="s">
        <v>232</v>
      </c>
      <c r="C77" t="s">
        <v>233</v>
      </c>
      <c r="D77" s="37">
        <v>1212</v>
      </c>
      <c r="E77" s="21">
        <v>0.16</v>
      </c>
      <c r="F77">
        <v>1</v>
      </c>
      <c r="G77" s="47">
        <v>0</v>
      </c>
      <c r="H77" t="s">
        <v>96</v>
      </c>
      <c r="I77">
        <v>65.11</v>
      </c>
      <c r="J77" t="s">
        <v>96</v>
      </c>
      <c r="K77" t="s">
        <v>96</v>
      </c>
      <c r="L77" t="s">
        <v>96</v>
      </c>
      <c r="M77">
        <v>65.11</v>
      </c>
      <c r="N77" t="s">
        <v>96</v>
      </c>
      <c r="O77">
        <v>1.0009999999999999</v>
      </c>
      <c r="P77" t="s">
        <v>96</v>
      </c>
      <c r="Q77" t="s">
        <v>96</v>
      </c>
      <c r="R77" t="s">
        <v>96</v>
      </c>
      <c r="S77">
        <v>1.0009999999999999</v>
      </c>
      <c r="U77" s="11">
        <f t="shared" si="10"/>
        <v>3.035175255371787</v>
      </c>
      <c r="V77" s="11">
        <f t="shared" si="9"/>
        <v>0</v>
      </c>
      <c r="W77" s="11">
        <f t="shared" si="8"/>
        <v>9.8550427554280198</v>
      </c>
      <c r="X77" s="11">
        <f t="shared" si="7"/>
        <v>9.7792913474623138</v>
      </c>
      <c r="Z77" s="11">
        <v>22.669509358262118</v>
      </c>
      <c r="AA77">
        <v>4</v>
      </c>
      <c r="AB77" s="11">
        <v>56.673773395655296</v>
      </c>
      <c r="AC77">
        <v>75</v>
      </c>
    </row>
    <row r="78" spans="1:29">
      <c r="A78" t="s">
        <v>121</v>
      </c>
      <c r="B78" t="s">
        <v>234</v>
      </c>
      <c r="C78" t="s">
        <v>235</v>
      </c>
      <c r="D78" s="37">
        <v>32020</v>
      </c>
      <c r="E78" s="21">
        <v>0.12</v>
      </c>
      <c r="F78">
        <v>30</v>
      </c>
      <c r="G78" s="47">
        <v>1</v>
      </c>
      <c r="H78">
        <v>122.736</v>
      </c>
      <c r="I78">
        <v>160.053</v>
      </c>
      <c r="J78">
        <v>94.566000000000003</v>
      </c>
      <c r="K78" t="s">
        <v>96</v>
      </c>
      <c r="L78">
        <v>20.561</v>
      </c>
      <c r="M78">
        <v>99.478999999999999</v>
      </c>
      <c r="N78">
        <v>1.3979999999999999</v>
      </c>
      <c r="O78">
        <v>1.3169999999999999</v>
      </c>
      <c r="P78">
        <v>1.474</v>
      </c>
      <c r="Q78" t="s">
        <v>96</v>
      </c>
      <c r="R78">
        <v>0.313</v>
      </c>
      <c r="S78">
        <v>1.1254999999999999</v>
      </c>
      <c r="U78" s="11">
        <f t="shared" si="10"/>
        <v>5.2289726863628818</v>
      </c>
      <c r="V78" s="11">
        <f t="shared" si="9"/>
        <v>10</v>
      </c>
      <c r="W78" s="11">
        <f t="shared" si="8"/>
        <v>9.4483459767590929</v>
      </c>
      <c r="X78" s="11">
        <f t="shared" si="7"/>
        <v>9.7293082146911622</v>
      </c>
      <c r="Z78" s="11">
        <v>34.406626877813139</v>
      </c>
      <c r="AA78">
        <v>4</v>
      </c>
      <c r="AB78" s="11">
        <v>86.016567194532854</v>
      </c>
      <c r="AC78">
        <v>55</v>
      </c>
    </row>
    <row r="79" spans="1:29">
      <c r="A79" t="s">
        <v>121</v>
      </c>
      <c r="B79" t="s">
        <v>236</v>
      </c>
      <c r="C79" t="s">
        <v>237</v>
      </c>
      <c r="D79" s="37">
        <v>77184</v>
      </c>
      <c r="E79" s="21">
        <v>0.09</v>
      </c>
      <c r="F79">
        <v>19</v>
      </c>
      <c r="G79" s="47">
        <v>1</v>
      </c>
      <c r="H79">
        <v>91.06</v>
      </c>
      <c r="I79">
        <v>70.043000000000006</v>
      </c>
      <c r="J79" t="s">
        <v>96</v>
      </c>
      <c r="K79" t="s">
        <v>96</v>
      </c>
      <c r="L79" t="s">
        <v>96</v>
      </c>
      <c r="M79">
        <v>80.551500000000004</v>
      </c>
      <c r="N79">
        <v>1.234</v>
      </c>
      <c r="O79">
        <v>0.93600000000000005</v>
      </c>
      <c r="P79" t="s">
        <v>96</v>
      </c>
      <c r="Q79" t="s">
        <v>96</v>
      </c>
      <c r="R79" t="s">
        <v>96</v>
      </c>
      <c r="S79">
        <v>1.085</v>
      </c>
      <c r="U79" s="11">
        <f t="shared" si="10"/>
        <v>6.8743207596062019</v>
      </c>
      <c r="V79" s="11">
        <f t="shared" si="9"/>
        <v>10</v>
      </c>
      <c r="W79" s="11">
        <f t="shared" si="8"/>
        <v>9.6723197111783712</v>
      </c>
      <c r="X79" s="11">
        <f t="shared" si="7"/>
        <v>9.7455677880022584</v>
      </c>
      <c r="Z79" s="11">
        <v>36.292208258786829</v>
      </c>
      <c r="AA79">
        <v>4</v>
      </c>
      <c r="AB79" s="11">
        <v>90.730520646967079</v>
      </c>
      <c r="AC79">
        <v>13</v>
      </c>
    </row>
    <row r="80" spans="1:29">
      <c r="A80" t="s">
        <v>121</v>
      </c>
      <c r="B80" t="s">
        <v>238</v>
      </c>
      <c r="C80" t="s">
        <v>239</v>
      </c>
      <c r="D80" s="37">
        <v>42180</v>
      </c>
      <c r="E80" s="21">
        <v>0.11</v>
      </c>
      <c r="F80">
        <v>51</v>
      </c>
      <c r="G80" s="47">
        <v>1</v>
      </c>
      <c r="H80">
        <v>186.471</v>
      </c>
      <c r="I80">
        <v>303.10000000000002</v>
      </c>
      <c r="J80">
        <v>122.63500000000001</v>
      </c>
      <c r="K80" t="s">
        <v>96</v>
      </c>
      <c r="L80" t="s">
        <v>96</v>
      </c>
      <c r="M80">
        <v>204.06866666666667</v>
      </c>
      <c r="N80">
        <v>19.702000000000002</v>
      </c>
      <c r="O80">
        <v>1.9419999999999999</v>
      </c>
      <c r="P80">
        <v>1.91</v>
      </c>
      <c r="Q80" t="s">
        <v>96</v>
      </c>
      <c r="R80" t="s">
        <v>96</v>
      </c>
      <c r="S80">
        <v>7.8513333333333337</v>
      </c>
      <c r="U80" s="11">
        <f t="shared" si="10"/>
        <v>5.7774220441106543</v>
      </c>
      <c r="V80" s="11">
        <f t="shared" si="9"/>
        <v>10</v>
      </c>
      <c r="W80" s="11">
        <f t="shared" si="8"/>
        <v>8.2107108836405835</v>
      </c>
      <c r="X80" s="11">
        <f t="shared" si="7"/>
        <v>7.029081544035308</v>
      </c>
      <c r="Z80" s="11">
        <v>31.017214471786545</v>
      </c>
      <c r="AA80">
        <v>4</v>
      </c>
      <c r="AB80" s="11">
        <v>77.543036179466355</v>
      </c>
      <c r="AC80">
        <v>67</v>
      </c>
    </row>
    <row r="81" spans="1:29">
      <c r="A81" t="s">
        <v>121</v>
      </c>
      <c r="B81" t="s">
        <v>238</v>
      </c>
      <c r="C81" t="s">
        <v>240</v>
      </c>
      <c r="D81" s="37">
        <v>42180</v>
      </c>
      <c r="E81" s="21">
        <v>0.11</v>
      </c>
      <c r="F81">
        <v>51</v>
      </c>
      <c r="G81" s="47">
        <v>1</v>
      </c>
      <c r="H81">
        <v>186.471</v>
      </c>
      <c r="I81">
        <v>303.10000000000002</v>
      </c>
      <c r="J81">
        <v>122.63500000000001</v>
      </c>
      <c r="K81" t="s">
        <v>96</v>
      </c>
      <c r="L81" t="s">
        <v>96</v>
      </c>
      <c r="M81">
        <v>204.06866666666667</v>
      </c>
      <c r="N81">
        <v>19.702000000000002</v>
      </c>
      <c r="O81">
        <v>1.9419999999999999</v>
      </c>
      <c r="P81">
        <v>1.91</v>
      </c>
      <c r="Q81" t="s">
        <v>96</v>
      </c>
      <c r="R81" t="s">
        <v>96</v>
      </c>
      <c r="S81">
        <v>7.8513333333333337</v>
      </c>
      <c r="U81" s="11">
        <f t="shared" si="10"/>
        <v>5.7774220441106543</v>
      </c>
      <c r="V81" s="11">
        <f t="shared" si="9"/>
        <v>10</v>
      </c>
      <c r="W81" s="11">
        <f t="shared" si="8"/>
        <v>8.2107108836405835</v>
      </c>
      <c r="X81" s="11">
        <f t="shared" si="7"/>
        <v>7.029081544035308</v>
      </c>
      <c r="Z81" s="11">
        <v>31.017214471786545</v>
      </c>
      <c r="AA81">
        <v>4</v>
      </c>
      <c r="AB81" s="11">
        <v>77.543036179466355</v>
      </c>
      <c r="AC81">
        <v>67</v>
      </c>
    </row>
    <row r="82" spans="1:29">
      <c r="A82" t="s">
        <v>121</v>
      </c>
      <c r="B82" t="s">
        <v>241</v>
      </c>
      <c r="C82" t="s">
        <v>242</v>
      </c>
      <c r="D82" s="37">
        <v>268597</v>
      </c>
      <c r="E82" s="21">
        <v>0.08</v>
      </c>
      <c r="F82">
        <v>68</v>
      </c>
      <c r="G82" s="47">
        <v>1</v>
      </c>
      <c r="H82">
        <v>231.584</v>
      </c>
      <c r="I82">
        <v>160.75800000000001</v>
      </c>
      <c r="J82">
        <v>36.889000000000003</v>
      </c>
      <c r="K82" t="s">
        <v>96</v>
      </c>
      <c r="L82" t="s">
        <v>96</v>
      </c>
      <c r="M82">
        <v>143.077</v>
      </c>
      <c r="N82">
        <v>1.7190000000000001</v>
      </c>
      <c r="O82">
        <v>1.45</v>
      </c>
      <c r="P82">
        <v>0.53400000000000003</v>
      </c>
      <c r="Q82" t="s">
        <v>96</v>
      </c>
      <c r="R82" t="s">
        <v>96</v>
      </c>
      <c r="S82">
        <v>1.2343333333333335</v>
      </c>
      <c r="U82" s="11">
        <f t="shared" si="10"/>
        <v>7.4227701173539735</v>
      </c>
      <c r="V82" s="11">
        <f t="shared" si="9"/>
        <v>10</v>
      </c>
      <c r="W82" s="11">
        <f t="shared" si="8"/>
        <v>8.9324401850163078</v>
      </c>
      <c r="X82" s="11">
        <f t="shared" si="7"/>
        <v>9.6856147934066055</v>
      </c>
      <c r="Z82" s="11">
        <v>36.040825095776889</v>
      </c>
      <c r="AA82">
        <v>4</v>
      </c>
      <c r="AB82" s="11">
        <v>90.102062739442218</v>
      </c>
      <c r="AC82">
        <v>22</v>
      </c>
    </row>
    <row r="83" spans="1:29">
      <c r="A83" t="s">
        <v>121</v>
      </c>
      <c r="B83" t="s">
        <v>241</v>
      </c>
      <c r="C83" t="s">
        <v>243</v>
      </c>
      <c r="D83" s="37">
        <v>268597</v>
      </c>
      <c r="E83" s="21">
        <v>0.08</v>
      </c>
      <c r="F83">
        <v>68</v>
      </c>
      <c r="G83" s="47">
        <v>1</v>
      </c>
      <c r="H83">
        <v>231.584</v>
      </c>
      <c r="I83">
        <v>160.75800000000001</v>
      </c>
      <c r="J83">
        <v>36.889000000000003</v>
      </c>
      <c r="K83" t="s">
        <v>96</v>
      </c>
      <c r="L83" t="s">
        <v>96</v>
      </c>
      <c r="M83">
        <v>143.077</v>
      </c>
      <c r="N83">
        <v>1.7190000000000001</v>
      </c>
      <c r="O83">
        <v>1.45</v>
      </c>
      <c r="P83">
        <v>0.53400000000000003</v>
      </c>
      <c r="Q83" t="s">
        <v>96</v>
      </c>
      <c r="R83" t="s">
        <v>96</v>
      </c>
      <c r="S83">
        <v>1.2343333333333335</v>
      </c>
      <c r="U83" s="11">
        <f t="shared" si="10"/>
        <v>7.4227701173539735</v>
      </c>
      <c r="V83" s="11">
        <f t="shared" si="9"/>
        <v>10</v>
      </c>
      <c r="W83" s="11">
        <f t="shared" si="8"/>
        <v>8.9324401850163078</v>
      </c>
      <c r="X83" s="11">
        <f t="shared" si="7"/>
        <v>9.6856147934066055</v>
      </c>
      <c r="Z83" s="11">
        <v>36.040825095776889</v>
      </c>
      <c r="AA83">
        <v>4</v>
      </c>
      <c r="AB83" s="11">
        <v>90.102062739442218</v>
      </c>
      <c r="AC83">
        <v>22</v>
      </c>
    </row>
    <row r="84" spans="1:29">
      <c r="A84" t="s">
        <v>121</v>
      </c>
      <c r="B84" t="s">
        <v>241</v>
      </c>
      <c r="C84" t="s">
        <v>244</v>
      </c>
      <c r="D84" s="37">
        <v>268597</v>
      </c>
      <c r="E84" s="21">
        <v>0.08</v>
      </c>
      <c r="F84">
        <v>68</v>
      </c>
      <c r="G84" s="47">
        <v>1</v>
      </c>
      <c r="H84">
        <v>231.584</v>
      </c>
      <c r="I84">
        <v>160.75800000000001</v>
      </c>
      <c r="J84">
        <v>36.889000000000003</v>
      </c>
      <c r="K84" t="s">
        <v>96</v>
      </c>
      <c r="L84" t="s">
        <v>96</v>
      </c>
      <c r="M84">
        <v>143.077</v>
      </c>
      <c r="N84">
        <v>1.7190000000000001</v>
      </c>
      <c r="O84">
        <v>1.45</v>
      </c>
      <c r="P84">
        <v>0.53400000000000003</v>
      </c>
      <c r="Q84" t="s">
        <v>96</v>
      </c>
      <c r="R84" t="s">
        <v>96</v>
      </c>
      <c r="S84">
        <v>1.2343333333333335</v>
      </c>
      <c r="U84" s="11">
        <f t="shared" si="10"/>
        <v>7.4227701173539735</v>
      </c>
      <c r="V84" s="11">
        <f t="shared" si="9"/>
        <v>10</v>
      </c>
      <c r="W84" s="11">
        <f t="shared" si="8"/>
        <v>8.9324401850163078</v>
      </c>
      <c r="X84" s="11">
        <f t="shared" si="7"/>
        <v>9.6856147934066055</v>
      </c>
      <c r="Z84" s="11">
        <v>36.040825095776889</v>
      </c>
      <c r="AA84">
        <v>4</v>
      </c>
      <c r="AB84" s="11">
        <v>90.102062739442218</v>
      </c>
      <c r="AC84">
        <v>22</v>
      </c>
    </row>
    <row r="85" spans="1:29">
      <c r="A85" t="s">
        <v>121</v>
      </c>
      <c r="B85" t="s">
        <v>241</v>
      </c>
      <c r="C85" t="s">
        <v>245</v>
      </c>
      <c r="D85" s="37">
        <v>268597</v>
      </c>
      <c r="E85" s="21">
        <v>0.08</v>
      </c>
      <c r="F85">
        <v>68</v>
      </c>
      <c r="G85" s="47">
        <v>1</v>
      </c>
      <c r="H85">
        <v>231.584</v>
      </c>
      <c r="I85">
        <v>160.75800000000001</v>
      </c>
      <c r="J85">
        <v>36.889000000000003</v>
      </c>
      <c r="K85" t="s">
        <v>96</v>
      </c>
      <c r="L85" t="s">
        <v>96</v>
      </c>
      <c r="M85">
        <v>143.077</v>
      </c>
      <c r="N85">
        <v>1.7190000000000001</v>
      </c>
      <c r="O85">
        <v>1.45</v>
      </c>
      <c r="P85">
        <v>0.53400000000000003</v>
      </c>
      <c r="Q85" t="s">
        <v>96</v>
      </c>
      <c r="R85" t="s">
        <v>96</v>
      </c>
      <c r="S85">
        <v>1.2343333333333335</v>
      </c>
      <c r="U85" s="11">
        <f t="shared" si="10"/>
        <v>7.4227701173539735</v>
      </c>
      <c r="V85" s="11">
        <f t="shared" si="9"/>
        <v>10</v>
      </c>
      <c r="W85" s="11">
        <f t="shared" si="8"/>
        <v>8.9324401850163078</v>
      </c>
      <c r="X85" s="11">
        <f t="shared" si="7"/>
        <v>9.6856147934066055</v>
      </c>
      <c r="Z85" s="11">
        <v>36.040825095776889</v>
      </c>
      <c r="AA85">
        <v>4</v>
      </c>
      <c r="AB85" s="11">
        <v>90.102062739442218</v>
      </c>
      <c r="AC85">
        <v>22</v>
      </c>
    </row>
    <row r="86" spans="1:29">
      <c r="A86" t="s">
        <v>121</v>
      </c>
      <c r="B86" t="s">
        <v>246</v>
      </c>
      <c r="C86" t="s">
        <v>247</v>
      </c>
      <c r="D86" s="37">
        <v>84899</v>
      </c>
      <c r="E86" s="21">
        <v>0.08</v>
      </c>
      <c r="F86">
        <v>15</v>
      </c>
      <c r="G86" s="47">
        <v>1</v>
      </c>
      <c r="H86">
        <v>216.61500000000001</v>
      </c>
      <c r="I86">
        <v>123.705</v>
      </c>
      <c r="J86">
        <v>295.92500000000001</v>
      </c>
      <c r="K86" t="s">
        <v>96</v>
      </c>
      <c r="L86" t="s">
        <v>96</v>
      </c>
      <c r="M86">
        <v>212.08166666666668</v>
      </c>
      <c r="N86">
        <v>0.65</v>
      </c>
      <c r="O86">
        <v>1.0509999999999999</v>
      </c>
      <c r="P86">
        <v>0.79200000000000004</v>
      </c>
      <c r="Q86" t="s">
        <v>96</v>
      </c>
      <c r="R86" t="s">
        <v>96</v>
      </c>
      <c r="S86">
        <v>0.83100000000000007</v>
      </c>
      <c r="U86" s="11">
        <f t="shared" si="10"/>
        <v>7.4227701173539735</v>
      </c>
      <c r="V86" s="11">
        <f t="shared" si="9"/>
        <v>10</v>
      </c>
      <c r="W86" s="11">
        <f t="shared" si="8"/>
        <v>8.1158910958238266</v>
      </c>
      <c r="X86" s="11">
        <f t="shared" si="7"/>
        <v>9.8475414082743313</v>
      </c>
      <c r="Z86" s="11">
        <v>35.386202621452128</v>
      </c>
      <c r="AA86">
        <v>4</v>
      </c>
      <c r="AB86" s="11">
        <v>88.46550655363032</v>
      </c>
      <c r="AC86">
        <v>40</v>
      </c>
    </row>
    <row r="87" spans="1:29">
      <c r="A87" t="s">
        <v>121</v>
      </c>
      <c r="B87" t="s">
        <v>248</v>
      </c>
      <c r="C87" t="s">
        <v>249</v>
      </c>
      <c r="D87" s="37">
        <v>9623</v>
      </c>
      <c r="E87" s="21">
        <v>0.16</v>
      </c>
      <c r="F87">
        <v>7</v>
      </c>
      <c r="G87" s="47">
        <v>1</v>
      </c>
      <c r="H87">
        <v>357.66</v>
      </c>
      <c r="I87" t="s">
        <v>96</v>
      </c>
      <c r="J87" t="s">
        <v>96</v>
      </c>
      <c r="K87" t="s">
        <v>96</v>
      </c>
      <c r="L87" t="s">
        <v>96</v>
      </c>
      <c r="M87">
        <v>357.66</v>
      </c>
      <c r="N87">
        <v>2.34</v>
      </c>
      <c r="O87" t="s">
        <v>96</v>
      </c>
      <c r="P87" t="s">
        <v>96</v>
      </c>
      <c r="Q87" t="s">
        <v>96</v>
      </c>
      <c r="R87" t="s">
        <v>96</v>
      </c>
      <c r="S87">
        <v>2.34</v>
      </c>
      <c r="U87" s="11">
        <f t="shared" si="10"/>
        <v>3.035175255371787</v>
      </c>
      <c r="V87" s="11">
        <f t="shared" si="9"/>
        <v>10</v>
      </c>
      <c r="W87" s="11">
        <f t="shared" si="8"/>
        <v>6.3932270901600621</v>
      </c>
      <c r="X87" s="11">
        <f t="shared" si="7"/>
        <v>9.2417217508311875</v>
      </c>
      <c r="Z87" s="11">
        <v>28.67012409636304</v>
      </c>
      <c r="AA87">
        <v>4</v>
      </c>
      <c r="AB87" s="11">
        <v>71.675310240907606</v>
      </c>
      <c r="AC87">
        <v>71</v>
      </c>
    </row>
    <row r="88" spans="1:29">
      <c r="A88" t="s">
        <v>121</v>
      </c>
      <c r="B88" t="s">
        <v>250</v>
      </c>
      <c r="C88" t="s">
        <v>251</v>
      </c>
      <c r="D88" s="37">
        <v>42775</v>
      </c>
      <c r="E88" s="21">
        <v>0.08</v>
      </c>
      <c r="F88">
        <v>22</v>
      </c>
      <c r="G88" s="47">
        <v>1</v>
      </c>
      <c r="H88">
        <v>241.184</v>
      </c>
      <c r="I88">
        <v>283.45499999999998</v>
      </c>
      <c r="J88">
        <v>44.600999999999999</v>
      </c>
      <c r="K88" t="s">
        <v>96</v>
      </c>
      <c r="L88" t="s">
        <v>96</v>
      </c>
      <c r="M88">
        <v>189.74666666666667</v>
      </c>
      <c r="N88">
        <v>1.9330000000000001</v>
      </c>
      <c r="O88">
        <v>1.5940000000000001</v>
      </c>
      <c r="P88">
        <v>0.39700000000000002</v>
      </c>
      <c r="Q88" t="s">
        <v>96</v>
      </c>
      <c r="R88" t="s">
        <v>96</v>
      </c>
      <c r="S88">
        <v>1.3080000000000001</v>
      </c>
      <c r="U88" s="11">
        <f t="shared" si="10"/>
        <v>7.4227701173539735</v>
      </c>
      <c r="V88" s="11">
        <f t="shared" si="9"/>
        <v>10</v>
      </c>
      <c r="W88" s="11">
        <f t="shared" ref="W88:W93" si="11">((L$133-M88)/(L$133-L$134))*10</f>
        <v>8.3801866107230225</v>
      </c>
      <c r="X88" s="11">
        <f t="shared" si="7"/>
        <v>9.6560397670547289</v>
      </c>
      <c r="Z88" s="11">
        <v>35.458996495131728</v>
      </c>
      <c r="AA88">
        <v>4</v>
      </c>
      <c r="AB88" s="11">
        <v>88.647491237829314</v>
      </c>
      <c r="AC88">
        <v>38</v>
      </c>
    </row>
    <row r="89" spans="1:29">
      <c r="A89" t="s">
        <v>121</v>
      </c>
      <c r="B89" t="s">
        <v>250</v>
      </c>
      <c r="C89" t="s">
        <v>252</v>
      </c>
      <c r="D89" s="37">
        <v>42775</v>
      </c>
      <c r="E89" s="21">
        <v>0.08</v>
      </c>
      <c r="F89">
        <v>22</v>
      </c>
      <c r="G89" s="47">
        <v>1</v>
      </c>
      <c r="H89">
        <v>241.184</v>
      </c>
      <c r="I89">
        <v>283.45499999999998</v>
      </c>
      <c r="J89">
        <v>44.600999999999999</v>
      </c>
      <c r="K89" t="s">
        <v>96</v>
      </c>
      <c r="L89" t="s">
        <v>96</v>
      </c>
      <c r="M89">
        <v>189.74666666666667</v>
      </c>
      <c r="N89">
        <v>2.0089999999999999</v>
      </c>
      <c r="O89">
        <v>1.5940000000000001</v>
      </c>
      <c r="P89">
        <v>0.39700000000000002</v>
      </c>
      <c r="Q89" t="s">
        <v>96</v>
      </c>
      <c r="R89" t="s">
        <v>96</v>
      </c>
      <c r="S89">
        <v>1.3333333333333333</v>
      </c>
      <c r="U89" s="11">
        <f t="shared" si="10"/>
        <v>7.4227701173539735</v>
      </c>
      <c r="V89" s="11">
        <f t="shared" si="9"/>
        <v>10</v>
      </c>
      <c r="W89" s="11">
        <f t="shared" si="11"/>
        <v>8.3801866107230225</v>
      </c>
      <c r="X89" s="11">
        <f t="shared" si="7"/>
        <v>9.6458691697572529</v>
      </c>
      <c r="Z89" s="11">
        <v>35.448825897834247</v>
      </c>
      <c r="AA89">
        <v>4</v>
      </c>
      <c r="AB89" s="11">
        <v>88.622064744585614</v>
      </c>
      <c r="AC89">
        <v>39</v>
      </c>
    </row>
    <row r="90" spans="1:29">
      <c r="A90" t="s">
        <v>121</v>
      </c>
      <c r="B90" t="s">
        <v>253</v>
      </c>
      <c r="C90" t="s">
        <v>254</v>
      </c>
      <c r="D90" s="37">
        <v>71362</v>
      </c>
      <c r="E90" s="21">
        <v>0.09</v>
      </c>
      <c r="F90">
        <v>31</v>
      </c>
      <c r="G90" s="47">
        <v>1</v>
      </c>
      <c r="H90">
        <v>432.68799999999999</v>
      </c>
      <c r="I90">
        <v>122.53100000000001</v>
      </c>
      <c r="J90">
        <v>60.65</v>
      </c>
      <c r="K90">
        <v>158.339</v>
      </c>
      <c r="L90" t="s">
        <v>96</v>
      </c>
      <c r="M90">
        <v>193.55200000000002</v>
      </c>
      <c r="N90">
        <v>2.129</v>
      </c>
      <c r="O90">
        <v>0.83</v>
      </c>
      <c r="P90">
        <v>0.68100000000000005</v>
      </c>
      <c r="Q90">
        <v>0.90500000000000003</v>
      </c>
      <c r="R90" t="s">
        <v>96</v>
      </c>
      <c r="S90">
        <v>1.13625</v>
      </c>
      <c r="U90" s="11">
        <f t="shared" si="10"/>
        <v>6.8743207596062019</v>
      </c>
      <c r="V90" s="11">
        <f t="shared" si="9"/>
        <v>10</v>
      </c>
      <c r="W90" s="11">
        <f t="shared" si="11"/>
        <v>8.3351571711574799</v>
      </c>
      <c r="X90" s="11">
        <f t="shared" si="7"/>
        <v>9.7249924020221652</v>
      </c>
      <c r="Z90" s="11">
        <v>34.93447033278585</v>
      </c>
      <c r="AA90">
        <v>4</v>
      </c>
      <c r="AB90" s="11">
        <v>87.336175831964624</v>
      </c>
      <c r="AC90">
        <v>49</v>
      </c>
    </row>
    <row r="91" spans="1:29">
      <c r="A91" t="s">
        <v>121</v>
      </c>
      <c r="B91" t="s">
        <v>255</v>
      </c>
      <c r="C91" t="s">
        <v>235</v>
      </c>
      <c r="D91" s="37">
        <v>24038</v>
      </c>
      <c r="E91" s="21">
        <v>0.09</v>
      </c>
      <c r="F91">
        <v>5</v>
      </c>
      <c r="G91" s="47">
        <v>1</v>
      </c>
      <c r="H91">
        <v>386.51</v>
      </c>
      <c r="I91">
        <v>494.92</v>
      </c>
      <c r="J91" t="s">
        <v>96</v>
      </c>
      <c r="K91" t="s">
        <v>96</v>
      </c>
      <c r="L91" t="s">
        <v>96</v>
      </c>
      <c r="M91">
        <v>440.71500000000003</v>
      </c>
      <c r="N91">
        <v>4</v>
      </c>
      <c r="O91">
        <v>2.2679999999999998</v>
      </c>
      <c r="P91" t="s">
        <v>96</v>
      </c>
      <c r="Q91" t="s">
        <v>96</v>
      </c>
      <c r="R91" t="s">
        <v>96</v>
      </c>
      <c r="S91">
        <v>3.1339999999999999</v>
      </c>
      <c r="U91" s="11">
        <f t="shared" si="10"/>
        <v>6.8743207596062019</v>
      </c>
      <c r="V91" s="11">
        <f t="shared" si="9"/>
        <v>10</v>
      </c>
      <c r="W91" s="11">
        <f t="shared" si="11"/>
        <v>5.4104169719620447</v>
      </c>
      <c r="X91" s="11">
        <f t="shared" si="7"/>
        <v>8.9229538197444711</v>
      </c>
      <c r="Z91" s="11">
        <v>31.20769155131272</v>
      </c>
      <c r="AA91">
        <v>4</v>
      </c>
      <c r="AB91" s="11">
        <v>78.019228878281808</v>
      </c>
      <c r="AC91">
        <v>66</v>
      </c>
    </row>
    <row r="92" spans="1:29">
      <c r="A92" t="s">
        <v>121</v>
      </c>
      <c r="B92" t="s">
        <v>256</v>
      </c>
      <c r="C92" t="s">
        <v>257</v>
      </c>
      <c r="D92" s="37">
        <v>65498</v>
      </c>
      <c r="E92" s="21">
        <v>0.11</v>
      </c>
      <c r="F92">
        <v>41</v>
      </c>
      <c r="G92" s="47">
        <v>1</v>
      </c>
      <c r="H92">
        <v>97.921999999999997</v>
      </c>
      <c r="I92">
        <v>65.932000000000002</v>
      </c>
      <c r="J92">
        <v>21.428999999999998</v>
      </c>
      <c r="K92" t="s">
        <v>96</v>
      </c>
      <c r="L92" t="s">
        <v>96</v>
      </c>
      <c r="M92">
        <v>61.760999999999996</v>
      </c>
      <c r="N92">
        <v>0.75900000000000001</v>
      </c>
      <c r="O92">
        <v>0.55979999999999996</v>
      </c>
      <c r="P92">
        <v>0.315</v>
      </c>
      <c r="Q92" t="s">
        <v>96</v>
      </c>
      <c r="R92" t="s">
        <v>96</v>
      </c>
      <c r="S92">
        <v>0.54459999999999997</v>
      </c>
      <c r="U92" s="11">
        <f t="shared" si="10"/>
        <v>5.7774220441106543</v>
      </c>
      <c r="V92" s="11">
        <f t="shared" si="9"/>
        <v>10</v>
      </c>
      <c r="W92" s="11">
        <f t="shared" si="11"/>
        <v>9.8946722911073319</v>
      </c>
      <c r="X92" s="11">
        <f t="shared" si="7"/>
        <v>9.9625226871952837</v>
      </c>
      <c r="Z92" s="11">
        <v>35.634617022413266</v>
      </c>
      <c r="AA92">
        <v>4</v>
      </c>
      <c r="AB92" s="11">
        <v>89.086542556033166</v>
      </c>
      <c r="AC92">
        <v>37</v>
      </c>
    </row>
    <row r="93" spans="1:29">
      <c r="A93" t="s">
        <v>121</v>
      </c>
      <c r="B93" t="s">
        <v>258</v>
      </c>
      <c r="C93" t="s">
        <v>259</v>
      </c>
      <c r="D93" s="37">
        <v>97818</v>
      </c>
      <c r="E93" s="21">
        <v>0.09</v>
      </c>
      <c r="F93">
        <v>11</v>
      </c>
      <c r="G93" s="47">
        <v>1</v>
      </c>
      <c r="H93">
        <v>141.27699999999999</v>
      </c>
      <c r="I93">
        <v>55.704000000000001</v>
      </c>
      <c r="J93" t="s">
        <v>96</v>
      </c>
      <c r="K93" t="s">
        <v>96</v>
      </c>
      <c r="L93" t="s">
        <v>96</v>
      </c>
      <c r="M93">
        <v>98.490499999999997</v>
      </c>
      <c r="N93">
        <v>1.573</v>
      </c>
      <c r="O93">
        <v>0.74299999999999999</v>
      </c>
      <c r="P93" t="s">
        <v>96</v>
      </c>
      <c r="Q93" t="s">
        <v>96</v>
      </c>
      <c r="R93" t="s">
        <v>96</v>
      </c>
      <c r="S93">
        <v>1.1579999999999999</v>
      </c>
      <c r="U93" s="11">
        <f t="shared" si="10"/>
        <v>6.8743207596062019</v>
      </c>
      <c r="V93" s="11">
        <f t="shared" si="9"/>
        <v>10</v>
      </c>
      <c r="W93" s="11">
        <f t="shared" si="11"/>
        <v>9.4600431389027193</v>
      </c>
      <c r="X93" s="11">
        <f t="shared" si="7"/>
        <v>9.7162604089476865</v>
      </c>
      <c r="Z93" s="11">
        <v>36.050624307456609</v>
      </c>
      <c r="AA93">
        <v>4</v>
      </c>
      <c r="AB93" s="11">
        <v>90.126560768641525</v>
      </c>
      <c r="AC93">
        <v>21</v>
      </c>
    </row>
    <row r="94" spans="1:29">
      <c r="A94" t="s">
        <v>260</v>
      </c>
      <c r="B94" t="s">
        <v>261</v>
      </c>
      <c r="C94" t="s">
        <v>262</v>
      </c>
      <c r="D94" s="37">
        <v>148.6</v>
      </c>
      <c r="E94" s="21">
        <v>7.0644009294443602E-2</v>
      </c>
      <c r="F94">
        <v>1</v>
      </c>
      <c r="G94" s="47">
        <v>0</v>
      </c>
      <c r="H94" t="s">
        <v>96</v>
      </c>
      <c r="I94" t="s">
        <v>96</v>
      </c>
      <c r="J94" t="s">
        <v>96</v>
      </c>
      <c r="K94" t="s">
        <v>96</v>
      </c>
      <c r="L94" t="s">
        <v>96</v>
      </c>
      <c r="M94" t="s">
        <v>96</v>
      </c>
      <c r="N94" t="s">
        <v>96</v>
      </c>
      <c r="O94" t="s">
        <v>96</v>
      </c>
      <c r="P94" t="s">
        <v>96</v>
      </c>
      <c r="Q94" t="s">
        <v>96</v>
      </c>
      <c r="R94" t="s">
        <v>96</v>
      </c>
      <c r="S94" t="s">
        <v>96</v>
      </c>
      <c r="U94" s="11">
        <f t="shared" si="10"/>
        <v>7.9358988267096295</v>
      </c>
      <c r="V94" s="11">
        <f t="shared" si="9"/>
        <v>0</v>
      </c>
      <c r="W94" t="s">
        <v>96</v>
      </c>
      <c r="X94" t="s">
        <v>96</v>
      </c>
      <c r="Z94" s="11">
        <v>7.9358988267096295</v>
      </c>
      <c r="AA94">
        <v>2</v>
      </c>
      <c r="AB94" s="11">
        <v>39.679494133548147</v>
      </c>
      <c r="AC94">
        <v>110</v>
      </c>
    </row>
    <row r="95" spans="1:29">
      <c r="A95" t="s">
        <v>260</v>
      </c>
      <c r="B95" t="s">
        <v>263</v>
      </c>
      <c r="C95" t="s">
        <v>264</v>
      </c>
      <c r="D95" s="37">
        <v>27587</v>
      </c>
      <c r="E95" s="21">
        <v>3.3008790214843001E-2</v>
      </c>
      <c r="F95">
        <v>1</v>
      </c>
      <c r="G95" s="47">
        <v>0</v>
      </c>
      <c r="H95" t="s">
        <v>96</v>
      </c>
      <c r="I95" t="s">
        <v>96</v>
      </c>
      <c r="J95" t="s">
        <v>96</v>
      </c>
      <c r="K95" t="s">
        <v>96</v>
      </c>
      <c r="L95" t="s">
        <v>96</v>
      </c>
      <c r="M95" t="s">
        <v>96</v>
      </c>
      <c r="N95" t="s">
        <v>96</v>
      </c>
      <c r="O95" t="s">
        <v>96</v>
      </c>
      <c r="P95" t="s">
        <v>96</v>
      </c>
      <c r="Q95" t="s">
        <v>96</v>
      </c>
      <c r="R95" t="s">
        <v>96</v>
      </c>
      <c r="S95" t="s">
        <v>96</v>
      </c>
      <c r="U95" s="11">
        <f t="shared" si="10"/>
        <v>10</v>
      </c>
      <c r="V95" s="11">
        <f t="shared" si="9"/>
        <v>0</v>
      </c>
      <c r="W95" t="s">
        <v>96</v>
      </c>
      <c r="X95" t="s">
        <v>96</v>
      </c>
      <c r="Z95" s="11">
        <v>10</v>
      </c>
      <c r="AA95">
        <v>2</v>
      </c>
      <c r="AB95" s="11">
        <v>50</v>
      </c>
      <c r="AC95">
        <v>81</v>
      </c>
    </row>
    <row r="96" spans="1:29">
      <c r="A96" t="s">
        <v>260</v>
      </c>
      <c r="B96" t="s">
        <v>265</v>
      </c>
      <c r="C96" t="s">
        <v>266</v>
      </c>
      <c r="D96" s="37">
        <v>29218</v>
      </c>
      <c r="E96" s="21">
        <v>0.107083634397759</v>
      </c>
      <c r="F96">
        <v>1</v>
      </c>
      <c r="G96" s="47">
        <v>0</v>
      </c>
      <c r="H96" t="s">
        <v>96</v>
      </c>
      <c r="I96" t="s">
        <v>96</v>
      </c>
      <c r="J96" t="s">
        <v>96</v>
      </c>
      <c r="K96" t="s">
        <v>96</v>
      </c>
      <c r="L96" t="s">
        <v>96</v>
      </c>
      <c r="M96" t="s">
        <v>96</v>
      </c>
      <c r="N96" t="s">
        <v>96</v>
      </c>
      <c r="O96" t="s">
        <v>96</v>
      </c>
      <c r="P96" t="s">
        <v>96</v>
      </c>
      <c r="Q96" t="s">
        <v>96</v>
      </c>
      <c r="R96" t="s">
        <v>96</v>
      </c>
      <c r="S96" t="s">
        <v>96</v>
      </c>
      <c r="U96" s="11">
        <f t="shared" si="10"/>
        <v>5.9373699282613313</v>
      </c>
      <c r="V96" s="11">
        <f t="shared" si="9"/>
        <v>0</v>
      </c>
      <c r="W96" t="s">
        <v>96</v>
      </c>
      <c r="X96" t="s">
        <v>96</v>
      </c>
      <c r="Z96" s="11">
        <v>5.9373699282613313</v>
      </c>
      <c r="AA96">
        <v>2</v>
      </c>
      <c r="AB96" s="11">
        <v>29.686849641306658</v>
      </c>
      <c r="AC96">
        <v>126</v>
      </c>
    </row>
    <row r="97" spans="1:29">
      <c r="A97" t="s">
        <v>260</v>
      </c>
      <c r="B97" t="s">
        <v>267</v>
      </c>
      <c r="C97" t="s">
        <v>267</v>
      </c>
      <c r="D97" s="37">
        <v>22365</v>
      </c>
      <c r="E97" s="21">
        <v>7.9688937636778506E-2</v>
      </c>
      <c r="F97">
        <v>1</v>
      </c>
      <c r="G97" s="47">
        <v>0</v>
      </c>
      <c r="H97" t="s">
        <v>96</v>
      </c>
      <c r="I97" t="s">
        <v>96</v>
      </c>
      <c r="J97" t="s">
        <v>96</v>
      </c>
      <c r="K97" t="s">
        <v>96</v>
      </c>
      <c r="L97" t="s">
        <v>96</v>
      </c>
      <c r="M97" t="s">
        <v>96</v>
      </c>
      <c r="N97" t="s">
        <v>96</v>
      </c>
      <c r="O97" t="s">
        <v>96</v>
      </c>
      <c r="P97" t="s">
        <v>96</v>
      </c>
      <c r="Q97" t="s">
        <v>96</v>
      </c>
      <c r="R97" t="s">
        <v>96</v>
      </c>
      <c r="S97" t="s">
        <v>96</v>
      </c>
      <c r="U97" s="11">
        <f t="shared" si="10"/>
        <v>7.4398303126868086</v>
      </c>
      <c r="V97" s="11">
        <f t="shared" si="9"/>
        <v>0</v>
      </c>
      <c r="W97" t="s">
        <v>96</v>
      </c>
      <c r="X97" t="s">
        <v>96</v>
      </c>
      <c r="Z97" s="11">
        <v>7.4398303126868086</v>
      </c>
      <c r="AA97">
        <v>2</v>
      </c>
      <c r="AB97" s="11">
        <v>37.199151563434043</v>
      </c>
      <c r="AC97">
        <v>120</v>
      </c>
    </row>
    <row r="98" spans="1:29">
      <c r="A98" t="s">
        <v>260</v>
      </c>
      <c r="B98" t="s">
        <v>268</v>
      </c>
      <c r="C98" t="s">
        <v>269</v>
      </c>
      <c r="D98" s="37">
        <v>28306</v>
      </c>
      <c r="E98" s="21">
        <v>5.8792034225177099E-2</v>
      </c>
      <c r="F98">
        <v>1</v>
      </c>
      <c r="G98" s="47">
        <v>0</v>
      </c>
      <c r="H98" t="s">
        <v>96</v>
      </c>
      <c r="I98" t="s">
        <v>96</v>
      </c>
      <c r="J98" t="s">
        <v>96</v>
      </c>
      <c r="K98" t="s">
        <v>96</v>
      </c>
      <c r="L98" t="s">
        <v>96</v>
      </c>
      <c r="M98" t="s">
        <v>96</v>
      </c>
      <c r="N98" t="s">
        <v>96</v>
      </c>
      <c r="O98" t="s">
        <v>96</v>
      </c>
      <c r="P98" t="s">
        <v>96</v>
      </c>
      <c r="Q98" t="s">
        <v>96</v>
      </c>
      <c r="R98" t="s">
        <v>96</v>
      </c>
      <c r="S98" t="s">
        <v>96</v>
      </c>
      <c r="U98" s="11">
        <f t="shared" si="10"/>
        <v>8.5859196381878142</v>
      </c>
      <c r="V98" s="11">
        <f t="shared" ref="V98:V130" si="12">((G$133-G98)/(G$133-G$134))*10</f>
        <v>0</v>
      </c>
      <c r="W98" t="s">
        <v>96</v>
      </c>
      <c r="X98" t="s">
        <v>96</v>
      </c>
      <c r="Z98" s="11">
        <v>8.5859196381878142</v>
      </c>
      <c r="AA98">
        <v>2</v>
      </c>
      <c r="AB98" s="11">
        <v>42.929598190939075</v>
      </c>
      <c r="AC98">
        <v>96</v>
      </c>
    </row>
    <row r="99" spans="1:29">
      <c r="A99" t="s">
        <v>260</v>
      </c>
      <c r="B99" t="s">
        <v>270</v>
      </c>
      <c r="C99" t="s">
        <v>270</v>
      </c>
      <c r="D99" s="37">
        <v>95545</v>
      </c>
      <c r="E99" s="21">
        <v>5.7128599127736199E-2</v>
      </c>
      <c r="F99">
        <v>1</v>
      </c>
      <c r="G99" s="47">
        <v>0</v>
      </c>
      <c r="H99" t="s">
        <v>96</v>
      </c>
      <c r="I99" t="s">
        <v>96</v>
      </c>
      <c r="J99" t="s">
        <v>96</v>
      </c>
      <c r="K99" t="s">
        <v>96</v>
      </c>
      <c r="L99" t="s">
        <v>96</v>
      </c>
      <c r="M99" t="s">
        <v>96</v>
      </c>
      <c r="N99" t="s">
        <v>96</v>
      </c>
      <c r="O99" t="s">
        <v>96</v>
      </c>
      <c r="P99" t="s">
        <v>96</v>
      </c>
      <c r="Q99" t="s">
        <v>96</v>
      </c>
      <c r="R99" t="s">
        <v>96</v>
      </c>
      <c r="S99" t="s">
        <v>96</v>
      </c>
      <c r="U99" s="11">
        <f t="shared" si="10"/>
        <v>8.6771506292724681</v>
      </c>
      <c r="V99" s="11">
        <f t="shared" si="12"/>
        <v>0</v>
      </c>
      <c r="W99" t="s">
        <v>96</v>
      </c>
      <c r="X99" t="s">
        <v>96</v>
      </c>
      <c r="Z99" s="11">
        <v>8.6771506292724681</v>
      </c>
      <c r="AA99">
        <v>2</v>
      </c>
      <c r="AB99" s="11">
        <v>43.38575314636234</v>
      </c>
      <c r="AC99">
        <v>86</v>
      </c>
    </row>
    <row r="100" spans="1:29">
      <c r="A100" t="s">
        <v>260</v>
      </c>
      <c r="B100" t="s">
        <v>270</v>
      </c>
      <c r="C100" t="s">
        <v>271</v>
      </c>
      <c r="D100" s="37">
        <v>95545</v>
      </c>
      <c r="E100" s="21">
        <v>5.7128599127736199E-2</v>
      </c>
      <c r="F100">
        <v>1</v>
      </c>
      <c r="G100" s="47">
        <v>0</v>
      </c>
      <c r="H100" t="s">
        <v>96</v>
      </c>
      <c r="I100" t="s">
        <v>96</v>
      </c>
      <c r="J100" t="s">
        <v>96</v>
      </c>
      <c r="K100" t="s">
        <v>96</v>
      </c>
      <c r="L100" t="s">
        <v>96</v>
      </c>
      <c r="M100" t="s">
        <v>96</v>
      </c>
      <c r="N100" t="s">
        <v>96</v>
      </c>
      <c r="O100" t="s">
        <v>96</v>
      </c>
      <c r="P100" t="s">
        <v>96</v>
      </c>
      <c r="Q100" t="s">
        <v>96</v>
      </c>
      <c r="R100" t="s">
        <v>96</v>
      </c>
      <c r="S100" t="s">
        <v>96</v>
      </c>
      <c r="U100" s="11">
        <f t="shared" ref="U100:U131" si="13">((D$133-E100)/(D$133-D$134))*10</f>
        <v>8.6771506292724681</v>
      </c>
      <c r="V100" s="11">
        <f t="shared" si="12"/>
        <v>0</v>
      </c>
      <c r="W100" t="s">
        <v>96</v>
      </c>
      <c r="X100" t="s">
        <v>96</v>
      </c>
      <c r="Z100" s="11">
        <v>8.6771506292724681</v>
      </c>
      <c r="AA100">
        <v>2</v>
      </c>
      <c r="AB100" s="11">
        <v>43.38575314636234</v>
      </c>
      <c r="AC100">
        <v>86</v>
      </c>
    </row>
    <row r="101" spans="1:29">
      <c r="A101" t="s">
        <v>260</v>
      </c>
      <c r="B101" t="s">
        <v>272</v>
      </c>
      <c r="C101" t="s">
        <v>273</v>
      </c>
      <c r="D101" s="37">
        <v>58531</v>
      </c>
      <c r="E101" s="21">
        <v>5.82722107572268E-2</v>
      </c>
      <c r="F101">
        <v>1</v>
      </c>
      <c r="G101" s="47">
        <v>0</v>
      </c>
      <c r="H101" t="s">
        <v>96</v>
      </c>
      <c r="I101" t="s">
        <v>96</v>
      </c>
      <c r="J101" t="s">
        <v>96</v>
      </c>
      <c r="K101" t="s">
        <v>96</v>
      </c>
      <c r="L101" t="s">
        <v>96</v>
      </c>
      <c r="M101" t="s">
        <v>96</v>
      </c>
      <c r="N101" t="s">
        <v>96</v>
      </c>
      <c r="O101" t="s">
        <v>96</v>
      </c>
      <c r="P101" t="s">
        <v>96</v>
      </c>
      <c r="Q101" t="s">
        <v>96</v>
      </c>
      <c r="R101" t="s">
        <v>96</v>
      </c>
      <c r="S101" t="s">
        <v>96</v>
      </c>
      <c r="U101" s="11">
        <f t="shared" si="13"/>
        <v>8.6144293229017688</v>
      </c>
      <c r="V101" s="11">
        <f t="shared" si="12"/>
        <v>0</v>
      </c>
      <c r="W101" t="s">
        <v>96</v>
      </c>
      <c r="X101" t="s">
        <v>96</v>
      </c>
      <c r="Z101" s="11">
        <v>8.6144293229017688</v>
      </c>
      <c r="AA101">
        <v>2</v>
      </c>
      <c r="AB101" s="11">
        <v>43.072146614508846</v>
      </c>
      <c r="AC101">
        <v>91</v>
      </c>
    </row>
    <row r="102" spans="1:29">
      <c r="A102" t="s">
        <v>260</v>
      </c>
      <c r="B102" t="s">
        <v>272</v>
      </c>
      <c r="C102" t="s">
        <v>274</v>
      </c>
      <c r="D102" s="37">
        <v>58531</v>
      </c>
      <c r="E102" s="21">
        <v>5.82722107572268E-2</v>
      </c>
      <c r="F102">
        <v>1</v>
      </c>
      <c r="G102" s="47">
        <v>0</v>
      </c>
      <c r="H102" t="s">
        <v>96</v>
      </c>
      <c r="I102" t="s">
        <v>96</v>
      </c>
      <c r="J102" t="s">
        <v>96</v>
      </c>
      <c r="K102" t="s">
        <v>96</v>
      </c>
      <c r="L102" t="s">
        <v>96</v>
      </c>
      <c r="M102" t="s">
        <v>96</v>
      </c>
      <c r="N102" t="s">
        <v>96</v>
      </c>
      <c r="O102" t="s">
        <v>96</v>
      </c>
      <c r="P102" t="s">
        <v>96</v>
      </c>
      <c r="Q102" t="s">
        <v>96</v>
      </c>
      <c r="R102" t="s">
        <v>96</v>
      </c>
      <c r="S102" t="s">
        <v>96</v>
      </c>
      <c r="U102" s="11">
        <f t="shared" si="13"/>
        <v>8.6144293229017688</v>
      </c>
      <c r="V102" s="11">
        <f t="shared" si="12"/>
        <v>0</v>
      </c>
      <c r="W102" t="s">
        <v>96</v>
      </c>
      <c r="X102" t="s">
        <v>96</v>
      </c>
      <c r="Z102" s="11">
        <v>8.6144293229017688</v>
      </c>
      <c r="AA102">
        <v>2</v>
      </c>
      <c r="AB102" s="11">
        <v>43.072146614508846</v>
      </c>
      <c r="AC102">
        <v>91</v>
      </c>
    </row>
    <row r="103" spans="1:29">
      <c r="A103" t="s">
        <v>260</v>
      </c>
      <c r="B103" t="s">
        <v>275</v>
      </c>
      <c r="C103" t="s">
        <v>275</v>
      </c>
      <c r="D103" s="37">
        <v>2172</v>
      </c>
      <c r="E103" s="21">
        <v>6.4146215945065102E-2</v>
      </c>
      <c r="F103">
        <v>1</v>
      </c>
      <c r="G103" s="47">
        <v>0</v>
      </c>
      <c r="H103" t="s">
        <v>96</v>
      </c>
      <c r="I103" t="s">
        <v>96</v>
      </c>
      <c r="J103" t="s">
        <v>96</v>
      </c>
      <c r="K103" t="s">
        <v>96</v>
      </c>
      <c r="L103" t="s">
        <v>96</v>
      </c>
      <c r="M103" t="s">
        <v>96</v>
      </c>
      <c r="N103" t="s">
        <v>96</v>
      </c>
      <c r="O103" t="s">
        <v>96</v>
      </c>
      <c r="P103" t="s">
        <v>96</v>
      </c>
      <c r="Q103" t="s">
        <v>96</v>
      </c>
      <c r="R103" t="s">
        <v>96</v>
      </c>
      <c r="S103" t="s">
        <v>96</v>
      </c>
      <c r="U103" s="11">
        <f t="shared" si="13"/>
        <v>8.2922698856340702</v>
      </c>
      <c r="V103" s="11">
        <f t="shared" si="12"/>
        <v>0</v>
      </c>
      <c r="W103" t="s">
        <v>96</v>
      </c>
      <c r="X103" t="s">
        <v>96</v>
      </c>
      <c r="Z103" s="11">
        <v>8.2922698856340702</v>
      </c>
      <c r="AA103">
        <v>2</v>
      </c>
      <c r="AB103" s="11">
        <v>41.461349428170351</v>
      </c>
      <c r="AC103">
        <v>103</v>
      </c>
    </row>
    <row r="104" spans="1:29">
      <c r="A104" t="s">
        <v>260</v>
      </c>
      <c r="B104" t="s">
        <v>276</v>
      </c>
      <c r="C104" t="s">
        <v>276</v>
      </c>
      <c r="D104" s="37">
        <v>48410</v>
      </c>
      <c r="E104" s="21">
        <v>5.7128599127736199E-2</v>
      </c>
      <c r="F104">
        <v>1</v>
      </c>
      <c r="G104" s="47">
        <v>0</v>
      </c>
      <c r="H104" t="s">
        <v>96</v>
      </c>
      <c r="I104" t="s">
        <v>96</v>
      </c>
      <c r="J104" t="s">
        <v>96</v>
      </c>
      <c r="K104" t="s">
        <v>96</v>
      </c>
      <c r="L104" t="s">
        <v>96</v>
      </c>
      <c r="M104" t="s">
        <v>96</v>
      </c>
      <c r="N104" t="s">
        <v>96</v>
      </c>
      <c r="O104" t="s">
        <v>96</v>
      </c>
      <c r="P104" t="s">
        <v>96</v>
      </c>
      <c r="Q104" t="s">
        <v>96</v>
      </c>
      <c r="R104" t="s">
        <v>96</v>
      </c>
      <c r="S104" t="s">
        <v>96</v>
      </c>
      <c r="U104" s="11">
        <f t="shared" si="13"/>
        <v>8.6771506292724681</v>
      </c>
      <c r="V104" s="11">
        <f t="shared" si="12"/>
        <v>0</v>
      </c>
      <c r="W104" t="s">
        <v>96</v>
      </c>
      <c r="X104" t="s">
        <v>96</v>
      </c>
      <c r="Z104" s="11">
        <v>8.6771506292724681</v>
      </c>
      <c r="AA104">
        <v>2</v>
      </c>
      <c r="AB104" s="11">
        <v>43.38575314636234</v>
      </c>
      <c r="AC104">
        <v>86</v>
      </c>
    </row>
    <row r="105" spans="1:29">
      <c r="A105" t="s">
        <v>260</v>
      </c>
      <c r="B105" t="s">
        <v>277</v>
      </c>
      <c r="C105" t="s">
        <v>278</v>
      </c>
      <c r="D105" s="37">
        <v>11817</v>
      </c>
      <c r="E105" s="21">
        <v>7.0644009294443602E-2</v>
      </c>
      <c r="F105">
        <v>1</v>
      </c>
      <c r="G105" s="47">
        <v>0</v>
      </c>
      <c r="H105" t="s">
        <v>96</v>
      </c>
      <c r="I105" t="s">
        <v>96</v>
      </c>
      <c r="J105" t="s">
        <v>96</v>
      </c>
      <c r="K105" t="s">
        <v>96</v>
      </c>
      <c r="L105" t="s">
        <v>96</v>
      </c>
      <c r="M105" t="s">
        <v>96</v>
      </c>
      <c r="N105" t="s">
        <v>96</v>
      </c>
      <c r="O105" t="s">
        <v>96</v>
      </c>
      <c r="P105" t="s">
        <v>96</v>
      </c>
      <c r="Q105" t="s">
        <v>96</v>
      </c>
      <c r="R105" t="s">
        <v>96</v>
      </c>
      <c r="S105" t="s">
        <v>96</v>
      </c>
      <c r="U105" s="11">
        <f t="shared" si="13"/>
        <v>7.9358988267096295</v>
      </c>
      <c r="V105" s="11">
        <f t="shared" si="12"/>
        <v>0</v>
      </c>
      <c r="W105" t="s">
        <v>96</v>
      </c>
      <c r="X105" t="s">
        <v>96</v>
      </c>
      <c r="Z105" s="11">
        <v>7.9358988267096295</v>
      </c>
      <c r="AA105">
        <v>2</v>
      </c>
      <c r="AB105" s="11">
        <v>39.679494133548147</v>
      </c>
      <c r="AC105">
        <v>110</v>
      </c>
    </row>
    <row r="106" spans="1:29">
      <c r="A106" t="s">
        <v>260</v>
      </c>
      <c r="B106" t="s">
        <v>279</v>
      </c>
      <c r="C106" t="s">
        <v>280</v>
      </c>
      <c r="D106" s="37">
        <v>24819</v>
      </c>
      <c r="E106" s="21">
        <v>5.8220228410431799E-2</v>
      </c>
      <c r="F106">
        <v>1</v>
      </c>
      <c r="G106" s="47">
        <v>0</v>
      </c>
      <c r="H106" t="s">
        <v>96</v>
      </c>
      <c r="I106" t="s">
        <v>96</v>
      </c>
      <c r="J106" t="s">
        <v>96</v>
      </c>
      <c r="K106" t="s">
        <v>96</v>
      </c>
      <c r="L106" t="s">
        <v>96</v>
      </c>
      <c r="M106" t="s">
        <v>96</v>
      </c>
      <c r="N106" t="s">
        <v>96</v>
      </c>
      <c r="O106" t="s">
        <v>96</v>
      </c>
      <c r="P106" t="s">
        <v>96</v>
      </c>
      <c r="Q106" t="s">
        <v>96</v>
      </c>
      <c r="R106" t="s">
        <v>96</v>
      </c>
      <c r="S106" t="s">
        <v>96</v>
      </c>
      <c r="U106" s="11">
        <f t="shared" si="13"/>
        <v>8.617280291373163</v>
      </c>
      <c r="V106" s="11">
        <f t="shared" si="12"/>
        <v>0</v>
      </c>
      <c r="W106" t="s">
        <v>96</v>
      </c>
      <c r="X106" t="s">
        <v>96</v>
      </c>
      <c r="Z106" s="11">
        <v>8.617280291373163</v>
      </c>
      <c r="AA106">
        <v>2</v>
      </c>
      <c r="AB106" s="11">
        <v>43.086401456865815</v>
      </c>
      <c r="AC106">
        <v>89</v>
      </c>
    </row>
    <row r="107" spans="1:29">
      <c r="A107" t="s">
        <v>260</v>
      </c>
      <c r="B107" t="s">
        <v>281</v>
      </c>
      <c r="C107" t="s">
        <v>282</v>
      </c>
      <c r="D107" s="37">
        <v>69249</v>
      </c>
      <c r="E107" s="21">
        <v>5.9935645854667798E-2</v>
      </c>
      <c r="F107">
        <v>1</v>
      </c>
      <c r="G107" s="47">
        <v>0</v>
      </c>
      <c r="H107" t="s">
        <v>96</v>
      </c>
      <c r="I107" t="s">
        <v>96</v>
      </c>
      <c r="J107" t="s">
        <v>96</v>
      </c>
      <c r="K107" t="s">
        <v>96</v>
      </c>
      <c r="L107" t="s">
        <v>96</v>
      </c>
      <c r="M107" t="s">
        <v>96</v>
      </c>
      <c r="N107" t="s">
        <v>96</v>
      </c>
      <c r="O107" t="s">
        <v>96</v>
      </c>
      <c r="P107" t="s">
        <v>96</v>
      </c>
      <c r="Q107" t="s">
        <v>96</v>
      </c>
      <c r="R107" t="s">
        <v>96</v>
      </c>
      <c r="S107" t="s">
        <v>96</v>
      </c>
      <c r="U107" s="11">
        <f t="shared" si="13"/>
        <v>8.5231983318171078</v>
      </c>
      <c r="V107" s="11">
        <f t="shared" si="12"/>
        <v>0</v>
      </c>
      <c r="W107" t="s">
        <v>96</v>
      </c>
      <c r="X107" t="s">
        <v>96</v>
      </c>
      <c r="Z107" s="11">
        <v>7.9843652907233542</v>
      </c>
      <c r="AA107">
        <v>2</v>
      </c>
      <c r="AB107" s="11">
        <v>39.921826453616774</v>
      </c>
      <c r="AC107">
        <v>107</v>
      </c>
    </row>
    <row r="108" spans="1:29">
      <c r="A108" t="s">
        <v>260</v>
      </c>
      <c r="B108" t="s">
        <v>283</v>
      </c>
      <c r="C108" t="s">
        <v>284</v>
      </c>
      <c r="D108" s="37">
        <v>8036</v>
      </c>
      <c r="E108" s="21">
        <v>6.9760309398928105E-2</v>
      </c>
      <c r="F108">
        <v>1</v>
      </c>
      <c r="G108" s="47">
        <v>0</v>
      </c>
      <c r="H108" t="s">
        <v>96</v>
      </c>
      <c r="I108" t="s">
        <v>96</v>
      </c>
      <c r="J108" t="s">
        <v>96</v>
      </c>
      <c r="K108" t="s">
        <v>96</v>
      </c>
      <c r="L108" t="s">
        <v>96</v>
      </c>
      <c r="M108" t="s">
        <v>96</v>
      </c>
      <c r="N108" t="s">
        <v>96</v>
      </c>
      <c r="O108" t="s">
        <v>96</v>
      </c>
      <c r="P108" t="s">
        <v>96</v>
      </c>
      <c r="Q108" t="s">
        <v>96</v>
      </c>
      <c r="R108" t="s">
        <v>96</v>
      </c>
      <c r="S108" t="s">
        <v>96</v>
      </c>
      <c r="U108" s="11">
        <f t="shared" si="13"/>
        <v>7.9843652907233542</v>
      </c>
      <c r="V108" s="11">
        <f t="shared" si="12"/>
        <v>0</v>
      </c>
      <c r="W108" t="s">
        <v>96</v>
      </c>
      <c r="X108" t="s">
        <v>96</v>
      </c>
      <c r="Z108" s="11">
        <v>8.2438034216203491</v>
      </c>
      <c r="AA108">
        <v>2</v>
      </c>
      <c r="AB108" s="11">
        <v>41.219017108101745</v>
      </c>
      <c r="AC108">
        <v>105</v>
      </c>
    </row>
    <row r="109" spans="1:29">
      <c r="A109" t="s">
        <v>260</v>
      </c>
      <c r="B109" t="s">
        <v>285</v>
      </c>
      <c r="C109" t="s">
        <v>286</v>
      </c>
      <c r="D109" s="37">
        <v>30343</v>
      </c>
      <c r="E109" s="21">
        <v>6.5029915840580502E-2</v>
      </c>
      <c r="F109">
        <v>1</v>
      </c>
      <c r="G109" s="47">
        <v>0</v>
      </c>
      <c r="H109" t="s">
        <v>96</v>
      </c>
      <c r="I109" t="s">
        <v>96</v>
      </c>
      <c r="J109" t="s">
        <v>96</v>
      </c>
      <c r="K109" t="s">
        <v>96</v>
      </c>
      <c r="L109" t="s">
        <v>96</v>
      </c>
      <c r="M109" t="s">
        <v>96</v>
      </c>
      <c r="N109" t="s">
        <v>96</v>
      </c>
      <c r="O109" t="s">
        <v>96</v>
      </c>
      <c r="P109" t="s">
        <v>96</v>
      </c>
      <c r="Q109" t="s">
        <v>96</v>
      </c>
      <c r="R109" t="s">
        <v>96</v>
      </c>
      <c r="S109" t="s">
        <v>96</v>
      </c>
      <c r="U109" s="11">
        <f t="shared" si="13"/>
        <v>8.2438034216203491</v>
      </c>
      <c r="V109" s="11">
        <f t="shared" si="12"/>
        <v>0</v>
      </c>
      <c r="W109" t="s">
        <v>96</v>
      </c>
      <c r="X109" t="s">
        <v>96</v>
      </c>
      <c r="Z109" s="11">
        <v>7.8845813942245115</v>
      </c>
      <c r="AA109">
        <v>2</v>
      </c>
      <c r="AB109" s="11">
        <v>39.422906971122558</v>
      </c>
      <c r="AC109">
        <v>114</v>
      </c>
    </row>
    <row r="110" spans="1:29">
      <c r="A110" t="s">
        <v>260</v>
      </c>
      <c r="B110" t="s">
        <v>287</v>
      </c>
      <c r="C110" t="s">
        <v>288</v>
      </c>
      <c r="D110" s="37">
        <v>8687</v>
      </c>
      <c r="E110" s="21">
        <v>7.15796915367541E-2</v>
      </c>
      <c r="F110">
        <v>1</v>
      </c>
      <c r="G110" s="47">
        <v>0</v>
      </c>
      <c r="H110" t="s">
        <v>96</v>
      </c>
      <c r="I110" t="s">
        <v>96</v>
      </c>
      <c r="J110" t="s">
        <v>96</v>
      </c>
      <c r="K110" t="s">
        <v>96</v>
      </c>
      <c r="L110" t="s">
        <v>96</v>
      </c>
      <c r="M110" t="s">
        <v>96</v>
      </c>
      <c r="N110" t="s">
        <v>96</v>
      </c>
      <c r="O110" t="s">
        <v>96</v>
      </c>
      <c r="P110" t="s">
        <v>96</v>
      </c>
      <c r="Q110" t="s">
        <v>96</v>
      </c>
      <c r="R110" t="s">
        <v>96</v>
      </c>
      <c r="S110" t="s">
        <v>96</v>
      </c>
      <c r="U110" s="11">
        <f t="shared" si="13"/>
        <v>7.8845813942245115</v>
      </c>
      <c r="V110" s="11">
        <f t="shared" si="12"/>
        <v>0</v>
      </c>
      <c r="W110" t="s">
        <v>96</v>
      </c>
      <c r="X110" t="s">
        <v>96</v>
      </c>
      <c r="Z110" s="11">
        <v>7.7933504031398542</v>
      </c>
      <c r="AA110">
        <v>2</v>
      </c>
      <c r="AB110" s="11">
        <v>38.966752015699271</v>
      </c>
      <c r="AC110">
        <v>115</v>
      </c>
    </row>
    <row r="111" spans="1:29">
      <c r="A111" t="s">
        <v>260</v>
      </c>
      <c r="B111" t="s">
        <v>287</v>
      </c>
      <c r="C111" t="s">
        <v>289</v>
      </c>
      <c r="D111" s="37">
        <v>8687</v>
      </c>
      <c r="E111" s="21">
        <v>7.3243126634194994E-2</v>
      </c>
      <c r="F111">
        <v>1</v>
      </c>
      <c r="G111" s="47">
        <v>0</v>
      </c>
      <c r="H111" t="s">
        <v>96</v>
      </c>
      <c r="I111" t="s">
        <v>96</v>
      </c>
      <c r="J111" t="s">
        <v>96</v>
      </c>
      <c r="K111" t="s">
        <v>96</v>
      </c>
      <c r="L111" t="s">
        <v>96</v>
      </c>
      <c r="M111" t="s">
        <v>96</v>
      </c>
      <c r="N111" t="s">
        <v>96</v>
      </c>
      <c r="O111" t="s">
        <v>96</v>
      </c>
      <c r="P111" t="s">
        <v>96</v>
      </c>
      <c r="Q111" t="s">
        <v>96</v>
      </c>
      <c r="R111" t="s">
        <v>96</v>
      </c>
      <c r="S111" t="s">
        <v>96</v>
      </c>
      <c r="U111" s="11">
        <f t="shared" si="13"/>
        <v>7.7933504031398542</v>
      </c>
      <c r="V111" s="11">
        <f t="shared" si="12"/>
        <v>0</v>
      </c>
      <c r="W111" t="s">
        <v>96</v>
      </c>
      <c r="X111" t="s">
        <v>96</v>
      </c>
      <c r="Z111" s="11">
        <v>7.7933504031398542</v>
      </c>
      <c r="AA111">
        <v>2</v>
      </c>
      <c r="AB111" s="11">
        <v>38.966752015699271</v>
      </c>
      <c r="AC111">
        <v>115</v>
      </c>
    </row>
    <row r="112" spans="1:29">
      <c r="A112" t="s">
        <v>260</v>
      </c>
      <c r="B112" t="s">
        <v>287</v>
      </c>
      <c r="C112" t="s">
        <v>290</v>
      </c>
      <c r="D112" s="37">
        <v>8687</v>
      </c>
      <c r="E112" s="21">
        <v>7.3243126634194994E-2</v>
      </c>
      <c r="F112">
        <v>1</v>
      </c>
      <c r="G112" s="47">
        <v>0</v>
      </c>
      <c r="H112" t="s">
        <v>96</v>
      </c>
      <c r="I112" t="s">
        <v>96</v>
      </c>
      <c r="J112" t="s">
        <v>96</v>
      </c>
      <c r="K112" t="s">
        <v>96</v>
      </c>
      <c r="L112" t="s">
        <v>96</v>
      </c>
      <c r="M112" t="s">
        <v>96</v>
      </c>
      <c r="N112" t="s">
        <v>96</v>
      </c>
      <c r="O112" t="s">
        <v>96</v>
      </c>
      <c r="P112" t="s">
        <v>96</v>
      </c>
      <c r="Q112" t="s">
        <v>96</v>
      </c>
      <c r="R112" t="s">
        <v>96</v>
      </c>
      <c r="S112" t="s">
        <v>96</v>
      </c>
      <c r="U112" s="11">
        <f t="shared" si="13"/>
        <v>7.7933504031398542</v>
      </c>
      <c r="V112" s="11">
        <f t="shared" si="12"/>
        <v>0</v>
      </c>
      <c r="W112" t="s">
        <v>96</v>
      </c>
      <c r="X112" t="s">
        <v>96</v>
      </c>
      <c r="Z112" s="11">
        <v>7.7562878130117099</v>
      </c>
      <c r="AA112">
        <v>2</v>
      </c>
      <c r="AB112" s="11">
        <v>38.781439065058549</v>
      </c>
      <c r="AC112">
        <v>118</v>
      </c>
    </row>
    <row r="113" spans="1:29">
      <c r="A113" t="s">
        <v>260</v>
      </c>
      <c r="B113" t="s">
        <v>287</v>
      </c>
      <c r="C113" t="s">
        <v>291</v>
      </c>
      <c r="D113" s="37">
        <v>8687</v>
      </c>
      <c r="E113" s="21">
        <v>7.3918897142530401E-2</v>
      </c>
      <c r="F113">
        <v>1</v>
      </c>
      <c r="G113" s="47">
        <v>0</v>
      </c>
      <c r="H113" t="s">
        <v>96</v>
      </c>
      <c r="I113" t="s">
        <v>96</v>
      </c>
      <c r="J113" t="s">
        <v>96</v>
      </c>
      <c r="K113" t="s">
        <v>96</v>
      </c>
      <c r="L113" t="s">
        <v>96</v>
      </c>
      <c r="M113" t="s">
        <v>96</v>
      </c>
      <c r="N113" t="s">
        <v>96</v>
      </c>
      <c r="O113" t="s">
        <v>96</v>
      </c>
      <c r="P113" t="s">
        <v>96</v>
      </c>
      <c r="Q113" t="s">
        <v>96</v>
      </c>
      <c r="R113" t="s">
        <v>96</v>
      </c>
      <c r="S113" t="s">
        <v>96</v>
      </c>
      <c r="U113" s="11">
        <f t="shared" si="13"/>
        <v>7.7562878130117099</v>
      </c>
      <c r="V113" s="11">
        <f t="shared" si="12"/>
        <v>0</v>
      </c>
      <c r="W113" t="s">
        <v>96</v>
      </c>
      <c r="X113" t="s">
        <v>96</v>
      </c>
      <c r="Z113" s="11">
        <v>7.7933504031398542</v>
      </c>
      <c r="AA113">
        <v>2</v>
      </c>
      <c r="AB113" s="11">
        <v>38.966752015699271</v>
      </c>
      <c r="AC113">
        <v>115</v>
      </c>
    </row>
    <row r="114" spans="1:29">
      <c r="A114" t="s">
        <v>260</v>
      </c>
      <c r="B114" t="s">
        <v>292</v>
      </c>
      <c r="C114" t="s">
        <v>292</v>
      </c>
      <c r="D114" s="37">
        <v>573</v>
      </c>
      <c r="E114" s="21">
        <v>7.3243126634194994E-2</v>
      </c>
      <c r="F114">
        <v>1</v>
      </c>
      <c r="G114" s="47">
        <v>0</v>
      </c>
      <c r="H114" t="s">
        <v>96</v>
      </c>
      <c r="I114" t="s">
        <v>96</v>
      </c>
      <c r="J114" t="s">
        <v>96</v>
      </c>
      <c r="K114" t="s">
        <v>96</v>
      </c>
      <c r="L114" t="s">
        <v>96</v>
      </c>
      <c r="M114" t="s">
        <v>96</v>
      </c>
      <c r="N114" t="s">
        <v>96</v>
      </c>
      <c r="O114" t="s">
        <v>96</v>
      </c>
      <c r="P114" t="s">
        <v>96</v>
      </c>
      <c r="Q114" t="s">
        <v>96</v>
      </c>
      <c r="R114" t="s">
        <v>96</v>
      </c>
      <c r="S114" t="s">
        <v>96</v>
      </c>
      <c r="U114" s="11">
        <f t="shared" si="13"/>
        <v>7.7933504031398542</v>
      </c>
      <c r="V114" s="11">
        <f t="shared" si="12"/>
        <v>0</v>
      </c>
      <c r="W114" t="s">
        <v>96</v>
      </c>
      <c r="X114" t="s">
        <v>96</v>
      </c>
      <c r="Z114" s="11">
        <v>8.2922698856340702</v>
      </c>
      <c r="AA114">
        <v>2</v>
      </c>
      <c r="AB114" s="11">
        <v>41.461349428170351</v>
      </c>
      <c r="AC114">
        <v>103</v>
      </c>
    </row>
    <row r="115" spans="1:29">
      <c r="A115" t="s">
        <v>260</v>
      </c>
      <c r="B115" t="s">
        <v>293</v>
      </c>
      <c r="C115" t="s">
        <v>294</v>
      </c>
      <c r="D115" s="37">
        <v>22625</v>
      </c>
      <c r="E115" s="21">
        <v>6.4146215945065102E-2</v>
      </c>
      <c r="F115">
        <v>1</v>
      </c>
      <c r="G115" s="47">
        <v>0</v>
      </c>
      <c r="H115" t="s">
        <v>96</v>
      </c>
      <c r="I115" t="s">
        <v>96</v>
      </c>
      <c r="J115" t="s">
        <v>96</v>
      </c>
      <c r="K115" t="s">
        <v>96</v>
      </c>
      <c r="L115" t="s">
        <v>96</v>
      </c>
      <c r="M115" t="s">
        <v>96</v>
      </c>
      <c r="N115" t="s">
        <v>96</v>
      </c>
      <c r="O115" t="s">
        <v>96</v>
      </c>
      <c r="P115" t="s">
        <v>96</v>
      </c>
      <c r="Q115" t="s">
        <v>96</v>
      </c>
      <c r="R115" t="s">
        <v>96</v>
      </c>
      <c r="S115" t="s">
        <v>96</v>
      </c>
      <c r="U115" s="11">
        <f t="shared" si="13"/>
        <v>8.2922698856340702</v>
      </c>
      <c r="V115" s="11">
        <f t="shared" si="12"/>
        <v>0</v>
      </c>
      <c r="W115" t="s">
        <v>96</v>
      </c>
      <c r="X115" t="s">
        <v>96</v>
      </c>
      <c r="Z115" s="11">
        <v>8.617280291373163</v>
      </c>
      <c r="AA115">
        <v>2</v>
      </c>
      <c r="AB115" s="11">
        <v>43.086401456865815</v>
      </c>
      <c r="AC115">
        <v>89</v>
      </c>
    </row>
    <row r="116" spans="1:29">
      <c r="A116" t="s">
        <v>260</v>
      </c>
      <c r="B116" t="s">
        <v>295</v>
      </c>
      <c r="C116" t="s">
        <v>296</v>
      </c>
      <c r="D116" s="37">
        <v>1911</v>
      </c>
      <c r="E116" s="21">
        <v>5.8220228410431799E-2</v>
      </c>
      <c r="F116">
        <v>1</v>
      </c>
      <c r="G116" s="47">
        <v>0</v>
      </c>
      <c r="H116" t="s">
        <v>96</v>
      </c>
      <c r="I116" t="s">
        <v>96</v>
      </c>
      <c r="J116" t="s">
        <v>96</v>
      </c>
      <c r="K116" t="s">
        <v>96</v>
      </c>
      <c r="L116" t="s">
        <v>96</v>
      </c>
      <c r="M116" t="s">
        <v>96</v>
      </c>
      <c r="N116" t="s">
        <v>96</v>
      </c>
      <c r="O116" t="s">
        <v>96</v>
      </c>
      <c r="P116" t="s">
        <v>96</v>
      </c>
      <c r="Q116" t="s">
        <v>96</v>
      </c>
      <c r="R116" t="s">
        <v>96</v>
      </c>
      <c r="S116" t="s">
        <v>96</v>
      </c>
      <c r="U116" s="11">
        <f t="shared" si="13"/>
        <v>8.617280291373163</v>
      </c>
      <c r="V116" s="11">
        <f t="shared" si="12"/>
        <v>0</v>
      </c>
      <c r="W116" t="s">
        <v>96</v>
      </c>
      <c r="X116" t="s">
        <v>96</v>
      </c>
      <c r="Z116" s="11">
        <v>8.2438034216203491</v>
      </c>
      <c r="AA116">
        <v>2</v>
      </c>
      <c r="AB116" s="11">
        <v>41.219017108101745</v>
      </c>
      <c r="AC116">
        <v>105</v>
      </c>
    </row>
    <row r="117" spans="1:29">
      <c r="A117" t="s">
        <v>260</v>
      </c>
      <c r="B117" t="s">
        <v>297</v>
      </c>
      <c r="C117" t="s">
        <v>298</v>
      </c>
      <c r="D117" s="37">
        <v>10756</v>
      </c>
      <c r="E117" s="21">
        <v>6.5029915840580502E-2</v>
      </c>
      <c r="F117">
        <v>1</v>
      </c>
      <c r="G117" s="47">
        <v>0</v>
      </c>
      <c r="H117" t="s">
        <v>96</v>
      </c>
      <c r="I117" t="s">
        <v>96</v>
      </c>
      <c r="J117" t="s">
        <v>96</v>
      </c>
      <c r="K117" t="s">
        <v>96</v>
      </c>
      <c r="L117" t="s">
        <v>96</v>
      </c>
      <c r="M117" t="s">
        <v>96</v>
      </c>
      <c r="N117" t="s">
        <v>96</v>
      </c>
      <c r="O117" t="s">
        <v>96</v>
      </c>
      <c r="P117" t="s">
        <v>96</v>
      </c>
      <c r="Q117" t="s">
        <v>96</v>
      </c>
      <c r="R117" t="s">
        <v>96</v>
      </c>
      <c r="S117" t="s">
        <v>96</v>
      </c>
      <c r="U117" s="11">
        <f t="shared" si="13"/>
        <v>8.2438034216203491</v>
      </c>
      <c r="V117" s="11">
        <f t="shared" si="12"/>
        <v>0</v>
      </c>
      <c r="W117" t="s">
        <v>96</v>
      </c>
      <c r="X117" t="s">
        <v>96</v>
      </c>
      <c r="Z117" s="11">
        <v>8.6144293229017688</v>
      </c>
      <c r="AA117">
        <v>2</v>
      </c>
      <c r="AB117" s="11">
        <v>43.072146614508846</v>
      </c>
      <c r="AC117">
        <v>91</v>
      </c>
    </row>
    <row r="118" spans="1:29">
      <c r="A118" t="s">
        <v>260</v>
      </c>
      <c r="B118" t="s">
        <v>299</v>
      </c>
      <c r="C118" t="s">
        <v>300</v>
      </c>
      <c r="D118" s="37">
        <v>24771</v>
      </c>
      <c r="E118" s="21">
        <v>5.82722107572268E-2</v>
      </c>
      <c r="F118">
        <v>1</v>
      </c>
      <c r="G118" s="47">
        <v>0</v>
      </c>
      <c r="H118" t="s">
        <v>96</v>
      </c>
      <c r="I118" t="s">
        <v>96</v>
      </c>
      <c r="J118" t="s">
        <v>96</v>
      </c>
      <c r="K118" t="s">
        <v>96</v>
      </c>
      <c r="L118" t="s">
        <v>96</v>
      </c>
      <c r="M118" t="s">
        <v>96</v>
      </c>
      <c r="N118" t="s">
        <v>96</v>
      </c>
      <c r="O118" t="s">
        <v>96</v>
      </c>
      <c r="P118" t="s">
        <v>96</v>
      </c>
      <c r="Q118" t="s">
        <v>96</v>
      </c>
      <c r="R118" t="s">
        <v>96</v>
      </c>
      <c r="S118" t="s">
        <v>96</v>
      </c>
      <c r="U118" s="11">
        <f t="shared" si="13"/>
        <v>8.6144293229017688</v>
      </c>
      <c r="V118" s="11">
        <f t="shared" si="12"/>
        <v>0</v>
      </c>
      <c r="W118" t="s">
        <v>96</v>
      </c>
      <c r="X118" t="s">
        <v>96</v>
      </c>
      <c r="Z118" s="11">
        <v>8.6144293229017688</v>
      </c>
      <c r="AA118">
        <v>2</v>
      </c>
      <c r="AB118" s="11">
        <v>43.072146614508846</v>
      </c>
      <c r="AC118">
        <v>91</v>
      </c>
    </row>
    <row r="119" spans="1:29">
      <c r="A119" t="s">
        <v>260</v>
      </c>
      <c r="B119" t="s">
        <v>299</v>
      </c>
      <c r="C119" t="s">
        <v>301</v>
      </c>
      <c r="D119" s="37">
        <v>24771</v>
      </c>
      <c r="E119" s="21">
        <v>5.82722107572268E-2</v>
      </c>
      <c r="F119">
        <v>1</v>
      </c>
      <c r="G119" s="47">
        <v>0</v>
      </c>
      <c r="H119" t="s">
        <v>96</v>
      </c>
      <c r="I119" t="s">
        <v>96</v>
      </c>
      <c r="J119" t="s">
        <v>96</v>
      </c>
      <c r="K119" t="s">
        <v>96</v>
      </c>
      <c r="L119" t="s">
        <v>96</v>
      </c>
      <c r="M119" t="s">
        <v>96</v>
      </c>
      <c r="N119" t="s">
        <v>96</v>
      </c>
      <c r="O119" t="s">
        <v>96</v>
      </c>
      <c r="P119" t="s">
        <v>96</v>
      </c>
      <c r="Q119" t="s">
        <v>96</v>
      </c>
      <c r="R119" t="s">
        <v>96</v>
      </c>
      <c r="S119" t="s">
        <v>96</v>
      </c>
      <c r="U119" s="11">
        <f t="shared" si="13"/>
        <v>8.6144293229017688</v>
      </c>
      <c r="V119" s="11">
        <f t="shared" si="12"/>
        <v>0</v>
      </c>
      <c r="W119" t="s">
        <v>96</v>
      </c>
      <c r="X119" t="s">
        <v>96</v>
      </c>
      <c r="Z119" s="11">
        <v>8.5859196381878142</v>
      </c>
      <c r="AA119">
        <v>2</v>
      </c>
      <c r="AB119" s="11">
        <v>42.929598190939075</v>
      </c>
      <c r="AC119">
        <v>96</v>
      </c>
    </row>
    <row r="120" spans="1:29">
      <c r="A120" t="s">
        <v>260</v>
      </c>
      <c r="B120" t="s">
        <v>302</v>
      </c>
      <c r="C120" t="s">
        <v>302</v>
      </c>
      <c r="D120" s="37">
        <v>36275</v>
      </c>
      <c r="E120" s="21">
        <v>5.8792034225177099E-2</v>
      </c>
      <c r="F120">
        <v>1</v>
      </c>
      <c r="G120" s="47">
        <v>0</v>
      </c>
      <c r="H120" t="s">
        <v>96</v>
      </c>
      <c r="I120" t="s">
        <v>96</v>
      </c>
      <c r="J120" t="s">
        <v>96</v>
      </c>
      <c r="K120" t="s">
        <v>96</v>
      </c>
      <c r="L120" t="s">
        <v>96</v>
      </c>
      <c r="M120" t="s">
        <v>96</v>
      </c>
      <c r="N120" t="s">
        <v>96</v>
      </c>
      <c r="O120" t="s">
        <v>96</v>
      </c>
      <c r="P120" t="s">
        <v>96</v>
      </c>
      <c r="Q120" t="s">
        <v>96</v>
      </c>
      <c r="R120" t="s">
        <v>96</v>
      </c>
      <c r="S120" t="s">
        <v>96</v>
      </c>
      <c r="U120" s="11">
        <f t="shared" si="13"/>
        <v>8.5859196381878142</v>
      </c>
      <c r="V120" s="11">
        <f t="shared" si="12"/>
        <v>0</v>
      </c>
      <c r="W120" t="s">
        <v>96</v>
      </c>
      <c r="X120" t="s">
        <v>96</v>
      </c>
      <c r="Z120" s="11">
        <v>7.9843652907233542</v>
      </c>
      <c r="AA120">
        <v>2</v>
      </c>
      <c r="AB120" s="11">
        <v>39.921826453616774</v>
      </c>
      <c r="AC120">
        <v>107</v>
      </c>
    </row>
    <row r="121" spans="1:29">
      <c r="A121" t="s">
        <v>260</v>
      </c>
      <c r="B121" t="s">
        <v>303</v>
      </c>
      <c r="C121" t="s">
        <v>303</v>
      </c>
      <c r="D121" s="37">
        <v>13224</v>
      </c>
      <c r="E121" s="21">
        <v>6.9760309398928105E-2</v>
      </c>
      <c r="F121">
        <v>1</v>
      </c>
      <c r="G121" s="47">
        <v>0</v>
      </c>
      <c r="H121" t="s">
        <v>96</v>
      </c>
      <c r="I121" t="s">
        <v>96</v>
      </c>
      <c r="J121" t="s">
        <v>96</v>
      </c>
      <c r="K121" t="s">
        <v>96</v>
      </c>
      <c r="L121" t="s">
        <v>96</v>
      </c>
      <c r="M121" t="s">
        <v>96</v>
      </c>
      <c r="N121" t="s">
        <v>96</v>
      </c>
      <c r="O121" t="s">
        <v>96</v>
      </c>
      <c r="P121" t="s">
        <v>96</v>
      </c>
      <c r="Q121" t="s">
        <v>96</v>
      </c>
      <c r="R121" t="s">
        <v>96</v>
      </c>
      <c r="S121" t="s">
        <v>96</v>
      </c>
      <c r="U121" s="11">
        <f t="shared" si="13"/>
        <v>7.9843652907233542</v>
      </c>
      <c r="V121" s="11">
        <f t="shared" si="12"/>
        <v>0</v>
      </c>
      <c r="W121" t="s">
        <v>96</v>
      </c>
      <c r="X121" t="s">
        <v>96</v>
      </c>
      <c r="Z121" s="11">
        <v>7.9358988267096295</v>
      </c>
      <c r="AA121">
        <v>2</v>
      </c>
      <c r="AB121" s="11">
        <v>39.679494133548147</v>
      </c>
      <c r="AC121">
        <v>110</v>
      </c>
    </row>
    <row r="122" spans="1:29">
      <c r="A122" t="s">
        <v>260</v>
      </c>
      <c r="B122" t="s">
        <v>304</v>
      </c>
      <c r="C122" t="s">
        <v>304</v>
      </c>
      <c r="D122" s="37">
        <v>4517</v>
      </c>
      <c r="E122" s="21">
        <v>7.0644009294443602E-2</v>
      </c>
      <c r="F122">
        <v>1</v>
      </c>
      <c r="G122" s="47">
        <v>0</v>
      </c>
      <c r="H122" t="s">
        <v>96</v>
      </c>
      <c r="I122" t="s">
        <v>96</v>
      </c>
      <c r="J122" t="s">
        <v>96</v>
      </c>
      <c r="K122" t="s">
        <v>96</v>
      </c>
      <c r="L122" t="s">
        <v>96</v>
      </c>
      <c r="M122" t="s">
        <v>96</v>
      </c>
      <c r="N122" t="s">
        <v>96</v>
      </c>
      <c r="O122" t="s">
        <v>96</v>
      </c>
      <c r="P122" t="s">
        <v>96</v>
      </c>
      <c r="Q122" t="s">
        <v>96</v>
      </c>
      <c r="R122" t="s">
        <v>96</v>
      </c>
      <c r="S122" t="s">
        <v>96</v>
      </c>
      <c r="U122" s="11">
        <f t="shared" si="13"/>
        <v>7.9358988267096295</v>
      </c>
      <c r="V122" s="11">
        <f t="shared" si="12"/>
        <v>0</v>
      </c>
      <c r="W122" t="s">
        <v>96</v>
      </c>
      <c r="X122" t="s">
        <v>96</v>
      </c>
      <c r="Z122" s="11">
        <v>7.4398303126868086</v>
      </c>
      <c r="AA122">
        <v>2</v>
      </c>
      <c r="AB122" s="11">
        <v>37.199151563434043</v>
      </c>
      <c r="AC122">
        <v>120</v>
      </c>
    </row>
    <row r="123" spans="1:29">
      <c r="A123" t="s">
        <v>260</v>
      </c>
      <c r="B123" t="s">
        <v>305</v>
      </c>
      <c r="C123" t="s">
        <v>306</v>
      </c>
      <c r="D123" s="37">
        <v>42030</v>
      </c>
      <c r="E123" s="21">
        <v>7.9688937636778506E-2</v>
      </c>
      <c r="F123">
        <v>1</v>
      </c>
      <c r="G123" s="47">
        <v>0</v>
      </c>
      <c r="H123" t="s">
        <v>96</v>
      </c>
      <c r="I123" t="s">
        <v>96</v>
      </c>
      <c r="J123" t="s">
        <v>96</v>
      </c>
      <c r="K123" t="s">
        <v>96</v>
      </c>
      <c r="L123" t="s">
        <v>96</v>
      </c>
      <c r="M123" t="s">
        <v>96</v>
      </c>
      <c r="N123" t="s">
        <v>96</v>
      </c>
      <c r="O123" t="s">
        <v>96</v>
      </c>
      <c r="P123" t="s">
        <v>96</v>
      </c>
      <c r="Q123" t="s">
        <v>96</v>
      </c>
      <c r="R123" t="s">
        <v>96</v>
      </c>
      <c r="S123" t="s">
        <v>96</v>
      </c>
      <c r="U123" s="11">
        <f t="shared" si="13"/>
        <v>7.4398303126868086</v>
      </c>
      <c r="V123" s="11">
        <f t="shared" si="12"/>
        <v>0</v>
      </c>
      <c r="W123" t="s">
        <v>96</v>
      </c>
      <c r="X123" t="s">
        <v>96</v>
      </c>
      <c r="Z123" s="11">
        <v>8.392053782132912</v>
      </c>
      <c r="AA123">
        <v>2</v>
      </c>
      <c r="AB123" s="11">
        <v>41.96026891066456</v>
      </c>
      <c r="AC123">
        <v>102</v>
      </c>
    </row>
    <row r="124" spans="1:29">
      <c r="A124" t="s">
        <v>260</v>
      </c>
      <c r="B124" t="s">
        <v>307</v>
      </c>
      <c r="C124" t="s">
        <v>307</v>
      </c>
      <c r="D124" s="37">
        <v>23605</v>
      </c>
      <c r="E124" s="21">
        <v>6.23268338072391E-2</v>
      </c>
      <c r="F124">
        <v>1</v>
      </c>
      <c r="G124" s="47">
        <v>0</v>
      </c>
      <c r="H124" t="s">
        <v>96</v>
      </c>
      <c r="I124" t="s">
        <v>96</v>
      </c>
      <c r="J124" t="s">
        <v>96</v>
      </c>
      <c r="K124" t="s">
        <v>96</v>
      </c>
      <c r="L124" t="s">
        <v>96</v>
      </c>
      <c r="M124" t="s">
        <v>96</v>
      </c>
      <c r="N124" t="s">
        <v>96</v>
      </c>
      <c r="O124" t="s">
        <v>96</v>
      </c>
      <c r="P124" t="s">
        <v>96</v>
      </c>
      <c r="Q124" t="s">
        <v>96</v>
      </c>
      <c r="R124" t="s">
        <v>96</v>
      </c>
      <c r="S124" t="s">
        <v>96</v>
      </c>
      <c r="U124" s="11">
        <f t="shared" si="13"/>
        <v>8.392053782132912</v>
      </c>
      <c r="V124" s="11">
        <f t="shared" si="12"/>
        <v>0</v>
      </c>
      <c r="W124" t="s">
        <v>96</v>
      </c>
      <c r="X124" t="s">
        <v>96</v>
      </c>
      <c r="Z124" s="11">
        <v>8.5231983318171078</v>
      </c>
      <c r="AA124">
        <v>2</v>
      </c>
      <c r="AB124" s="11">
        <v>42.615991659085537</v>
      </c>
      <c r="AC124">
        <v>99</v>
      </c>
    </row>
    <row r="125" spans="1:29">
      <c r="A125" t="s">
        <v>260</v>
      </c>
      <c r="B125" t="s">
        <v>308</v>
      </c>
      <c r="C125" t="s">
        <v>309</v>
      </c>
      <c r="D125" s="37">
        <v>22471</v>
      </c>
      <c r="E125" s="21">
        <v>5.9935645854667798E-2</v>
      </c>
      <c r="F125">
        <v>1</v>
      </c>
      <c r="G125" s="47">
        <v>0</v>
      </c>
      <c r="H125" t="s">
        <v>96</v>
      </c>
      <c r="I125" t="s">
        <v>96</v>
      </c>
      <c r="J125" t="s">
        <v>96</v>
      </c>
      <c r="K125" t="s">
        <v>96</v>
      </c>
      <c r="L125" t="s">
        <v>96</v>
      </c>
      <c r="M125" t="s">
        <v>96</v>
      </c>
      <c r="N125" t="s">
        <v>96</v>
      </c>
      <c r="O125" t="s">
        <v>96</v>
      </c>
      <c r="P125" t="s">
        <v>96</v>
      </c>
      <c r="Q125" t="s">
        <v>96</v>
      </c>
      <c r="R125" t="s">
        <v>96</v>
      </c>
      <c r="S125" t="s">
        <v>96</v>
      </c>
      <c r="U125" s="11">
        <f t="shared" si="13"/>
        <v>8.5231983318171078</v>
      </c>
      <c r="V125" s="11">
        <f t="shared" si="12"/>
        <v>0</v>
      </c>
      <c r="W125" t="s">
        <v>96</v>
      </c>
      <c r="X125" t="s">
        <v>96</v>
      </c>
      <c r="Z125" s="11">
        <v>8.5231983318171078</v>
      </c>
      <c r="AA125">
        <v>2</v>
      </c>
      <c r="AB125" s="11">
        <v>42.615991659085537</v>
      </c>
      <c r="AC125">
        <v>99</v>
      </c>
    </row>
    <row r="126" spans="1:29">
      <c r="A126" t="s">
        <v>260</v>
      </c>
      <c r="B126" t="s">
        <v>310</v>
      </c>
      <c r="C126" t="s">
        <v>311</v>
      </c>
      <c r="D126" s="37">
        <v>9756</v>
      </c>
      <c r="E126" s="21">
        <v>5.8792034225177099E-2</v>
      </c>
      <c r="F126">
        <v>1</v>
      </c>
      <c r="G126" s="47">
        <v>0</v>
      </c>
      <c r="H126" t="s">
        <v>96</v>
      </c>
      <c r="I126" t="s">
        <v>96</v>
      </c>
      <c r="J126" t="s">
        <v>96</v>
      </c>
      <c r="K126" t="s">
        <v>96</v>
      </c>
      <c r="L126" t="s">
        <v>96</v>
      </c>
      <c r="M126" t="s">
        <v>96</v>
      </c>
      <c r="N126" t="s">
        <v>96</v>
      </c>
      <c r="O126" t="s">
        <v>96</v>
      </c>
      <c r="P126" t="s">
        <v>96</v>
      </c>
      <c r="Q126" t="s">
        <v>96</v>
      </c>
      <c r="R126" t="s">
        <v>96</v>
      </c>
      <c r="S126" t="s">
        <v>96</v>
      </c>
      <c r="U126" s="11">
        <f t="shared" si="13"/>
        <v>8.5859196381878142</v>
      </c>
      <c r="V126" s="11">
        <f t="shared" si="12"/>
        <v>0</v>
      </c>
      <c r="W126" t="s">
        <v>96</v>
      </c>
      <c r="X126" t="s">
        <v>96</v>
      </c>
      <c r="Z126" s="11">
        <v>8.5859196381878142</v>
      </c>
      <c r="AA126">
        <v>2</v>
      </c>
      <c r="AB126" s="11">
        <v>42.929598190939075</v>
      </c>
      <c r="AC126">
        <v>96</v>
      </c>
    </row>
    <row r="127" spans="1:29">
      <c r="A127" t="s">
        <v>260</v>
      </c>
      <c r="B127" t="s">
        <v>312</v>
      </c>
      <c r="C127" t="s">
        <v>313</v>
      </c>
      <c r="D127" s="37">
        <v>29106</v>
      </c>
      <c r="E127" s="21">
        <v>5.82722107572268E-2</v>
      </c>
      <c r="F127">
        <v>1</v>
      </c>
      <c r="G127" s="47">
        <v>0</v>
      </c>
      <c r="H127" t="s">
        <v>96</v>
      </c>
      <c r="I127" t="s">
        <v>96</v>
      </c>
      <c r="J127" t="s">
        <v>96</v>
      </c>
      <c r="K127" t="s">
        <v>96</v>
      </c>
      <c r="L127" t="s">
        <v>96</v>
      </c>
      <c r="M127" t="s">
        <v>96</v>
      </c>
      <c r="N127" t="s">
        <v>96</v>
      </c>
      <c r="O127" t="s">
        <v>96</v>
      </c>
      <c r="P127" t="s">
        <v>96</v>
      </c>
      <c r="Q127" t="s">
        <v>96</v>
      </c>
      <c r="R127" t="s">
        <v>96</v>
      </c>
      <c r="S127" t="s">
        <v>96</v>
      </c>
      <c r="U127" s="11">
        <f t="shared" si="13"/>
        <v>8.6144293229017688</v>
      </c>
      <c r="V127" s="11">
        <f t="shared" si="12"/>
        <v>0</v>
      </c>
      <c r="W127" t="s">
        <v>96</v>
      </c>
      <c r="X127" t="s">
        <v>96</v>
      </c>
      <c r="Z127" s="11">
        <v>8.6144293229017688</v>
      </c>
      <c r="AA127">
        <v>2</v>
      </c>
      <c r="AB127" s="11">
        <v>43.072146614508846</v>
      </c>
      <c r="AC127">
        <v>91</v>
      </c>
    </row>
    <row r="128" spans="1:29">
      <c r="A128" t="s">
        <v>260</v>
      </c>
      <c r="B128" t="s">
        <v>314</v>
      </c>
      <c r="C128" t="s">
        <v>315</v>
      </c>
      <c r="D128" s="37">
        <v>1551</v>
      </c>
      <c r="E128" s="21">
        <v>6.9760309398928105E-2</v>
      </c>
      <c r="F128">
        <v>1</v>
      </c>
      <c r="G128" s="47">
        <v>0</v>
      </c>
      <c r="H128" t="s">
        <v>96</v>
      </c>
      <c r="I128" t="s">
        <v>96</v>
      </c>
      <c r="J128" t="s">
        <v>96</v>
      </c>
      <c r="K128" t="s">
        <v>96</v>
      </c>
      <c r="L128" t="s">
        <v>96</v>
      </c>
      <c r="M128" t="s">
        <v>96</v>
      </c>
      <c r="N128" t="s">
        <v>96</v>
      </c>
      <c r="O128" t="s">
        <v>96</v>
      </c>
      <c r="P128" t="s">
        <v>96</v>
      </c>
      <c r="Q128" t="s">
        <v>96</v>
      </c>
      <c r="R128" t="s">
        <v>96</v>
      </c>
      <c r="S128" t="s">
        <v>96</v>
      </c>
      <c r="U128" s="11">
        <f t="shared" si="13"/>
        <v>7.9843652907233542</v>
      </c>
      <c r="V128" s="11">
        <f t="shared" si="12"/>
        <v>0</v>
      </c>
      <c r="W128" t="s">
        <v>96</v>
      </c>
      <c r="X128" t="s">
        <v>96</v>
      </c>
      <c r="Z128" s="11">
        <v>7.9843652907233542</v>
      </c>
      <c r="AA128">
        <v>2</v>
      </c>
      <c r="AB128" s="11">
        <v>39.921826453616774</v>
      </c>
      <c r="AC128">
        <v>107</v>
      </c>
    </row>
    <row r="129" spans="1:29">
      <c r="A129" t="s">
        <v>260</v>
      </c>
      <c r="B129" t="s">
        <v>316</v>
      </c>
      <c r="C129" t="s">
        <v>317</v>
      </c>
      <c r="D129" s="37">
        <v>27683</v>
      </c>
      <c r="E129" s="21">
        <v>6.0923310443773297E-2</v>
      </c>
      <c r="F129">
        <v>1</v>
      </c>
      <c r="G129" s="47">
        <v>0</v>
      </c>
      <c r="H129" t="s">
        <v>96</v>
      </c>
      <c r="I129" t="s">
        <v>96</v>
      </c>
      <c r="J129" t="s">
        <v>96</v>
      </c>
      <c r="K129" t="s">
        <v>96</v>
      </c>
      <c r="L129" t="s">
        <v>96</v>
      </c>
      <c r="M129" t="s">
        <v>96</v>
      </c>
      <c r="N129" t="s">
        <v>96</v>
      </c>
      <c r="O129" t="s">
        <v>96</v>
      </c>
      <c r="P129" t="s">
        <v>96</v>
      </c>
      <c r="Q129" t="s">
        <v>96</v>
      </c>
      <c r="R129" t="s">
        <v>96</v>
      </c>
      <c r="S129" t="s">
        <v>96</v>
      </c>
      <c r="U129" s="11">
        <f t="shared" si="13"/>
        <v>8.469029930860593</v>
      </c>
      <c r="V129" s="11">
        <f t="shared" si="12"/>
        <v>0</v>
      </c>
      <c r="W129" t="s">
        <v>96</v>
      </c>
      <c r="X129" t="s">
        <v>96</v>
      </c>
      <c r="Z129" s="11">
        <v>8.469029930860593</v>
      </c>
      <c r="AA129">
        <v>2</v>
      </c>
      <c r="AB129" s="11">
        <v>42.345149654302965</v>
      </c>
      <c r="AC129">
        <v>101</v>
      </c>
    </row>
    <row r="130" spans="1:29">
      <c r="A130" t="s">
        <v>260</v>
      </c>
      <c r="B130" t="s">
        <v>318</v>
      </c>
      <c r="C130" t="s">
        <v>319</v>
      </c>
      <c r="D130" s="37">
        <v>16749</v>
      </c>
      <c r="E130" s="21">
        <v>7.9688937636778506E-2</v>
      </c>
      <c r="F130">
        <v>1</v>
      </c>
      <c r="G130" s="47">
        <v>0</v>
      </c>
      <c r="H130" t="s">
        <v>96</v>
      </c>
      <c r="I130" t="s">
        <v>96</v>
      </c>
      <c r="J130" t="s">
        <v>96</v>
      </c>
      <c r="K130" t="s">
        <v>96</v>
      </c>
      <c r="L130" t="s">
        <v>96</v>
      </c>
      <c r="M130" t="s">
        <v>96</v>
      </c>
      <c r="N130" t="s">
        <v>96</v>
      </c>
      <c r="O130" t="s">
        <v>96</v>
      </c>
      <c r="P130" t="s">
        <v>96</v>
      </c>
      <c r="Q130" t="s">
        <v>96</v>
      </c>
      <c r="R130" t="s">
        <v>96</v>
      </c>
      <c r="S130" t="s">
        <v>96</v>
      </c>
      <c r="U130" s="11">
        <f t="shared" si="13"/>
        <v>7.4398303126868086</v>
      </c>
      <c r="V130" s="11">
        <f t="shared" si="12"/>
        <v>0</v>
      </c>
      <c r="W130" t="s">
        <v>96</v>
      </c>
      <c r="X130" t="s">
        <v>96</v>
      </c>
      <c r="Z130" s="11">
        <v>7.4398303126868086</v>
      </c>
      <c r="AA130">
        <v>2</v>
      </c>
      <c r="AB130" s="11">
        <v>37.199151563434043</v>
      </c>
      <c r="AC130">
        <v>120</v>
      </c>
    </row>
    <row r="131" spans="1:29">
      <c r="A131" t="s">
        <v>260</v>
      </c>
      <c r="B131" t="s">
        <v>320</v>
      </c>
      <c r="C131" t="s">
        <v>320</v>
      </c>
      <c r="D131" s="37">
        <v>137.5</v>
      </c>
      <c r="E131" s="21">
        <v>7.0644009294443602E-2</v>
      </c>
      <c r="F131">
        <v>1</v>
      </c>
      <c r="G131" s="47">
        <v>0</v>
      </c>
      <c r="H131" t="s">
        <v>96</v>
      </c>
      <c r="I131" t="s">
        <v>96</v>
      </c>
      <c r="J131" t="s">
        <v>96</v>
      </c>
      <c r="K131" t="s">
        <v>96</v>
      </c>
      <c r="L131" t="s">
        <v>96</v>
      </c>
      <c r="M131" t="s">
        <v>96</v>
      </c>
      <c r="N131" t="s">
        <v>96</v>
      </c>
      <c r="O131" t="s">
        <v>96</v>
      </c>
      <c r="P131" t="s">
        <v>96</v>
      </c>
      <c r="Q131" t="s">
        <v>96</v>
      </c>
      <c r="R131" t="s">
        <v>96</v>
      </c>
      <c r="S131" t="s">
        <v>96</v>
      </c>
      <c r="U131" s="11">
        <f t="shared" si="13"/>
        <v>7.9358988267096295</v>
      </c>
      <c r="V131" s="11">
        <f t="shared" ref="V131" si="14">((G$133-G131)/(G$133-G$134))*10</f>
        <v>0</v>
      </c>
      <c r="W131" t="s">
        <v>96</v>
      </c>
      <c r="X131" t="s">
        <v>96</v>
      </c>
      <c r="Z131" s="11">
        <v>7.9358988267096295</v>
      </c>
      <c r="AA131">
        <v>2</v>
      </c>
      <c r="AB131" s="11">
        <v>39.679494133548147</v>
      </c>
      <c r="AC131">
        <v>110</v>
      </c>
    </row>
    <row r="133" spans="1:29">
      <c r="C133" t="s">
        <v>341</v>
      </c>
      <c r="D133">
        <f>AVERAGE(E2:E131)+STDEV(E2:E131)*2</f>
        <v>0.21534103035211566</v>
      </c>
      <c r="E133">
        <f>AVERAGE(F2:F131)+STDEV(F2:F131)*2</f>
        <v>53.822559538310138</v>
      </c>
      <c r="G133">
        <v>0</v>
      </c>
      <c r="L133">
        <f>AVERAGE(M2:M131)+STDEV(M2:M131)*2</f>
        <v>897.9367697862258</v>
      </c>
      <c r="R133">
        <f>AVERAGE(S2:S131)+STDEV(S2:S131)*2</f>
        <v>25.359652714575478</v>
      </c>
    </row>
    <row r="134" spans="1:29">
      <c r="C134" t="s">
        <v>342</v>
      </c>
      <c r="D134">
        <f>MIN(E2:E131)</f>
        <v>3.3008790214843001E-2</v>
      </c>
      <c r="E134">
        <f>MIN(F2:F131)</f>
        <v>1</v>
      </c>
      <c r="G134">
        <v>1</v>
      </c>
      <c r="L134">
        <f>MIN(M2:M131)</f>
        <v>52.86</v>
      </c>
      <c r="R134">
        <f>MIN(S2:S131)</f>
        <v>0.45125000000000004</v>
      </c>
    </row>
    <row r="135" spans="1:29">
      <c r="C135" t="s">
        <v>343</v>
      </c>
      <c r="D135">
        <f>MAX(E2:E131)</f>
        <v>0.65249999999999997</v>
      </c>
      <c r="E135">
        <f>MAX(F2:F131)</f>
        <v>74</v>
      </c>
      <c r="L135">
        <f>MAX(M2:M131)</f>
        <v>1656.6437499999997</v>
      </c>
      <c r="R135">
        <f>MAX(S2:S131)</f>
        <v>78.454333333333338</v>
      </c>
    </row>
    <row r="136" spans="1:29">
      <c r="C136" t="s">
        <v>344</v>
      </c>
      <c r="D136">
        <f>AVERAGE(E2:E131)</f>
        <v>9.6352163705205718E-2</v>
      </c>
      <c r="E136">
        <f>AVERAGE(F2:F131)</f>
        <v>16.338461538461537</v>
      </c>
      <c r="L136">
        <f>AVERAGE(M2:M131)</f>
        <v>213.65106666666662</v>
      </c>
      <c r="R136">
        <f>AVERAGE(S2:S131)</f>
        <v>3.2674887499999996</v>
      </c>
    </row>
  </sheetData>
  <conditionalFormatting sqref="W2:X93 U2:V131">
    <cfRule type="cellIs" dxfId="7" priority="5" operator="lessThan">
      <formula>0</formula>
    </cfRule>
  </conditionalFormatting>
  <conditionalFormatting sqref="U2:V131">
    <cfRule type="cellIs" dxfId="6" priority="2" operator="greaterThan">
      <formula>10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AD9FA-9E23-4E99-BE99-EDF3667D4F2E}">
  <dimension ref="A1:AI137"/>
  <sheetViews>
    <sheetView zoomScale="85" zoomScaleNormal="85" workbookViewId="0"/>
  </sheetViews>
  <sheetFormatPr defaultColWidth="8.85546875" defaultRowHeight="15"/>
  <cols>
    <col min="1" max="16" width="11.7109375" customWidth="1"/>
    <col min="17" max="22" width="8.85546875" customWidth="1"/>
    <col min="25" max="28" width="8.85546875" customWidth="1"/>
    <col min="30" max="35" width="8.85546875" customWidth="1"/>
  </cols>
  <sheetData>
    <row r="1" spans="1:35" ht="105.75" thickBot="1">
      <c r="A1" s="4" t="s">
        <v>7</v>
      </c>
      <c r="B1" s="4" t="s">
        <v>8</v>
      </c>
      <c r="C1" s="4" t="s">
        <v>9</v>
      </c>
      <c r="D1" s="4" t="s">
        <v>11</v>
      </c>
      <c r="E1" s="9" t="s">
        <v>357</v>
      </c>
      <c r="F1" s="9" t="s">
        <v>54</v>
      </c>
      <c r="G1" s="9" t="s">
        <v>55</v>
      </c>
      <c r="H1" s="1" t="s">
        <v>363</v>
      </c>
      <c r="I1" s="9" t="s">
        <v>358</v>
      </c>
      <c r="J1" s="9" t="s">
        <v>371</v>
      </c>
      <c r="K1" s="9" t="s">
        <v>372</v>
      </c>
      <c r="L1" s="1" t="s">
        <v>364</v>
      </c>
      <c r="M1" s="9" t="s">
        <v>366</v>
      </c>
      <c r="N1" s="9" t="s">
        <v>365</v>
      </c>
      <c r="O1" s="9" t="s">
        <v>368</v>
      </c>
      <c r="P1" s="9" t="s">
        <v>367</v>
      </c>
      <c r="Q1" s="9" t="s">
        <v>370</v>
      </c>
      <c r="R1" s="9" t="s">
        <v>369</v>
      </c>
      <c r="S1" s="9" t="s">
        <v>373</v>
      </c>
      <c r="T1" s="9" t="s">
        <v>374</v>
      </c>
      <c r="U1" s="9" t="s">
        <v>384</v>
      </c>
      <c r="V1" s="9" t="s">
        <v>386</v>
      </c>
      <c r="W1" s="9" t="s">
        <v>56</v>
      </c>
      <c r="X1" s="1" t="s">
        <v>385</v>
      </c>
      <c r="Y1" s="1" t="s">
        <v>359</v>
      </c>
      <c r="AA1" s="1" t="s">
        <v>363</v>
      </c>
      <c r="AB1" s="1" t="s">
        <v>364</v>
      </c>
      <c r="AC1" s="1" t="s">
        <v>382</v>
      </c>
      <c r="AD1" s="1" t="s">
        <v>359</v>
      </c>
      <c r="AF1" s="12" t="s">
        <v>345</v>
      </c>
      <c r="AG1" s="12" t="s">
        <v>346</v>
      </c>
      <c r="AH1" s="13" t="s">
        <v>351</v>
      </c>
      <c r="AI1" s="13" t="s">
        <v>352</v>
      </c>
    </row>
    <row r="2" spans="1:35">
      <c r="A2" t="s">
        <v>92</v>
      </c>
      <c r="B2" t="s">
        <v>93</v>
      </c>
      <c r="C2" t="s">
        <v>94</v>
      </c>
      <c r="D2" s="3">
        <v>58439</v>
      </c>
      <c r="E2" s="10">
        <v>0.09</v>
      </c>
      <c r="F2" s="10">
        <v>0</v>
      </c>
      <c r="G2" s="10">
        <v>0</v>
      </c>
      <c r="H2" s="20">
        <f>SUM(E2:G2)</f>
        <v>0.09</v>
      </c>
      <c r="I2" s="10">
        <v>0.26</v>
      </c>
      <c r="J2" s="10">
        <v>0.1</v>
      </c>
      <c r="K2" s="10">
        <v>0</v>
      </c>
      <c r="L2" s="20">
        <f>SUM(I2:K2)</f>
        <v>0.36</v>
      </c>
      <c r="M2" s="10">
        <v>0</v>
      </c>
      <c r="N2" s="10">
        <v>0</v>
      </c>
      <c r="O2" s="10">
        <v>0</v>
      </c>
      <c r="P2" s="10">
        <v>0</v>
      </c>
      <c r="Q2" s="10">
        <v>0.15</v>
      </c>
      <c r="R2" s="10">
        <v>0.1</v>
      </c>
      <c r="S2" s="10">
        <v>0</v>
      </c>
      <c r="T2" s="10">
        <v>0</v>
      </c>
      <c r="U2" s="67">
        <v>0</v>
      </c>
      <c r="V2" s="36">
        <f>((0-U2)/(0-1))*10</f>
        <v>0</v>
      </c>
      <c r="W2" s="10" t="s">
        <v>96</v>
      </c>
      <c r="X2" s="10" t="s">
        <v>96</v>
      </c>
      <c r="Y2" s="10">
        <v>2.1999999999999999E-2</v>
      </c>
      <c r="AA2" s="11">
        <f t="shared" ref="AA2:AA33" si="0">((H$133-H2)/(H$133-H$134))*10</f>
        <v>10</v>
      </c>
      <c r="AB2" s="11">
        <f t="shared" ref="AB2:AB33" si="1">((L$133-L2)/(L$133-L$134))*10</f>
        <v>5.8474902827694937</v>
      </c>
      <c r="AC2" s="10" t="s">
        <v>96</v>
      </c>
      <c r="AD2" s="11">
        <f>((Y$133-Y2)/(Y$133-Y$134))*10</f>
        <v>5.1188301574462987</v>
      </c>
      <c r="AF2" s="56">
        <v>20.966320440215792</v>
      </c>
      <c r="AG2">
        <v>3</v>
      </c>
      <c r="AH2" s="56">
        <v>69.887734800719301</v>
      </c>
      <c r="AI2">
        <v>45</v>
      </c>
    </row>
    <row r="3" spans="1:35">
      <c r="A3" t="s">
        <v>92</v>
      </c>
      <c r="B3" t="s">
        <v>93</v>
      </c>
      <c r="C3" t="s">
        <v>99</v>
      </c>
      <c r="D3" s="3">
        <v>60131.25</v>
      </c>
      <c r="E3" s="10">
        <v>0.09</v>
      </c>
      <c r="F3" s="10">
        <v>0</v>
      </c>
      <c r="G3" s="10">
        <v>0</v>
      </c>
      <c r="H3" s="20">
        <f t="shared" ref="H3:H66" si="2">SUM(E3:G3)</f>
        <v>0.09</v>
      </c>
      <c r="I3" s="10">
        <v>0.20499999999999999</v>
      </c>
      <c r="J3" s="10">
        <v>0.1</v>
      </c>
      <c r="K3" s="10">
        <v>0</v>
      </c>
      <c r="L3" s="20">
        <f t="shared" ref="L3:L66" si="3">SUM(I3:K3)</f>
        <v>0.30499999999999999</v>
      </c>
      <c r="M3" s="10">
        <v>0</v>
      </c>
      <c r="N3" s="10">
        <v>0</v>
      </c>
      <c r="O3" s="10">
        <v>0</v>
      </c>
      <c r="P3" s="10">
        <v>0</v>
      </c>
      <c r="Q3" s="10">
        <v>0.15</v>
      </c>
      <c r="R3" s="10">
        <v>0.1</v>
      </c>
      <c r="S3" s="10">
        <v>0</v>
      </c>
      <c r="T3" s="10">
        <v>0</v>
      </c>
      <c r="U3" s="67">
        <v>0</v>
      </c>
      <c r="V3" s="36">
        <f t="shared" ref="V3:V66" si="4">((0-U3)/(0-1))*10</f>
        <v>0</v>
      </c>
      <c r="W3" s="10" t="s">
        <v>96</v>
      </c>
      <c r="X3" s="10" t="s">
        <v>96</v>
      </c>
      <c r="Y3" s="10">
        <v>2.1899999999999999E-2</v>
      </c>
      <c r="AA3" s="11">
        <f t="shared" si="0"/>
        <v>10</v>
      </c>
      <c r="AB3" s="11">
        <f t="shared" si="1"/>
        <v>7.3209614727545125</v>
      </c>
      <c r="AC3" s="10" t="s">
        <v>96</v>
      </c>
      <c r="AD3" s="11">
        <f t="shared" ref="AD3:AD65" si="5">((Y$133-Y3)/(Y$133-Y$134))*10</f>
        <v>5.1449326699733238</v>
      </c>
      <c r="AF3" s="56">
        <v>22.465894142727834</v>
      </c>
      <c r="AG3">
        <v>3</v>
      </c>
      <c r="AH3" s="56">
        <v>74.886313809092783</v>
      </c>
      <c r="AI3">
        <v>24</v>
      </c>
    </row>
    <row r="4" spans="1:35">
      <c r="A4" t="s">
        <v>92</v>
      </c>
      <c r="B4" t="s">
        <v>100</v>
      </c>
      <c r="C4" t="s">
        <v>101</v>
      </c>
      <c r="D4" s="3">
        <v>44299.5</v>
      </c>
      <c r="E4" s="10">
        <v>0.09</v>
      </c>
      <c r="F4" s="10">
        <v>0.02</v>
      </c>
      <c r="G4" s="10">
        <v>0</v>
      </c>
      <c r="H4" s="20">
        <f t="shared" si="2"/>
        <v>0.11</v>
      </c>
      <c r="I4" s="10">
        <v>0.20499999999999999</v>
      </c>
      <c r="J4" s="10">
        <v>0.14699999999999999</v>
      </c>
      <c r="K4" s="10">
        <v>0</v>
      </c>
      <c r="L4" s="20">
        <f t="shared" si="3"/>
        <v>0.35199999999999998</v>
      </c>
      <c r="M4" s="10">
        <v>0.1681</v>
      </c>
      <c r="N4" s="10">
        <v>0.02</v>
      </c>
      <c r="O4" s="10">
        <v>0</v>
      </c>
      <c r="P4" s="10">
        <v>0</v>
      </c>
      <c r="Q4" s="10">
        <v>0.16800000000000001</v>
      </c>
      <c r="R4" s="10">
        <v>5.0599999999999999E-2</v>
      </c>
      <c r="S4" s="10">
        <v>0</v>
      </c>
      <c r="T4" s="10">
        <v>0</v>
      </c>
      <c r="U4" s="67">
        <v>0</v>
      </c>
      <c r="V4" s="36">
        <f t="shared" si="4"/>
        <v>0</v>
      </c>
      <c r="W4" s="10" t="s">
        <v>96</v>
      </c>
      <c r="X4" s="10" t="s">
        <v>96</v>
      </c>
      <c r="Y4" s="10">
        <v>9.2999999999999992E-3</v>
      </c>
      <c r="AA4" s="11">
        <f t="shared" si="0"/>
        <v>9.376239540510511</v>
      </c>
      <c r="AB4" s="11">
        <f t="shared" si="1"/>
        <v>6.061813364949133</v>
      </c>
      <c r="AC4" s="10" t="s">
        <v>96</v>
      </c>
      <c r="AD4" s="11">
        <f t="shared" si="5"/>
        <v>8.4338492483784897</v>
      </c>
      <c r="AF4" s="56">
        <v>23.871902153838136</v>
      </c>
      <c r="AG4">
        <v>3</v>
      </c>
      <c r="AH4" s="56">
        <v>79.573007179460447</v>
      </c>
      <c r="AI4">
        <v>9</v>
      </c>
    </row>
    <row r="5" spans="1:35">
      <c r="A5" t="s">
        <v>92</v>
      </c>
      <c r="B5" t="s">
        <v>103</v>
      </c>
      <c r="C5" t="s">
        <v>104</v>
      </c>
      <c r="D5" s="3">
        <v>40281</v>
      </c>
      <c r="E5" s="10">
        <v>0.09</v>
      </c>
      <c r="F5" s="10">
        <v>0</v>
      </c>
      <c r="G5" s="10">
        <v>0</v>
      </c>
      <c r="H5" s="20">
        <f t="shared" si="2"/>
        <v>0.09</v>
      </c>
      <c r="I5" s="10">
        <v>0.20499999999999999</v>
      </c>
      <c r="J5" s="10">
        <v>0.17399999999999999</v>
      </c>
      <c r="K5" s="10">
        <v>0</v>
      </c>
      <c r="L5" s="20">
        <f t="shared" si="3"/>
        <v>0.379</v>
      </c>
      <c r="M5" s="10">
        <v>0.12</v>
      </c>
      <c r="N5" s="10">
        <v>0</v>
      </c>
      <c r="O5" s="10">
        <v>0</v>
      </c>
      <c r="P5" s="10">
        <v>0</v>
      </c>
      <c r="Q5" s="10">
        <v>0.17399999999999999</v>
      </c>
      <c r="R5" s="10">
        <v>0.108</v>
      </c>
      <c r="S5" s="10">
        <v>0</v>
      </c>
      <c r="T5" s="10">
        <v>0</v>
      </c>
      <c r="U5" s="67">
        <v>0</v>
      </c>
      <c r="V5" s="36">
        <f t="shared" si="4"/>
        <v>0</v>
      </c>
      <c r="W5" s="10" t="s">
        <v>96</v>
      </c>
      <c r="X5" s="10" t="s">
        <v>96</v>
      </c>
      <c r="Y5" s="10">
        <v>2.4199999999999999E-2</v>
      </c>
      <c r="AA5" s="11">
        <f t="shared" si="0"/>
        <v>10</v>
      </c>
      <c r="AB5" s="11">
        <f t="shared" si="1"/>
        <v>5.3384729625928511</v>
      </c>
      <c r="AC5" s="10" t="s">
        <v>96</v>
      </c>
      <c r="AD5" s="11">
        <f t="shared" si="5"/>
        <v>4.5445748818517453</v>
      </c>
      <c r="AF5" s="56">
        <v>19.883047844444597</v>
      </c>
      <c r="AG5">
        <v>3</v>
      </c>
      <c r="AH5" s="56">
        <v>66.276826148148658</v>
      </c>
      <c r="AI5">
        <v>58</v>
      </c>
    </row>
    <row r="6" spans="1:35">
      <c r="A6" t="s">
        <v>92</v>
      </c>
      <c r="B6" t="s">
        <v>105</v>
      </c>
      <c r="C6" t="s">
        <v>106</v>
      </c>
      <c r="D6" s="3">
        <v>35962.5</v>
      </c>
      <c r="E6" s="10">
        <v>0.09</v>
      </c>
      <c r="F6" s="10">
        <v>0.12</v>
      </c>
      <c r="G6" s="10">
        <v>0</v>
      </c>
      <c r="H6" s="20">
        <f t="shared" si="2"/>
        <v>0.21</v>
      </c>
      <c r="I6" s="10">
        <v>0.20499999999999999</v>
      </c>
      <c r="J6" s="10">
        <v>0.1482</v>
      </c>
      <c r="K6" s="10">
        <v>0</v>
      </c>
      <c r="L6" s="20">
        <f t="shared" si="3"/>
        <v>0.35319999999999996</v>
      </c>
      <c r="M6" s="10">
        <v>0.14000000000000001</v>
      </c>
      <c r="N6" s="10">
        <v>2.5000000000000001E-2</v>
      </c>
      <c r="O6" s="10">
        <v>0</v>
      </c>
      <c r="P6" s="10">
        <v>0</v>
      </c>
      <c r="Q6" s="10">
        <v>0.20300000000000001</v>
      </c>
      <c r="R6" s="10">
        <v>9.6799999999999997E-2</v>
      </c>
      <c r="S6" s="10">
        <v>0</v>
      </c>
      <c r="T6" s="10">
        <v>0</v>
      </c>
      <c r="U6" s="67">
        <v>0</v>
      </c>
      <c r="V6" s="36">
        <f t="shared" si="4"/>
        <v>0</v>
      </c>
      <c r="W6" s="10" t="s">
        <v>96</v>
      </c>
      <c r="X6" s="10" t="s">
        <v>96</v>
      </c>
      <c r="Y6" s="24" t="s">
        <v>96</v>
      </c>
      <c r="AA6" s="11">
        <f t="shared" si="0"/>
        <v>6.2574372430630696</v>
      </c>
      <c r="AB6" s="11">
        <f t="shared" si="1"/>
        <v>6.029664902622188</v>
      </c>
      <c r="AC6" s="10" t="s">
        <v>96</v>
      </c>
      <c r="AD6" s="36" t="s">
        <v>96</v>
      </c>
      <c r="AF6" s="56">
        <v>12.287102145685257</v>
      </c>
      <c r="AG6">
        <v>2</v>
      </c>
      <c r="AH6" s="56">
        <v>61.43551072842628</v>
      </c>
      <c r="AI6">
        <v>68</v>
      </c>
    </row>
    <row r="7" spans="1:35">
      <c r="A7" t="s">
        <v>92</v>
      </c>
      <c r="B7" t="s">
        <v>108</v>
      </c>
      <c r="C7" t="s">
        <v>109</v>
      </c>
      <c r="D7" s="3">
        <v>47432.25</v>
      </c>
      <c r="E7" s="10">
        <v>0.09</v>
      </c>
      <c r="F7" s="10">
        <v>0.03</v>
      </c>
      <c r="G7" s="10">
        <v>0</v>
      </c>
      <c r="H7" s="20">
        <f t="shared" si="2"/>
        <v>0.12</v>
      </c>
      <c r="I7" s="10">
        <v>0.20499999999999999</v>
      </c>
      <c r="J7" s="10">
        <v>0.17299999999999999</v>
      </c>
      <c r="K7" s="10">
        <v>0</v>
      </c>
      <c r="L7" s="20">
        <f t="shared" si="3"/>
        <v>0.378</v>
      </c>
      <c r="M7" s="10">
        <v>0.15</v>
      </c>
      <c r="N7" s="10">
        <v>0.03</v>
      </c>
      <c r="O7" s="10">
        <v>0</v>
      </c>
      <c r="P7" s="10">
        <v>0</v>
      </c>
      <c r="Q7" s="10">
        <v>0.183</v>
      </c>
      <c r="R7" s="10">
        <v>8.6999999999999994E-2</v>
      </c>
      <c r="S7" s="10">
        <v>0</v>
      </c>
      <c r="T7" s="10">
        <v>0</v>
      </c>
      <c r="U7" s="67">
        <v>0</v>
      </c>
      <c r="V7" s="36">
        <f t="shared" si="4"/>
        <v>0</v>
      </c>
      <c r="W7" s="10" t="s">
        <v>96</v>
      </c>
      <c r="X7" s="10" t="s">
        <v>96</v>
      </c>
      <c r="Y7" s="24" t="s">
        <v>96</v>
      </c>
      <c r="AA7" s="11">
        <f t="shared" si="0"/>
        <v>9.0643593107657665</v>
      </c>
      <c r="AB7" s="11">
        <f t="shared" si="1"/>
        <v>5.3652633478653051</v>
      </c>
      <c r="AC7" s="10" t="s">
        <v>96</v>
      </c>
      <c r="AD7" s="36" t="s">
        <v>96</v>
      </c>
      <c r="AF7" s="56">
        <v>14.429622658631072</v>
      </c>
      <c r="AG7">
        <v>2</v>
      </c>
      <c r="AH7" s="56">
        <v>72.148113293155362</v>
      </c>
      <c r="AI7">
        <v>32</v>
      </c>
    </row>
    <row r="8" spans="1:35">
      <c r="A8" t="s">
        <v>92</v>
      </c>
      <c r="B8" t="s">
        <v>110</v>
      </c>
      <c r="C8" t="s">
        <v>111</v>
      </c>
      <c r="D8" s="3">
        <v>34669.5</v>
      </c>
      <c r="E8" s="10">
        <v>0.09</v>
      </c>
      <c r="F8" s="10">
        <v>0.03</v>
      </c>
      <c r="G8" s="10">
        <v>0</v>
      </c>
      <c r="H8" s="20">
        <f t="shared" si="2"/>
        <v>0.12</v>
      </c>
      <c r="I8" s="10">
        <v>0.20499999999999999</v>
      </c>
      <c r="J8" s="10">
        <v>0.06</v>
      </c>
      <c r="K8" s="10">
        <v>0</v>
      </c>
      <c r="L8" s="20">
        <f t="shared" si="3"/>
        <v>0.26500000000000001</v>
      </c>
      <c r="M8" s="10">
        <v>0.16</v>
      </c>
      <c r="N8" s="10">
        <v>0.03</v>
      </c>
      <c r="O8" s="10">
        <v>0</v>
      </c>
      <c r="P8" s="10">
        <v>0</v>
      </c>
      <c r="Q8" s="10">
        <v>0.21</v>
      </c>
      <c r="R8" s="10">
        <v>8.7900000000000006E-2</v>
      </c>
      <c r="S8" s="10">
        <v>0</v>
      </c>
      <c r="T8" s="10">
        <v>0</v>
      </c>
      <c r="U8" s="67">
        <v>0</v>
      </c>
      <c r="V8" s="36">
        <f t="shared" si="4"/>
        <v>0</v>
      </c>
      <c r="W8" s="10" t="s">
        <v>96</v>
      </c>
      <c r="X8" s="10" t="s">
        <v>96</v>
      </c>
      <c r="Y8" s="10">
        <v>3.4299999999999997E-2</v>
      </c>
      <c r="AA8" s="11">
        <f t="shared" si="0"/>
        <v>9.0643593107657665</v>
      </c>
      <c r="AB8" s="11">
        <f t="shared" si="1"/>
        <v>8.3925768836527066</v>
      </c>
      <c r="AC8" s="10" t="s">
        <v>96</v>
      </c>
      <c r="AD8" s="11">
        <f t="shared" si="5"/>
        <v>1.9082211166222067</v>
      </c>
      <c r="AF8" s="56">
        <v>19.365157311040683</v>
      </c>
      <c r="AG8">
        <v>3</v>
      </c>
      <c r="AH8" s="56">
        <v>64.550524370135605</v>
      </c>
      <c r="AI8">
        <v>63</v>
      </c>
    </row>
    <row r="9" spans="1:35">
      <c r="A9" t="s">
        <v>92</v>
      </c>
      <c r="B9" t="s">
        <v>112</v>
      </c>
      <c r="C9" t="s">
        <v>113</v>
      </c>
      <c r="D9" s="3">
        <v>44909.25</v>
      </c>
      <c r="E9" s="10">
        <v>0.09</v>
      </c>
      <c r="F9" s="10">
        <v>3.5000000000000003E-2</v>
      </c>
      <c r="G9" s="10">
        <v>0</v>
      </c>
      <c r="H9" s="20">
        <f t="shared" si="2"/>
        <v>0.125</v>
      </c>
      <c r="I9" s="10">
        <v>0.20499999999999999</v>
      </c>
      <c r="J9" s="24">
        <v>0</v>
      </c>
      <c r="K9" s="10">
        <v>0</v>
      </c>
      <c r="L9" s="20">
        <f t="shared" si="3"/>
        <v>0.20499999999999999</v>
      </c>
      <c r="M9" s="10">
        <v>0.115</v>
      </c>
      <c r="N9" s="10">
        <v>3.5000000000000003E-2</v>
      </c>
      <c r="O9" s="10">
        <v>0</v>
      </c>
      <c r="P9" s="10">
        <v>0</v>
      </c>
      <c r="Q9" s="10">
        <v>0.13159999999999999</v>
      </c>
      <c r="R9" s="10">
        <v>5.0500000000000003E-2</v>
      </c>
      <c r="S9" s="10">
        <v>0</v>
      </c>
      <c r="T9" s="10">
        <v>0</v>
      </c>
      <c r="U9" s="67">
        <v>0</v>
      </c>
      <c r="V9" s="36">
        <f t="shared" si="4"/>
        <v>0</v>
      </c>
      <c r="W9" s="10" t="s">
        <v>96</v>
      </c>
      <c r="X9" s="10" t="s">
        <v>96</v>
      </c>
      <c r="Y9" s="10">
        <v>2.7E-2</v>
      </c>
      <c r="AA9" s="11">
        <f t="shared" si="0"/>
        <v>8.9084191958933943</v>
      </c>
      <c r="AB9" s="11">
        <f t="shared" si="1"/>
        <v>10</v>
      </c>
      <c r="AC9" s="10" t="s">
        <v>96</v>
      </c>
      <c r="AD9" s="11">
        <f t="shared" si="5"/>
        <v>3.8137045310950413</v>
      </c>
      <c r="AF9" s="56">
        <v>22.722123726988436</v>
      </c>
      <c r="AG9">
        <v>3</v>
      </c>
      <c r="AH9" s="56">
        <v>75.740412423294785</v>
      </c>
      <c r="AI9">
        <v>20</v>
      </c>
    </row>
    <row r="10" spans="1:35">
      <c r="A10" t="s">
        <v>92</v>
      </c>
      <c r="B10" t="s">
        <v>112</v>
      </c>
      <c r="C10" t="s">
        <v>115</v>
      </c>
      <c r="D10" s="3">
        <v>44909.25</v>
      </c>
      <c r="E10" s="10">
        <v>0.09</v>
      </c>
      <c r="F10" s="10">
        <v>3.5000000000000003E-2</v>
      </c>
      <c r="G10" s="10">
        <v>0</v>
      </c>
      <c r="H10" s="20">
        <f t="shared" si="2"/>
        <v>0.125</v>
      </c>
      <c r="I10" s="10">
        <v>0.24</v>
      </c>
      <c r="J10" s="10">
        <v>0.1116</v>
      </c>
      <c r="K10" s="10">
        <v>0</v>
      </c>
      <c r="L10" s="20">
        <f t="shared" si="3"/>
        <v>0.35160000000000002</v>
      </c>
      <c r="M10" s="10">
        <v>0.115</v>
      </c>
      <c r="N10" s="10">
        <v>3.5000000000000003E-2</v>
      </c>
      <c r="O10" s="10">
        <v>0</v>
      </c>
      <c r="P10" s="10">
        <v>0</v>
      </c>
      <c r="Q10" s="10">
        <v>0.13159999999999999</v>
      </c>
      <c r="R10" s="10">
        <v>5.0500000000000003E-2</v>
      </c>
      <c r="S10" s="10">
        <v>0</v>
      </c>
      <c r="T10" s="10">
        <v>0</v>
      </c>
      <c r="U10" s="67">
        <v>0</v>
      </c>
      <c r="V10" s="36">
        <f t="shared" si="4"/>
        <v>0</v>
      </c>
      <c r="W10" s="10" t="s">
        <v>96</v>
      </c>
      <c r="X10" s="10" t="s">
        <v>96</v>
      </c>
      <c r="Y10" s="10">
        <v>2.2800000000000001E-2</v>
      </c>
      <c r="AA10" s="11">
        <f t="shared" si="0"/>
        <v>8.9084191958933943</v>
      </c>
      <c r="AB10" s="11">
        <f t="shared" si="1"/>
        <v>6.0725295190581141</v>
      </c>
      <c r="AC10" s="10" t="s">
        <v>96</v>
      </c>
      <c r="AD10" s="11">
        <f t="shared" si="5"/>
        <v>4.9100100572300969</v>
      </c>
      <c r="AF10" s="56">
        <v>19.890958772181605</v>
      </c>
      <c r="AG10">
        <v>3</v>
      </c>
      <c r="AH10" s="56">
        <v>66.303195907272013</v>
      </c>
      <c r="AI10">
        <v>57</v>
      </c>
    </row>
    <row r="11" spans="1:35">
      <c r="A11" t="s">
        <v>92</v>
      </c>
      <c r="B11" t="s">
        <v>116</v>
      </c>
      <c r="C11" t="s">
        <v>117</v>
      </c>
      <c r="D11" s="3">
        <v>39288</v>
      </c>
      <c r="E11" s="10">
        <v>0.09</v>
      </c>
      <c r="F11" s="10">
        <v>0</v>
      </c>
      <c r="G11" s="10">
        <v>0</v>
      </c>
      <c r="H11" s="20">
        <f t="shared" si="2"/>
        <v>0.09</v>
      </c>
      <c r="I11" s="10">
        <v>0.20499999999999999</v>
      </c>
      <c r="J11" s="10">
        <v>0.25750000000000001</v>
      </c>
      <c r="K11" s="10">
        <v>0</v>
      </c>
      <c r="L11" s="20">
        <f t="shared" si="3"/>
        <v>0.46250000000000002</v>
      </c>
      <c r="M11" s="10">
        <v>0</v>
      </c>
      <c r="N11" s="10">
        <v>0</v>
      </c>
      <c r="O11" s="10">
        <v>0</v>
      </c>
      <c r="P11" s="10">
        <v>0</v>
      </c>
      <c r="Q11" s="10">
        <v>0.25750000000000001</v>
      </c>
      <c r="R11" s="10">
        <v>0.15</v>
      </c>
      <c r="S11" s="10">
        <v>0</v>
      </c>
      <c r="T11" s="10">
        <v>0</v>
      </c>
      <c r="U11" s="67">
        <v>0</v>
      </c>
      <c r="V11" s="36">
        <f t="shared" si="4"/>
        <v>0</v>
      </c>
      <c r="W11" s="10" t="s">
        <v>96</v>
      </c>
      <c r="X11" s="10" t="s">
        <v>96</v>
      </c>
      <c r="Y11" s="10">
        <v>3.7999999999999999E-2</v>
      </c>
      <c r="AA11" s="11">
        <f t="shared" si="0"/>
        <v>10</v>
      </c>
      <c r="AB11" s="11">
        <f t="shared" si="1"/>
        <v>3.1014757923428689</v>
      </c>
      <c r="AC11" s="10" t="s">
        <v>96</v>
      </c>
      <c r="AD11" s="11">
        <f t="shared" si="5"/>
        <v>0.94242815312227624</v>
      </c>
      <c r="AF11" s="56">
        <v>14.043903945465146</v>
      </c>
      <c r="AG11">
        <v>3</v>
      </c>
      <c r="AH11" s="56">
        <v>46.813013151550493</v>
      </c>
      <c r="AI11">
        <v>90</v>
      </c>
    </row>
    <row r="12" spans="1:35">
      <c r="A12" t="s">
        <v>92</v>
      </c>
      <c r="B12" t="s">
        <v>116</v>
      </c>
      <c r="C12" t="s">
        <v>118</v>
      </c>
      <c r="D12" s="3">
        <v>39288</v>
      </c>
      <c r="E12" s="10">
        <v>0.09</v>
      </c>
      <c r="F12" s="10">
        <v>0</v>
      </c>
      <c r="G12" s="10">
        <v>0</v>
      </c>
      <c r="H12" s="20">
        <f t="shared" si="2"/>
        <v>0.09</v>
      </c>
      <c r="I12" s="10">
        <v>0.20499999999999999</v>
      </c>
      <c r="J12" s="10">
        <v>0.25750000000000001</v>
      </c>
      <c r="K12" s="10">
        <v>0</v>
      </c>
      <c r="L12" s="20">
        <f t="shared" si="3"/>
        <v>0.46250000000000002</v>
      </c>
      <c r="M12" s="10">
        <v>0</v>
      </c>
      <c r="N12" s="10">
        <v>0</v>
      </c>
      <c r="O12" s="10">
        <v>0</v>
      </c>
      <c r="P12" s="10">
        <v>0</v>
      </c>
      <c r="Q12" s="10">
        <v>0.25750000000000001</v>
      </c>
      <c r="R12" s="10">
        <v>0.15</v>
      </c>
      <c r="S12" s="10">
        <v>0</v>
      </c>
      <c r="T12" s="10">
        <v>0</v>
      </c>
      <c r="U12" s="67">
        <v>0</v>
      </c>
      <c r="V12" s="36">
        <f t="shared" si="4"/>
        <v>0</v>
      </c>
      <c r="W12" s="10" t="s">
        <v>96</v>
      </c>
      <c r="X12" s="10" t="s">
        <v>96</v>
      </c>
      <c r="Y12" s="10">
        <v>3.4799999999999998E-2</v>
      </c>
      <c r="AA12" s="11">
        <f t="shared" si="0"/>
        <v>10</v>
      </c>
      <c r="AB12" s="11">
        <f t="shared" si="1"/>
        <v>3.1014757923428689</v>
      </c>
      <c r="AC12" s="10" t="s">
        <v>96</v>
      </c>
      <c r="AD12" s="11">
        <f t="shared" si="5"/>
        <v>1.7777085539870809</v>
      </c>
      <c r="AF12" s="56">
        <v>14.87918434632995</v>
      </c>
      <c r="AG12">
        <v>3</v>
      </c>
      <c r="AH12" s="56">
        <v>49.597281154433162</v>
      </c>
      <c r="AI12">
        <v>87</v>
      </c>
    </row>
    <row r="13" spans="1:35">
      <c r="A13" t="s">
        <v>92</v>
      </c>
      <c r="B13" t="s">
        <v>119</v>
      </c>
      <c r="C13" t="s">
        <v>120</v>
      </c>
      <c r="D13" s="3">
        <v>52029.75</v>
      </c>
      <c r="E13" s="10">
        <v>0.09</v>
      </c>
      <c r="F13" s="10">
        <v>0.02</v>
      </c>
      <c r="G13" s="10">
        <v>0</v>
      </c>
      <c r="H13" s="20">
        <f t="shared" si="2"/>
        <v>0.11</v>
      </c>
      <c r="I13" s="10">
        <v>0.26</v>
      </c>
      <c r="J13" s="10">
        <v>0.14499999999999999</v>
      </c>
      <c r="K13" s="10">
        <v>0</v>
      </c>
      <c r="L13" s="20">
        <f t="shared" si="3"/>
        <v>0.40500000000000003</v>
      </c>
      <c r="M13" s="10">
        <v>0.12</v>
      </c>
      <c r="N13" s="10">
        <v>0.02</v>
      </c>
      <c r="O13" s="10">
        <v>0</v>
      </c>
      <c r="P13" s="10">
        <v>0</v>
      </c>
      <c r="Q13" s="10">
        <v>0.14499999999999999</v>
      </c>
      <c r="R13" s="10">
        <v>0.105</v>
      </c>
      <c r="S13" s="10">
        <v>0</v>
      </c>
      <c r="T13" s="10">
        <v>0</v>
      </c>
      <c r="U13" s="67">
        <v>0</v>
      </c>
      <c r="V13" s="36">
        <f t="shared" si="4"/>
        <v>0</v>
      </c>
      <c r="W13" s="10" t="s">
        <v>96</v>
      </c>
      <c r="X13" s="10" t="s">
        <v>96</v>
      </c>
      <c r="Y13" s="10">
        <v>1.5299999999999999E-2</v>
      </c>
      <c r="AA13" s="11">
        <f t="shared" si="0"/>
        <v>9.376239540510511</v>
      </c>
      <c r="AB13" s="11">
        <f t="shared" si="1"/>
        <v>4.6419229455090241</v>
      </c>
      <c r="AC13" s="10" t="s">
        <v>96</v>
      </c>
      <c r="AD13" s="11">
        <f t="shared" si="5"/>
        <v>6.8676984967569821</v>
      </c>
      <c r="AF13" s="56">
        <v>20.885860982776517</v>
      </c>
      <c r="AG13">
        <v>3</v>
      </c>
      <c r="AH13" s="56">
        <v>69.61953660925505</v>
      </c>
      <c r="AI13">
        <v>47</v>
      </c>
    </row>
    <row r="14" spans="1:35">
      <c r="A14" t="s">
        <v>121</v>
      </c>
      <c r="B14" t="s">
        <v>122</v>
      </c>
      <c r="C14" t="s">
        <v>123</v>
      </c>
      <c r="D14" s="3">
        <v>22993</v>
      </c>
      <c r="E14" s="10">
        <v>0.21</v>
      </c>
      <c r="F14" s="10">
        <v>6.5000000000000002E-2</v>
      </c>
      <c r="G14" s="10">
        <v>0</v>
      </c>
      <c r="H14" s="20">
        <f t="shared" si="2"/>
        <v>0.27500000000000002</v>
      </c>
      <c r="I14" s="10">
        <v>0.22</v>
      </c>
      <c r="J14" s="10">
        <v>0.05</v>
      </c>
      <c r="K14" s="10">
        <v>0.01</v>
      </c>
      <c r="L14" s="20">
        <f t="shared" si="3"/>
        <v>0.28000000000000003</v>
      </c>
      <c r="M14" s="10">
        <v>6.5000000000000002E-2</v>
      </c>
      <c r="N14" s="10">
        <v>6.5000000000000002E-2</v>
      </c>
      <c r="O14" s="10">
        <v>0</v>
      </c>
      <c r="P14" s="10">
        <v>0</v>
      </c>
      <c r="Q14" s="10">
        <v>0.05</v>
      </c>
      <c r="R14" s="10">
        <v>0.02</v>
      </c>
      <c r="S14" s="10">
        <v>0.01</v>
      </c>
      <c r="T14" s="10">
        <v>0.01</v>
      </c>
      <c r="U14" s="67">
        <v>0</v>
      </c>
      <c r="V14" s="36">
        <f t="shared" si="4"/>
        <v>0</v>
      </c>
      <c r="W14" s="10">
        <v>0</v>
      </c>
      <c r="X14" s="36">
        <f t="shared" ref="X14:X66" si="6">IF(W14=0,10,((W$133-W14)/(W$133-W$134))*10)</f>
        <v>10</v>
      </c>
      <c r="Y14" s="10">
        <v>3.3E-3</v>
      </c>
      <c r="AA14" s="11">
        <f t="shared" si="0"/>
        <v>4.2302157497222321</v>
      </c>
      <c r="AB14" s="11">
        <f t="shared" si="1"/>
        <v>7.9907211045658837</v>
      </c>
      <c r="AC14" s="36">
        <f t="shared" ref="AC14:AC45" si="7">IF(W14=0,10,(X14+V14)/2)</f>
        <v>10</v>
      </c>
      <c r="AD14" s="11">
        <f t="shared" si="5"/>
        <v>10</v>
      </c>
      <c r="AF14" s="56">
        <v>32.220936854288112</v>
      </c>
      <c r="AG14">
        <v>4</v>
      </c>
      <c r="AH14" s="56">
        <v>80.552342135720281</v>
      </c>
      <c r="AI14">
        <v>6</v>
      </c>
    </row>
    <row r="15" spans="1:35">
      <c r="A15" t="s">
        <v>121</v>
      </c>
      <c r="B15" t="s">
        <v>125</v>
      </c>
      <c r="C15" t="s">
        <v>126</v>
      </c>
      <c r="D15" s="3">
        <v>38977</v>
      </c>
      <c r="E15" s="10">
        <v>0.21</v>
      </c>
      <c r="F15" s="10">
        <v>7.0000000000000007E-2</v>
      </c>
      <c r="G15" s="10">
        <v>0</v>
      </c>
      <c r="H15" s="20">
        <f t="shared" si="2"/>
        <v>0.28000000000000003</v>
      </c>
      <c r="I15" s="10">
        <v>0.22</v>
      </c>
      <c r="J15" s="10">
        <v>0</v>
      </c>
      <c r="K15" s="10">
        <v>0</v>
      </c>
      <c r="L15" s="20">
        <f t="shared" si="3"/>
        <v>0.22</v>
      </c>
      <c r="M15" s="10">
        <v>9.4E-2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67">
        <v>0</v>
      </c>
      <c r="V15" s="36">
        <f t="shared" si="4"/>
        <v>0</v>
      </c>
      <c r="W15" s="10">
        <v>0</v>
      </c>
      <c r="X15" s="36">
        <f t="shared" si="6"/>
        <v>10</v>
      </c>
      <c r="Y15" s="10">
        <v>1.44E-2</v>
      </c>
      <c r="AA15" s="11">
        <f t="shared" si="0"/>
        <v>4.0742756348498599</v>
      </c>
      <c r="AB15" s="11">
        <f t="shared" si="1"/>
        <v>9.5981442209131771</v>
      </c>
      <c r="AC15" s="36">
        <f t="shared" si="7"/>
        <v>10</v>
      </c>
      <c r="AD15" s="11">
        <f t="shared" si="5"/>
        <v>7.102621109500209</v>
      </c>
      <c r="AF15" s="56">
        <v>30.775040965263248</v>
      </c>
      <c r="AG15">
        <v>4</v>
      </c>
      <c r="AH15" s="56">
        <v>76.937602413158118</v>
      </c>
      <c r="AI15">
        <v>14</v>
      </c>
    </row>
    <row r="16" spans="1:35">
      <c r="A16" t="s">
        <v>121</v>
      </c>
      <c r="B16" t="s">
        <v>128</v>
      </c>
      <c r="C16" t="s">
        <v>129</v>
      </c>
      <c r="D16" s="3">
        <v>27851</v>
      </c>
      <c r="E16" s="10">
        <v>0.21</v>
      </c>
      <c r="F16" s="10">
        <v>4.9000000000000002E-2</v>
      </c>
      <c r="G16" s="10">
        <v>0</v>
      </c>
      <c r="H16" s="20">
        <f t="shared" si="2"/>
        <v>0.25900000000000001</v>
      </c>
      <c r="I16" s="10">
        <v>0.22</v>
      </c>
      <c r="J16" s="10">
        <v>4.24E-2</v>
      </c>
      <c r="K16" s="10">
        <v>0</v>
      </c>
      <c r="L16" s="20">
        <f t="shared" si="3"/>
        <v>0.26240000000000002</v>
      </c>
      <c r="M16" s="10">
        <v>4.9000000000000002E-2</v>
      </c>
      <c r="N16" s="10">
        <v>4.9000000000000002E-2</v>
      </c>
      <c r="O16" s="10">
        <v>0</v>
      </c>
      <c r="P16" s="10">
        <v>0</v>
      </c>
      <c r="Q16" s="10">
        <v>4.5400000000000003E-2</v>
      </c>
      <c r="R16" s="10">
        <v>2.5899999999999999E-2</v>
      </c>
      <c r="S16" s="10">
        <v>0</v>
      </c>
      <c r="T16" s="10">
        <v>0</v>
      </c>
      <c r="U16" s="67">
        <v>0</v>
      </c>
      <c r="V16" s="36">
        <f t="shared" si="4"/>
        <v>0</v>
      </c>
      <c r="W16" s="10">
        <v>0</v>
      </c>
      <c r="X16" s="36">
        <f t="shared" si="6"/>
        <v>10</v>
      </c>
      <c r="Y16" s="10">
        <v>1.78E-2</v>
      </c>
      <c r="AA16" s="11">
        <f t="shared" si="0"/>
        <v>4.729224117313823</v>
      </c>
      <c r="AB16" s="11">
        <f t="shared" si="1"/>
        <v>8.4622318853610885</v>
      </c>
      <c r="AC16" s="36">
        <f t="shared" si="7"/>
        <v>10</v>
      </c>
      <c r="AD16" s="11">
        <f t="shared" si="5"/>
        <v>6.2151356835813543</v>
      </c>
      <c r="AF16" s="56">
        <v>29.406591686256267</v>
      </c>
      <c r="AG16">
        <v>4</v>
      </c>
      <c r="AH16" s="56">
        <v>73.516479215640672</v>
      </c>
      <c r="AI16">
        <v>29</v>
      </c>
    </row>
    <row r="17" spans="1:35">
      <c r="A17" t="s">
        <v>121</v>
      </c>
      <c r="B17" t="s">
        <v>128</v>
      </c>
      <c r="C17" t="s">
        <v>131</v>
      </c>
      <c r="D17" s="3">
        <v>27870</v>
      </c>
      <c r="E17" s="10">
        <v>0.21</v>
      </c>
      <c r="F17" s="10">
        <v>4.9000000000000002E-2</v>
      </c>
      <c r="G17" s="10">
        <v>0</v>
      </c>
      <c r="H17" s="20">
        <f t="shared" si="2"/>
        <v>0.25900000000000001</v>
      </c>
      <c r="I17" s="10">
        <v>0.22</v>
      </c>
      <c r="J17" s="10">
        <v>4.1700000000000001E-2</v>
      </c>
      <c r="K17" s="10">
        <v>0</v>
      </c>
      <c r="L17" s="20">
        <f t="shared" si="3"/>
        <v>0.26169999999999999</v>
      </c>
      <c r="M17" s="10">
        <v>4.9000000000000002E-2</v>
      </c>
      <c r="N17" s="10">
        <v>4.9000000000000002E-2</v>
      </c>
      <c r="O17" s="10">
        <v>0</v>
      </c>
      <c r="P17" s="10">
        <v>0</v>
      </c>
      <c r="Q17" s="10">
        <v>4.4999999999999998E-2</v>
      </c>
      <c r="R17" s="10">
        <v>2.5899999999999999E-2</v>
      </c>
      <c r="S17" s="10">
        <v>0</v>
      </c>
      <c r="T17" s="10">
        <v>0</v>
      </c>
      <c r="U17" s="67">
        <v>0</v>
      </c>
      <c r="V17" s="36">
        <f t="shared" si="4"/>
        <v>0</v>
      </c>
      <c r="W17" s="10">
        <v>0</v>
      </c>
      <c r="X17" s="36">
        <f t="shared" si="6"/>
        <v>10</v>
      </c>
      <c r="Y17" s="10">
        <v>2.3E-2</v>
      </c>
      <c r="AA17" s="11">
        <f t="shared" si="0"/>
        <v>4.729224117313823</v>
      </c>
      <c r="AB17" s="11">
        <f t="shared" si="1"/>
        <v>8.4809851550518083</v>
      </c>
      <c r="AC17" s="36">
        <f t="shared" si="7"/>
        <v>10</v>
      </c>
      <c r="AD17" s="11">
        <f t="shared" si="5"/>
        <v>4.8578050321760466</v>
      </c>
      <c r="AF17" s="56">
        <v>28.068014304541677</v>
      </c>
      <c r="AG17">
        <v>4</v>
      </c>
      <c r="AH17" s="56">
        <v>70.1700357613542</v>
      </c>
      <c r="AI17">
        <v>44</v>
      </c>
    </row>
    <row r="18" spans="1:35">
      <c r="A18" t="s">
        <v>121</v>
      </c>
      <c r="B18" t="s">
        <v>128</v>
      </c>
      <c r="C18" t="s">
        <v>132</v>
      </c>
      <c r="D18" s="3">
        <v>22645</v>
      </c>
      <c r="E18" s="10">
        <v>0.21</v>
      </c>
      <c r="F18" s="10">
        <v>4.9000000000000002E-2</v>
      </c>
      <c r="G18" s="10">
        <v>2.5999999999999999E-2</v>
      </c>
      <c r="H18" s="20">
        <f t="shared" si="2"/>
        <v>0.28500000000000003</v>
      </c>
      <c r="I18" s="10">
        <v>0.22</v>
      </c>
      <c r="J18" s="10">
        <v>3.3599999999999998E-2</v>
      </c>
      <c r="K18" s="10">
        <v>0</v>
      </c>
      <c r="L18" s="20">
        <f t="shared" si="3"/>
        <v>0.25359999999999999</v>
      </c>
      <c r="M18" s="10">
        <v>4.9000000000000002E-2</v>
      </c>
      <c r="N18" s="10">
        <v>4.9000000000000002E-2</v>
      </c>
      <c r="O18" s="10">
        <v>2.5999999999999999E-2</v>
      </c>
      <c r="P18" s="10">
        <v>2.5999999999999999E-2</v>
      </c>
      <c r="Q18" s="10">
        <v>4.5400000000000003E-2</v>
      </c>
      <c r="R18" s="10">
        <v>2.5899999999999999E-2</v>
      </c>
      <c r="S18" s="10">
        <v>0</v>
      </c>
      <c r="T18" s="10">
        <v>0</v>
      </c>
      <c r="U18" s="67">
        <v>0</v>
      </c>
      <c r="V18" s="36">
        <f t="shared" si="4"/>
        <v>0</v>
      </c>
      <c r="W18" s="10">
        <v>0</v>
      </c>
      <c r="X18" s="36">
        <f t="shared" si="6"/>
        <v>10</v>
      </c>
      <c r="Y18" s="10">
        <v>2.3900000000000001E-2</v>
      </c>
      <c r="AA18" s="11">
        <f t="shared" si="0"/>
        <v>3.9183355199774872</v>
      </c>
      <c r="AB18" s="11">
        <f t="shared" si="1"/>
        <v>8.6979872757586936</v>
      </c>
      <c r="AC18" s="36">
        <f t="shared" si="7"/>
        <v>10</v>
      </c>
      <c r="AD18" s="11">
        <f t="shared" si="5"/>
        <v>4.6228824194328206</v>
      </c>
      <c r="AF18" s="56">
        <v>27.239205215169001</v>
      </c>
      <c r="AG18">
        <v>4</v>
      </c>
      <c r="AH18" s="56">
        <v>68.098013037922499</v>
      </c>
      <c r="AI18">
        <v>53</v>
      </c>
    </row>
    <row r="19" spans="1:35">
      <c r="A19" t="s">
        <v>121</v>
      </c>
      <c r="B19" t="s">
        <v>133</v>
      </c>
      <c r="C19" t="s">
        <v>134</v>
      </c>
      <c r="D19" s="3">
        <v>34546</v>
      </c>
      <c r="E19" s="10">
        <v>0.21</v>
      </c>
      <c r="F19" s="10">
        <v>6.5000000000000002E-2</v>
      </c>
      <c r="G19" s="10">
        <v>0</v>
      </c>
      <c r="H19" s="20">
        <f t="shared" si="2"/>
        <v>0.27500000000000002</v>
      </c>
      <c r="I19" s="10">
        <v>0.22</v>
      </c>
      <c r="J19" s="10">
        <v>6.9000000000000006E-2</v>
      </c>
      <c r="K19" s="10">
        <v>0</v>
      </c>
      <c r="L19" s="20">
        <f t="shared" si="3"/>
        <v>0.28900000000000003</v>
      </c>
      <c r="M19" s="10">
        <v>6.5000000000000002E-2</v>
      </c>
      <c r="N19" s="10">
        <v>0.01</v>
      </c>
      <c r="O19" s="10">
        <v>0</v>
      </c>
      <c r="P19" s="10">
        <v>0</v>
      </c>
      <c r="Q19" s="10">
        <v>6.9000000000000006E-2</v>
      </c>
      <c r="R19" s="10">
        <v>8.9999999999999993E-3</v>
      </c>
      <c r="S19" s="10">
        <v>0</v>
      </c>
      <c r="T19" s="10">
        <v>0</v>
      </c>
      <c r="U19" s="67">
        <v>0</v>
      </c>
      <c r="V19" s="36">
        <f t="shared" si="4"/>
        <v>0</v>
      </c>
      <c r="W19" s="10">
        <v>0</v>
      </c>
      <c r="X19" s="36">
        <f t="shared" si="6"/>
        <v>10</v>
      </c>
      <c r="Y19" s="10">
        <v>6.5000000000000002E-2</v>
      </c>
      <c r="AA19" s="11">
        <f t="shared" si="0"/>
        <v>4.2302157497222321</v>
      </c>
      <c r="AB19" s="11">
        <f t="shared" si="1"/>
        <v>7.7496076371137885</v>
      </c>
      <c r="AC19" s="36">
        <f t="shared" si="7"/>
        <v>10</v>
      </c>
      <c r="AD19" s="11">
        <v>0</v>
      </c>
      <c r="AF19" s="56">
        <v>21.979823386836021</v>
      </c>
      <c r="AG19">
        <v>4</v>
      </c>
      <c r="AH19" s="56">
        <v>54.94955846709005</v>
      </c>
      <c r="AI19">
        <v>82</v>
      </c>
    </row>
    <row r="20" spans="1:35">
      <c r="A20" t="s">
        <v>121</v>
      </c>
      <c r="B20" t="s">
        <v>136</v>
      </c>
      <c r="C20" t="s">
        <v>137</v>
      </c>
      <c r="D20" s="3">
        <v>31563</v>
      </c>
      <c r="E20" s="10">
        <v>0.21</v>
      </c>
      <c r="F20" s="10">
        <v>8.8400000000000006E-2</v>
      </c>
      <c r="G20" s="10">
        <v>1E-4</v>
      </c>
      <c r="H20" s="20">
        <f t="shared" si="2"/>
        <v>0.29849999999999999</v>
      </c>
      <c r="I20" s="10">
        <v>0.22</v>
      </c>
      <c r="J20" s="10">
        <v>9.2999999999999999E-2</v>
      </c>
      <c r="K20" s="10">
        <v>0</v>
      </c>
      <c r="L20" s="20">
        <f t="shared" si="3"/>
        <v>0.313</v>
      </c>
      <c r="M20" s="10">
        <v>8.8400000000000006E-2</v>
      </c>
      <c r="N20" s="10">
        <v>8.8400000000000006E-2</v>
      </c>
      <c r="O20" s="10">
        <v>5.0000000000000001E-4</v>
      </c>
      <c r="P20" s="10">
        <v>1E-4</v>
      </c>
      <c r="Q20" s="10">
        <v>0.13300000000000001</v>
      </c>
      <c r="R20" s="10">
        <v>0.01</v>
      </c>
      <c r="S20" s="10">
        <v>0</v>
      </c>
      <c r="T20" s="10">
        <v>0</v>
      </c>
      <c r="U20" s="67">
        <v>0</v>
      </c>
      <c r="V20" s="36">
        <f t="shared" si="4"/>
        <v>0</v>
      </c>
      <c r="W20" s="10">
        <v>0</v>
      </c>
      <c r="X20" s="36">
        <f t="shared" si="6"/>
        <v>10</v>
      </c>
      <c r="Y20" s="10">
        <v>1.2200000000000001E-2</v>
      </c>
      <c r="AA20" s="11">
        <f t="shared" si="0"/>
        <v>3.4972972098220847</v>
      </c>
      <c r="AB20" s="11">
        <f t="shared" si="1"/>
        <v>7.1066383905748731</v>
      </c>
      <c r="AC20" s="36">
        <f t="shared" si="7"/>
        <v>10</v>
      </c>
      <c r="AD20" s="11">
        <f t="shared" si="5"/>
        <v>7.6768763850947606</v>
      </c>
      <c r="AF20" s="56">
        <v>28.28081198549172</v>
      </c>
      <c r="AG20">
        <v>4</v>
      </c>
      <c r="AH20" s="56">
        <v>70.702029963729302</v>
      </c>
      <c r="AI20">
        <v>41</v>
      </c>
    </row>
    <row r="21" spans="1:35">
      <c r="A21" t="s">
        <v>121</v>
      </c>
      <c r="B21" t="s">
        <v>136</v>
      </c>
      <c r="C21" t="s">
        <v>138</v>
      </c>
      <c r="D21" s="3">
        <v>37112</v>
      </c>
      <c r="E21" s="10">
        <v>0.21</v>
      </c>
      <c r="F21" s="10">
        <v>8.8400000000000006E-2</v>
      </c>
      <c r="G21" s="10">
        <v>0</v>
      </c>
      <c r="H21" s="20">
        <f t="shared" si="2"/>
        <v>0.2984</v>
      </c>
      <c r="I21" s="10">
        <v>0.22</v>
      </c>
      <c r="J21" s="10">
        <v>9.2999999999999999E-2</v>
      </c>
      <c r="K21" s="10">
        <v>0</v>
      </c>
      <c r="L21" s="20">
        <f t="shared" si="3"/>
        <v>0.313</v>
      </c>
      <c r="M21" s="10">
        <v>8.8400000000000006E-2</v>
      </c>
      <c r="N21" s="10">
        <v>8.8400000000000006E-2</v>
      </c>
      <c r="O21" s="10">
        <v>0</v>
      </c>
      <c r="P21" s="10">
        <v>0</v>
      </c>
      <c r="Q21" s="10">
        <v>0.13300000000000001</v>
      </c>
      <c r="R21" s="10">
        <v>0.01</v>
      </c>
      <c r="S21" s="10">
        <v>0</v>
      </c>
      <c r="T21" s="10">
        <v>0</v>
      </c>
      <c r="U21" s="67">
        <v>0</v>
      </c>
      <c r="V21" s="36">
        <f t="shared" si="4"/>
        <v>0</v>
      </c>
      <c r="W21" s="10">
        <v>0</v>
      </c>
      <c r="X21" s="36">
        <f t="shared" si="6"/>
        <v>10</v>
      </c>
      <c r="Y21" s="10">
        <v>1.18E-2</v>
      </c>
      <c r="AA21" s="11">
        <f t="shared" si="0"/>
        <v>3.5004160121195316</v>
      </c>
      <c r="AB21" s="11">
        <f t="shared" si="1"/>
        <v>7.1066383905748731</v>
      </c>
      <c r="AC21" s="36">
        <f t="shared" si="7"/>
        <v>10</v>
      </c>
      <c r="AD21" s="11">
        <f t="shared" si="5"/>
        <v>7.7812864352028637</v>
      </c>
      <c r="AF21" s="56">
        <v>28.388340837897267</v>
      </c>
      <c r="AG21">
        <v>4</v>
      </c>
      <c r="AH21" s="56">
        <v>70.970852094743165</v>
      </c>
      <c r="AI21">
        <v>40</v>
      </c>
    </row>
    <row r="22" spans="1:35">
      <c r="A22" t="s">
        <v>121</v>
      </c>
      <c r="B22" t="s">
        <v>136</v>
      </c>
      <c r="C22" t="s">
        <v>139</v>
      </c>
      <c r="D22" s="3">
        <v>59510</v>
      </c>
      <c r="E22" s="10">
        <v>0.21</v>
      </c>
      <c r="F22" s="10">
        <v>8.8400000000000006E-2</v>
      </c>
      <c r="G22" s="10">
        <v>0</v>
      </c>
      <c r="H22" s="20">
        <f t="shared" si="2"/>
        <v>0.2984</v>
      </c>
      <c r="I22" s="10">
        <v>0.24</v>
      </c>
      <c r="J22" s="10">
        <v>9.2999999999999999E-2</v>
      </c>
      <c r="K22" s="10">
        <v>0</v>
      </c>
      <c r="L22" s="20">
        <f t="shared" si="3"/>
        <v>0.33299999999999996</v>
      </c>
      <c r="M22" s="10">
        <v>8.8400000000000006E-2</v>
      </c>
      <c r="N22" s="10">
        <v>8.8400000000000006E-2</v>
      </c>
      <c r="O22" s="10">
        <v>0</v>
      </c>
      <c r="P22" s="10">
        <v>0</v>
      </c>
      <c r="Q22" s="10">
        <v>0.13300000000000001</v>
      </c>
      <c r="R22" s="10">
        <v>0.01</v>
      </c>
      <c r="S22" s="10">
        <v>0</v>
      </c>
      <c r="T22" s="10">
        <v>0</v>
      </c>
      <c r="U22" s="67">
        <v>0</v>
      </c>
      <c r="V22" s="36">
        <f t="shared" si="4"/>
        <v>0</v>
      </c>
      <c r="W22" s="10">
        <v>8.0000000000000004E-4</v>
      </c>
      <c r="X22" s="36">
        <f t="shared" si="6"/>
        <v>9.5446348618409314</v>
      </c>
      <c r="Y22" s="10">
        <v>7.7000000000000002E-3</v>
      </c>
      <c r="AA22" s="11">
        <f t="shared" si="0"/>
        <v>3.5004160121195316</v>
      </c>
      <c r="AB22" s="11">
        <f t="shared" si="1"/>
        <v>6.5708306851257756</v>
      </c>
      <c r="AC22" s="36">
        <f t="shared" si="7"/>
        <v>4.7723174309204657</v>
      </c>
      <c r="AD22" s="11">
        <f t="shared" si="5"/>
        <v>8.8514894488108933</v>
      </c>
      <c r="AF22" s="56">
        <v>23.695053576976669</v>
      </c>
      <c r="AG22">
        <v>4</v>
      </c>
      <c r="AH22" s="56">
        <v>59.237633942441676</v>
      </c>
      <c r="AI22">
        <v>73</v>
      </c>
    </row>
    <row r="23" spans="1:35">
      <c r="A23" t="s">
        <v>121</v>
      </c>
      <c r="B23" t="s">
        <v>136</v>
      </c>
      <c r="C23" t="s">
        <v>140</v>
      </c>
      <c r="D23" s="3">
        <v>40275</v>
      </c>
      <c r="E23" s="10">
        <v>0.21</v>
      </c>
      <c r="F23" s="10">
        <v>8.8400000000000006E-2</v>
      </c>
      <c r="G23" s="10">
        <v>0</v>
      </c>
      <c r="H23" s="20">
        <f t="shared" si="2"/>
        <v>0.2984</v>
      </c>
      <c r="I23" s="10">
        <v>0.22</v>
      </c>
      <c r="J23" s="10">
        <v>9.2999999999999999E-2</v>
      </c>
      <c r="K23" s="10">
        <v>0</v>
      </c>
      <c r="L23" s="20">
        <f t="shared" si="3"/>
        <v>0.313</v>
      </c>
      <c r="M23" s="10">
        <v>8.8400000000000006E-2</v>
      </c>
      <c r="N23" s="10">
        <v>8.8400000000000006E-2</v>
      </c>
      <c r="O23" s="10">
        <v>0</v>
      </c>
      <c r="P23" s="10">
        <v>0</v>
      </c>
      <c r="Q23" s="10">
        <v>0.13300000000000001</v>
      </c>
      <c r="R23" s="10">
        <v>0.01</v>
      </c>
      <c r="S23" s="10">
        <v>0</v>
      </c>
      <c r="T23" s="10">
        <v>0</v>
      </c>
      <c r="U23" s="67">
        <v>0</v>
      </c>
      <c r="V23" s="36">
        <f t="shared" si="4"/>
        <v>0</v>
      </c>
      <c r="W23" s="10">
        <v>0</v>
      </c>
      <c r="X23" s="36">
        <f t="shared" si="6"/>
        <v>10</v>
      </c>
      <c r="Y23" s="10">
        <v>1.29E-2</v>
      </c>
      <c r="AA23" s="11">
        <f t="shared" si="0"/>
        <v>3.5004160121195316</v>
      </c>
      <c r="AB23" s="11">
        <f t="shared" si="1"/>
        <v>7.1066383905748731</v>
      </c>
      <c r="AC23" s="36">
        <f t="shared" si="7"/>
        <v>10</v>
      </c>
      <c r="AD23" s="11">
        <f t="shared" si="5"/>
        <v>7.4941587974055857</v>
      </c>
      <c r="AF23" s="56">
        <v>28.101213200099991</v>
      </c>
      <c r="AG23">
        <v>4</v>
      </c>
      <c r="AH23" s="56">
        <v>70.253033000249985</v>
      </c>
      <c r="AI23">
        <v>43</v>
      </c>
    </row>
    <row r="24" spans="1:35">
      <c r="A24" t="s">
        <v>121</v>
      </c>
      <c r="B24" t="s">
        <v>141</v>
      </c>
      <c r="C24" t="s">
        <v>142</v>
      </c>
      <c r="D24" s="3">
        <v>28854</v>
      </c>
      <c r="E24" s="10">
        <v>0.21</v>
      </c>
      <c r="F24" s="10">
        <v>4.6300000000000001E-2</v>
      </c>
      <c r="G24" s="10">
        <v>0</v>
      </c>
      <c r="H24" s="20">
        <f t="shared" si="2"/>
        <v>0.25629999999999997</v>
      </c>
      <c r="I24" s="10">
        <v>0.22</v>
      </c>
      <c r="J24" s="10">
        <v>4.6300000000000001E-2</v>
      </c>
      <c r="K24" s="10">
        <v>0</v>
      </c>
      <c r="L24" s="20">
        <f t="shared" si="3"/>
        <v>0.26629999999999998</v>
      </c>
      <c r="M24" s="10">
        <v>4.6300000000000001E-2</v>
      </c>
      <c r="N24" s="10">
        <v>4.6300000000000001E-2</v>
      </c>
      <c r="O24" s="10">
        <v>0</v>
      </c>
      <c r="P24" s="10">
        <v>0</v>
      </c>
      <c r="Q24" s="10">
        <v>4.6300000000000001E-2</v>
      </c>
      <c r="R24" s="10">
        <v>4.6300000000000001E-2</v>
      </c>
      <c r="S24" s="10">
        <v>0</v>
      </c>
      <c r="T24" s="10">
        <v>0</v>
      </c>
      <c r="U24" s="67">
        <v>0</v>
      </c>
      <c r="V24" s="36">
        <f t="shared" si="4"/>
        <v>0</v>
      </c>
      <c r="W24" s="10">
        <v>0</v>
      </c>
      <c r="X24" s="36">
        <f t="shared" si="6"/>
        <v>10</v>
      </c>
      <c r="Y24" s="10">
        <v>6.1000000000000004E-3</v>
      </c>
      <c r="AA24" s="11">
        <f t="shared" si="0"/>
        <v>4.8134317793449046</v>
      </c>
      <c r="AB24" s="11">
        <f t="shared" si="1"/>
        <v>8.3577493827985165</v>
      </c>
      <c r="AC24" s="36">
        <f t="shared" si="7"/>
        <v>10</v>
      </c>
      <c r="AD24" s="11">
        <f t="shared" si="5"/>
        <v>9.2691296492432951</v>
      </c>
      <c r="AF24" s="56">
        <v>32.440310811386716</v>
      </c>
      <c r="AG24">
        <v>4</v>
      </c>
      <c r="AH24" s="56">
        <v>81.100777028466794</v>
      </c>
      <c r="AI24">
        <v>3</v>
      </c>
    </row>
    <row r="25" spans="1:35">
      <c r="A25" t="s">
        <v>121</v>
      </c>
      <c r="B25" t="s">
        <v>141</v>
      </c>
      <c r="C25" t="s">
        <v>143</v>
      </c>
      <c r="D25" s="3">
        <v>32539</v>
      </c>
      <c r="E25" s="10">
        <v>0.21</v>
      </c>
      <c r="F25" s="10">
        <v>4.6300000000000001E-2</v>
      </c>
      <c r="G25" s="10">
        <v>0</v>
      </c>
      <c r="H25" s="20">
        <f t="shared" si="2"/>
        <v>0.25629999999999997</v>
      </c>
      <c r="I25" s="10">
        <v>0.22</v>
      </c>
      <c r="J25" s="10">
        <v>4.6300000000000001E-2</v>
      </c>
      <c r="K25" s="10">
        <v>0.13</v>
      </c>
      <c r="L25" s="20">
        <f t="shared" si="3"/>
        <v>0.39629999999999999</v>
      </c>
      <c r="M25" s="10">
        <v>4.6300000000000001E-2</v>
      </c>
      <c r="N25" s="10">
        <v>4.6300000000000001E-2</v>
      </c>
      <c r="O25" s="10">
        <v>0</v>
      </c>
      <c r="P25" s="10">
        <v>0</v>
      </c>
      <c r="Q25" s="10">
        <v>4.6300000000000001E-2</v>
      </c>
      <c r="R25" s="10">
        <v>4.6300000000000001E-2</v>
      </c>
      <c r="S25" s="10">
        <v>0.25</v>
      </c>
      <c r="T25" s="10">
        <v>0.13</v>
      </c>
      <c r="U25" s="67">
        <v>0</v>
      </c>
      <c r="V25" s="36">
        <f t="shared" si="4"/>
        <v>0</v>
      </c>
      <c r="W25" s="10">
        <v>0</v>
      </c>
      <c r="X25" s="36">
        <f t="shared" si="6"/>
        <v>10</v>
      </c>
      <c r="Y25" s="10">
        <v>1.7000000000000001E-2</v>
      </c>
      <c r="AA25" s="11">
        <f t="shared" si="0"/>
        <v>4.8134317793449046</v>
      </c>
      <c r="AB25" s="11">
        <f t="shared" si="1"/>
        <v>4.8749992973793823</v>
      </c>
      <c r="AC25" s="36">
        <f t="shared" si="7"/>
        <v>10</v>
      </c>
      <c r="AD25" s="11">
        <f t="shared" si="5"/>
        <v>6.4239557837975543</v>
      </c>
      <c r="AF25" s="56">
        <v>26.112386860521838</v>
      </c>
      <c r="AG25">
        <v>4</v>
      </c>
      <c r="AH25" s="56">
        <v>65.280967151304594</v>
      </c>
      <c r="AI25">
        <v>59</v>
      </c>
    </row>
    <row r="26" spans="1:35">
      <c r="A26" t="s">
        <v>121</v>
      </c>
      <c r="B26" t="s">
        <v>141</v>
      </c>
      <c r="C26" t="s">
        <v>144</v>
      </c>
      <c r="D26" s="3">
        <v>38991</v>
      </c>
      <c r="E26" s="10">
        <v>0.21</v>
      </c>
      <c r="F26" s="10">
        <v>4.6300000000000001E-2</v>
      </c>
      <c r="G26" s="10">
        <v>0</v>
      </c>
      <c r="H26" s="20">
        <f t="shared" si="2"/>
        <v>0.25629999999999997</v>
      </c>
      <c r="I26" s="10">
        <v>0.22</v>
      </c>
      <c r="J26" s="10">
        <v>4.6300000000000001E-2</v>
      </c>
      <c r="K26" s="10">
        <v>0</v>
      </c>
      <c r="L26" s="20">
        <f t="shared" si="3"/>
        <v>0.26629999999999998</v>
      </c>
      <c r="M26" s="10">
        <v>4.6300000000000001E-2</v>
      </c>
      <c r="N26" s="10">
        <v>4.6300000000000001E-2</v>
      </c>
      <c r="O26" s="10">
        <v>0</v>
      </c>
      <c r="P26" s="10">
        <v>0</v>
      </c>
      <c r="Q26" s="10">
        <v>4.6300000000000001E-2</v>
      </c>
      <c r="R26" s="10">
        <v>4.6300000000000001E-2</v>
      </c>
      <c r="S26" s="10">
        <v>0</v>
      </c>
      <c r="T26" s="10">
        <v>0</v>
      </c>
      <c r="U26" s="67">
        <v>0</v>
      </c>
      <c r="V26" s="36">
        <f t="shared" si="4"/>
        <v>0</v>
      </c>
      <c r="W26" s="10">
        <v>0</v>
      </c>
      <c r="X26" s="36">
        <f t="shared" si="6"/>
        <v>10</v>
      </c>
      <c r="Y26" s="10">
        <v>2.4E-2</v>
      </c>
      <c r="AA26" s="11">
        <f t="shared" si="0"/>
        <v>4.8134317793449046</v>
      </c>
      <c r="AB26" s="11">
        <f t="shared" si="1"/>
        <v>8.3577493827985165</v>
      </c>
      <c r="AC26" s="36">
        <f t="shared" si="7"/>
        <v>10</v>
      </c>
      <c r="AD26" s="11">
        <f t="shared" si="5"/>
        <v>4.5967799069057955</v>
      </c>
      <c r="AF26" s="56">
        <v>27.767961069049214</v>
      </c>
      <c r="AG26">
        <v>4</v>
      </c>
      <c r="AH26" s="56">
        <v>69.419902672623039</v>
      </c>
      <c r="AI26">
        <v>49</v>
      </c>
    </row>
    <row r="27" spans="1:35">
      <c r="A27" t="s">
        <v>121</v>
      </c>
      <c r="B27" t="s">
        <v>145</v>
      </c>
      <c r="C27" t="s">
        <v>146</v>
      </c>
      <c r="D27" s="3">
        <v>22806</v>
      </c>
      <c r="E27" s="10">
        <v>0.21</v>
      </c>
      <c r="F27" s="10">
        <v>7.4999999999999997E-2</v>
      </c>
      <c r="G27" s="10">
        <v>0</v>
      </c>
      <c r="H27" s="20">
        <f t="shared" si="2"/>
        <v>0.28499999999999998</v>
      </c>
      <c r="I27" s="10">
        <v>0.22</v>
      </c>
      <c r="J27" s="10">
        <v>0.05</v>
      </c>
      <c r="K27" s="10">
        <v>0</v>
      </c>
      <c r="L27" s="20">
        <f t="shared" si="3"/>
        <v>0.27</v>
      </c>
      <c r="M27" s="10">
        <v>7.4999999999999997E-2</v>
      </c>
      <c r="N27" s="10">
        <v>7.4999999999999997E-2</v>
      </c>
      <c r="O27" s="10">
        <v>0</v>
      </c>
      <c r="P27" s="10">
        <v>0</v>
      </c>
      <c r="Q27" s="10">
        <v>6.9900000000000004E-2</v>
      </c>
      <c r="R27" s="10">
        <v>0.03</v>
      </c>
      <c r="S27" s="10">
        <v>0</v>
      </c>
      <c r="T27" s="10">
        <v>0</v>
      </c>
      <c r="U27" s="67">
        <v>0</v>
      </c>
      <c r="V27" s="36">
        <f t="shared" si="4"/>
        <v>0</v>
      </c>
      <c r="W27" s="10">
        <v>0</v>
      </c>
      <c r="X27" s="36">
        <f t="shared" si="6"/>
        <v>10</v>
      </c>
      <c r="Y27" s="10">
        <v>3.8100000000000002E-2</v>
      </c>
      <c r="AA27" s="11">
        <f t="shared" si="0"/>
        <v>3.9183355199774894</v>
      </c>
      <c r="AB27" s="11">
        <f t="shared" si="1"/>
        <v>8.2586249572904311</v>
      </c>
      <c r="AC27" s="36">
        <f t="shared" si="7"/>
        <v>10</v>
      </c>
      <c r="AD27" s="11">
        <f t="shared" si="5"/>
        <v>0.91632564059525035</v>
      </c>
      <c r="AF27" s="56">
        <v>23.093286117863169</v>
      </c>
      <c r="AG27">
        <v>4</v>
      </c>
      <c r="AH27" s="56">
        <v>57.733215294657924</v>
      </c>
      <c r="AI27">
        <v>76</v>
      </c>
    </row>
    <row r="28" spans="1:35">
      <c r="A28" t="s">
        <v>121</v>
      </c>
      <c r="B28" t="s">
        <v>148</v>
      </c>
      <c r="C28" t="s">
        <v>149</v>
      </c>
      <c r="D28" s="3">
        <v>30601</v>
      </c>
      <c r="E28" s="10">
        <v>0.21</v>
      </c>
      <c r="F28" s="10">
        <v>8.6999999999999994E-2</v>
      </c>
      <c r="G28" s="10">
        <v>0</v>
      </c>
      <c r="H28" s="20">
        <f t="shared" si="2"/>
        <v>0.29699999999999999</v>
      </c>
      <c r="I28" s="10">
        <v>0.22</v>
      </c>
      <c r="J28" s="10">
        <v>6.6000000000000003E-2</v>
      </c>
      <c r="K28" s="10">
        <v>1.4999999999999999E-2</v>
      </c>
      <c r="L28" s="20">
        <f t="shared" si="3"/>
        <v>0.30100000000000005</v>
      </c>
      <c r="M28" s="10">
        <v>8.6999999999999994E-2</v>
      </c>
      <c r="N28" s="10">
        <v>8.6999999999999994E-2</v>
      </c>
      <c r="O28" s="10">
        <v>0</v>
      </c>
      <c r="P28" s="10">
        <v>0</v>
      </c>
      <c r="Q28" s="10">
        <v>6.6000000000000003E-2</v>
      </c>
      <c r="R28" s="10">
        <v>2.1999999999999999E-2</v>
      </c>
      <c r="S28" s="10">
        <v>1.4999999999999999E-2</v>
      </c>
      <c r="T28" s="10">
        <v>1.4999999999999999E-2</v>
      </c>
      <c r="U28" s="67">
        <v>0</v>
      </c>
      <c r="V28" s="36">
        <f t="shared" si="4"/>
        <v>0</v>
      </c>
      <c r="W28" s="10">
        <v>7.4999999999999997E-3</v>
      </c>
      <c r="X28" s="36">
        <f t="shared" si="6"/>
        <v>5.7309518297587285</v>
      </c>
      <c r="Y28" s="10">
        <v>8.6E-3</v>
      </c>
      <c r="AA28" s="11">
        <f t="shared" si="0"/>
        <v>3.5440792442837958</v>
      </c>
      <c r="AB28" s="11">
        <f t="shared" si="1"/>
        <v>7.4281230138443295</v>
      </c>
      <c r="AC28" s="36">
        <f t="shared" si="7"/>
        <v>2.8654759148793643</v>
      </c>
      <c r="AD28" s="11">
        <f t="shared" si="5"/>
        <v>8.616566836067669</v>
      </c>
      <c r="AF28" s="56">
        <v>22.454245009075159</v>
      </c>
      <c r="AG28">
        <v>4</v>
      </c>
      <c r="AH28" s="56">
        <v>56.135612522687893</v>
      </c>
      <c r="AI28">
        <v>79</v>
      </c>
    </row>
    <row r="29" spans="1:35">
      <c r="A29" t="s">
        <v>121</v>
      </c>
      <c r="B29" t="s">
        <v>151</v>
      </c>
      <c r="C29" t="s">
        <v>152</v>
      </c>
      <c r="D29" s="3">
        <v>50833</v>
      </c>
      <c r="E29" s="10">
        <v>0.21</v>
      </c>
      <c r="F29" s="10">
        <v>0</v>
      </c>
      <c r="G29" s="10">
        <v>8.2500000000000004E-2</v>
      </c>
      <c r="H29" s="20">
        <f t="shared" si="2"/>
        <v>0.29249999999999998</v>
      </c>
      <c r="I29" s="10">
        <v>0.24</v>
      </c>
      <c r="J29" s="10">
        <v>8.5000000000000006E-2</v>
      </c>
      <c r="K29" s="10">
        <v>8.5000000000000006E-2</v>
      </c>
      <c r="L29" s="20">
        <f t="shared" si="3"/>
        <v>0.41000000000000003</v>
      </c>
      <c r="M29" s="10">
        <v>0</v>
      </c>
      <c r="N29" s="10">
        <v>0</v>
      </c>
      <c r="O29" s="10">
        <v>8.2500000000000004E-2</v>
      </c>
      <c r="P29" s="10">
        <v>8.2500000000000004E-2</v>
      </c>
      <c r="Q29" s="10">
        <v>8.9499999999999996E-2</v>
      </c>
      <c r="R29" s="10">
        <v>0.04</v>
      </c>
      <c r="S29" s="10">
        <v>8.9499999999999996E-2</v>
      </c>
      <c r="T29" s="10">
        <v>0.04</v>
      </c>
      <c r="U29" s="67">
        <v>0</v>
      </c>
      <c r="V29" s="36">
        <f t="shared" si="4"/>
        <v>0</v>
      </c>
      <c r="W29" s="10">
        <v>0</v>
      </c>
      <c r="X29" s="36">
        <f t="shared" si="6"/>
        <v>10</v>
      </c>
      <c r="Y29" s="10">
        <v>1.32E-2</v>
      </c>
      <c r="AA29" s="11">
        <f t="shared" si="0"/>
        <v>3.684425347668931</v>
      </c>
      <c r="AB29" s="11">
        <f t="shared" si="1"/>
        <v>4.5079710191467495</v>
      </c>
      <c r="AC29" s="36">
        <f t="shared" si="7"/>
        <v>10</v>
      </c>
      <c r="AD29" s="11">
        <f t="shared" si="5"/>
        <v>7.4158512598245103</v>
      </c>
      <c r="AF29" s="56">
        <v>25.608247626640189</v>
      </c>
      <c r="AG29">
        <v>4</v>
      </c>
      <c r="AH29" s="56">
        <v>64.020619066600474</v>
      </c>
      <c r="AI29">
        <v>64</v>
      </c>
    </row>
    <row r="30" spans="1:35">
      <c r="A30" t="s">
        <v>121</v>
      </c>
      <c r="B30" t="s">
        <v>153</v>
      </c>
      <c r="C30" t="s">
        <v>154</v>
      </c>
      <c r="D30" s="3">
        <v>27486</v>
      </c>
      <c r="E30" s="10">
        <v>0.21</v>
      </c>
      <c r="F30" s="10">
        <v>5.5E-2</v>
      </c>
      <c r="G30" s="10">
        <v>0</v>
      </c>
      <c r="H30" s="20">
        <f t="shared" si="2"/>
        <v>0.26500000000000001</v>
      </c>
      <c r="I30" s="10">
        <v>0.22</v>
      </c>
      <c r="J30" s="10">
        <v>0</v>
      </c>
      <c r="K30" s="10">
        <v>0</v>
      </c>
      <c r="L30" s="20">
        <f t="shared" si="3"/>
        <v>0.22</v>
      </c>
      <c r="M30" s="10">
        <v>5.5E-2</v>
      </c>
      <c r="N30" s="10">
        <v>5.5E-2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67">
        <v>0</v>
      </c>
      <c r="V30" s="36">
        <f t="shared" si="4"/>
        <v>0</v>
      </c>
      <c r="W30" s="10">
        <v>0</v>
      </c>
      <c r="X30" s="36">
        <f t="shared" si="6"/>
        <v>10</v>
      </c>
      <c r="Y30" s="10">
        <v>1.7999999999999999E-2</v>
      </c>
      <c r="AA30" s="11">
        <f t="shared" si="0"/>
        <v>4.5420959794669766</v>
      </c>
      <c r="AB30" s="11">
        <f t="shared" si="1"/>
        <v>9.5981442209131771</v>
      </c>
      <c r="AC30" s="36">
        <f t="shared" si="7"/>
        <v>10</v>
      </c>
      <c r="AD30" s="11">
        <f t="shared" si="5"/>
        <v>6.1629306585273049</v>
      </c>
      <c r="AF30" s="56">
        <v>30.30317085890746</v>
      </c>
      <c r="AG30">
        <v>4</v>
      </c>
      <c r="AH30" s="56">
        <v>75.757927147268646</v>
      </c>
      <c r="AI30">
        <v>19</v>
      </c>
    </row>
    <row r="31" spans="1:35">
      <c r="A31" t="s">
        <v>121</v>
      </c>
      <c r="B31" t="s">
        <v>153</v>
      </c>
      <c r="C31" t="s">
        <v>155</v>
      </c>
      <c r="D31" s="3">
        <v>25067</v>
      </c>
      <c r="E31" s="10">
        <v>0.21</v>
      </c>
      <c r="F31" s="10">
        <v>5.5E-2</v>
      </c>
      <c r="G31" s="10">
        <v>0</v>
      </c>
      <c r="H31" s="20">
        <f t="shared" si="2"/>
        <v>0.26500000000000001</v>
      </c>
      <c r="I31" s="10">
        <v>0.22</v>
      </c>
      <c r="J31" s="10">
        <v>0</v>
      </c>
      <c r="K31" s="10">
        <v>0</v>
      </c>
      <c r="L31" s="20">
        <f t="shared" si="3"/>
        <v>0.22</v>
      </c>
      <c r="M31" s="10">
        <v>5.5E-2</v>
      </c>
      <c r="N31" s="10">
        <v>5.5E-2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67">
        <v>0</v>
      </c>
      <c r="V31" s="36">
        <f t="shared" si="4"/>
        <v>0</v>
      </c>
      <c r="W31" s="10">
        <v>0</v>
      </c>
      <c r="X31" s="36">
        <f t="shared" si="6"/>
        <v>10</v>
      </c>
      <c r="Y31" s="10">
        <v>1.9800000000000002E-2</v>
      </c>
      <c r="AA31" s="11">
        <f t="shared" si="0"/>
        <v>4.5420959794669766</v>
      </c>
      <c r="AB31" s="11">
        <f t="shared" si="1"/>
        <v>9.5981442209131771</v>
      </c>
      <c r="AC31" s="36">
        <f t="shared" si="7"/>
        <v>10</v>
      </c>
      <c r="AD31" s="11">
        <f t="shared" si="5"/>
        <v>5.6930854330408511</v>
      </c>
      <c r="AF31" s="56">
        <v>29.833325633421005</v>
      </c>
      <c r="AG31">
        <v>4</v>
      </c>
      <c r="AH31" s="56">
        <v>74.583314083552509</v>
      </c>
      <c r="AI31">
        <v>25</v>
      </c>
    </row>
    <row r="32" spans="1:35">
      <c r="A32" t="s">
        <v>121</v>
      </c>
      <c r="B32" t="s">
        <v>153</v>
      </c>
      <c r="C32" t="s">
        <v>156</v>
      </c>
      <c r="D32" s="3">
        <v>28117</v>
      </c>
      <c r="E32" s="10">
        <v>0.21</v>
      </c>
      <c r="F32" s="10">
        <v>5.5E-2</v>
      </c>
      <c r="G32" s="10">
        <v>0</v>
      </c>
      <c r="H32" s="20">
        <f t="shared" si="2"/>
        <v>0.26500000000000001</v>
      </c>
      <c r="I32" s="10">
        <v>0.22</v>
      </c>
      <c r="J32" s="10">
        <v>0</v>
      </c>
      <c r="K32" s="10">
        <v>0</v>
      </c>
      <c r="L32" s="20">
        <f t="shared" si="3"/>
        <v>0.22</v>
      </c>
      <c r="M32" s="10">
        <v>5.5E-2</v>
      </c>
      <c r="N32" s="10">
        <v>5.5E-2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67">
        <v>0</v>
      </c>
      <c r="V32" s="36">
        <f t="shared" si="4"/>
        <v>0</v>
      </c>
      <c r="W32" s="10">
        <v>0</v>
      </c>
      <c r="X32" s="36">
        <f t="shared" si="6"/>
        <v>10</v>
      </c>
      <c r="Y32" s="10">
        <v>1.01E-2</v>
      </c>
      <c r="AA32" s="11">
        <f t="shared" si="0"/>
        <v>4.5420959794669766</v>
      </c>
      <c r="AB32" s="11">
        <f t="shared" si="1"/>
        <v>9.5981442209131771</v>
      </c>
      <c r="AC32" s="36">
        <f t="shared" si="7"/>
        <v>10</v>
      </c>
      <c r="AD32" s="11">
        <f t="shared" si="5"/>
        <v>8.2250291481622906</v>
      </c>
      <c r="AF32" s="56">
        <v>32.365269348542448</v>
      </c>
      <c r="AG32">
        <v>4</v>
      </c>
      <c r="AH32" s="56">
        <v>80.913173371356123</v>
      </c>
      <c r="AI32">
        <v>4</v>
      </c>
    </row>
    <row r="33" spans="1:35">
      <c r="A33" t="s">
        <v>121</v>
      </c>
      <c r="B33" t="s">
        <v>153</v>
      </c>
      <c r="C33" t="s">
        <v>157</v>
      </c>
      <c r="D33" s="3">
        <v>32869</v>
      </c>
      <c r="E33" s="10">
        <v>0.21</v>
      </c>
      <c r="F33" s="10">
        <v>5.5E-2</v>
      </c>
      <c r="G33" s="10">
        <v>0</v>
      </c>
      <c r="H33" s="20">
        <f t="shared" si="2"/>
        <v>0.26500000000000001</v>
      </c>
      <c r="I33" s="10">
        <v>0.22</v>
      </c>
      <c r="J33" s="10">
        <v>0</v>
      </c>
      <c r="K33" s="10">
        <v>0</v>
      </c>
      <c r="L33" s="20">
        <f t="shared" si="3"/>
        <v>0.22</v>
      </c>
      <c r="M33" s="10">
        <v>5.5E-2</v>
      </c>
      <c r="N33" s="10">
        <v>5.5E-2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67">
        <v>0</v>
      </c>
      <c r="V33" s="36">
        <f t="shared" si="4"/>
        <v>0</v>
      </c>
      <c r="W33" s="10">
        <v>0</v>
      </c>
      <c r="X33" s="36">
        <f t="shared" si="6"/>
        <v>10</v>
      </c>
      <c r="Y33" s="10">
        <v>1.0200000000000001E-2</v>
      </c>
      <c r="AA33" s="11">
        <f t="shared" si="0"/>
        <v>4.5420959794669766</v>
      </c>
      <c r="AB33" s="11">
        <f t="shared" si="1"/>
        <v>9.5981442209131771</v>
      </c>
      <c r="AC33" s="36">
        <f t="shared" si="7"/>
        <v>10</v>
      </c>
      <c r="AD33" s="11">
        <f t="shared" si="5"/>
        <v>8.1989266356352637</v>
      </c>
      <c r="AF33" s="56">
        <v>32.339166836015423</v>
      </c>
      <c r="AG33">
        <v>4</v>
      </c>
      <c r="AH33" s="56">
        <v>80.84791709003855</v>
      </c>
      <c r="AI33">
        <v>5</v>
      </c>
    </row>
    <row r="34" spans="1:35">
      <c r="A34" t="s">
        <v>121</v>
      </c>
      <c r="B34" t="s">
        <v>158</v>
      </c>
      <c r="C34" t="s">
        <v>159</v>
      </c>
      <c r="D34" s="3">
        <v>40595</v>
      </c>
      <c r="E34" s="10">
        <v>0.21</v>
      </c>
      <c r="F34" s="10">
        <v>5.7500000000000002E-2</v>
      </c>
      <c r="G34" s="10">
        <v>0</v>
      </c>
      <c r="H34" s="20">
        <f t="shared" si="2"/>
        <v>0.26750000000000002</v>
      </c>
      <c r="I34" s="10">
        <v>0.22</v>
      </c>
      <c r="J34" s="10">
        <v>0.06</v>
      </c>
      <c r="K34" s="10">
        <v>0</v>
      </c>
      <c r="L34" s="20">
        <f t="shared" si="3"/>
        <v>0.28000000000000003</v>
      </c>
      <c r="M34" s="10">
        <v>5.7500000000000002E-2</v>
      </c>
      <c r="N34" s="10">
        <v>5.7500000000000002E-2</v>
      </c>
      <c r="O34" s="10">
        <v>0</v>
      </c>
      <c r="P34" s="10">
        <v>0</v>
      </c>
      <c r="Q34" s="10">
        <v>0.06</v>
      </c>
      <c r="R34" s="10">
        <v>0.01</v>
      </c>
      <c r="S34" s="10">
        <v>0</v>
      </c>
      <c r="T34" s="10">
        <v>0</v>
      </c>
      <c r="U34" s="67">
        <v>0</v>
      </c>
      <c r="V34" s="36">
        <f t="shared" si="4"/>
        <v>0</v>
      </c>
      <c r="W34" s="10">
        <v>0</v>
      </c>
      <c r="X34" s="36">
        <f t="shared" si="6"/>
        <v>10</v>
      </c>
      <c r="Y34" s="10">
        <v>1.7399999999999999E-2</v>
      </c>
      <c r="AA34" s="11">
        <f t="shared" ref="AA34:AA61" si="8">((H$133-H34)/(H$133-H$134))*10</f>
        <v>4.4641259220307896</v>
      </c>
      <c r="AB34" s="11">
        <f t="shared" ref="AB34:AB65" si="9">((L$133-L34)/(L$133-L$134))*10</f>
        <v>7.9907211045658837</v>
      </c>
      <c r="AC34" s="36">
        <f t="shared" si="7"/>
        <v>10</v>
      </c>
      <c r="AD34" s="11">
        <f t="shared" si="5"/>
        <v>6.3195457336894547</v>
      </c>
      <c r="AF34" s="56">
        <v>28.77439276028613</v>
      </c>
      <c r="AG34">
        <v>4</v>
      </c>
      <c r="AH34" s="56">
        <v>71.935981900715319</v>
      </c>
      <c r="AI34">
        <v>34</v>
      </c>
    </row>
    <row r="35" spans="1:35">
      <c r="A35" t="s">
        <v>121</v>
      </c>
      <c r="B35" t="s">
        <v>160</v>
      </c>
      <c r="C35" t="s">
        <v>161</v>
      </c>
      <c r="D35" s="3">
        <v>33776</v>
      </c>
      <c r="E35" s="10">
        <v>0.21</v>
      </c>
      <c r="F35" s="10">
        <v>6.4000000000000001E-2</v>
      </c>
      <c r="G35" s="10">
        <v>0</v>
      </c>
      <c r="H35" s="20">
        <f t="shared" si="2"/>
        <v>0.27400000000000002</v>
      </c>
      <c r="I35" s="10">
        <v>0.22</v>
      </c>
      <c r="J35" s="10">
        <v>8.2500000000000004E-2</v>
      </c>
      <c r="K35" s="10">
        <v>0</v>
      </c>
      <c r="L35" s="20">
        <f t="shared" si="3"/>
        <v>0.30249999999999999</v>
      </c>
      <c r="M35" s="10">
        <v>6.4000000000000001E-2</v>
      </c>
      <c r="N35" s="10">
        <v>4.3999999999999997E-2</v>
      </c>
      <c r="O35" s="10">
        <v>0</v>
      </c>
      <c r="P35" s="10">
        <v>0</v>
      </c>
      <c r="Q35" s="10">
        <v>0.11</v>
      </c>
      <c r="R35" s="10">
        <v>1.4E-2</v>
      </c>
      <c r="S35" s="10">
        <v>0</v>
      </c>
      <c r="T35" s="10">
        <v>0</v>
      </c>
      <c r="U35" s="67">
        <v>0</v>
      </c>
      <c r="V35" s="36">
        <f t="shared" si="4"/>
        <v>0</v>
      </c>
      <c r="W35" s="10">
        <v>0</v>
      </c>
      <c r="X35" s="36">
        <f t="shared" si="6"/>
        <v>10</v>
      </c>
      <c r="Y35" s="10">
        <v>4.5999999999999999E-3</v>
      </c>
      <c r="AA35" s="11">
        <f t="shared" si="8"/>
        <v>4.2614037726967062</v>
      </c>
      <c r="AB35" s="11">
        <f t="shared" si="9"/>
        <v>7.3879374359356484</v>
      </c>
      <c r="AC35" s="36">
        <f t="shared" si="7"/>
        <v>10</v>
      </c>
      <c r="AD35" s="11">
        <f t="shared" si="5"/>
        <v>9.6606673371486735</v>
      </c>
      <c r="AF35" s="56">
        <v>31.310008545781027</v>
      </c>
      <c r="AG35">
        <v>4</v>
      </c>
      <c r="AH35" s="56">
        <v>78.27502136445257</v>
      </c>
      <c r="AI35">
        <v>12</v>
      </c>
    </row>
    <row r="36" spans="1:35">
      <c r="A36" t="s">
        <v>121</v>
      </c>
      <c r="B36" t="s">
        <v>162</v>
      </c>
      <c r="C36" t="s">
        <v>163</v>
      </c>
      <c r="D36" s="3">
        <v>32147</v>
      </c>
      <c r="E36" s="10">
        <v>0.21</v>
      </c>
      <c r="F36" s="10">
        <v>6.93E-2</v>
      </c>
      <c r="G36" s="10">
        <v>0</v>
      </c>
      <c r="H36" s="20">
        <f t="shared" si="2"/>
        <v>0.27929999999999999</v>
      </c>
      <c r="I36" s="10">
        <v>0.22</v>
      </c>
      <c r="J36" s="10">
        <v>7.3999999999999996E-2</v>
      </c>
      <c r="K36" s="10">
        <v>0</v>
      </c>
      <c r="L36" s="20">
        <f t="shared" si="3"/>
        <v>0.29399999999999998</v>
      </c>
      <c r="M36" s="10">
        <v>6.93E-2</v>
      </c>
      <c r="N36" s="10">
        <v>6.93E-2</v>
      </c>
      <c r="O36" s="10">
        <v>0</v>
      </c>
      <c r="P36" s="10">
        <v>0</v>
      </c>
      <c r="Q36" s="10">
        <v>7.3999999999999996E-2</v>
      </c>
      <c r="R36" s="10">
        <v>1.6E-2</v>
      </c>
      <c r="S36" s="10">
        <v>0</v>
      </c>
      <c r="T36" s="10">
        <v>0</v>
      </c>
      <c r="U36" s="67">
        <v>0</v>
      </c>
      <c r="V36" s="36">
        <f t="shared" si="4"/>
        <v>0</v>
      </c>
      <c r="W36" s="10">
        <v>0</v>
      </c>
      <c r="X36" s="36">
        <f t="shared" si="6"/>
        <v>10</v>
      </c>
      <c r="Y36" s="10">
        <v>6.1000000000000004E-3</v>
      </c>
      <c r="AA36" s="11">
        <f t="shared" si="8"/>
        <v>4.0961072509319933</v>
      </c>
      <c r="AB36" s="11">
        <f t="shared" si="9"/>
        <v>7.6156557107515157</v>
      </c>
      <c r="AC36" s="36">
        <f t="shared" si="7"/>
        <v>10</v>
      </c>
      <c r="AD36" s="11">
        <f t="shared" si="5"/>
        <v>9.2691296492432951</v>
      </c>
      <c r="AF36" s="56">
        <v>30.980892610926801</v>
      </c>
      <c r="AG36">
        <v>4</v>
      </c>
      <c r="AH36" s="56">
        <v>77.452231527316997</v>
      </c>
      <c r="AI36">
        <v>13</v>
      </c>
    </row>
    <row r="37" spans="1:35">
      <c r="A37" t="s">
        <v>121</v>
      </c>
      <c r="B37" t="s">
        <v>164</v>
      </c>
      <c r="C37" t="s">
        <v>165</v>
      </c>
      <c r="D37" s="3">
        <v>32560</v>
      </c>
      <c r="E37" s="10">
        <v>0.21</v>
      </c>
      <c r="F37" s="10">
        <v>9.5000000000000001E-2</v>
      </c>
      <c r="G37" s="10">
        <v>0</v>
      </c>
      <c r="H37" s="20">
        <f t="shared" si="2"/>
        <v>0.30499999999999999</v>
      </c>
      <c r="I37" s="10">
        <v>0.22</v>
      </c>
      <c r="J37" s="10">
        <v>4.9500000000000002E-2</v>
      </c>
      <c r="K37" s="10">
        <v>0</v>
      </c>
      <c r="L37" s="20">
        <f t="shared" si="3"/>
        <v>0.26950000000000002</v>
      </c>
      <c r="M37" s="10">
        <v>9.5000000000000001E-2</v>
      </c>
      <c r="N37" s="10">
        <v>9.5000000000000001E-2</v>
      </c>
      <c r="O37" s="10">
        <v>0</v>
      </c>
      <c r="P37" s="10">
        <v>0</v>
      </c>
      <c r="Q37" s="10">
        <v>4.9500000000000002E-2</v>
      </c>
      <c r="R37" s="10">
        <v>4.9500000000000002E-2</v>
      </c>
      <c r="S37" s="10">
        <v>0</v>
      </c>
      <c r="T37" s="10">
        <v>0</v>
      </c>
      <c r="U37" s="67">
        <v>0</v>
      </c>
      <c r="V37" s="36">
        <f t="shared" si="4"/>
        <v>0</v>
      </c>
      <c r="W37" s="10">
        <v>0</v>
      </c>
      <c r="X37" s="36">
        <f t="shared" si="6"/>
        <v>10</v>
      </c>
      <c r="Y37" s="10">
        <v>3.8600000000000002E-2</v>
      </c>
      <c r="AA37" s="11">
        <f t="shared" si="8"/>
        <v>3.2945750604880004</v>
      </c>
      <c r="AB37" s="11">
        <f t="shared" si="9"/>
        <v>8.272020149926659</v>
      </c>
      <c r="AC37" s="36">
        <f t="shared" si="7"/>
        <v>10</v>
      </c>
      <c r="AD37" s="11">
        <f t="shared" si="5"/>
        <v>0.78581307796012456</v>
      </c>
      <c r="AF37" s="56">
        <v>22.352408288374786</v>
      </c>
      <c r="AG37">
        <v>4</v>
      </c>
      <c r="AH37" s="56">
        <v>55.881020720936966</v>
      </c>
      <c r="AI37">
        <v>80</v>
      </c>
    </row>
    <row r="38" spans="1:35">
      <c r="A38" t="s">
        <v>121</v>
      </c>
      <c r="B38" t="s">
        <v>167</v>
      </c>
      <c r="C38" t="s">
        <v>168</v>
      </c>
      <c r="D38" s="3">
        <v>26232</v>
      </c>
      <c r="E38" s="10">
        <v>0.21</v>
      </c>
      <c r="F38" s="10">
        <v>5.7500000000000002E-2</v>
      </c>
      <c r="G38" s="10">
        <v>0</v>
      </c>
      <c r="H38" s="20">
        <f t="shared" si="2"/>
        <v>0.26750000000000002</v>
      </c>
      <c r="I38" s="10">
        <v>0.22</v>
      </c>
      <c r="J38" s="10">
        <v>3.2300000000000002E-2</v>
      </c>
      <c r="K38" s="10">
        <v>2.0199999999999999E-2</v>
      </c>
      <c r="L38" s="20">
        <f t="shared" si="3"/>
        <v>0.27250000000000002</v>
      </c>
      <c r="M38" s="10">
        <v>5.7500000000000002E-2</v>
      </c>
      <c r="N38" s="10">
        <v>5.7500000000000002E-2</v>
      </c>
      <c r="O38" s="10">
        <v>0</v>
      </c>
      <c r="P38" s="10">
        <v>0</v>
      </c>
      <c r="Q38" s="10">
        <v>3.2300000000000002E-2</v>
      </c>
      <c r="R38" s="10">
        <v>3.2300000000000002E-2</v>
      </c>
      <c r="S38" s="10">
        <v>2.0199999999999999E-2</v>
      </c>
      <c r="T38" s="10">
        <v>2.0199999999999999E-2</v>
      </c>
      <c r="U38" s="67">
        <v>0</v>
      </c>
      <c r="V38" s="36">
        <f t="shared" si="4"/>
        <v>0</v>
      </c>
      <c r="W38" s="10">
        <v>0</v>
      </c>
      <c r="X38" s="36">
        <f t="shared" si="6"/>
        <v>10</v>
      </c>
      <c r="Y38" s="10">
        <v>3.1099999999999999E-2</v>
      </c>
      <c r="AA38" s="11">
        <f t="shared" si="8"/>
        <v>4.4641259220307896</v>
      </c>
      <c r="AB38" s="11">
        <f t="shared" si="9"/>
        <v>8.1916489941092934</v>
      </c>
      <c r="AC38" s="36">
        <f t="shared" si="7"/>
        <v>10</v>
      </c>
      <c r="AD38" s="11">
        <f t="shared" si="5"/>
        <v>2.7435015174870108</v>
      </c>
      <c r="AF38" s="56">
        <v>25.399276433627094</v>
      </c>
      <c r="AG38">
        <v>4</v>
      </c>
      <c r="AH38" s="56">
        <v>63.498191084067734</v>
      </c>
      <c r="AI38">
        <v>65</v>
      </c>
    </row>
    <row r="39" spans="1:35">
      <c r="A39" t="s">
        <v>121</v>
      </c>
      <c r="B39" t="s">
        <v>169</v>
      </c>
      <c r="C39" t="s">
        <v>170</v>
      </c>
      <c r="D39" s="3">
        <v>26494</v>
      </c>
      <c r="E39" s="10">
        <v>0.21</v>
      </c>
      <c r="F39" s="10">
        <v>0.12</v>
      </c>
      <c r="G39" s="10">
        <v>0</v>
      </c>
      <c r="H39" s="20">
        <f t="shared" si="2"/>
        <v>0.32999999999999996</v>
      </c>
      <c r="I39" s="10">
        <v>0.22</v>
      </c>
      <c r="J39" s="10">
        <v>7.9200000000000007E-2</v>
      </c>
      <c r="K39" s="10">
        <v>0</v>
      </c>
      <c r="L39" s="20">
        <f t="shared" si="3"/>
        <v>0.29920000000000002</v>
      </c>
      <c r="M39" s="10">
        <v>0.12</v>
      </c>
      <c r="N39" s="10">
        <v>0.06</v>
      </c>
      <c r="O39" s="10">
        <v>0</v>
      </c>
      <c r="P39" s="10">
        <v>0</v>
      </c>
      <c r="Q39" s="10">
        <v>8.9800000000000005E-2</v>
      </c>
      <c r="R39" s="10">
        <v>3.5999999999999999E-3</v>
      </c>
      <c r="S39" s="10">
        <v>0</v>
      </c>
      <c r="T39" s="10">
        <v>0</v>
      </c>
      <c r="U39" s="67">
        <v>0</v>
      </c>
      <c r="V39" s="36">
        <f t="shared" si="4"/>
        <v>0</v>
      </c>
      <c r="W39" s="10">
        <v>0</v>
      </c>
      <c r="X39" s="36">
        <f t="shared" si="6"/>
        <v>10</v>
      </c>
      <c r="Y39" s="10">
        <v>1.5299999999999999E-2</v>
      </c>
      <c r="AA39" s="11">
        <f t="shared" si="8"/>
        <v>2.5148744861261414</v>
      </c>
      <c r="AB39" s="11">
        <f t="shared" si="9"/>
        <v>7.4763457073347492</v>
      </c>
      <c r="AC39" s="36">
        <f t="shared" si="7"/>
        <v>10</v>
      </c>
      <c r="AD39" s="11">
        <f t="shared" si="5"/>
        <v>6.8676984967569821</v>
      </c>
      <c r="AF39" s="56">
        <v>26.858918690217873</v>
      </c>
      <c r="AG39">
        <v>4</v>
      </c>
      <c r="AH39" s="56">
        <v>67.147296725544678</v>
      </c>
      <c r="AI39">
        <v>56</v>
      </c>
    </row>
    <row r="40" spans="1:35">
      <c r="A40" t="s">
        <v>121</v>
      </c>
      <c r="B40" t="s">
        <v>172</v>
      </c>
      <c r="C40" t="s">
        <v>173</v>
      </c>
      <c r="D40" s="3">
        <v>26527</v>
      </c>
      <c r="E40" s="10">
        <v>0.21</v>
      </c>
      <c r="F40" s="10">
        <v>7.0000000000000007E-2</v>
      </c>
      <c r="G40" s="10">
        <v>0</v>
      </c>
      <c r="H40" s="20">
        <f t="shared" si="2"/>
        <v>0.28000000000000003</v>
      </c>
      <c r="I40" s="10">
        <v>0.22</v>
      </c>
      <c r="J40" s="10">
        <v>5.7000000000000002E-2</v>
      </c>
      <c r="K40" s="10">
        <v>0</v>
      </c>
      <c r="L40" s="20">
        <f t="shared" si="3"/>
        <v>0.27700000000000002</v>
      </c>
      <c r="M40" s="10">
        <v>7.0000000000000007E-2</v>
      </c>
      <c r="N40" s="10">
        <v>0.04</v>
      </c>
      <c r="O40" s="10">
        <v>0</v>
      </c>
      <c r="P40" s="10">
        <v>0</v>
      </c>
      <c r="Q40" s="10">
        <v>5.7000000000000002E-2</v>
      </c>
      <c r="R40" s="10">
        <v>3.1E-2</v>
      </c>
      <c r="S40" s="10">
        <v>0</v>
      </c>
      <c r="T40" s="10">
        <v>0</v>
      </c>
      <c r="U40" s="67">
        <v>0</v>
      </c>
      <c r="V40" s="36">
        <f t="shared" si="4"/>
        <v>0</v>
      </c>
      <c r="W40" s="10">
        <v>0</v>
      </c>
      <c r="X40" s="36">
        <f t="shared" si="6"/>
        <v>10</v>
      </c>
      <c r="Y40" s="10">
        <v>2.7400000000000001E-2</v>
      </c>
      <c r="AA40" s="11">
        <f t="shared" si="8"/>
        <v>4.0742756348498599</v>
      </c>
      <c r="AB40" s="11">
        <f t="shared" si="9"/>
        <v>8.0710922603832476</v>
      </c>
      <c r="AC40" s="36">
        <f t="shared" si="7"/>
        <v>10</v>
      </c>
      <c r="AD40" s="11">
        <f t="shared" si="5"/>
        <v>3.7092944809869404</v>
      </c>
      <c r="AF40" s="56">
        <v>25.854662376220048</v>
      </c>
      <c r="AG40">
        <v>4</v>
      </c>
      <c r="AH40" s="56">
        <v>64.636655940550128</v>
      </c>
      <c r="AI40">
        <v>61</v>
      </c>
    </row>
    <row r="41" spans="1:35">
      <c r="A41" t="s">
        <v>121</v>
      </c>
      <c r="B41" t="s">
        <v>174</v>
      </c>
      <c r="C41" t="s">
        <v>175</v>
      </c>
      <c r="D41" s="3">
        <v>32965</v>
      </c>
      <c r="E41" s="10">
        <v>0.21</v>
      </c>
      <c r="F41" s="10">
        <v>0.05</v>
      </c>
      <c r="G41" s="10">
        <v>0</v>
      </c>
      <c r="H41" s="20">
        <f t="shared" si="2"/>
        <v>0.26</v>
      </c>
      <c r="I41" s="10">
        <v>0.22</v>
      </c>
      <c r="J41" s="10">
        <v>5.8000000000000003E-2</v>
      </c>
      <c r="K41" s="10">
        <v>2.2499999999999999E-2</v>
      </c>
      <c r="L41" s="20">
        <f t="shared" si="3"/>
        <v>0.30050000000000004</v>
      </c>
      <c r="M41" s="10">
        <v>0.05</v>
      </c>
      <c r="N41" s="10">
        <v>0.05</v>
      </c>
      <c r="O41" s="10">
        <v>0</v>
      </c>
      <c r="P41" s="10">
        <v>0</v>
      </c>
      <c r="Q41" s="10">
        <v>0.06</v>
      </c>
      <c r="R41" s="10">
        <v>0.02</v>
      </c>
      <c r="S41" s="10">
        <v>2.2499999999999999E-2</v>
      </c>
      <c r="T41" s="10">
        <v>2.2499999999999999E-2</v>
      </c>
      <c r="U41" s="67">
        <v>0</v>
      </c>
      <c r="V41" s="36">
        <f t="shared" si="4"/>
        <v>0</v>
      </c>
      <c r="W41" s="10">
        <v>0</v>
      </c>
      <c r="X41" s="36">
        <f t="shared" si="6"/>
        <v>10</v>
      </c>
      <c r="Y41" s="10">
        <v>9.7999999999999997E-3</v>
      </c>
      <c r="AA41" s="11">
        <f t="shared" si="8"/>
        <v>4.6980360943393489</v>
      </c>
      <c r="AB41" s="11">
        <f t="shared" si="9"/>
        <v>7.4415182064805574</v>
      </c>
      <c r="AC41" s="36">
        <f t="shared" si="7"/>
        <v>10</v>
      </c>
      <c r="AD41" s="11">
        <f t="shared" si="5"/>
        <v>8.3033366857433641</v>
      </c>
      <c r="AF41" s="56">
        <v>30.44289098656327</v>
      </c>
      <c r="AG41">
        <v>4</v>
      </c>
      <c r="AH41" s="56">
        <v>76.107227466408176</v>
      </c>
      <c r="AI41">
        <v>16</v>
      </c>
    </row>
    <row r="42" spans="1:35">
      <c r="A42" t="s">
        <v>121</v>
      </c>
      <c r="B42" t="s">
        <v>174</v>
      </c>
      <c r="C42" t="s">
        <v>176</v>
      </c>
      <c r="D42" s="3">
        <v>28975</v>
      </c>
      <c r="E42" s="10">
        <v>0.21</v>
      </c>
      <c r="F42" s="10">
        <v>0.05</v>
      </c>
      <c r="G42" s="10">
        <v>0</v>
      </c>
      <c r="H42" s="20">
        <f t="shared" si="2"/>
        <v>0.26</v>
      </c>
      <c r="I42" s="10">
        <v>0.22</v>
      </c>
      <c r="J42" s="10">
        <v>0.05</v>
      </c>
      <c r="K42" s="10">
        <v>2.1999999999999999E-2</v>
      </c>
      <c r="L42" s="20">
        <f t="shared" si="3"/>
        <v>0.29200000000000004</v>
      </c>
      <c r="M42" s="10">
        <v>0.05</v>
      </c>
      <c r="N42" s="10">
        <v>0.05</v>
      </c>
      <c r="O42" s="10">
        <v>0</v>
      </c>
      <c r="P42" s="10">
        <v>0</v>
      </c>
      <c r="Q42" s="10">
        <v>0.05</v>
      </c>
      <c r="R42" s="10">
        <v>0.05</v>
      </c>
      <c r="S42" s="10">
        <v>2.1999999999999999E-2</v>
      </c>
      <c r="T42" s="10">
        <v>2.1999999999999999E-2</v>
      </c>
      <c r="U42" s="67">
        <v>0</v>
      </c>
      <c r="V42" s="36">
        <f t="shared" si="4"/>
        <v>0</v>
      </c>
      <c r="W42" s="10">
        <v>0</v>
      </c>
      <c r="X42" s="36">
        <f t="shared" si="6"/>
        <v>10</v>
      </c>
      <c r="Y42" s="10">
        <v>1.3899999999999999E-2</v>
      </c>
      <c r="AA42" s="11">
        <f t="shared" si="8"/>
        <v>4.6980360943393489</v>
      </c>
      <c r="AB42" s="11">
        <f t="shared" si="9"/>
        <v>7.6692364812964247</v>
      </c>
      <c r="AC42" s="36">
        <f t="shared" si="7"/>
        <v>10</v>
      </c>
      <c r="AD42" s="11">
        <f t="shared" si="5"/>
        <v>7.2331336721353345</v>
      </c>
      <c r="AF42" s="56">
        <v>29.600406247771108</v>
      </c>
      <c r="AG42">
        <v>4</v>
      </c>
      <c r="AH42" s="56">
        <v>74.001015619427776</v>
      </c>
      <c r="AI42">
        <v>28</v>
      </c>
    </row>
    <row r="43" spans="1:35">
      <c r="A43" t="s">
        <v>121</v>
      </c>
      <c r="B43" t="s">
        <v>177</v>
      </c>
      <c r="C43" t="s">
        <v>178</v>
      </c>
      <c r="D43" s="3">
        <v>29275</v>
      </c>
      <c r="E43" s="10">
        <v>0.21</v>
      </c>
      <c r="F43" s="10">
        <v>0.08</v>
      </c>
      <c r="G43" s="10">
        <v>0</v>
      </c>
      <c r="H43" s="20">
        <f t="shared" si="2"/>
        <v>0.28999999999999998</v>
      </c>
      <c r="I43" s="10">
        <v>0.22</v>
      </c>
      <c r="J43" s="10">
        <v>0.06</v>
      </c>
      <c r="K43" s="10">
        <v>0</v>
      </c>
      <c r="L43" s="20">
        <f t="shared" si="3"/>
        <v>0.28000000000000003</v>
      </c>
      <c r="M43" s="10">
        <v>0.08</v>
      </c>
      <c r="N43" s="10">
        <v>0.04</v>
      </c>
      <c r="O43" s="10">
        <v>0</v>
      </c>
      <c r="P43" s="10">
        <v>0</v>
      </c>
      <c r="Q43" s="10">
        <v>0.06</v>
      </c>
      <c r="R43" s="10">
        <v>0.02</v>
      </c>
      <c r="S43" s="10">
        <v>0</v>
      </c>
      <c r="T43" s="10">
        <v>0</v>
      </c>
      <c r="U43" s="67">
        <v>0</v>
      </c>
      <c r="V43" s="36">
        <f t="shared" si="4"/>
        <v>0</v>
      </c>
      <c r="W43" s="10">
        <v>0</v>
      </c>
      <c r="X43" s="36">
        <f t="shared" si="6"/>
        <v>10</v>
      </c>
      <c r="Y43" s="10">
        <v>8.0000000000000002E-3</v>
      </c>
      <c r="AA43" s="11">
        <f t="shared" si="8"/>
        <v>3.7623954051051167</v>
      </c>
      <c r="AB43" s="11">
        <f t="shared" si="9"/>
        <v>7.9907211045658837</v>
      </c>
      <c r="AC43" s="36">
        <f t="shared" si="7"/>
        <v>10</v>
      </c>
      <c r="AD43" s="11">
        <f t="shared" si="5"/>
        <v>8.7731819112298179</v>
      </c>
      <c r="AF43" s="56">
        <v>30.526298420900822</v>
      </c>
      <c r="AG43">
        <v>4</v>
      </c>
      <c r="AH43" s="56">
        <v>76.315746052252052</v>
      </c>
      <c r="AI43">
        <v>15</v>
      </c>
    </row>
    <row r="44" spans="1:35">
      <c r="A44" t="s">
        <v>121</v>
      </c>
      <c r="B44" t="s">
        <v>179</v>
      </c>
      <c r="C44" t="s">
        <v>180</v>
      </c>
      <c r="D44" s="3">
        <v>32221</v>
      </c>
      <c r="E44" s="10">
        <v>0.21</v>
      </c>
      <c r="F44" s="10">
        <v>8.9300000000000004E-2</v>
      </c>
      <c r="G44" s="10">
        <v>0</v>
      </c>
      <c r="H44" s="20">
        <f t="shared" si="2"/>
        <v>0.29930000000000001</v>
      </c>
      <c r="I44" s="10">
        <v>0.22</v>
      </c>
      <c r="J44" s="10">
        <v>7.1499999999999994E-2</v>
      </c>
      <c r="K44" s="10">
        <v>0</v>
      </c>
      <c r="L44" s="20">
        <f t="shared" si="3"/>
        <v>0.29149999999999998</v>
      </c>
      <c r="M44" s="10">
        <v>8.9300000000000004E-2</v>
      </c>
      <c r="N44" s="10">
        <v>3.5000000000000003E-2</v>
      </c>
      <c r="O44" s="10">
        <v>0</v>
      </c>
      <c r="P44" s="10">
        <v>0</v>
      </c>
      <c r="Q44" s="10">
        <v>7.1499999999999994E-2</v>
      </c>
      <c r="R44" s="10">
        <v>5.8000000000000003E-2</v>
      </c>
      <c r="S44" s="10">
        <v>0</v>
      </c>
      <c r="T44" s="10">
        <v>0</v>
      </c>
      <c r="U44" s="67">
        <v>0</v>
      </c>
      <c r="V44" s="36">
        <f t="shared" si="4"/>
        <v>0</v>
      </c>
      <c r="W44" s="10">
        <v>5.7000000000000002E-3</v>
      </c>
      <c r="X44" s="36">
        <f t="shared" si="6"/>
        <v>6.7555233906166334</v>
      </c>
      <c r="Y44" s="10">
        <v>2.06E-2</v>
      </c>
      <c r="AA44" s="11">
        <f t="shared" si="8"/>
        <v>3.4723467914425039</v>
      </c>
      <c r="AB44" s="11">
        <f t="shared" si="9"/>
        <v>7.6826316739326526</v>
      </c>
      <c r="AC44" s="36">
        <f t="shared" si="7"/>
        <v>3.3777616953083167</v>
      </c>
      <c r="AD44" s="11">
        <f t="shared" si="5"/>
        <v>5.4842653328246502</v>
      </c>
      <c r="AF44" s="56">
        <v>20.017005493508123</v>
      </c>
      <c r="AG44">
        <v>4</v>
      </c>
      <c r="AH44" s="56">
        <v>50.042513733770306</v>
      </c>
      <c r="AI44">
        <v>84</v>
      </c>
    </row>
    <row r="45" spans="1:35">
      <c r="A45" t="s">
        <v>121</v>
      </c>
      <c r="B45" t="s">
        <v>181</v>
      </c>
      <c r="C45" t="s">
        <v>182</v>
      </c>
      <c r="D45" s="3">
        <v>28488</v>
      </c>
      <c r="E45" s="10">
        <v>0.21</v>
      </c>
      <c r="F45" s="10">
        <v>8.2500000000000004E-2</v>
      </c>
      <c r="G45" s="10">
        <v>0</v>
      </c>
      <c r="H45" s="20">
        <f t="shared" si="2"/>
        <v>0.29249999999999998</v>
      </c>
      <c r="I45" s="10">
        <v>0.22</v>
      </c>
      <c r="J45" s="10">
        <v>4.7500000000000001E-2</v>
      </c>
      <c r="K45" s="10">
        <v>2.9999999999999997E-4</v>
      </c>
      <c r="L45" s="20">
        <f t="shared" si="3"/>
        <v>0.26780000000000004</v>
      </c>
      <c r="M45" s="10">
        <v>8.2500000000000004E-2</v>
      </c>
      <c r="N45" s="10">
        <v>8.2500000000000004E-2</v>
      </c>
      <c r="O45" s="10">
        <v>0</v>
      </c>
      <c r="P45" s="10">
        <v>0</v>
      </c>
      <c r="Q45" s="10">
        <v>5.7500000000000002E-2</v>
      </c>
      <c r="R45" s="10">
        <v>0.02</v>
      </c>
      <c r="S45" s="10">
        <v>2.9999999999999997E-4</v>
      </c>
      <c r="T45" s="10">
        <v>2.9999999999999997E-4</v>
      </c>
      <c r="U45" s="67">
        <v>0</v>
      </c>
      <c r="V45" s="36">
        <f t="shared" si="4"/>
        <v>0</v>
      </c>
      <c r="W45" s="10">
        <v>0</v>
      </c>
      <c r="X45" s="36">
        <f t="shared" si="6"/>
        <v>10</v>
      </c>
      <c r="Y45" s="10">
        <v>1.0999999999999999E-2</v>
      </c>
      <c r="AA45" s="11">
        <f t="shared" si="8"/>
        <v>3.684425347668931</v>
      </c>
      <c r="AB45" s="11">
        <f t="shared" si="9"/>
        <v>8.317563804889831</v>
      </c>
      <c r="AC45" s="36">
        <f t="shared" si="7"/>
        <v>10</v>
      </c>
      <c r="AD45" s="11">
        <f t="shared" si="5"/>
        <v>7.9901065354190637</v>
      </c>
      <c r="AF45" s="56">
        <v>29.992095687977827</v>
      </c>
      <c r="AG45">
        <v>4</v>
      </c>
      <c r="AH45" s="56">
        <v>74.980239219944565</v>
      </c>
      <c r="AI45">
        <v>22</v>
      </c>
    </row>
    <row r="46" spans="1:35">
      <c r="A46" t="s">
        <v>121</v>
      </c>
      <c r="B46" t="s">
        <v>183</v>
      </c>
      <c r="C46" t="s">
        <v>184</v>
      </c>
      <c r="D46" s="3">
        <v>39686</v>
      </c>
      <c r="E46" s="10">
        <v>0.21</v>
      </c>
      <c r="F46" s="10">
        <v>0.08</v>
      </c>
      <c r="G46" s="10">
        <v>0</v>
      </c>
      <c r="H46" s="20">
        <f t="shared" si="2"/>
        <v>0.28999999999999998</v>
      </c>
      <c r="I46" s="10">
        <v>0.22</v>
      </c>
      <c r="J46" s="10">
        <v>5.0999999999999997E-2</v>
      </c>
      <c r="K46" s="10">
        <v>0</v>
      </c>
      <c r="L46" s="20">
        <f t="shared" si="3"/>
        <v>0.27100000000000002</v>
      </c>
      <c r="M46" s="10">
        <v>0.08</v>
      </c>
      <c r="N46" s="10">
        <v>0.08</v>
      </c>
      <c r="O46" s="10">
        <v>0</v>
      </c>
      <c r="P46" s="10">
        <v>0</v>
      </c>
      <c r="Q46" s="10">
        <v>5.0999999999999997E-2</v>
      </c>
      <c r="R46" s="10">
        <v>5.0999999999999997E-2</v>
      </c>
      <c r="S46" s="10">
        <v>0</v>
      </c>
      <c r="T46" s="10">
        <v>0</v>
      </c>
      <c r="U46" s="67">
        <v>0</v>
      </c>
      <c r="V46" s="36">
        <f t="shared" si="4"/>
        <v>0</v>
      </c>
      <c r="W46" s="10">
        <v>0</v>
      </c>
      <c r="X46" s="36">
        <f t="shared" si="6"/>
        <v>10</v>
      </c>
      <c r="Y46" s="10">
        <v>1.2200000000000001E-2</v>
      </c>
      <c r="AA46" s="11">
        <f t="shared" si="8"/>
        <v>3.7623954051051167</v>
      </c>
      <c r="AB46" s="11">
        <f t="shared" si="9"/>
        <v>8.2318345720179771</v>
      </c>
      <c r="AC46" s="36">
        <f t="shared" ref="AC46:AC73" si="10">IF(W46=0,10,(X46+V46)/2)</f>
        <v>10</v>
      </c>
      <c r="AD46" s="11">
        <f t="shared" si="5"/>
        <v>7.6768763850947606</v>
      </c>
      <c r="AF46" s="56">
        <v>29.671106362217856</v>
      </c>
      <c r="AG46">
        <v>4</v>
      </c>
      <c r="AH46" s="56">
        <v>74.177765905544646</v>
      </c>
      <c r="AI46">
        <v>27</v>
      </c>
    </row>
    <row r="47" spans="1:35">
      <c r="A47" t="s">
        <v>121</v>
      </c>
      <c r="B47" t="s">
        <v>185</v>
      </c>
      <c r="C47" t="s">
        <v>186</v>
      </c>
      <c r="D47" s="3">
        <v>27838</v>
      </c>
      <c r="E47" s="10">
        <v>0.21</v>
      </c>
      <c r="F47" s="10">
        <v>0.06</v>
      </c>
      <c r="G47" s="10">
        <v>0</v>
      </c>
      <c r="H47" s="20">
        <f t="shared" si="2"/>
        <v>0.27</v>
      </c>
      <c r="I47" s="10">
        <v>0.22</v>
      </c>
      <c r="J47" s="10">
        <v>4.2500000000000003E-2</v>
      </c>
      <c r="K47" s="10">
        <v>2.4E-2</v>
      </c>
      <c r="L47" s="20">
        <f t="shared" si="3"/>
        <v>0.28650000000000003</v>
      </c>
      <c r="M47" s="10">
        <v>0.06</v>
      </c>
      <c r="N47" s="10">
        <v>0.06</v>
      </c>
      <c r="O47" s="10">
        <v>0</v>
      </c>
      <c r="P47" s="10">
        <v>0</v>
      </c>
      <c r="Q47" s="10">
        <v>4.2500000000000003E-2</v>
      </c>
      <c r="R47" s="10">
        <v>4.2500000000000003E-2</v>
      </c>
      <c r="S47" s="10">
        <v>2.4E-2</v>
      </c>
      <c r="T47" s="10">
        <v>2.4E-2</v>
      </c>
      <c r="U47" s="67">
        <v>1</v>
      </c>
      <c r="V47" s="36">
        <f t="shared" si="4"/>
        <v>10</v>
      </c>
      <c r="W47" s="10">
        <v>8.0000000000000002E-3</v>
      </c>
      <c r="X47" s="36">
        <f t="shared" si="6"/>
        <v>5.4463486184093099</v>
      </c>
      <c r="Y47" s="10">
        <v>4.1300000000000003E-2</v>
      </c>
      <c r="AA47" s="11">
        <f t="shared" si="8"/>
        <v>4.3861558645946044</v>
      </c>
      <c r="AB47" s="11">
        <f t="shared" si="9"/>
        <v>7.8165836002949263</v>
      </c>
      <c r="AC47" s="36">
        <f t="shared" si="10"/>
        <v>7.723174309204655</v>
      </c>
      <c r="AD47" s="11">
        <f t="shared" si="5"/>
        <v>8.1045239730445529E-2</v>
      </c>
      <c r="AF47" s="56">
        <v>20.00695901382463</v>
      </c>
      <c r="AG47">
        <v>4</v>
      </c>
      <c r="AH47" s="56">
        <v>50.017397534561574</v>
      </c>
      <c r="AI47">
        <v>85</v>
      </c>
    </row>
    <row r="48" spans="1:35">
      <c r="A48" t="s">
        <v>121</v>
      </c>
      <c r="B48" t="s">
        <v>185</v>
      </c>
      <c r="C48" t="s">
        <v>187</v>
      </c>
      <c r="D48" s="3">
        <v>23225</v>
      </c>
      <c r="E48" s="10">
        <v>0.21</v>
      </c>
      <c r="F48" s="10">
        <v>0.06</v>
      </c>
      <c r="G48" s="10">
        <v>0</v>
      </c>
      <c r="H48" s="20">
        <f t="shared" si="2"/>
        <v>0.27</v>
      </c>
      <c r="I48" s="10">
        <v>0.22</v>
      </c>
      <c r="J48" s="10">
        <v>4.2500000000000003E-2</v>
      </c>
      <c r="K48" s="10">
        <v>1.4999999999999999E-2</v>
      </c>
      <c r="L48" s="20">
        <f t="shared" si="3"/>
        <v>0.27750000000000002</v>
      </c>
      <c r="M48" s="10">
        <v>0.06</v>
      </c>
      <c r="N48" s="10">
        <v>0.06</v>
      </c>
      <c r="O48" s="10">
        <v>0</v>
      </c>
      <c r="P48" s="10">
        <v>0</v>
      </c>
      <c r="Q48" s="10">
        <v>4.2500000000000003E-2</v>
      </c>
      <c r="R48" s="10">
        <v>4.2500000000000003E-2</v>
      </c>
      <c r="S48" s="10">
        <v>1.4999999999999999E-2</v>
      </c>
      <c r="T48" s="10">
        <v>1.4999999999999999E-2</v>
      </c>
      <c r="U48" s="67">
        <v>1</v>
      </c>
      <c r="V48" s="36">
        <f t="shared" si="4"/>
        <v>10</v>
      </c>
      <c r="W48" s="10">
        <v>8.0000000000000002E-3</v>
      </c>
      <c r="X48" s="36">
        <f t="shared" si="6"/>
        <v>5.4463486184093099</v>
      </c>
      <c r="Y48" s="10">
        <v>1.55E-2</v>
      </c>
      <c r="AA48" s="11">
        <f t="shared" si="8"/>
        <v>4.3861558645946044</v>
      </c>
      <c r="AB48" s="11">
        <f t="shared" si="9"/>
        <v>8.0576970677470214</v>
      </c>
      <c r="AC48" s="36">
        <f t="shared" si="10"/>
        <v>7.723174309204655</v>
      </c>
      <c r="AD48" s="11">
        <f t="shared" si="5"/>
        <v>6.8154934717029327</v>
      </c>
      <c r="AF48" s="56">
        <v>26.982520713249212</v>
      </c>
      <c r="AG48">
        <v>4</v>
      </c>
      <c r="AH48" s="56">
        <v>67.456301783123024</v>
      </c>
      <c r="AI48">
        <v>55</v>
      </c>
    </row>
    <row r="49" spans="1:35">
      <c r="A49" t="s">
        <v>121</v>
      </c>
      <c r="B49" t="s">
        <v>188</v>
      </c>
      <c r="C49" t="s">
        <v>189</v>
      </c>
      <c r="D49" s="3">
        <v>35259</v>
      </c>
      <c r="E49" s="10">
        <v>0.21</v>
      </c>
      <c r="F49" s="10">
        <v>9.8000000000000004E-2</v>
      </c>
      <c r="G49" s="10">
        <v>0</v>
      </c>
      <c r="H49" s="20">
        <f t="shared" si="2"/>
        <v>0.308</v>
      </c>
      <c r="I49" s="10">
        <v>0.22</v>
      </c>
      <c r="J49" s="10">
        <v>7.0499999999999993E-2</v>
      </c>
      <c r="K49" s="10">
        <v>0</v>
      </c>
      <c r="L49" s="20">
        <f t="shared" si="3"/>
        <v>0.29049999999999998</v>
      </c>
      <c r="M49" s="10">
        <v>9.8000000000000004E-2</v>
      </c>
      <c r="N49" s="10">
        <v>9.8000000000000004E-2</v>
      </c>
      <c r="O49" s="10">
        <v>0</v>
      </c>
      <c r="P49" s="10">
        <v>0</v>
      </c>
      <c r="Q49" s="10">
        <v>9.8500000000000004E-2</v>
      </c>
      <c r="R49" s="10">
        <v>5.3499999999999999E-2</v>
      </c>
      <c r="S49" s="10">
        <v>0</v>
      </c>
      <c r="T49" s="10">
        <v>0</v>
      </c>
      <c r="U49" s="67">
        <v>0</v>
      </c>
      <c r="V49" s="36">
        <f t="shared" si="4"/>
        <v>0</v>
      </c>
      <c r="W49" s="10">
        <v>0</v>
      </c>
      <c r="X49" s="36">
        <f t="shared" si="6"/>
        <v>10</v>
      </c>
      <c r="Y49" s="10">
        <v>3.4500000000000003E-2</v>
      </c>
      <c r="AA49" s="11">
        <f t="shared" si="8"/>
        <v>3.2010109915645768</v>
      </c>
      <c r="AB49" s="11">
        <f t="shared" si="9"/>
        <v>7.7094220592051075</v>
      </c>
      <c r="AC49" s="36">
        <f t="shared" si="10"/>
        <v>10</v>
      </c>
      <c r="AD49" s="11">
        <f t="shared" si="5"/>
        <v>1.8560160915681552</v>
      </c>
      <c r="AF49" s="56">
        <v>22.766449142337837</v>
      </c>
      <c r="AG49">
        <v>4</v>
      </c>
      <c r="AH49" s="56">
        <v>56.916122855844591</v>
      </c>
      <c r="AI49">
        <v>77</v>
      </c>
    </row>
    <row r="50" spans="1:35">
      <c r="A50" t="s">
        <v>121</v>
      </c>
      <c r="B50" t="s">
        <v>188</v>
      </c>
      <c r="C50" t="s">
        <v>190</v>
      </c>
      <c r="D50" s="3">
        <v>30036</v>
      </c>
      <c r="E50" s="10">
        <v>0.21</v>
      </c>
      <c r="F50" s="10">
        <v>9.8000000000000004E-2</v>
      </c>
      <c r="G50" s="10">
        <v>0</v>
      </c>
      <c r="H50" s="20">
        <f t="shared" si="2"/>
        <v>0.308</v>
      </c>
      <c r="I50" s="10">
        <v>0.22</v>
      </c>
      <c r="J50" s="10">
        <v>7.0499999999999993E-2</v>
      </c>
      <c r="K50" s="10">
        <v>0</v>
      </c>
      <c r="L50" s="20">
        <f t="shared" si="3"/>
        <v>0.29049999999999998</v>
      </c>
      <c r="M50" s="10">
        <v>9.8000000000000004E-2</v>
      </c>
      <c r="N50" s="10">
        <v>9.8000000000000004E-2</v>
      </c>
      <c r="O50" s="10">
        <v>0</v>
      </c>
      <c r="P50" s="10">
        <v>0</v>
      </c>
      <c r="Q50" s="10">
        <v>9.8500000000000004E-2</v>
      </c>
      <c r="R50" s="10">
        <v>5.3499999999999999E-2</v>
      </c>
      <c r="S50" s="10">
        <v>0</v>
      </c>
      <c r="T50" s="10">
        <v>0</v>
      </c>
      <c r="U50" s="67">
        <v>0</v>
      </c>
      <c r="V50" s="36">
        <f t="shared" si="4"/>
        <v>0</v>
      </c>
      <c r="W50" s="10">
        <v>0</v>
      </c>
      <c r="X50" s="36">
        <f t="shared" si="6"/>
        <v>10</v>
      </c>
      <c r="Y50" s="10">
        <v>1.15E-2</v>
      </c>
      <c r="AA50" s="11">
        <f t="shared" si="8"/>
        <v>3.2010109915645768</v>
      </c>
      <c r="AB50" s="11">
        <f t="shared" si="9"/>
        <v>7.7094220592051075</v>
      </c>
      <c r="AC50" s="36">
        <f t="shared" si="10"/>
        <v>10</v>
      </c>
      <c r="AD50" s="11">
        <f t="shared" si="5"/>
        <v>7.8595939727839381</v>
      </c>
      <c r="AF50" s="56">
        <v>28.77002702355362</v>
      </c>
      <c r="AG50">
        <v>4</v>
      </c>
      <c r="AH50" s="56">
        <v>71.925067558884052</v>
      </c>
      <c r="AI50">
        <v>35</v>
      </c>
    </row>
    <row r="51" spans="1:35">
      <c r="A51" t="s">
        <v>121</v>
      </c>
      <c r="B51" t="s">
        <v>191</v>
      </c>
      <c r="C51" t="s">
        <v>192</v>
      </c>
      <c r="D51" s="3">
        <v>35308</v>
      </c>
      <c r="E51" s="10">
        <v>0.21</v>
      </c>
      <c r="F51" s="10">
        <v>0.05</v>
      </c>
      <c r="G51" s="10">
        <v>0</v>
      </c>
      <c r="H51" s="20">
        <f t="shared" si="2"/>
        <v>0.26</v>
      </c>
      <c r="I51" s="10">
        <v>0.22</v>
      </c>
      <c r="J51" s="10">
        <v>0.05</v>
      </c>
      <c r="K51" s="10">
        <v>0</v>
      </c>
      <c r="L51" s="20">
        <f t="shared" si="3"/>
        <v>0.27</v>
      </c>
      <c r="M51" s="10">
        <v>0.05</v>
      </c>
      <c r="N51" s="10">
        <v>0.03</v>
      </c>
      <c r="O51" s="10">
        <v>0</v>
      </c>
      <c r="P51" s="10">
        <v>0</v>
      </c>
      <c r="Q51" s="10">
        <v>0.05</v>
      </c>
      <c r="R51" s="10">
        <v>0.03</v>
      </c>
      <c r="S51" s="10">
        <v>0</v>
      </c>
      <c r="T51" s="10">
        <v>0</v>
      </c>
      <c r="U51" s="67">
        <v>0</v>
      </c>
      <c r="V51" s="36">
        <f t="shared" si="4"/>
        <v>0</v>
      </c>
      <c r="W51" s="10">
        <v>0</v>
      </c>
      <c r="X51" s="36">
        <f t="shared" si="6"/>
        <v>10</v>
      </c>
      <c r="Y51" s="10">
        <v>8.2000000000000007E-3</v>
      </c>
      <c r="AA51" s="11">
        <f t="shared" si="8"/>
        <v>4.6980360943393489</v>
      </c>
      <c r="AB51" s="11">
        <f t="shared" si="9"/>
        <v>8.2586249572904311</v>
      </c>
      <c r="AC51" s="36">
        <f t="shared" si="10"/>
        <v>10</v>
      </c>
      <c r="AD51" s="11">
        <f t="shared" si="5"/>
        <v>8.7209768861757677</v>
      </c>
      <c r="AF51" s="56">
        <v>31.677637937805549</v>
      </c>
      <c r="AG51">
        <v>4</v>
      </c>
      <c r="AH51" s="56">
        <v>79.19409484451387</v>
      </c>
      <c r="AI51">
        <v>10</v>
      </c>
    </row>
    <row r="52" spans="1:35">
      <c r="A52" t="s">
        <v>121</v>
      </c>
      <c r="B52" t="s">
        <v>193</v>
      </c>
      <c r="C52" t="s">
        <v>194</v>
      </c>
      <c r="D52" s="3">
        <v>31143</v>
      </c>
      <c r="E52" s="10">
        <v>0.21</v>
      </c>
      <c r="F52" s="10">
        <v>6.25E-2</v>
      </c>
      <c r="G52" s="10">
        <v>0</v>
      </c>
      <c r="H52" s="20">
        <f t="shared" si="2"/>
        <v>0.27249999999999996</v>
      </c>
      <c r="I52" s="10">
        <v>0.22</v>
      </c>
      <c r="J52" s="10">
        <v>5.3999999999999999E-2</v>
      </c>
      <c r="K52" s="10">
        <v>0.01</v>
      </c>
      <c r="L52" s="20">
        <f t="shared" si="3"/>
        <v>0.28400000000000003</v>
      </c>
      <c r="M52" s="10">
        <v>6.25E-2</v>
      </c>
      <c r="N52" s="10">
        <v>6.25E-2</v>
      </c>
      <c r="O52" s="10">
        <v>0</v>
      </c>
      <c r="P52" s="10">
        <v>0</v>
      </c>
      <c r="Q52" s="10">
        <v>5.3999999999999999E-2</v>
      </c>
      <c r="R52" s="10">
        <v>1.4999999999999999E-2</v>
      </c>
      <c r="S52" s="10">
        <v>0.01</v>
      </c>
      <c r="T52" s="10">
        <v>0.01</v>
      </c>
      <c r="U52" s="67">
        <v>0</v>
      </c>
      <c r="V52" s="36">
        <f t="shared" si="4"/>
        <v>0</v>
      </c>
      <c r="W52" s="10">
        <v>0</v>
      </c>
      <c r="X52" s="36">
        <f t="shared" si="6"/>
        <v>10</v>
      </c>
      <c r="Y52" s="10">
        <v>2.76E-2</v>
      </c>
      <c r="AA52" s="11">
        <f t="shared" si="8"/>
        <v>4.3081858071584191</v>
      </c>
      <c r="AB52" s="11">
        <f t="shared" si="9"/>
        <v>7.883559563476064</v>
      </c>
      <c r="AC52" s="36">
        <f t="shared" si="10"/>
        <v>10</v>
      </c>
      <c r="AD52" s="11">
        <f t="shared" si="5"/>
        <v>3.6570894559328906</v>
      </c>
      <c r="AF52" s="56">
        <v>25.848834826567373</v>
      </c>
      <c r="AG52">
        <v>4</v>
      </c>
      <c r="AH52" s="56">
        <v>64.62208706641843</v>
      </c>
      <c r="AI52">
        <v>62</v>
      </c>
    </row>
    <row r="53" spans="1:35">
      <c r="A53" t="s">
        <v>121</v>
      </c>
      <c r="B53" t="s">
        <v>193</v>
      </c>
      <c r="C53" t="s">
        <v>195</v>
      </c>
      <c r="D53" s="3">
        <v>26739</v>
      </c>
      <c r="E53" s="10">
        <v>0.21</v>
      </c>
      <c r="F53" s="10">
        <v>6.25E-2</v>
      </c>
      <c r="G53" s="10">
        <v>0</v>
      </c>
      <c r="H53" s="20">
        <f t="shared" si="2"/>
        <v>0.27249999999999996</v>
      </c>
      <c r="I53" s="10">
        <v>0.22</v>
      </c>
      <c r="J53" s="10">
        <v>5.8999999999999997E-2</v>
      </c>
      <c r="K53" s="10">
        <v>0.01</v>
      </c>
      <c r="L53" s="20">
        <f t="shared" si="3"/>
        <v>0.28900000000000003</v>
      </c>
      <c r="M53" s="10">
        <v>6.25E-2</v>
      </c>
      <c r="N53" s="10">
        <v>6.25E-2</v>
      </c>
      <c r="O53" s="10">
        <v>0</v>
      </c>
      <c r="P53" s="10">
        <v>0</v>
      </c>
      <c r="Q53" s="10">
        <v>5.8999999999999997E-2</v>
      </c>
      <c r="R53" s="10">
        <v>1.4999999999999999E-2</v>
      </c>
      <c r="S53" s="10">
        <v>0.01</v>
      </c>
      <c r="T53" s="10">
        <v>0.01</v>
      </c>
      <c r="U53" s="67">
        <v>0</v>
      </c>
      <c r="V53" s="36">
        <f t="shared" si="4"/>
        <v>0</v>
      </c>
      <c r="W53" s="10">
        <v>0</v>
      </c>
      <c r="X53" s="36">
        <f t="shared" si="6"/>
        <v>10</v>
      </c>
      <c r="Y53" s="10">
        <v>9.9000000000000008E-3</v>
      </c>
      <c r="AA53" s="11">
        <f t="shared" si="8"/>
        <v>4.3081858071584191</v>
      </c>
      <c r="AB53" s="11">
        <f t="shared" si="9"/>
        <v>7.7496076371137885</v>
      </c>
      <c r="AC53" s="36">
        <f t="shared" si="10"/>
        <v>10</v>
      </c>
      <c r="AD53" s="11">
        <f t="shared" si="5"/>
        <v>8.2772341732163408</v>
      </c>
      <c r="AF53" s="56">
        <v>30.335027617488549</v>
      </c>
      <c r="AG53">
        <v>4</v>
      </c>
      <c r="AH53" s="56">
        <v>75.837569043721373</v>
      </c>
      <c r="AI53">
        <v>18</v>
      </c>
    </row>
    <row r="54" spans="1:35">
      <c r="A54" t="s">
        <v>121</v>
      </c>
      <c r="B54" t="s">
        <v>196</v>
      </c>
      <c r="C54" t="s">
        <v>197</v>
      </c>
      <c r="D54" s="3">
        <v>31854</v>
      </c>
      <c r="E54" s="10">
        <v>0.21</v>
      </c>
      <c r="F54" s="10">
        <v>6.7500000000000004E-2</v>
      </c>
      <c r="G54" s="10">
        <v>0</v>
      </c>
      <c r="H54" s="20">
        <f t="shared" si="2"/>
        <v>0.27749999999999997</v>
      </c>
      <c r="I54" s="10">
        <v>0.22</v>
      </c>
      <c r="J54" s="10">
        <v>6.9000000000000006E-2</v>
      </c>
      <c r="K54" s="10">
        <v>0</v>
      </c>
      <c r="L54" s="20">
        <f t="shared" si="3"/>
        <v>0.28900000000000003</v>
      </c>
      <c r="M54" s="10">
        <v>6.7500000000000004E-2</v>
      </c>
      <c r="N54" s="10">
        <v>6.7500000000000004E-2</v>
      </c>
      <c r="O54" s="10">
        <v>0</v>
      </c>
      <c r="P54" s="10">
        <v>0</v>
      </c>
      <c r="Q54" s="10">
        <v>6.9000000000000006E-2</v>
      </c>
      <c r="R54" s="10">
        <v>0.01</v>
      </c>
      <c r="S54" s="10">
        <v>0</v>
      </c>
      <c r="T54" s="10">
        <v>0</v>
      </c>
      <c r="U54" s="67">
        <v>0</v>
      </c>
      <c r="V54" s="36">
        <f t="shared" si="4"/>
        <v>0</v>
      </c>
      <c r="W54" s="10">
        <v>0</v>
      </c>
      <c r="X54" s="36">
        <f t="shared" si="6"/>
        <v>10</v>
      </c>
      <c r="Y54" s="10">
        <v>8.8999999999999999E-3</v>
      </c>
      <c r="AA54" s="11">
        <f t="shared" si="8"/>
        <v>4.1522456922860478</v>
      </c>
      <c r="AB54" s="11">
        <f t="shared" si="9"/>
        <v>7.7496076371137885</v>
      </c>
      <c r="AC54" s="36">
        <f t="shared" si="10"/>
        <v>10</v>
      </c>
      <c r="AD54" s="11">
        <f t="shared" si="5"/>
        <v>8.5382592984865919</v>
      </c>
      <c r="AF54" s="56">
        <v>30.440112627886428</v>
      </c>
      <c r="AG54">
        <v>4</v>
      </c>
      <c r="AH54" s="56">
        <v>76.100281569716074</v>
      </c>
      <c r="AI54">
        <v>17</v>
      </c>
    </row>
    <row r="55" spans="1:35">
      <c r="A55" t="s">
        <v>121</v>
      </c>
      <c r="B55" t="s">
        <v>198</v>
      </c>
      <c r="C55" t="s">
        <v>199</v>
      </c>
      <c r="D55" s="3">
        <v>30013</v>
      </c>
      <c r="E55" s="10">
        <v>0.21</v>
      </c>
      <c r="F55" s="10">
        <v>7.8100000000000003E-2</v>
      </c>
      <c r="G55" s="10">
        <v>0</v>
      </c>
      <c r="H55" s="20">
        <f t="shared" si="2"/>
        <v>0.28810000000000002</v>
      </c>
      <c r="I55" s="10">
        <v>0.22</v>
      </c>
      <c r="J55" s="10">
        <v>6.8400000000000002E-2</v>
      </c>
      <c r="K55" s="10">
        <v>0</v>
      </c>
      <c r="L55" s="20">
        <f t="shared" si="3"/>
        <v>0.28839999999999999</v>
      </c>
      <c r="M55" s="10">
        <v>7.8100000000000003E-2</v>
      </c>
      <c r="N55" s="10">
        <v>5.5800000000000002E-2</v>
      </c>
      <c r="O55" s="10">
        <v>0</v>
      </c>
      <c r="P55" s="10">
        <v>0</v>
      </c>
      <c r="Q55" s="10">
        <v>6.8400000000000002E-2</v>
      </c>
      <c r="R55" s="10">
        <v>2.46E-2</v>
      </c>
      <c r="S55" s="10">
        <v>0</v>
      </c>
      <c r="T55" s="10">
        <v>0</v>
      </c>
      <c r="U55" s="67">
        <v>0</v>
      </c>
      <c r="V55" s="36">
        <f t="shared" si="4"/>
        <v>0</v>
      </c>
      <c r="W55" s="10">
        <v>0</v>
      </c>
      <c r="X55" s="36">
        <f t="shared" si="6"/>
        <v>10</v>
      </c>
      <c r="Y55" s="10">
        <v>1.8200000000000001E-2</v>
      </c>
      <c r="AA55" s="11">
        <f t="shared" si="8"/>
        <v>3.8216526487566171</v>
      </c>
      <c r="AB55" s="11">
        <f t="shared" si="9"/>
        <v>7.7656818682772633</v>
      </c>
      <c r="AC55" s="36">
        <f t="shared" si="10"/>
        <v>10</v>
      </c>
      <c r="AD55" s="11">
        <f t="shared" si="5"/>
        <v>6.1107256334732529</v>
      </c>
      <c r="AF55" s="56">
        <v>27.698060150507132</v>
      </c>
      <c r="AG55">
        <v>4</v>
      </c>
      <c r="AH55" s="56">
        <v>69.24515037626783</v>
      </c>
      <c r="AI55">
        <v>50</v>
      </c>
    </row>
    <row r="56" spans="1:35">
      <c r="A56" t="s">
        <v>121</v>
      </c>
      <c r="B56" t="s">
        <v>198</v>
      </c>
      <c r="C56" t="s">
        <v>200</v>
      </c>
      <c r="D56" s="3">
        <v>30222</v>
      </c>
      <c r="E56" s="10">
        <v>0.21</v>
      </c>
      <c r="F56" s="10">
        <v>7.8100000000000003E-2</v>
      </c>
      <c r="G56" s="10">
        <v>0</v>
      </c>
      <c r="H56" s="20">
        <f t="shared" si="2"/>
        <v>0.28810000000000002</v>
      </c>
      <c r="I56" s="10">
        <v>0.22</v>
      </c>
      <c r="J56" s="10">
        <v>6.8400000000000002E-2</v>
      </c>
      <c r="K56" s="10">
        <v>0</v>
      </c>
      <c r="L56" s="20">
        <f t="shared" si="3"/>
        <v>0.28839999999999999</v>
      </c>
      <c r="M56" s="10">
        <v>7.8100000000000003E-2</v>
      </c>
      <c r="N56" s="10">
        <v>5.5800000000000002E-2</v>
      </c>
      <c r="O56" s="10">
        <v>0</v>
      </c>
      <c r="P56" s="10">
        <v>0</v>
      </c>
      <c r="Q56" s="10">
        <v>6.8400000000000002E-2</v>
      </c>
      <c r="R56" s="10">
        <v>2.46E-2</v>
      </c>
      <c r="S56" s="10">
        <v>0</v>
      </c>
      <c r="T56" s="10">
        <v>0</v>
      </c>
      <c r="U56" s="67">
        <v>0</v>
      </c>
      <c r="V56" s="36">
        <f t="shared" si="4"/>
        <v>0</v>
      </c>
      <c r="W56" s="10">
        <v>0</v>
      </c>
      <c r="X56" s="36">
        <f t="shared" si="6"/>
        <v>10</v>
      </c>
      <c r="Y56" s="10">
        <v>2.06E-2</v>
      </c>
      <c r="AA56" s="11">
        <f t="shared" si="8"/>
        <v>3.8216526487566171</v>
      </c>
      <c r="AB56" s="11">
        <f t="shared" si="9"/>
        <v>7.7656818682772633</v>
      </c>
      <c r="AC56" s="36">
        <f t="shared" si="10"/>
        <v>10</v>
      </c>
      <c r="AD56" s="11">
        <f t="shared" si="5"/>
        <v>5.4842653328246502</v>
      </c>
      <c r="AF56" s="56">
        <v>27.071599849858529</v>
      </c>
      <c r="AG56">
        <v>4</v>
      </c>
      <c r="AH56" s="56">
        <v>67.678999624646323</v>
      </c>
      <c r="AI56">
        <v>54</v>
      </c>
    </row>
    <row r="57" spans="1:35">
      <c r="A57" t="s">
        <v>121</v>
      </c>
      <c r="B57" t="s">
        <v>201</v>
      </c>
      <c r="C57" t="s">
        <v>202</v>
      </c>
      <c r="D57" s="3">
        <v>37861</v>
      </c>
      <c r="E57" s="10">
        <v>0.21</v>
      </c>
      <c r="F57" s="10">
        <v>0</v>
      </c>
      <c r="G57" s="10">
        <v>0</v>
      </c>
      <c r="H57" s="20">
        <f t="shared" si="2"/>
        <v>0.21</v>
      </c>
      <c r="I57" s="10">
        <v>0.22</v>
      </c>
      <c r="J57" s="10">
        <v>0</v>
      </c>
      <c r="K57" s="10">
        <v>0</v>
      </c>
      <c r="L57" s="20">
        <f t="shared" si="3"/>
        <v>0.22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67">
        <v>0</v>
      </c>
      <c r="V57" s="36">
        <f t="shared" si="4"/>
        <v>0</v>
      </c>
      <c r="W57" s="10">
        <v>3.3E-3</v>
      </c>
      <c r="X57" s="36">
        <f t="shared" si="6"/>
        <v>8.1216188050938403</v>
      </c>
      <c r="Y57" s="10">
        <v>7.0000000000000001E-3</v>
      </c>
      <c r="AA57" s="11">
        <f t="shared" si="8"/>
        <v>6.2574372430630696</v>
      </c>
      <c r="AB57" s="11">
        <f t="shared" si="9"/>
        <v>9.5981442209131771</v>
      </c>
      <c r="AC57" s="36">
        <f t="shared" si="10"/>
        <v>4.0608094025469201</v>
      </c>
      <c r="AD57" s="11">
        <f t="shared" si="5"/>
        <v>9.0342070365000691</v>
      </c>
      <c r="AF57" s="56">
        <v>28.950597903023237</v>
      </c>
      <c r="AG57">
        <v>4</v>
      </c>
      <c r="AH57" s="56">
        <v>72.376494757558092</v>
      </c>
      <c r="AI57">
        <v>31</v>
      </c>
    </row>
    <row r="58" spans="1:35">
      <c r="A58" t="s">
        <v>121</v>
      </c>
      <c r="B58" t="s">
        <v>201</v>
      </c>
      <c r="C58" t="s">
        <v>203</v>
      </c>
      <c r="D58" s="3">
        <v>27650</v>
      </c>
      <c r="E58" s="10">
        <v>0.21</v>
      </c>
      <c r="F58" s="10">
        <v>0</v>
      </c>
      <c r="G58" s="10">
        <v>0</v>
      </c>
      <c r="H58" s="20">
        <f t="shared" si="2"/>
        <v>0.21</v>
      </c>
      <c r="I58" s="10">
        <v>0.22</v>
      </c>
      <c r="J58" s="10">
        <v>0</v>
      </c>
      <c r="K58" s="10">
        <v>0</v>
      </c>
      <c r="L58" s="20">
        <f t="shared" si="3"/>
        <v>0.22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67">
        <v>0</v>
      </c>
      <c r="V58" s="36">
        <f t="shared" si="4"/>
        <v>0</v>
      </c>
      <c r="W58" s="10">
        <v>3.3E-3</v>
      </c>
      <c r="X58" s="36">
        <f t="shared" si="6"/>
        <v>8.1216188050938403</v>
      </c>
      <c r="Y58" s="10">
        <v>1.12E-2</v>
      </c>
      <c r="AA58" s="11">
        <f t="shared" si="8"/>
        <v>6.2574372430630696</v>
      </c>
      <c r="AB58" s="11">
        <f t="shared" si="9"/>
        <v>9.5981442209131771</v>
      </c>
      <c r="AC58" s="36">
        <f t="shared" si="10"/>
        <v>4.0608094025469201</v>
      </c>
      <c r="AD58" s="11">
        <f t="shared" si="5"/>
        <v>7.9379015103650126</v>
      </c>
      <c r="AF58" s="56">
        <v>27.854292376888178</v>
      </c>
      <c r="AG58">
        <v>4</v>
      </c>
      <c r="AH58" s="56">
        <v>69.635730942220448</v>
      </c>
      <c r="AI58">
        <v>46</v>
      </c>
    </row>
    <row r="59" spans="1:35">
      <c r="A59" t="s">
        <v>121</v>
      </c>
      <c r="B59" t="s">
        <v>204</v>
      </c>
      <c r="C59" t="s">
        <v>205</v>
      </c>
      <c r="D59" s="3">
        <v>29681</v>
      </c>
      <c r="E59" s="10">
        <v>0.21</v>
      </c>
      <c r="F59" s="10">
        <v>7.6999999999999999E-2</v>
      </c>
      <c r="G59" s="10">
        <v>0</v>
      </c>
      <c r="H59" s="20">
        <f t="shared" si="2"/>
        <v>0.28699999999999998</v>
      </c>
      <c r="I59" s="10">
        <v>0.22</v>
      </c>
      <c r="J59" s="10">
        <v>0</v>
      </c>
      <c r="K59" s="10">
        <v>0</v>
      </c>
      <c r="L59" s="20">
        <f t="shared" si="3"/>
        <v>0.22</v>
      </c>
      <c r="M59" s="10">
        <v>7.6999999999999999E-2</v>
      </c>
      <c r="N59" s="10">
        <v>7.6999999999999999E-2</v>
      </c>
      <c r="O59" s="10">
        <v>0</v>
      </c>
      <c r="P59" s="10">
        <v>0</v>
      </c>
      <c r="Q59" s="10">
        <v>0.05</v>
      </c>
      <c r="R59" s="10">
        <v>0.05</v>
      </c>
      <c r="S59" s="10">
        <v>0</v>
      </c>
      <c r="T59" s="10">
        <v>0</v>
      </c>
      <c r="U59" s="67">
        <v>0</v>
      </c>
      <c r="V59" s="36">
        <f t="shared" si="4"/>
        <v>0</v>
      </c>
      <c r="W59" s="10">
        <v>0</v>
      </c>
      <c r="X59" s="36">
        <f t="shared" si="6"/>
        <v>10</v>
      </c>
      <c r="Y59" s="10">
        <v>2.2599999999999999E-2</v>
      </c>
      <c r="AA59" s="11">
        <f t="shared" si="8"/>
        <v>3.8559594740285403</v>
      </c>
      <c r="AB59" s="11">
        <f t="shared" si="9"/>
        <v>9.5981442209131771</v>
      </c>
      <c r="AC59" s="36">
        <f t="shared" si="10"/>
        <v>10</v>
      </c>
      <c r="AD59" s="11">
        <f t="shared" si="5"/>
        <v>4.962215082284148</v>
      </c>
      <c r="AF59" s="56">
        <v>28.416318777225868</v>
      </c>
      <c r="AG59">
        <v>4</v>
      </c>
      <c r="AH59" s="56">
        <v>71.040796943064663</v>
      </c>
      <c r="AI59">
        <v>39</v>
      </c>
    </row>
    <row r="60" spans="1:35">
      <c r="A60" t="s">
        <v>121</v>
      </c>
      <c r="B60" t="s">
        <v>206</v>
      </c>
      <c r="C60" t="s">
        <v>207</v>
      </c>
      <c r="D60" s="3">
        <v>19313</v>
      </c>
      <c r="E60" s="10">
        <v>0.21</v>
      </c>
      <c r="F60" s="10">
        <v>0.115</v>
      </c>
      <c r="G60" s="10">
        <v>0</v>
      </c>
      <c r="H60" s="20">
        <f t="shared" si="2"/>
        <v>0.32500000000000001</v>
      </c>
      <c r="I60" s="10">
        <v>0.22</v>
      </c>
      <c r="J60" s="10">
        <v>3.5000000000000003E-2</v>
      </c>
      <c r="K60" s="10">
        <v>0.01</v>
      </c>
      <c r="L60" s="20">
        <f t="shared" si="3"/>
        <v>0.26500000000000001</v>
      </c>
      <c r="M60" s="10">
        <v>0.105</v>
      </c>
      <c r="N60" s="10">
        <v>6.5000000000000002E-2</v>
      </c>
      <c r="O60" s="10">
        <v>0</v>
      </c>
      <c r="P60" s="10">
        <v>0</v>
      </c>
      <c r="Q60" s="10">
        <v>8.9700000000000002E-2</v>
      </c>
      <c r="R60" s="10">
        <v>1.4E-2</v>
      </c>
      <c r="S60" s="10">
        <v>0.01</v>
      </c>
      <c r="T60" s="10">
        <v>0.01</v>
      </c>
      <c r="U60" s="67">
        <v>0</v>
      </c>
      <c r="V60" s="36">
        <f t="shared" si="4"/>
        <v>0</v>
      </c>
      <c r="W60" s="10">
        <v>0</v>
      </c>
      <c r="X60" s="36">
        <f t="shared" si="6"/>
        <v>10</v>
      </c>
      <c r="Y60" s="10">
        <v>2.76E-2</v>
      </c>
      <c r="AA60" s="11">
        <f t="shared" si="8"/>
        <v>2.6708146009985119</v>
      </c>
      <c r="AB60" s="11">
        <f t="shared" si="9"/>
        <v>8.3925768836527066</v>
      </c>
      <c r="AC60" s="36">
        <f t="shared" si="10"/>
        <v>10</v>
      </c>
      <c r="AD60" s="11">
        <f t="shared" si="5"/>
        <v>3.6570894559328906</v>
      </c>
      <c r="AF60" s="56">
        <v>24.72048094058411</v>
      </c>
      <c r="AG60">
        <v>4</v>
      </c>
      <c r="AH60" s="56">
        <v>61.801202351460276</v>
      </c>
      <c r="AI60">
        <v>67</v>
      </c>
    </row>
    <row r="61" spans="1:35">
      <c r="A61" t="s">
        <v>121</v>
      </c>
      <c r="B61" t="s">
        <v>209</v>
      </c>
      <c r="C61" t="s">
        <v>210</v>
      </c>
      <c r="D61" s="3">
        <v>28230</v>
      </c>
      <c r="E61" s="10">
        <v>0.21</v>
      </c>
      <c r="F61" s="10">
        <v>4.8000000000000001E-2</v>
      </c>
      <c r="G61" s="10">
        <v>0</v>
      </c>
      <c r="H61" s="20">
        <f t="shared" si="2"/>
        <v>0.25800000000000001</v>
      </c>
      <c r="I61" s="10">
        <v>0.22</v>
      </c>
      <c r="J61" s="10">
        <v>4.9000000000000002E-2</v>
      </c>
      <c r="K61" s="10">
        <v>0</v>
      </c>
      <c r="L61" s="20">
        <f t="shared" si="3"/>
        <v>0.26900000000000002</v>
      </c>
      <c r="M61" s="10">
        <v>5.8999999999999997E-2</v>
      </c>
      <c r="N61" s="10">
        <v>4.8000000000000001E-2</v>
      </c>
      <c r="O61" s="10">
        <v>0</v>
      </c>
      <c r="P61" s="10">
        <v>0</v>
      </c>
      <c r="Q61" s="10">
        <v>4.9000000000000002E-2</v>
      </c>
      <c r="R61" s="10">
        <v>1.7000000000000001E-2</v>
      </c>
      <c r="S61" s="10">
        <v>0</v>
      </c>
      <c r="T61" s="10">
        <v>0</v>
      </c>
      <c r="U61" s="67">
        <v>0</v>
      </c>
      <c r="V61" s="36">
        <f t="shared" si="4"/>
        <v>0</v>
      </c>
      <c r="W61" s="10">
        <v>0</v>
      </c>
      <c r="X61" s="36">
        <f t="shared" si="6"/>
        <v>10</v>
      </c>
      <c r="Y61" s="10">
        <v>1.5100000000000001E-2</v>
      </c>
      <c r="AA61" s="11">
        <f t="shared" si="8"/>
        <v>4.760412140288298</v>
      </c>
      <c r="AB61" s="11">
        <f t="shared" si="9"/>
        <v>8.2854153425628869</v>
      </c>
      <c r="AC61" s="36">
        <f t="shared" si="10"/>
        <v>10</v>
      </c>
      <c r="AD61" s="11">
        <f t="shared" si="5"/>
        <v>6.9199035218110332</v>
      </c>
      <c r="AF61" s="56">
        <v>29.965731004662217</v>
      </c>
      <c r="AG61">
        <v>4</v>
      </c>
      <c r="AH61" s="56">
        <v>74.914327511655543</v>
      </c>
      <c r="AI61">
        <v>23</v>
      </c>
    </row>
    <row r="62" spans="1:35">
      <c r="A62" t="s">
        <v>121</v>
      </c>
      <c r="B62" t="s">
        <v>211</v>
      </c>
      <c r="C62" t="s">
        <v>212</v>
      </c>
      <c r="D62" s="3">
        <v>22294</v>
      </c>
      <c r="E62" s="10">
        <v>0.21</v>
      </c>
      <c r="F62" s="10">
        <v>6.5000000000000002E-2</v>
      </c>
      <c r="G62" s="10">
        <v>0.35</v>
      </c>
      <c r="H62" s="20">
        <f t="shared" si="2"/>
        <v>0.625</v>
      </c>
      <c r="I62" s="10">
        <v>0.22</v>
      </c>
      <c r="J62" s="10">
        <v>6.3299999999999995E-2</v>
      </c>
      <c r="K62" s="10">
        <v>0.14000000000000001</v>
      </c>
      <c r="L62" s="20">
        <f t="shared" si="3"/>
        <v>0.42330000000000001</v>
      </c>
      <c r="M62" s="10">
        <v>6.5000000000000002E-2</v>
      </c>
      <c r="N62" s="10">
        <v>6.5000000000000002E-2</v>
      </c>
      <c r="O62" s="10">
        <v>0.35</v>
      </c>
      <c r="P62" s="10">
        <v>0.35</v>
      </c>
      <c r="Q62" s="10">
        <v>8.8200000000000001E-2</v>
      </c>
      <c r="R62" s="10">
        <v>0.04</v>
      </c>
      <c r="S62" s="10">
        <v>0.25</v>
      </c>
      <c r="T62" s="10">
        <v>0.13</v>
      </c>
      <c r="U62" s="67">
        <v>0</v>
      </c>
      <c r="V62" s="36">
        <f t="shared" si="4"/>
        <v>0</v>
      </c>
      <c r="W62" s="10">
        <v>0</v>
      </c>
      <c r="X62" s="36">
        <f t="shared" si="6"/>
        <v>10</v>
      </c>
      <c r="Y62" s="10">
        <v>2.63E-2</v>
      </c>
      <c r="AA62" s="11">
        <v>0</v>
      </c>
      <c r="AB62" s="11">
        <f t="shared" si="9"/>
        <v>4.1516588950231004</v>
      </c>
      <c r="AC62" s="36">
        <f t="shared" si="10"/>
        <v>10</v>
      </c>
      <c r="AD62" s="11">
        <f t="shared" si="5"/>
        <v>3.996422118784217</v>
      </c>
      <c r="AF62" s="56">
        <v>18.148081013807317</v>
      </c>
      <c r="AG62">
        <v>4</v>
      </c>
      <c r="AH62" s="56">
        <v>45.370202534518292</v>
      </c>
      <c r="AI62">
        <v>94</v>
      </c>
    </row>
    <row r="63" spans="1:35">
      <c r="A63" t="s">
        <v>121</v>
      </c>
      <c r="B63" t="s">
        <v>211</v>
      </c>
      <c r="C63" t="s">
        <v>213</v>
      </c>
      <c r="D63" s="3">
        <v>35761</v>
      </c>
      <c r="E63" s="10">
        <v>0.21</v>
      </c>
      <c r="F63" s="10">
        <v>6.5000000000000002E-2</v>
      </c>
      <c r="G63" s="10">
        <v>6.5000000000000002E-2</v>
      </c>
      <c r="H63" s="20">
        <f t="shared" si="2"/>
        <v>0.34</v>
      </c>
      <c r="I63" s="10">
        <v>0.22</v>
      </c>
      <c r="J63" s="10">
        <v>6.3299999999999995E-2</v>
      </c>
      <c r="K63" s="10">
        <v>3.8800000000000001E-2</v>
      </c>
      <c r="L63" s="20">
        <f t="shared" si="3"/>
        <v>0.3221</v>
      </c>
      <c r="M63" s="10">
        <v>6.5000000000000002E-2</v>
      </c>
      <c r="N63" s="10">
        <v>6.5000000000000002E-2</v>
      </c>
      <c r="O63" s="10">
        <v>0.09</v>
      </c>
      <c r="P63" s="10">
        <v>4.4299999999999999E-2</v>
      </c>
      <c r="Q63" s="10">
        <v>8.8200000000000001E-2</v>
      </c>
      <c r="R63" s="10">
        <v>0.04</v>
      </c>
      <c r="S63" s="10">
        <v>3.8800000000000001E-2</v>
      </c>
      <c r="T63" s="10">
        <v>3.0800000000000001E-2</v>
      </c>
      <c r="U63" s="67">
        <v>0</v>
      </c>
      <c r="V63" s="36">
        <f t="shared" si="4"/>
        <v>0</v>
      </c>
      <c r="W63" s="10">
        <v>0</v>
      </c>
      <c r="X63" s="36">
        <f t="shared" si="6"/>
        <v>10</v>
      </c>
      <c r="Y63" s="10">
        <v>3.9699999999999999E-2</v>
      </c>
      <c r="AA63" s="11">
        <f>((H$133-H63)/(H$133-H$134))*10</f>
        <v>2.2029942563813947</v>
      </c>
      <c r="AB63" s="11">
        <f t="shared" si="9"/>
        <v>6.8628458845955329</v>
      </c>
      <c r="AC63" s="36">
        <f t="shared" si="10"/>
        <v>10</v>
      </c>
      <c r="AD63" s="11">
        <f t="shared" si="5"/>
        <v>0.49868544016284883</v>
      </c>
      <c r="AF63" s="56">
        <v>19.564525581139776</v>
      </c>
      <c r="AG63">
        <v>4</v>
      </c>
      <c r="AH63" s="56">
        <v>48.91131395284944</v>
      </c>
      <c r="AI63">
        <v>88</v>
      </c>
    </row>
    <row r="64" spans="1:35">
      <c r="A64" t="s">
        <v>121</v>
      </c>
      <c r="B64" t="s">
        <v>211</v>
      </c>
      <c r="C64" t="s">
        <v>214</v>
      </c>
      <c r="D64" s="3">
        <v>21054</v>
      </c>
      <c r="E64" s="10">
        <v>0.21</v>
      </c>
      <c r="F64" s="10">
        <v>6.5000000000000002E-2</v>
      </c>
      <c r="G64" s="10">
        <v>0</v>
      </c>
      <c r="H64" s="20">
        <f t="shared" si="2"/>
        <v>0.27500000000000002</v>
      </c>
      <c r="I64" s="10">
        <v>0.22</v>
      </c>
      <c r="J64" s="10">
        <v>5.0000000000000001E-3</v>
      </c>
      <c r="K64" s="10">
        <v>0</v>
      </c>
      <c r="L64" s="20">
        <f t="shared" si="3"/>
        <v>0.22500000000000001</v>
      </c>
      <c r="M64" s="10">
        <v>6.5000000000000002E-2</v>
      </c>
      <c r="N64" s="10">
        <v>6.5000000000000002E-2</v>
      </c>
      <c r="O64" s="10">
        <v>0</v>
      </c>
      <c r="P64" s="10">
        <v>0</v>
      </c>
      <c r="Q64" s="10">
        <v>8.8200000000000001E-2</v>
      </c>
      <c r="R64" s="10">
        <v>0.04</v>
      </c>
      <c r="S64" s="10">
        <v>0</v>
      </c>
      <c r="T64" s="10">
        <v>0</v>
      </c>
      <c r="U64" s="67">
        <v>0</v>
      </c>
      <c r="V64" s="36">
        <f t="shared" si="4"/>
        <v>0</v>
      </c>
      <c r="W64" s="10">
        <v>0</v>
      </c>
      <c r="X64" s="36">
        <f t="shared" si="6"/>
        <v>10</v>
      </c>
      <c r="Y64" s="10">
        <v>2.35E-2</v>
      </c>
      <c r="AA64" s="11">
        <f>((H$133-H64)/(H$133-H$134))*10</f>
        <v>4.2302157497222321</v>
      </c>
      <c r="AB64" s="11">
        <f t="shared" si="9"/>
        <v>9.4641922945509016</v>
      </c>
      <c r="AC64" s="36">
        <f t="shared" si="10"/>
        <v>10</v>
      </c>
      <c r="AD64" s="11">
        <f t="shared" si="5"/>
        <v>4.7272924695409211</v>
      </c>
      <c r="AF64" s="56">
        <v>28.421700513814052</v>
      </c>
      <c r="AG64">
        <v>4</v>
      </c>
      <c r="AH64" s="56">
        <v>71.054251284535127</v>
      </c>
      <c r="AI64">
        <v>38</v>
      </c>
    </row>
    <row r="65" spans="1:35">
      <c r="A65" t="s">
        <v>121</v>
      </c>
      <c r="B65" t="s">
        <v>215</v>
      </c>
      <c r="C65" t="s">
        <v>216</v>
      </c>
      <c r="D65" s="3">
        <v>34687</v>
      </c>
      <c r="E65" s="10">
        <v>0.21</v>
      </c>
      <c r="F65" s="10">
        <v>2.5000000000000001E-2</v>
      </c>
      <c r="G65" s="10">
        <v>0.35</v>
      </c>
      <c r="H65" s="20">
        <f t="shared" si="2"/>
        <v>0.58499999999999996</v>
      </c>
      <c r="I65" s="10">
        <v>0.22</v>
      </c>
      <c r="J65" s="10">
        <v>5.2499999999999998E-2</v>
      </c>
      <c r="K65" s="10">
        <v>0.14000000000000001</v>
      </c>
      <c r="L65" s="20">
        <f t="shared" si="3"/>
        <v>0.41250000000000003</v>
      </c>
      <c r="M65" s="10">
        <v>2.5000000000000001E-2</v>
      </c>
      <c r="N65" s="10">
        <v>2.5000000000000001E-2</v>
      </c>
      <c r="O65" s="10">
        <v>0.35</v>
      </c>
      <c r="P65" s="10">
        <v>0.35</v>
      </c>
      <c r="Q65" s="10">
        <v>5.2499999999999998E-2</v>
      </c>
      <c r="R65" s="10">
        <v>5.2499999999999998E-2</v>
      </c>
      <c r="S65" s="10">
        <v>0.25</v>
      </c>
      <c r="T65" s="10">
        <v>0.13</v>
      </c>
      <c r="U65" s="67">
        <v>0</v>
      </c>
      <c r="V65" s="36">
        <f t="shared" si="4"/>
        <v>0</v>
      </c>
      <c r="W65" s="10">
        <v>0</v>
      </c>
      <c r="X65" s="36">
        <f t="shared" si="6"/>
        <v>10</v>
      </c>
      <c r="Y65" s="10">
        <v>1.2200000000000001E-2</v>
      </c>
      <c r="AA65" s="11">
        <v>0</v>
      </c>
      <c r="AB65" s="11">
        <f t="shared" si="9"/>
        <v>4.4409950559656117</v>
      </c>
      <c r="AC65" s="36">
        <f t="shared" si="10"/>
        <v>10</v>
      </c>
      <c r="AD65" s="11">
        <f t="shared" si="5"/>
        <v>7.6768763850947606</v>
      </c>
      <c r="AF65" s="56">
        <v>22.117871441060373</v>
      </c>
      <c r="AG65">
        <v>4</v>
      </c>
      <c r="AH65" s="56">
        <v>55.294678602650933</v>
      </c>
      <c r="AI65">
        <v>81</v>
      </c>
    </row>
    <row r="66" spans="1:35">
      <c r="A66" t="s">
        <v>121</v>
      </c>
      <c r="B66" t="s">
        <v>215</v>
      </c>
      <c r="C66" t="s">
        <v>217</v>
      </c>
      <c r="D66" s="3">
        <v>28502</v>
      </c>
      <c r="E66" s="10">
        <v>0.21</v>
      </c>
      <c r="F66" s="10">
        <v>2.5000000000000001E-2</v>
      </c>
      <c r="G66" s="10">
        <v>0</v>
      </c>
      <c r="H66" s="20">
        <f t="shared" si="2"/>
        <v>0.23499999999999999</v>
      </c>
      <c r="I66" s="10">
        <v>0.22</v>
      </c>
      <c r="J66" s="10">
        <v>5.2499999999999998E-2</v>
      </c>
      <c r="K66" s="10">
        <v>0</v>
      </c>
      <c r="L66" s="20">
        <f t="shared" si="3"/>
        <v>0.27250000000000002</v>
      </c>
      <c r="M66" s="10">
        <v>2.5000000000000001E-2</v>
      </c>
      <c r="N66" s="10">
        <v>2.5000000000000001E-2</v>
      </c>
      <c r="O66" s="10">
        <v>0</v>
      </c>
      <c r="P66" s="10">
        <v>0</v>
      </c>
      <c r="Q66" s="10">
        <v>5.2499999999999998E-2</v>
      </c>
      <c r="R66" s="10">
        <v>5.2499999999999998E-2</v>
      </c>
      <c r="S66" s="10">
        <v>0</v>
      </c>
      <c r="T66" s="10">
        <v>0</v>
      </c>
      <c r="U66" s="67">
        <v>0</v>
      </c>
      <c r="V66" s="36">
        <f t="shared" si="4"/>
        <v>0</v>
      </c>
      <c r="W66" s="10">
        <v>0</v>
      </c>
      <c r="X66" s="36">
        <f t="shared" si="6"/>
        <v>10</v>
      </c>
      <c r="Y66" s="10">
        <v>6.3299999999999995E-2</v>
      </c>
      <c r="AA66" s="11">
        <f t="shared" ref="AA66:AA97" si="11">((H$133-H66)/(H$133-H$134))*10</f>
        <v>5.4777366687012101</v>
      </c>
      <c r="AB66" s="11">
        <f t="shared" ref="AB66:AB97" si="12">((L$133-L66)/(L$133-L$134))*10</f>
        <v>8.1916489941092934</v>
      </c>
      <c r="AC66" s="36">
        <f t="shared" si="10"/>
        <v>10</v>
      </c>
      <c r="AD66" s="11">
        <v>0</v>
      </c>
      <c r="AF66" s="56">
        <v>23.669385662810505</v>
      </c>
      <c r="AG66">
        <v>4</v>
      </c>
      <c r="AH66" s="56">
        <v>59.17346415702626</v>
      </c>
      <c r="AI66">
        <v>74</v>
      </c>
    </row>
    <row r="67" spans="1:35">
      <c r="A67" t="s">
        <v>121</v>
      </c>
      <c r="B67" t="s">
        <v>215</v>
      </c>
      <c r="C67" t="s">
        <v>218</v>
      </c>
      <c r="D67" s="3">
        <v>36875</v>
      </c>
      <c r="E67" s="10">
        <v>0.21</v>
      </c>
      <c r="F67" s="10">
        <v>2.5000000000000001E-2</v>
      </c>
      <c r="G67" s="10">
        <v>0</v>
      </c>
      <c r="H67" s="20">
        <f t="shared" ref="H67:H130" si="13">SUM(E67:G67)</f>
        <v>0.23499999999999999</v>
      </c>
      <c r="I67" s="10">
        <v>0.22</v>
      </c>
      <c r="J67" s="10">
        <v>5.2499999999999998E-2</v>
      </c>
      <c r="K67" s="10">
        <v>0</v>
      </c>
      <c r="L67" s="20">
        <f t="shared" ref="L67:L130" si="14">SUM(I67:K67)</f>
        <v>0.27250000000000002</v>
      </c>
      <c r="M67" s="10">
        <v>2.5000000000000001E-2</v>
      </c>
      <c r="N67" s="10">
        <v>2.5000000000000001E-2</v>
      </c>
      <c r="O67" s="10">
        <v>0</v>
      </c>
      <c r="P67" s="10">
        <v>0</v>
      </c>
      <c r="Q67" s="10">
        <v>5.2499999999999998E-2</v>
      </c>
      <c r="R67" s="10">
        <v>5.2499999999999998E-2</v>
      </c>
      <c r="S67" s="10">
        <v>0</v>
      </c>
      <c r="T67" s="10">
        <v>0</v>
      </c>
      <c r="U67" s="67">
        <v>0</v>
      </c>
      <c r="V67" s="36">
        <f t="shared" ref="V67:V130" si="15">((0-U67)/(0-1))*10</f>
        <v>0</v>
      </c>
      <c r="W67" s="10">
        <v>0</v>
      </c>
      <c r="X67" s="36">
        <f t="shared" ref="X67:X93" si="16">IF(W67=0,10,((W$133-W67)/(W$133-W$134))*10)</f>
        <v>10</v>
      </c>
      <c r="Y67" s="10">
        <v>1.03E-2</v>
      </c>
      <c r="AA67" s="11">
        <f t="shared" si="11"/>
        <v>5.4777366687012101</v>
      </c>
      <c r="AB67" s="11">
        <f t="shared" si="12"/>
        <v>8.1916489941092934</v>
      </c>
      <c r="AC67" s="36">
        <f t="shared" si="10"/>
        <v>10</v>
      </c>
      <c r="AD67" s="11">
        <f t="shared" ref="AD67:AD130" si="17">((Y$133-Y67)/(Y$133-Y$134))*10</f>
        <v>8.1728241231082386</v>
      </c>
      <c r="AF67" s="56">
        <v>31.842209785918744</v>
      </c>
      <c r="AG67">
        <v>4</v>
      </c>
      <c r="AH67" s="56">
        <v>79.605524464796858</v>
      </c>
      <c r="AI67">
        <v>8</v>
      </c>
    </row>
    <row r="68" spans="1:35">
      <c r="A68" t="s">
        <v>121</v>
      </c>
      <c r="B68" t="s">
        <v>219</v>
      </c>
      <c r="C68" t="s">
        <v>220</v>
      </c>
      <c r="D68" s="3">
        <v>31866</v>
      </c>
      <c r="E68" s="10">
        <v>0.21</v>
      </c>
      <c r="F68" s="10">
        <v>4.3099999999999999E-2</v>
      </c>
      <c r="G68" s="10">
        <v>0</v>
      </c>
      <c r="H68" s="20">
        <f t="shared" si="13"/>
        <v>0.25309999999999999</v>
      </c>
      <c r="I68" s="10">
        <v>0.22</v>
      </c>
      <c r="J68" s="10">
        <v>2.0400000000000001E-2</v>
      </c>
      <c r="K68" s="10">
        <v>0</v>
      </c>
      <c r="L68" s="20">
        <f t="shared" si="14"/>
        <v>0.2404</v>
      </c>
      <c r="M68" s="10">
        <v>4.3099999999999999E-2</v>
      </c>
      <c r="N68" s="10">
        <v>1.41E-2</v>
      </c>
      <c r="O68" s="10">
        <v>0</v>
      </c>
      <c r="P68" s="10">
        <v>0</v>
      </c>
      <c r="Q68" s="10">
        <v>2.9000000000000001E-2</v>
      </c>
      <c r="R68" s="10">
        <v>1.0999999999999999E-2</v>
      </c>
      <c r="S68" s="10">
        <v>0</v>
      </c>
      <c r="T68" s="10">
        <v>0</v>
      </c>
      <c r="U68" s="67">
        <v>0</v>
      </c>
      <c r="V68" s="36">
        <f t="shared" si="15"/>
        <v>0</v>
      </c>
      <c r="W68" s="10">
        <v>0</v>
      </c>
      <c r="X68" s="36">
        <f t="shared" si="16"/>
        <v>10</v>
      </c>
      <c r="Y68" s="10">
        <v>1.32E-2</v>
      </c>
      <c r="AA68" s="11">
        <f t="shared" si="11"/>
        <v>4.9132334528632224</v>
      </c>
      <c r="AB68" s="11">
        <f t="shared" si="12"/>
        <v>9.0516203613550967</v>
      </c>
      <c r="AC68" s="36">
        <f t="shared" si="10"/>
        <v>10</v>
      </c>
      <c r="AD68" s="11">
        <f t="shared" si="17"/>
        <v>7.4158512598245103</v>
      </c>
      <c r="AF68" s="56">
        <v>31.380705074042829</v>
      </c>
      <c r="AG68">
        <v>4</v>
      </c>
      <c r="AH68" s="56">
        <v>78.45176268510707</v>
      </c>
      <c r="AI68">
        <v>11</v>
      </c>
    </row>
    <row r="69" spans="1:35">
      <c r="A69" t="s">
        <v>121</v>
      </c>
      <c r="B69" t="s">
        <v>221</v>
      </c>
      <c r="C69" t="s">
        <v>222</v>
      </c>
      <c r="D69" s="3">
        <v>29156</v>
      </c>
      <c r="E69" s="10">
        <v>0.21</v>
      </c>
      <c r="F69" s="10">
        <v>0</v>
      </c>
      <c r="G69" s="10">
        <v>2.1000000000000001E-2</v>
      </c>
      <c r="H69" s="20">
        <f t="shared" si="13"/>
        <v>0.23099999999999998</v>
      </c>
      <c r="I69" s="10">
        <v>0.22</v>
      </c>
      <c r="J69" s="10">
        <v>2.8500000000000001E-2</v>
      </c>
      <c r="K69" s="10">
        <v>2.1000000000000001E-2</v>
      </c>
      <c r="L69" s="20">
        <f t="shared" si="14"/>
        <v>0.26950000000000002</v>
      </c>
      <c r="M69" s="10">
        <v>0</v>
      </c>
      <c r="N69" s="10">
        <v>0</v>
      </c>
      <c r="O69" s="10">
        <v>2.1000000000000001E-2</v>
      </c>
      <c r="P69" s="10">
        <v>2.1000000000000001E-2</v>
      </c>
      <c r="Q69" s="10">
        <v>4.8000000000000001E-2</v>
      </c>
      <c r="R69" s="10">
        <v>0</v>
      </c>
      <c r="S69" s="10">
        <v>2.1000000000000001E-2</v>
      </c>
      <c r="T69" s="10">
        <v>2.1000000000000001E-2</v>
      </c>
      <c r="U69" s="67">
        <v>0</v>
      </c>
      <c r="V69" s="36">
        <f t="shared" si="15"/>
        <v>0</v>
      </c>
      <c r="W69" s="10">
        <v>2.5999999999999999E-3</v>
      </c>
      <c r="X69" s="36">
        <f t="shared" si="16"/>
        <v>8.5200633009830256</v>
      </c>
      <c r="Y69" s="10">
        <v>1.8100000000000002E-2</v>
      </c>
      <c r="AA69" s="11">
        <f t="shared" si="11"/>
        <v>5.6024887605991065</v>
      </c>
      <c r="AB69" s="11">
        <f t="shared" si="12"/>
        <v>8.272020149926659</v>
      </c>
      <c r="AC69" s="36">
        <f t="shared" si="10"/>
        <v>4.2600316504915128</v>
      </c>
      <c r="AD69" s="11">
        <f t="shared" si="17"/>
        <v>6.136828146000278</v>
      </c>
      <c r="AF69" s="56">
        <v>24.271368707017558</v>
      </c>
      <c r="AG69">
        <v>4</v>
      </c>
      <c r="AH69" s="56">
        <v>60.678421767543895</v>
      </c>
      <c r="AI69">
        <v>69</v>
      </c>
    </row>
    <row r="70" spans="1:35">
      <c r="A70" t="s">
        <v>121</v>
      </c>
      <c r="B70" t="s">
        <v>221</v>
      </c>
      <c r="C70" t="s">
        <v>223</v>
      </c>
      <c r="D70" s="3">
        <v>20085</v>
      </c>
      <c r="E70" s="10">
        <v>0.21</v>
      </c>
      <c r="F70" s="10">
        <v>0</v>
      </c>
      <c r="G70" s="10">
        <v>0</v>
      </c>
      <c r="H70" s="20">
        <f t="shared" si="13"/>
        <v>0.21</v>
      </c>
      <c r="I70" s="10">
        <v>0.22</v>
      </c>
      <c r="J70" s="10">
        <v>2.8500000000000001E-2</v>
      </c>
      <c r="K70" s="10">
        <v>2.5000000000000001E-2</v>
      </c>
      <c r="L70" s="20">
        <f t="shared" si="14"/>
        <v>0.27350000000000002</v>
      </c>
      <c r="M70" s="10">
        <v>0</v>
      </c>
      <c r="N70" s="10">
        <v>0</v>
      </c>
      <c r="O70" s="10">
        <v>0</v>
      </c>
      <c r="P70" s="10">
        <v>0</v>
      </c>
      <c r="Q70" s="10">
        <v>4.8000000000000001E-2</v>
      </c>
      <c r="R70" s="10">
        <v>0</v>
      </c>
      <c r="S70" s="10">
        <v>2.5000000000000001E-2</v>
      </c>
      <c r="T70" s="10">
        <v>2.5000000000000001E-2</v>
      </c>
      <c r="U70" s="67">
        <v>0</v>
      </c>
      <c r="V70" s="36">
        <f t="shared" si="15"/>
        <v>0</v>
      </c>
      <c r="W70" s="10">
        <v>2.5999999999999999E-3</v>
      </c>
      <c r="X70" s="36">
        <f t="shared" si="16"/>
        <v>8.5200633009830256</v>
      </c>
      <c r="Y70" s="10">
        <v>2.6700000000000002E-2</v>
      </c>
      <c r="AA70" s="11">
        <f t="shared" si="11"/>
        <v>6.2574372430630696</v>
      </c>
      <c r="AB70" s="11">
        <f t="shared" si="12"/>
        <v>8.1648586088368393</v>
      </c>
      <c r="AC70" s="36">
        <f t="shared" si="10"/>
        <v>4.2600316504915128</v>
      </c>
      <c r="AD70" s="11">
        <f t="shared" si="17"/>
        <v>3.8920120686761162</v>
      </c>
      <c r="AF70" s="56">
        <v>22.57433957106754</v>
      </c>
      <c r="AG70">
        <v>4</v>
      </c>
      <c r="AH70" s="56">
        <v>56.43584892766885</v>
      </c>
      <c r="AI70">
        <v>78</v>
      </c>
    </row>
    <row r="71" spans="1:35">
      <c r="A71" t="s">
        <v>121</v>
      </c>
      <c r="B71" t="s">
        <v>221</v>
      </c>
      <c r="C71" t="s">
        <v>224</v>
      </c>
      <c r="D71" s="3">
        <v>26778</v>
      </c>
      <c r="E71" s="10">
        <v>0.21</v>
      </c>
      <c r="F71" s="10">
        <v>0</v>
      </c>
      <c r="G71" s="10">
        <v>0</v>
      </c>
      <c r="H71" s="20">
        <f t="shared" si="13"/>
        <v>0.21</v>
      </c>
      <c r="I71" s="10">
        <v>0.22</v>
      </c>
      <c r="J71" s="10">
        <v>2.8500000000000001E-2</v>
      </c>
      <c r="K71" s="10">
        <v>2.5000000000000001E-2</v>
      </c>
      <c r="L71" s="20">
        <f t="shared" si="14"/>
        <v>0.27350000000000002</v>
      </c>
      <c r="M71" s="10">
        <v>0</v>
      </c>
      <c r="N71" s="10">
        <v>0</v>
      </c>
      <c r="O71" s="10">
        <v>0</v>
      </c>
      <c r="P71" s="10">
        <v>0</v>
      </c>
      <c r="Q71" s="10">
        <v>4.8000000000000001E-2</v>
      </c>
      <c r="R71" s="10">
        <v>0</v>
      </c>
      <c r="S71" s="10">
        <v>2.5000000000000001E-2</v>
      </c>
      <c r="T71" s="10">
        <v>2.5000000000000001E-2</v>
      </c>
      <c r="U71" s="67">
        <v>0</v>
      </c>
      <c r="V71" s="36">
        <f t="shared" si="15"/>
        <v>0</v>
      </c>
      <c r="W71" s="10">
        <v>2.5999999999999999E-3</v>
      </c>
      <c r="X71" s="36">
        <f t="shared" si="16"/>
        <v>8.5200633009830256</v>
      </c>
      <c r="Y71" s="10">
        <v>2.1600000000000001E-2</v>
      </c>
      <c r="AA71" s="11">
        <f t="shared" si="11"/>
        <v>6.2574372430630696</v>
      </c>
      <c r="AB71" s="11">
        <f t="shared" si="12"/>
        <v>8.1648586088368393</v>
      </c>
      <c r="AC71" s="36">
        <f t="shared" si="10"/>
        <v>4.2600316504915128</v>
      </c>
      <c r="AD71" s="11">
        <f t="shared" si="17"/>
        <v>5.2232402075543982</v>
      </c>
      <c r="AF71" s="56">
        <v>23.905567709945821</v>
      </c>
      <c r="AG71">
        <v>4</v>
      </c>
      <c r="AH71" s="56">
        <v>59.763919274864548</v>
      </c>
      <c r="AI71">
        <v>71</v>
      </c>
    </row>
    <row r="72" spans="1:35">
      <c r="A72" t="s">
        <v>121</v>
      </c>
      <c r="B72" t="s">
        <v>225</v>
      </c>
      <c r="C72" t="s">
        <v>226</v>
      </c>
      <c r="D72" s="3">
        <v>28365</v>
      </c>
      <c r="E72" s="10">
        <v>0.21</v>
      </c>
      <c r="F72" s="10">
        <v>0.06</v>
      </c>
      <c r="G72" s="10">
        <v>0</v>
      </c>
      <c r="H72" s="20">
        <f t="shared" si="13"/>
        <v>0.27</v>
      </c>
      <c r="I72" s="10">
        <v>0.22</v>
      </c>
      <c r="J72" s="10">
        <v>0.05</v>
      </c>
      <c r="K72" s="10">
        <v>0</v>
      </c>
      <c r="L72" s="20">
        <f t="shared" si="14"/>
        <v>0.27</v>
      </c>
      <c r="M72" s="10">
        <v>0.06</v>
      </c>
      <c r="N72" s="10">
        <v>0.06</v>
      </c>
      <c r="O72" s="10">
        <v>0</v>
      </c>
      <c r="P72" s="10">
        <v>0</v>
      </c>
      <c r="Q72" s="10">
        <v>0.05</v>
      </c>
      <c r="R72" s="10">
        <v>5.0000000000000001E-3</v>
      </c>
      <c r="S72" s="10">
        <v>0</v>
      </c>
      <c r="T72" s="10">
        <v>0</v>
      </c>
      <c r="U72" s="67">
        <v>0</v>
      </c>
      <c r="V72" s="36">
        <f t="shared" si="15"/>
        <v>0</v>
      </c>
      <c r="W72" s="10">
        <v>0</v>
      </c>
      <c r="X72" s="36">
        <f t="shared" si="16"/>
        <v>10</v>
      </c>
      <c r="Y72" s="10">
        <v>1.3100000000000001E-2</v>
      </c>
      <c r="AA72" s="11">
        <f t="shared" si="11"/>
        <v>4.3861558645946044</v>
      </c>
      <c r="AB72" s="11">
        <f t="shared" si="12"/>
        <v>8.2586249572904311</v>
      </c>
      <c r="AC72" s="36">
        <f t="shared" si="10"/>
        <v>10</v>
      </c>
      <c r="AD72" s="11">
        <f t="shared" si="17"/>
        <v>7.4419537723515354</v>
      </c>
      <c r="AF72" s="56">
        <v>30.086734594236571</v>
      </c>
      <c r="AG72">
        <v>4</v>
      </c>
      <c r="AH72" s="56">
        <v>75.216836485591429</v>
      </c>
      <c r="AI72">
        <v>21</v>
      </c>
    </row>
    <row r="73" spans="1:35">
      <c r="A73" t="s">
        <v>121</v>
      </c>
      <c r="B73" t="s">
        <v>225</v>
      </c>
      <c r="C73" t="s">
        <v>227</v>
      </c>
      <c r="D73" s="3">
        <v>29764</v>
      </c>
      <c r="E73" s="10">
        <v>0.21</v>
      </c>
      <c r="F73" s="10">
        <v>0.06</v>
      </c>
      <c r="G73" s="10">
        <v>0</v>
      </c>
      <c r="H73" s="20">
        <f t="shared" si="13"/>
        <v>0.27</v>
      </c>
      <c r="I73" s="10">
        <v>0.22</v>
      </c>
      <c r="J73" s="10">
        <v>0.05</v>
      </c>
      <c r="K73" s="10">
        <v>0</v>
      </c>
      <c r="L73" s="20">
        <f t="shared" si="14"/>
        <v>0.27</v>
      </c>
      <c r="M73" s="10">
        <v>0.06</v>
      </c>
      <c r="N73" s="10">
        <v>0.06</v>
      </c>
      <c r="O73" s="10">
        <v>0</v>
      </c>
      <c r="P73" s="10">
        <v>0</v>
      </c>
      <c r="Q73" s="10">
        <v>0.05</v>
      </c>
      <c r="R73" s="10">
        <v>5.0000000000000001E-3</v>
      </c>
      <c r="S73" s="10">
        <v>0</v>
      </c>
      <c r="T73" s="10">
        <v>0</v>
      </c>
      <c r="U73" s="67">
        <v>0</v>
      </c>
      <c r="V73" s="36">
        <f t="shared" si="15"/>
        <v>0</v>
      </c>
      <c r="W73" s="10">
        <v>0</v>
      </c>
      <c r="X73" s="36">
        <f t="shared" si="16"/>
        <v>10</v>
      </c>
      <c r="Y73" s="10">
        <v>1.44E-2</v>
      </c>
      <c r="AA73" s="11">
        <f t="shared" si="11"/>
        <v>4.3861558645946044</v>
      </c>
      <c r="AB73" s="11">
        <f t="shared" si="12"/>
        <v>8.2586249572904311</v>
      </c>
      <c r="AC73" s="36">
        <f t="shared" si="10"/>
        <v>10</v>
      </c>
      <c r="AD73" s="11">
        <f t="shared" si="17"/>
        <v>7.102621109500209</v>
      </c>
      <c r="AF73" s="56">
        <v>29.747401931385244</v>
      </c>
      <c r="AG73">
        <v>4</v>
      </c>
      <c r="AH73" s="56">
        <v>74.368504828463116</v>
      </c>
      <c r="AI73">
        <v>26</v>
      </c>
    </row>
    <row r="74" spans="1:35">
      <c r="A74" t="s">
        <v>121</v>
      </c>
      <c r="B74" t="s">
        <v>228</v>
      </c>
      <c r="C74" t="s">
        <v>180</v>
      </c>
      <c r="D74" s="3">
        <v>36492</v>
      </c>
      <c r="E74" s="10">
        <v>0.21</v>
      </c>
      <c r="F74" s="10">
        <v>7.5999999999999998E-2</v>
      </c>
      <c r="G74" s="10">
        <v>2.1999999999999999E-2</v>
      </c>
      <c r="H74" s="20">
        <f t="shared" si="13"/>
        <v>0.308</v>
      </c>
      <c r="I74" s="10">
        <v>0.22</v>
      </c>
      <c r="J74" s="10">
        <v>0.09</v>
      </c>
      <c r="K74" s="10">
        <v>0</v>
      </c>
      <c r="L74" s="20">
        <f t="shared" si="14"/>
        <v>0.31</v>
      </c>
      <c r="M74" s="10">
        <v>7.5999999999999998E-2</v>
      </c>
      <c r="N74" s="10">
        <v>6.6000000000000003E-2</v>
      </c>
      <c r="O74" s="10">
        <v>2.1999999999999999E-2</v>
      </c>
      <c r="P74" s="10">
        <v>2.1999999999999999E-2</v>
      </c>
      <c r="Q74" s="10">
        <v>9.9000000000000005E-2</v>
      </c>
      <c r="R74" s="10">
        <v>0.05</v>
      </c>
      <c r="S74" s="10">
        <v>0</v>
      </c>
      <c r="T74" s="10">
        <v>0</v>
      </c>
      <c r="U74" s="67">
        <v>1</v>
      </c>
      <c r="V74" s="36">
        <f t="shared" si="15"/>
        <v>10</v>
      </c>
      <c r="W74" s="10">
        <v>5.7000000000000002E-2</v>
      </c>
      <c r="X74" s="36">
        <f t="shared" si="16"/>
        <v>-22.444766093833664</v>
      </c>
      <c r="Y74" s="10">
        <v>2.3199999999999998E-2</v>
      </c>
      <c r="AA74" s="11">
        <f t="shared" si="11"/>
        <v>3.2010109915645768</v>
      </c>
      <c r="AB74" s="11">
        <f t="shared" si="12"/>
        <v>7.1870095463922379</v>
      </c>
      <c r="AC74" s="36">
        <v>0</v>
      </c>
      <c r="AD74" s="11">
        <f t="shared" si="17"/>
        <v>4.8056000071219973</v>
      </c>
      <c r="AF74" s="56">
        <v>15.193620545078812</v>
      </c>
      <c r="AG74">
        <v>4</v>
      </c>
      <c r="AH74" s="56">
        <v>37.984051362697031</v>
      </c>
      <c r="AI74">
        <v>110</v>
      </c>
    </row>
    <row r="75" spans="1:35">
      <c r="A75" t="s">
        <v>121</v>
      </c>
      <c r="B75" t="s">
        <v>229</v>
      </c>
      <c r="C75" t="s">
        <v>230</v>
      </c>
      <c r="D75" s="3">
        <v>24811</v>
      </c>
      <c r="E75" s="10">
        <v>0.21</v>
      </c>
      <c r="F75" s="10">
        <v>9.9900000000000003E-2</v>
      </c>
      <c r="G75" s="10">
        <v>3.8699999999999998E-2</v>
      </c>
      <c r="H75" s="20">
        <f t="shared" si="13"/>
        <v>0.34860000000000002</v>
      </c>
      <c r="I75" s="10">
        <v>0.22</v>
      </c>
      <c r="J75" s="10">
        <v>3.0700000000000002E-2</v>
      </c>
      <c r="K75" s="10">
        <v>3.8699999999999998E-2</v>
      </c>
      <c r="L75" s="20">
        <f t="shared" si="14"/>
        <v>0.28939999999999999</v>
      </c>
      <c r="M75" s="10">
        <v>9.9900000000000003E-2</v>
      </c>
      <c r="N75" s="10">
        <v>9.9900000000000003E-2</v>
      </c>
      <c r="O75" s="10">
        <v>3.8699999999999998E-2</v>
      </c>
      <c r="P75" s="10">
        <v>3.8699999999999998E-2</v>
      </c>
      <c r="Q75" s="10">
        <v>3.0700000000000002E-2</v>
      </c>
      <c r="R75" s="10">
        <v>3.0700000000000002E-2</v>
      </c>
      <c r="S75" s="10">
        <v>3.8699999999999998E-2</v>
      </c>
      <c r="T75" s="10">
        <v>3.8699999999999998E-2</v>
      </c>
      <c r="U75" s="67">
        <v>0</v>
      </c>
      <c r="V75" s="36">
        <f t="shared" si="15"/>
        <v>0</v>
      </c>
      <c r="W75" s="10">
        <v>1.4E-3</v>
      </c>
      <c r="X75" s="36">
        <f t="shared" si="16"/>
        <v>9.2031110082216312</v>
      </c>
      <c r="Y75" s="10">
        <v>1.8700000000000001E-2</v>
      </c>
      <c r="AA75" s="11">
        <f t="shared" si="11"/>
        <v>1.9347772588009151</v>
      </c>
      <c r="AB75" s="11">
        <f t="shared" si="12"/>
        <v>7.7388914830048083</v>
      </c>
      <c r="AC75" s="36">
        <f t="shared" ref="AC75:AC89" si="18">IF(W75=0,10,(X75+V75)/2)</f>
        <v>4.6015555041108156</v>
      </c>
      <c r="AD75" s="11">
        <f t="shared" si="17"/>
        <v>5.9802130708381274</v>
      </c>
      <c r="AF75" s="56">
        <v>20.255437316754666</v>
      </c>
      <c r="AG75">
        <v>4</v>
      </c>
      <c r="AH75" s="56">
        <v>50.638593291886664</v>
      </c>
      <c r="AI75">
        <v>83</v>
      </c>
    </row>
    <row r="76" spans="1:35">
      <c r="A76" t="s">
        <v>121</v>
      </c>
      <c r="B76" t="s">
        <v>229</v>
      </c>
      <c r="C76" t="s">
        <v>231</v>
      </c>
      <c r="D76" s="3">
        <v>30397</v>
      </c>
      <c r="E76" s="10">
        <v>0.21</v>
      </c>
      <c r="F76" s="10">
        <v>9.9900000000000003E-2</v>
      </c>
      <c r="G76" s="10">
        <v>0</v>
      </c>
      <c r="H76" s="20">
        <f t="shared" si="13"/>
        <v>0.30990000000000001</v>
      </c>
      <c r="I76" s="10">
        <v>0.22</v>
      </c>
      <c r="J76" s="10">
        <v>3.0700000000000002E-2</v>
      </c>
      <c r="K76" s="10">
        <v>0.03</v>
      </c>
      <c r="L76" s="20">
        <f t="shared" si="14"/>
        <v>0.28069999999999995</v>
      </c>
      <c r="M76" s="10">
        <v>9.9900000000000003E-2</v>
      </c>
      <c r="N76" s="10">
        <v>9.9900000000000003E-2</v>
      </c>
      <c r="O76" s="10">
        <v>0</v>
      </c>
      <c r="P76" s="10">
        <v>0</v>
      </c>
      <c r="Q76" s="10">
        <v>3.0700000000000002E-2</v>
      </c>
      <c r="R76" s="10">
        <v>3.0700000000000002E-2</v>
      </c>
      <c r="S76" s="10">
        <v>0.03</v>
      </c>
      <c r="T76" s="10">
        <v>0.03</v>
      </c>
      <c r="U76" s="67">
        <v>0</v>
      </c>
      <c r="V76" s="36">
        <f t="shared" si="15"/>
        <v>0</v>
      </c>
      <c r="W76" s="10">
        <v>6.0000000000000001E-3</v>
      </c>
      <c r="X76" s="36">
        <f t="shared" si="16"/>
        <v>6.5847614638069825</v>
      </c>
      <c r="Y76" s="10">
        <v>2.06E-2</v>
      </c>
      <c r="AA76" s="11">
        <f t="shared" si="11"/>
        <v>3.141753747913075</v>
      </c>
      <c r="AB76" s="11">
        <f t="shared" si="12"/>
        <v>7.9719678348751666</v>
      </c>
      <c r="AC76" s="36">
        <f t="shared" si="18"/>
        <v>3.2923807319034912</v>
      </c>
      <c r="AD76" s="11">
        <f t="shared" si="17"/>
        <v>5.4842653328246502</v>
      </c>
      <c r="AF76" s="56">
        <v>19.890367647516385</v>
      </c>
      <c r="AG76">
        <v>4</v>
      </c>
      <c r="AH76" s="56">
        <v>49.725919118790962</v>
      </c>
      <c r="AI76">
        <v>86</v>
      </c>
    </row>
    <row r="77" spans="1:35">
      <c r="A77" t="s">
        <v>121</v>
      </c>
      <c r="B77" t="s">
        <v>232</v>
      </c>
      <c r="C77" t="s">
        <v>233</v>
      </c>
      <c r="D77" s="3">
        <v>24051</v>
      </c>
      <c r="E77" s="10">
        <v>0.21</v>
      </c>
      <c r="F77" s="10">
        <v>7.0000000000000007E-2</v>
      </c>
      <c r="G77" s="10">
        <v>0</v>
      </c>
      <c r="H77" s="20">
        <f t="shared" si="13"/>
        <v>0.28000000000000003</v>
      </c>
      <c r="I77" s="10">
        <v>0.22</v>
      </c>
      <c r="J77" s="10">
        <v>3.7499999999999999E-2</v>
      </c>
      <c r="K77" s="10">
        <v>0</v>
      </c>
      <c r="L77" s="20">
        <f t="shared" si="14"/>
        <v>0.25750000000000001</v>
      </c>
      <c r="M77" s="10">
        <v>7.0000000000000007E-2</v>
      </c>
      <c r="N77" s="10">
        <v>7.0000000000000007E-2</v>
      </c>
      <c r="O77" s="10">
        <v>0</v>
      </c>
      <c r="P77" s="10">
        <v>0</v>
      </c>
      <c r="Q77" s="10">
        <v>5.9900000000000002E-2</v>
      </c>
      <c r="R77" s="10">
        <v>3.7499999999999999E-2</v>
      </c>
      <c r="S77" s="10">
        <v>0</v>
      </c>
      <c r="T77" s="10">
        <v>0</v>
      </c>
      <c r="U77" s="67">
        <v>0</v>
      </c>
      <c r="V77" s="36">
        <f t="shared" si="15"/>
        <v>0</v>
      </c>
      <c r="W77" s="10">
        <v>0</v>
      </c>
      <c r="X77" s="36">
        <f t="shared" si="16"/>
        <v>10</v>
      </c>
      <c r="Y77" s="10">
        <v>1.8100000000000002E-2</v>
      </c>
      <c r="AA77" s="11">
        <f t="shared" si="11"/>
        <v>4.0742756348498599</v>
      </c>
      <c r="AB77" s="11">
        <f t="shared" si="12"/>
        <v>8.5935047731961181</v>
      </c>
      <c r="AC77" s="36">
        <f t="shared" si="18"/>
        <v>10</v>
      </c>
      <c r="AD77" s="11">
        <f t="shared" si="17"/>
        <v>6.136828146000278</v>
      </c>
      <c r="AF77" s="56">
        <v>28.804608554046254</v>
      </c>
      <c r="AG77">
        <v>4</v>
      </c>
      <c r="AH77" s="56">
        <v>72.011521385115628</v>
      </c>
      <c r="AI77">
        <v>33</v>
      </c>
    </row>
    <row r="78" spans="1:35">
      <c r="A78" t="s">
        <v>121</v>
      </c>
      <c r="B78" t="s">
        <v>234</v>
      </c>
      <c r="C78" t="s">
        <v>235</v>
      </c>
      <c r="D78" s="3">
        <v>35587</v>
      </c>
      <c r="E78" s="10">
        <v>0.21</v>
      </c>
      <c r="F78" s="10">
        <v>0.05</v>
      </c>
      <c r="G78" s="10">
        <v>0</v>
      </c>
      <c r="H78" s="20">
        <f t="shared" si="13"/>
        <v>0.26</v>
      </c>
      <c r="I78" s="10">
        <v>0.22</v>
      </c>
      <c r="J78" s="10">
        <v>7.0000000000000007E-2</v>
      </c>
      <c r="K78" s="10">
        <v>0</v>
      </c>
      <c r="L78" s="20">
        <f t="shared" si="14"/>
        <v>0.29000000000000004</v>
      </c>
      <c r="M78" s="10">
        <v>0.05</v>
      </c>
      <c r="N78" s="10">
        <v>0.05</v>
      </c>
      <c r="O78" s="10">
        <v>0</v>
      </c>
      <c r="P78" s="10">
        <v>0</v>
      </c>
      <c r="Q78" s="10">
        <v>7.0000000000000007E-2</v>
      </c>
      <c r="R78" s="10">
        <v>0.03</v>
      </c>
      <c r="S78" s="10">
        <v>0</v>
      </c>
      <c r="T78" s="10">
        <v>0</v>
      </c>
      <c r="U78" s="67">
        <v>0</v>
      </c>
      <c r="V78" s="36">
        <f t="shared" si="15"/>
        <v>0</v>
      </c>
      <c r="W78" s="10">
        <v>0</v>
      </c>
      <c r="X78" s="36">
        <f t="shared" si="16"/>
        <v>10</v>
      </c>
      <c r="Y78" s="10">
        <v>1.77E-2</v>
      </c>
      <c r="AA78" s="11">
        <f t="shared" si="11"/>
        <v>4.6980360943393489</v>
      </c>
      <c r="AB78" s="11">
        <f t="shared" si="12"/>
        <v>7.7228172518413345</v>
      </c>
      <c r="AC78" s="36">
        <f t="shared" si="18"/>
        <v>10</v>
      </c>
      <c r="AD78" s="11">
        <f t="shared" si="17"/>
        <v>6.2412381961083794</v>
      </c>
      <c r="AF78" s="56">
        <v>28.662091542289065</v>
      </c>
      <c r="AG78">
        <v>4</v>
      </c>
      <c r="AH78" s="56">
        <v>71.655228855722669</v>
      </c>
      <c r="AI78">
        <v>37</v>
      </c>
    </row>
    <row r="79" spans="1:35">
      <c r="A79" t="s">
        <v>121</v>
      </c>
      <c r="B79" t="s">
        <v>236</v>
      </c>
      <c r="C79" t="s">
        <v>237</v>
      </c>
      <c r="D79" s="3">
        <v>31161</v>
      </c>
      <c r="E79" s="10">
        <v>0.21</v>
      </c>
      <c r="F79" s="10">
        <v>0</v>
      </c>
      <c r="G79" s="10">
        <v>0</v>
      </c>
      <c r="H79" s="20">
        <f t="shared" si="13"/>
        <v>0.21</v>
      </c>
      <c r="I79" s="10">
        <v>0.22</v>
      </c>
      <c r="J79" s="10">
        <v>0</v>
      </c>
      <c r="K79" s="10">
        <v>0</v>
      </c>
      <c r="L79" s="20">
        <f t="shared" si="14"/>
        <v>0.22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67">
        <v>0</v>
      </c>
      <c r="V79" s="36">
        <f t="shared" si="15"/>
        <v>0</v>
      </c>
      <c r="W79" s="10">
        <v>0</v>
      </c>
      <c r="X79" s="36">
        <f t="shared" si="16"/>
        <v>10</v>
      </c>
      <c r="Y79" s="10">
        <v>1.43E-2</v>
      </c>
      <c r="AA79" s="11">
        <f t="shared" si="11"/>
        <v>6.2574372430630696</v>
      </c>
      <c r="AB79" s="11">
        <f t="shared" si="12"/>
        <v>9.5981442209131771</v>
      </c>
      <c r="AC79" s="36">
        <f t="shared" si="18"/>
        <v>10</v>
      </c>
      <c r="AD79" s="11">
        <f t="shared" si="17"/>
        <v>7.1287236220272341</v>
      </c>
      <c r="AF79" s="56">
        <v>32.984305086003481</v>
      </c>
      <c r="AG79">
        <v>4</v>
      </c>
      <c r="AH79" s="56">
        <v>82.460762715008698</v>
      </c>
      <c r="AI79">
        <v>2</v>
      </c>
    </row>
    <row r="80" spans="1:35">
      <c r="A80" t="s">
        <v>121</v>
      </c>
      <c r="B80" t="s">
        <v>238</v>
      </c>
      <c r="C80" t="s">
        <v>239</v>
      </c>
      <c r="D80" s="3">
        <v>24243</v>
      </c>
      <c r="E80" s="10">
        <v>0.21</v>
      </c>
      <c r="F80" s="10">
        <v>6.5000000000000002E-2</v>
      </c>
      <c r="G80" s="10">
        <v>0</v>
      </c>
      <c r="H80" s="20">
        <f t="shared" si="13"/>
        <v>0.27500000000000002</v>
      </c>
      <c r="I80" s="10">
        <v>0.22</v>
      </c>
      <c r="J80" s="10">
        <v>0.03</v>
      </c>
      <c r="K80" s="10">
        <v>0</v>
      </c>
      <c r="L80" s="20">
        <f t="shared" si="14"/>
        <v>0.25</v>
      </c>
      <c r="M80" s="10">
        <v>6.5000000000000002E-2</v>
      </c>
      <c r="N80" s="10">
        <v>6.5000000000000002E-2</v>
      </c>
      <c r="O80" s="10">
        <v>0</v>
      </c>
      <c r="P80" s="10">
        <v>0</v>
      </c>
      <c r="Q80" s="10">
        <v>0.03</v>
      </c>
      <c r="R80" s="10">
        <v>0.03</v>
      </c>
      <c r="S80" s="10">
        <v>0</v>
      </c>
      <c r="T80" s="10">
        <v>0</v>
      </c>
      <c r="U80" s="67">
        <v>0</v>
      </c>
      <c r="V80" s="36">
        <f t="shared" si="15"/>
        <v>0</v>
      </c>
      <c r="W80" s="10">
        <v>0</v>
      </c>
      <c r="X80" s="36">
        <f t="shared" si="16"/>
        <v>10</v>
      </c>
      <c r="Y80" s="10">
        <v>2.98E-2</v>
      </c>
      <c r="AA80" s="11">
        <f t="shared" si="11"/>
        <v>4.2302157497222321</v>
      </c>
      <c r="AB80" s="11">
        <f t="shared" si="12"/>
        <v>8.7944326627395295</v>
      </c>
      <c r="AC80" s="36">
        <f t="shared" si="18"/>
        <v>10</v>
      </c>
      <c r="AD80" s="11">
        <f t="shared" si="17"/>
        <v>3.0828341803383372</v>
      </c>
      <c r="AF80" s="56">
        <v>26.1074825928001</v>
      </c>
      <c r="AG80">
        <v>4</v>
      </c>
      <c r="AH80" s="56">
        <v>65.268706482000255</v>
      </c>
      <c r="AI80">
        <v>60</v>
      </c>
    </row>
    <row r="81" spans="1:35">
      <c r="A81" t="s">
        <v>121</v>
      </c>
      <c r="B81" t="s">
        <v>238</v>
      </c>
      <c r="C81" t="s">
        <v>240</v>
      </c>
      <c r="D81" s="3">
        <v>31109</v>
      </c>
      <c r="E81" s="10">
        <v>0.21</v>
      </c>
      <c r="F81" s="10">
        <v>6.5000000000000002E-2</v>
      </c>
      <c r="G81" s="10">
        <v>0</v>
      </c>
      <c r="H81" s="20">
        <f t="shared" si="13"/>
        <v>0.27500000000000002</v>
      </c>
      <c r="I81" s="10">
        <v>0.22</v>
      </c>
      <c r="J81" s="10">
        <v>0.03</v>
      </c>
      <c r="K81" s="10">
        <v>0</v>
      </c>
      <c r="L81" s="20">
        <f t="shared" si="14"/>
        <v>0.25</v>
      </c>
      <c r="M81" s="10">
        <v>6.5000000000000002E-2</v>
      </c>
      <c r="N81" s="10">
        <v>6.5000000000000002E-2</v>
      </c>
      <c r="O81" s="10">
        <v>0</v>
      </c>
      <c r="P81" s="10">
        <v>0</v>
      </c>
      <c r="Q81" s="10">
        <v>0.03</v>
      </c>
      <c r="R81" s="10">
        <v>0.03</v>
      </c>
      <c r="S81" s="10">
        <v>0</v>
      </c>
      <c r="T81" s="10">
        <v>0</v>
      </c>
      <c r="U81" s="67">
        <v>0</v>
      </c>
      <c r="V81" s="36">
        <f t="shared" si="15"/>
        <v>0</v>
      </c>
      <c r="W81" s="10">
        <v>0</v>
      </c>
      <c r="X81" s="36">
        <f t="shared" si="16"/>
        <v>10</v>
      </c>
      <c r="Y81" s="10">
        <v>1.7299999999999999E-2</v>
      </c>
      <c r="AA81" s="11">
        <f t="shared" si="11"/>
        <v>4.2302157497222321</v>
      </c>
      <c r="AB81" s="11">
        <f t="shared" si="12"/>
        <v>8.7944326627395295</v>
      </c>
      <c r="AC81" s="36">
        <f t="shared" si="18"/>
        <v>10</v>
      </c>
      <c r="AD81" s="11">
        <f t="shared" si="17"/>
        <v>6.3456482462164798</v>
      </c>
      <c r="AF81" s="56">
        <v>29.370296658678242</v>
      </c>
      <c r="AG81">
        <v>4</v>
      </c>
      <c r="AH81" s="56">
        <v>73.425741646695599</v>
      </c>
      <c r="AI81">
        <v>30</v>
      </c>
    </row>
    <row r="82" spans="1:35">
      <c r="A82" t="s">
        <v>121</v>
      </c>
      <c r="B82" t="s">
        <v>241</v>
      </c>
      <c r="C82" t="s">
        <v>242</v>
      </c>
      <c r="D82" s="3">
        <v>37888</v>
      </c>
      <c r="E82" s="10">
        <v>0.21</v>
      </c>
      <c r="F82" s="10">
        <v>0</v>
      </c>
      <c r="G82" s="10">
        <v>0</v>
      </c>
      <c r="H82" s="20">
        <f t="shared" si="13"/>
        <v>0.21</v>
      </c>
      <c r="I82" s="10">
        <v>0.22</v>
      </c>
      <c r="J82" s="10">
        <v>0</v>
      </c>
      <c r="K82" s="10">
        <v>0</v>
      </c>
      <c r="L82" s="20">
        <f t="shared" si="14"/>
        <v>0.22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67">
        <v>1</v>
      </c>
      <c r="V82" s="36">
        <f t="shared" si="15"/>
        <v>10</v>
      </c>
      <c r="W82" s="10">
        <v>7.4999999999999997E-3</v>
      </c>
      <c r="X82" s="36">
        <f t="shared" si="16"/>
        <v>5.7309518297587285</v>
      </c>
      <c r="Y82" s="10">
        <v>2.2499999999999999E-2</v>
      </c>
      <c r="AA82" s="11">
        <f t="shared" si="11"/>
        <v>6.2574372430630696</v>
      </c>
      <c r="AB82" s="11">
        <f t="shared" si="12"/>
        <v>9.5981442209131771</v>
      </c>
      <c r="AC82" s="36">
        <f t="shared" si="18"/>
        <v>7.8654759148793643</v>
      </c>
      <c r="AD82" s="11">
        <f t="shared" si="17"/>
        <v>4.9883175948111731</v>
      </c>
      <c r="AF82" s="56">
        <v>28.709374973666783</v>
      </c>
      <c r="AG82">
        <v>4</v>
      </c>
      <c r="AH82" s="56">
        <v>71.773437434166965</v>
      </c>
      <c r="AI82">
        <v>36</v>
      </c>
    </row>
    <row r="83" spans="1:35">
      <c r="A83" t="s">
        <v>121</v>
      </c>
      <c r="B83" t="s">
        <v>241</v>
      </c>
      <c r="C83" t="s">
        <v>243</v>
      </c>
      <c r="D83" s="3">
        <v>31260</v>
      </c>
      <c r="E83" s="10">
        <v>0.21</v>
      </c>
      <c r="F83" s="10">
        <v>0</v>
      </c>
      <c r="G83" s="10">
        <v>0</v>
      </c>
      <c r="H83" s="20">
        <f t="shared" si="13"/>
        <v>0.21</v>
      </c>
      <c r="I83" s="10">
        <v>0.22</v>
      </c>
      <c r="J83" s="10">
        <v>0</v>
      </c>
      <c r="K83" s="10">
        <v>0</v>
      </c>
      <c r="L83" s="20">
        <f t="shared" si="14"/>
        <v>0.22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67">
        <v>1</v>
      </c>
      <c r="V83" s="36">
        <f t="shared" si="15"/>
        <v>10</v>
      </c>
      <c r="W83" s="10">
        <v>7.4999999999999997E-3</v>
      </c>
      <c r="X83" s="36">
        <f t="shared" si="16"/>
        <v>5.7309518297587285</v>
      </c>
      <c r="Y83" s="10">
        <v>2.6599999999999999E-2</v>
      </c>
      <c r="AA83" s="11">
        <f t="shared" si="11"/>
        <v>6.2574372430630696</v>
      </c>
      <c r="AB83" s="11">
        <f t="shared" si="12"/>
        <v>9.5981442209131771</v>
      </c>
      <c r="AC83" s="36">
        <f t="shared" si="18"/>
        <v>7.8654759148793643</v>
      </c>
      <c r="AD83" s="11">
        <f t="shared" si="17"/>
        <v>3.9181145812031422</v>
      </c>
      <c r="AF83" s="56">
        <v>27.639171960058754</v>
      </c>
      <c r="AG83">
        <v>4</v>
      </c>
      <c r="AH83" s="56">
        <v>69.09792990014688</v>
      </c>
      <c r="AI83">
        <v>51</v>
      </c>
    </row>
    <row r="84" spans="1:35">
      <c r="A84" t="s">
        <v>121</v>
      </c>
      <c r="B84" t="s">
        <v>241</v>
      </c>
      <c r="C84" t="s">
        <v>244</v>
      </c>
      <c r="D84" s="3">
        <v>24325</v>
      </c>
      <c r="E84" s="10">
        <v>0.21</v>
      </c>
      <c r="F84" s="10">
        <v>0</v>
      </c>
      <c r="G84" s="10">
        <v>0</v>
      </c>
      <c r="H84" s="20">
        <f t="shared" si="13"/>
        <v>0.21</v>
      </c>
      <c r="I84" s="10">
        <v>0.22</v>
      </c>
      <c r="J84" s="10">
        <v>0</v>
      </c>
      <c r="K84" s="10">
        <v>0</v>
      </c>
      <c r="L84" s="20">
        <f t="shared" si="14"/>
        <v>0.22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67">
        <v>1</v>
      </c>
      <c r="V84" s="36">
        <f t="shared" si="15"/>
        <v>10</v>
      </c>
      <c r="W84" s="10">
        <v>7.4999999999999997E-3</v>
      </c>
      <c r="X84" s="36">
        <f t="shared" si="16"/>
        <v>5.7309518297587285</v>
      </c>
      <c r="Y84" s="10">
        <v>2.47E-2</v>
      </c>
      <c r="AA84" s="11">
        <f t="shared" si="11"/>
        <v>6.2574372430630696</v>
      </c>
      <c r="AB84" s="11">
        <f t="shared" si="12"/>
        <v>9.5981442209131771</v>
      </c>
      <c r="AC84" s="36">
        <f t="shared" si="18"/>
        <v>7.8654759148793643</v>
      </c>
      <c r="AD84" s="11">
        <f t="shared" si="17"/>
        <v>4.4140623192166197</v>
      </c>
      <c r="AF84" s="56">
        <v>28.135119698072231</v>
      </c>
      <c r="AG84">
        <v>4</v>
      </c>
      <c r="AH84" s="56">
        <v>70.337799245180577</v>
      </c>
      <c r="AI84">
        <v>42</v>
      </c>
    </row>
    <row r="85" spans="1:35">
      <c r="A85" t="s">
        <v>121</v>
      </c>
      <c r="B85" t="s">
        <v>241</v>
      </c>
      <c r="C85" t="s">
        <v>245</v>
      </c>
      <c r="D85" s="3">
        <v>24325</v>
      </c>
      <c r="E85" s="10">
        <v>0.21</v>
      </c>
      <c r="F85" s="10">
        <v>0</v>
      </c>
      <c r="G85" s="10">
        <v>0</v>
      </c>
      <c r="H85" s="20">
        <f t="shared" si="13"/>
        <v>0.21</v>
      </c>
      <c r="I85" s="10">
        <v>0.22</v>
      </c>
      <c r="J85" s="10">
        <v>0</v>
      </c>
      <c r="K85" s="10">
        <v>0</v>
      </c>
      <c r="L85" s="20">
        <f t="shared" si="14"/>
        <v>0.22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67">
        <v>1</v>
      </c>
      <c r="V85" s="36">
        <f t="shared" si="15"/>
        <v>10</v>
      </c>
      <c r="W85" s="10">
        <v>7.4999999999999997E-3</v>
      </c>
      <c r="X85" s="36">
        <f t="shared" si="16"/>
        <v>5.7309518297587285</v>
      </c>
      <c r="Y85" s="10">
        <v>2.5899999999999999E-2</v>
      </c>
      <c r="AA85" s="11">
        <f t="shared" si="11"/>
        <v>6.2574372430630696</v>
      </c>
      <c r="AB85" s="11">
        <f t="shared" si="12"/>
        <v>9.5981442209131771</v>
      </c>
      <c r="AC85" s="36">
        <f t="shared" si="18"/>
        <v>7.8654759148793643</v>
      </c>
      <c r="AD85" s="11">
        <f t="shared" si="17"/>
        <v>4.1008321688923184</v>
      </c>
      <c r="AF85" s="56">
        <v>27.821889547747929</v>
      </c>
      <c r="AG85">
        <v>4</v>
      </c>
      <c r="AH85" s="56">
        <v>69.554723869369823</v>
      </c>
      <c r="AI85">
        <v>48</v>
      </c>
    </row>
    <row r="86" spans="1:35">
      <c r="A86" t="s">
        <v>121</v>
      </c>
      <c r="B86" t="s">
        <v>246</v>
      </c>
      <c r="C86" t="s">
        <v>247</v>
      </c>
      <c r="D86" s="3">
        <v>32954</v>
      </c>
      <c r="E86" s="10">
        <v>0.21</v>
      </c>
      <c r="F86" s="10">
        <v>4.9500000000000002E-2</v>
      </c>
      <c r="G86" s="10">
        <v>0</v>
      </c>
      <c r="H86" s="20">
        <f t="shared" si="13"/>
        <v>0.25950000000000001</v>
      </c>
      <c r="I86" s="10">
        <v>0.22</v>
      </c>
      <c r="J86" s="10">
        <v>0.05</v>
      </c>
      <c r="K86" s="10">
        <v>0</v>
      </c>
      <c r="L86" s="20">
        <f t="shared" si="14"/>
        <v>0.27</v>
      </c>
      <c r="M86" s="10">
        <v>4.9500000000000002E-2</v>
      </c>
      <c r="N86" s="10">
        <v>4.9500000000000002E-2</v>
      </c>
      <c r="O86" s="10">
        <v>0</v>
      </c>
      <c r="P86" s="10">
        <v>0</v>
      </c>
      <c r="Q86" s="10">
        <v>0.05</v>
      </c>
      <c r="R86" s="10">
        <v>0.05</v>
      </c>
      <c r="S86" s="10">
        <v>0</v>
      </c>
      <c r="T86" s="10">
        <v>0</v>
      </c>
      <c r="U86" s="67">
        <v>0</v>
      </c>
      <c r="V86" s="36">
        <f t="shared" si="15"/>
        <v>0</v>
      </c>
      <c r="W86" s="10">
        <v>0</v>
      </c>
      <c r="X86" s="36">
        <f t="shared" si="16"/>
        <v>10</v>
      </c>
      <c r="Y86" s="10">
        <v>7.1000000000000004E-3</v>
      </c>
      <c r="AA86" s="11">
        <f t="shared" si="11"/>
        <v>4.7136301058265859</v>
      </c>
      <c r="AB86" s="11">
        <f t="shared" si="12"/>
        <v>8.2586249572904311</v>
      </c>
      <c r="AC86" s="36">
        <f t="shared" si="18"/>
        <v>10</v>
      </c>
      <c r="AD86" s="11">
        <f t="shared" si="17"/>
        <v>9.008104523973044</v>
      </c>
      <c r="AF86" s="56">
        <v>31.980359587090064</v>
      </c>
      <c r="AG86">
        <v>4</v>
      </c>
      <c r="AH86" s="56">
        <v>79.950898967725152</v>
      </c>
      <c r="AI86">
        <v>7</v>
      </c>
    </row>
    <row r="87" spans="1:35">
      <c r="A87" t="s">
        <v>121</v>
      </c>
      <c r="B87" t="s">
        <v>248</v>
      </c>
      <c r="C87" t="s">
        <v>249</v>
      </c>
      <c r="D87" s="3">
        <v>26011</v>
      </c>
      <c r="E87" s="10">
        <v>0.21</v>
      </c>
      <c r="F87" s="10">
        <v>8.5000000000000006E-2</v>
      </c>
      <c r="G87" s="10">
        <v>0</v>
      </c>
      <c r="H87" s="20">
        <f t="shared" si="13"/>
        <v>0.29499999999999998</v>
      </c>
      <c r="I87" s="10">
        <v>0.22</v>
      </c>
      <c r="J87" s="10">
        <v>6.8000000000000005E-2</v>
      </c>
      <c r="K87" s="10">
        <v>0</v>
      </c>
      <c r="L87" s="20">
        <f t="shared" si="14"/>
        <v>0.28800000000000003</v>
      </c>
      <c r="M87" s="10">
        <v>8.5000000000000006E-2</v>
      </c>
      <c r="N87" s="10">
        <v>0.06</v>
      </c>
      <c r="O87" s="10">
        <v>0</v>
      </c>
      <c r="P87" s="10">
        <v>0</v>
      </c>
      <c r="Q87" s="10">
        <v>8.9499999999999996E-2</v>
      </c>
      <c r="R87" s="10">
        <v>3.5499999999999997E-2</v>
      </c>
      <c r="S87" s="10">
        <v>0</v>
      </c>
      <c r="T87" s="10">
        <v>0</v>
      </c>
      <c r="U87" s="67">
        <v>0</v>
      </c>
      <c r="V87" s="36">
        <f t="shared" si="15"/>
        <v>0</v>
      </c>
      <c r="W87" s="10">
        <v>0</v>
      </c>
      <c r="X87" s="36">
        <f t="shared" si="16"/>
        <v>10</v>
      </c>
      <c r="Y87" s="10">
        <v>1.83E-2</v>
      </c>
      <c r="AA87" s="11">
        <f t="shared" si="11"/>
        <v>3.6064552902327445</v>
      </c>
      <c r="AB87" s="11">
        <f t="shared" si="12"/>
        <v>7.7763980223862443</v>
      </c>
      <c r="AC87" s="36">
        <f t="shared" si="18"/>
        <v>10</v>
      </c>
      <c r="AD87" s="11">
        <f t="shared" si="17"/>
        <v>6.0846231209462287</v>
      </c>
      <c r="AF87" s="56">
        <v>27.467476433565221</v>
      </c>
      <c r="AG87">
        <v>4</v>
      </c>
      <c r="AH87" s="56">
        <v>68.668691083913046</v>
      </c>
      <c r="AI87">
        <v>52</v>
      </c>
    </row>
    <row r="88" spans="1:35">
      <c r="A88" t="s">
        <v>121</v>
      </c>
      <c r="B88" t="s">
        <v>250</v>
      </c>
      <c r="C88" t="s">
        <v>251</v>
      </c>
      <c r="D88" s="3">
        <v>67061</v>
      </c>
      <c r="E88" s="10">
        <v>0.21</v>
      </c>
      <c r="F88" s="10">
        <v>0.06</v>
      </c>
      <c r="G88" s="10">
        <v>0</v>
      </c>
      <c r="H88" s="20">
        <f t="shared" si="13"/>
        <v>0.27</v>
      </c>
      <c r="I88" s="10">
        <v>0.24</v>
      </c>
      <c r="J88" s="10">
        <v>5.7500000000000002E-2</v>
      </c>
      <c r="K88" s="10">
        <v>0</v>
      </c>
      <c r="L88" s="20">
        <f t="shared" si="14"/>
        <v>0.29749999999999999</v>
      </c>
      <c r="M88" s="10">
        <v>0.06</v>
      </c>
      <c r="N88" s="10">
        <v>0.06</v>
      </c>
      <c r="O88" s="10">
        <v>0</v>
      </c>
      <c r="P88" s="10">
        <v>0</v>
      </c>
      <c r="Q88" s="10">
        <v>5.7500000000000002E-2</v>
      </c>
      <c r="R88" s="10">
        <v>0.02</v>
      </c>
      <c r="S88" s="10">
        <v>0</v>
      </c>
      <c r="T88" s="10">
        <v>0</v>
      </c>
      <c r="U88" s="67">
        <v>0</v>
      </c>
      <c r="V88" s="36">
        <f t="shared" si="15"/>
        <v>0</v>
      </c>
      <c r="W88" s="10">
        <v>3.5999999999999999E-3</v>
      </c>
      <c r="X88" s="36">
        <f t="shared" si="16"/>
        <v>7.9508568782841902</v>
      </c>
      <c r="Y88" s="10">
        <v>4.2999999999999997E-2</v>
      </c>
      <c r="AA88" s="11">
        <f t="shared" si="11"/>
        <v>4.3861558645946044</v>
      </c>
      <c r="AB88" s="11">
        <f t="shared" si="12"/>
        <v>7.521889362297923</v>
      </c>
      <c r="AC88" s="36">
        <f t="shared" si="18"/>
        <v>3.9754284391420951</v>
      </c>
      <c r="AD88" s="11">
        <v>0</v>
      </c>
      <c r="AF88" s="56">
        <v>15.883473666034622</v>
      </c>
      <c r="AG88">
        <v>4</v>
      </c>
      <c r="AH88" s="56">
        <v>39.708684165086552</v>
      </c>
      <c r="AI88">
        <v>105</v>
      </c>
    </row>
    <row r="89" spans="1:35">
      <c r="A89" t="s">
        <v>121</v>
      </c>
      <c r="B89" t="s">
        <v>250</v>
      </c>
      <c r="C89" t="s">
        <v>252</v>
      </c>
      <c r="D89" s="3">
        <v>34608</v>
      </c>
      <c r="E89" s="10">
        <v>0.21</v>
      </c>
      <c r="F89" s="10">
        <v>0.06</v>
      </c>
      <c r="G89" s="10">
        <v>0</v>
      </c>
      <c r="H89" s="20">
        <f t="shared" si="13"/>
        <v>0.27</v>
      </c>
      <c r="I89" s="10">
        <v>0.22</v>
      </c>
      <c r="J89" s="10">
        <v>5.7500000000000002E-2</v>
      </c>
      <c r="K89" s="10">
        <v>0</v>
      </c>
      <c r="L89" s="20">
        <f t="shared" si="14"/>
        <v>0.27750000000000002</v>
      </c>
      <c r="M89" s="10">
        <v>0.06</v>
      </c>
      <c r="N89" s="10">
        <v>0.06</v>
      </c>
      <c r="O89" s="10">
        <v>0</v>
      </c>
      <c r="P89" s="10">
        <v>0</v>
      </c>
      <c r="Q89" s="10">
        <v>5.7500000000000002E-2</v>
      </c>
      <c r="R89" s="10">
        <v>0.02</v>
      </c>
      <c r="S89" s="10">
        <v>0</v>
      </c>
      <c r="T89" s="10">
        <v>0</v>
      </c>
      <c r="U89" s="67">
        <v>0</v>
      </c>
      <c r="V89" s="36">
        <f t="shared" si="15"/>
        <v>0</v>
      </c>
      <c r="W89" s="10">
        <v>5.7999999999999996E-3</v>
      </c>
      <c r="X89" s="36">
        <f t="shared" si="16"/>
        <v>6.6986027483467501</v>
      </c>
      <c r="Y89" s="10">
        <v>9.7999999999999997E-3</v>
      </c>
      <c r="AA89" s="11">
        <f t="shared" si="11"/>
        <v>4.3861558645946044</v>
      </c>
      <c r="AB89" s="11">
        <f t="shared" si="12"/>
        <v>8.0576970677470214</v>
      </c>
      <c r="AC89" s="36">
        <f t="shared" si="18"/>
        <v>3.349301374173375</v>
      </c>
      <c r="AD89" s="11">
        <f t="shared" si="17"/>
        <v>8.3033366857433641</v>
      </c>
      <c r="AF89" s="56">
        <v>24.096490992258367</v>
      </c>
      <c r="AG89">
        <v>4</v>
      </c>
      <c r="AH89" s="56">
        <v>60.241227480645918</v>
      </c>
      <c r="AI89">
        <v>70</v>
      </c>
    </row>
    <row r="90" spans="1:35">
      <c r="A90" t="s">
        <v>121</v>
      </c>
      <c r="B90" t="s">
        <v>253</v>
      </c>
      <c r="C90" t="s">
        <v>254</v>
      </c>
      <c r="D90" s="3">
        <v>51872</v>
      </c>
      <c r="E90" s="10">
        <v>0.21</v>
      </c>
      <c r="F90" s="10">
        <v>0</v>
      </c>
      <c r="G90" s="10">
        <v>0</v>
      </c>
      <c r="H90" s="20">
        <f t="shared" si="13"/>
        <v>0.21</v>
      </c>
      <c r="I90" s="10">
        <v>0.24</v>
      </c>
      <c r="J90" s="10">
        <v>0</v>
      </c>
      <c r="K90" s="10">
        <v>0</v>
      </c>
      <c r="L90" s="20">
        <f t="shared" si="14"/>
        <v>0.24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67">
        <v>0</v>
      </c>
      <c r="V90" s="36">
        <f t="shared" si="15"/>
        <v>0</v>
      </c>
      <c r="W90" s="10">
        <v>3.3000000000000002E-2</v>
      </c>
      <c r="X90" s="36">
        <f t="shared" si="16"/>
        <v>-8.7838119490615973</v>
      </c>
      <c r="Y90" s="10">
        <v>9.4999999999999998E-3</v>
      </c>
      <c r="AA90" s="11">
        <f t="shared" si="11"/>
        <v>6.2574372430630696</v>
      </c>
      <c r="AB90" s="11">
        <f t="shared" si="12"/>
        <v>9.0623365154640787</v>
      </c>
      <c r="AC90" s="36">
        <v>0</v>
      </c>
      <c r="AD90" s="11">
        <f t="shared" si="17"/>
        <v>8.3816442233244395</v>
      </c>
      <c r="AF90" s="56">
        <v>23.701417981851588</v>
      </c>
      <c r="AG90">
        <v>4</v>
      </c>
      <c r="AH90" s="56">
        <v>59.253544954628971</v>
      </c>
      <c r="AI90">
        <v>72</v>
      </c>
    </row>
    <row r="91" spans="1:35">
      <c r="A91" t="s">
        <v>121</v>
      </c>
      <c r="B91" t="s">
        <v>255</v>
      </c>
      <c r="C91" t="s">
        <v>235</v>
      </c>
      <c r="D91" s="3">
        <v>33833</v>
      </c>
      <c r="E91" s="10">
        <v>0.21</v>
      </c>
      <c r="F91" s="10">
        <v>6.5000000000000002E-2</v>
      </c>
      <c r="G91" s="10">
        <v>0</v>
      </c>
      <c r="H91" s="20">
        <f t="shared" si="13"/>
        <v>0.27500000000000002</v>
      </c>
      <c r="I91" s="10">
        <v>0.22</v>
      </c>
      <c r="J91" s="10">
        <v>6.5000000000000002E-2</v>
      </c>
      <c r="K91" s="10">
        <v>0.01</v>
      </c>
      <c r="L91" s="20">
        <f t="shared" si="14"/>
        <v>0.29500000000000004</v>
      </c>
      <c r="M91" s="10">
        <v>6.5000000000000002E-2</v>
      </c>
      <c r="N91" s="10">
        <v>6.5000000000000002E-2</v>
      </c>
      <c r="O91" s="10">
        <v>0</v>
      </c>
      <c r="P91" s="10">
        <v>0</v>
      </c>
      <c r="Q91" s="10">
        <v>6.5000000000000002E-2</v>
      </c>
      <c r="R91" s="10">
        <v>0.03</v>
      </c>
      <c r="S91" s="10">
        <v>0.01</v>
      </c>
      <c r="T91" s="10">
        <v>0.01</v>
      </c>
      <c r="U91" s="67">
        <v>0</v>
      </c>
      <c r="V91" s="36">
        <f t="shared" si="15"/>
        <v>0</v>
      </c>
      <c r="W91" s="10">
        <v>0.01</v>
      </c>
      <c r="X91" s="36">
        <f t="shared" si="16"/>
        <v>4.3079357730116374</v>
      </c>
      <c r="Y91" s="10">
        <v>5.8999999999999999E-3</v>
      </c>
      <c r="AA91" s="11">
        <f t="shared" si="11"/>
        <v>4.2302157497222321</v>
      </c>
      <c r="AB91" s="11">
        <f t="shared" si="12"/>
        <v>7.588865325479059</v>
      </c>
      <c r="AC91" s="36">
        <f>IF(W91=0,10,(X91+V91)/2)</f>
        <v>2.1539678865058187</v>
      </c>
      <c r="AD91" s="11">
        <f t="shared" si="17"/>
        <v>9.3213346742973453</v>
      </c>
      <c r="AF91" s="56">
        <v>23.294383636004454</v>
      </c>
      <c r="AG91">
        <v>4</v>
      </c>
      <c r="AH91" s="56">
        <v>58.235959090011136</v>
      </c>
      <c r="AI91">
        <v>75</v>
      </c>
    </row>
    <row r="92" spans="1:35">
      <c r="A92" t="s">
        <v>121</v>
      </c>
      <c r="B92" t="s">
        <v>256</v>
      </c>
      <c r="C92" t="s">
        <v>257</v>
      </c>
      <c r="D92" s="3">
        <v>21627</v>
      </c>
      <c r="E92" s="10">
        <v>0.21</v>
      </c>
      <c r="F92" s="10">
        <v>7.9000000000000001E-2</v>
      </c>
      <c r="G92" s="10">
        <v>0</v>
      </c>
      <c r="H92" s="20">
        <f t="shared" si="13"/>
        <v>0.28899999999999998</v>
      </c>
      <c r="I92" s="10">
        <v>0.22</v>
      </c>
      <c r="J92" s="10">
        <v>6.2700000000000006E-2</v>
      </c>
      <c r="K92" s="10">
        <v>0</v>
      </c>
      <c r="L92" s="20">
        <f t="shared" si="14"/>
        <v>0.28270000000000001</v>
      </c>
      <c r="M92" s="10">
        <v>7.9000000000000001E-2</v>
      </c>
      <c r="N92" s="10">
        <v>7.9000000000000001E-2</v>
      </c>
      <c r="O92" s="10">
        <v>0</v>
      </c>
      <c r="P92" s="10">
        <v>0</v>
      </c>
      <c r="Q92" s="10">
        <v>7.6499999999999999E-2</v>
      </c>
      <c r="R92" s="10">
        <v>0.04</v>
      </c>
      <c r="S92" s="10">
        <v>0</v>
      </c>
      <c r="T92" s="10">
        <v>0</v>
      </c>
      <c r="U92" s="67">
        <v>0</v>
      </c>
      <c r="V92" s="36">
        <f t="shared" si="15"/>
        <v>0</v>
      </c>
      <c r="W92" s="10">
        <v>0</v>
      </c>
      <c r="X92" s="36">
        <f t="shared" si="16"/>
        <v>10</v>
      </c>
      <c r="Y92" s="10">
        <v>2.93E-2</v>
      </c>
      <c r="AA92" s="11">
        <f t="shared" si="11"/>
        <v>3.7935834280795917</v>
      </c>
      <c r="AB92" s="11">
        <f t="shared" si="12"/>
        <v>7.9183870643302559</v>
      </c>
      <c r="AC92" s="36">
        <f>IF(W92=0,10,(X92+V92)/2)</f>
        <v>10</v>
      </c>
      <c r="AD92" s="11">
        <f t="shared" si="17"/>
        <v>3.2133467429734628</v>
      </c>
      <c r="AF92" s="56">
        <v>24.925317235383311</v>
      </c>
      <c r="AG92">
        <v>4</v>
      </c>
      <c r="AH92" s="56">
        <v>62.313293088458281</v>
      </c>
      <c r="AI92">
        <v>66</v>
      </c>
    </row>
    <row r="93" spans="1:35">
      <c r="A93" t="s">
        <v>121</v>
      </c>
      <c r="B93" t="s">
        <v>258</v>
      </c>
      <c r="C93" t="s">
        <v>259</v>
      </c>
      <c r="D93" s="3">
        <v>31981</v>
      </c>
      <c r="E93" s="10">
        <v>0.21</v>
      </c>
      <c r="F93" s="10">
        <v>0</v>
      </c>
      <c r="G93" s="10">
        <v>0</v>
      </c>
      <c r="H93" s="20">
        <f t="shared" si="13"/>
        <v>0.21</v>
      </c>
      <c r="I93" s="10">
        <v>0.22</v>
      </c>
      <c r="J93" s="10">
        <v>0</v>
      </c>
      <c r="K93" s="10">
        <v>0</v>
      </c>
      <c r="L93" s="20">
        <f t="shared" si="14"/>
        <v>0.22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67">
        <v>0</v>
      </c>
      <c r="V93" s="36">
        <f t="shared" si="15"/>
        <v>0</v>
      </c>
      <c r="W93" s="10">
        <v>0</v>
      </c>
      <c r="X93" s="36">
        <f t="shared" si="16"/>
        <v>10</v>
      </c>
      <c r="Y93" s="10">
        <v>6.1999999999999998E-3</v>
      </c>
      <c r="AA93" s="11">
        <f t="shared" si="11"/>
        <v>6.2574372430630696</v>
      </c>
      <c r="AB93" s="11">
        <f t="shared" si="12"/>
        <v>9.5981442209131771</v>
      </c>
      <c r="AC93" s="36">
        <f>IF(W93=0,10,(X93+V93)/2)</f>
        <v>10</v>
      </c>
      <c r="AD93" s="11">
        <f t="shared" si="17"/>
        <v>9.2430271367162717</v>
      </c>
      <c r="AF93" s="56">
        <v>35.098608600692515</v>
      </c>
      <c r="AG93">
        <v>4</v>
      </c>
      <c r="AH93" s="56">
        <v>87.74652150173128</v>
      </c>
      <c r="AI93">
        <v>1</v>
      </c>
    </row>
    <row r="94" spans="1:35">
      <c r="A94" t="s">
        <v>260</v>
      </c>
      <c r="B94" t="s">
        <v>261</v>
      </c>
      <c r="C94" t="s">
        <v>262</v>
      </c>
      <c r="D94" s="3">
        <v>2038.4645077470868</v>
      </c>
      <c r="E94" s="10">
        <v>0.3</v>
      </c>
      <c r="F94" s="10" t="s">
        <v>96</v>
      </c>
      <c r="G94" s="10" t="s">
        <v>96</v>
      </c>
      <c r="H94" s="20">
        <f t="shared" si="13"/>
        <v>0.3</v>
      </c>
      <c r="I94" s="10">
        <v>0.35</v>
      </c>
      <c r="J94" s="10">
        <v>0.12569442570961101</v>
      </c>
      <c r="K94" s="10" t="s">
        <v>96</v>
      </c>
      <c r="L94" s="20">
        <f t="shared" si="14"/>
        <v>0.47569442570961096</v>
      </c>
      <c r="M94" s="10" t="s">
        <v>96</v>
      </c>
      <c r="N94" s="10" t="s">
        <v>96</v>
      </c>
      <c r="O94" s="10" t="s">
        <v>96</v>
      </c>
      <c r="P94" s="10" t="s">
        <v>96</v>
      </c>
      <c r="Q94" s="10" t="s">
        <v>96</v>
      </c>
      <c r="R94" s="10" t="s">
        <v>96</v>
      </c>
      <c r="S94" s="10" t="s">
        <v>96</v>
      </c>
      <c r="T94" s="10" t="s">
        <v>96</v>
      </c>
      <c r="U94" s="24" t="s">
        <v>96</v>
      </c>
      <c r="V94" s="36" t="e">
        <f t="shared" si="15"/>
        <v>#VALUE!</v>
      </c>
      <c r="W94" s="10" t="s">
        <v>96</v>
      </c>
      <c r="X94" s="10" t="s">
        <v>96</v>
      </c>
      <c r="Y94" s="10">
        <v>0.02</v>
      </c>
      <c r="AA94" s="11">
        <f t="shared" si="11"/>
        <v>3.4505151753603727</v>
      </c>
      <c r="AB94" s="11">
        <f t="shared" si="12"/>
        <v>2.7479920441336079</v>
      </c>
      <c r="AC94" t="s">
        <v>96</v>
      </c>
      <c r="AD94" s="11">
        <f t="shared" si="17"/>
        <v>5.6408804079868009</v>
      </c>
      <c r="AF94" s="56">
        <v>11.839387627480782</v>
      </c>
      <c r="AG94">
        <v>3</v>
      </c>
      <c r="AH94" s="56">
        <v>39.464625424935939</v>
      </c>
      <c r="AI94">
        <v>108</v>
      </c>
    </row>
    <row r="95" spans="1:35">
      <c r="A95" t="s">
        <v>260</v>
      </c>
      <c r="B95" t="s">
        <v>263</v>
      </c>
      <c r="C95" t="s">
        <v>264</v>
      </c>
      <c r="D95" s="3">
        <v>2896.3928454549086</v>
      </c>
      <c r="E95" s="10">
        <v>0.3</v>
      </c>
      <c r="F95" s="10" t="s">
        <v>96</v>
      </c>
      <c r="G95" s="10" t="s">
        <v>96</v>
      </c>
      <c r="H95" s="20">
        <f t="shared" si="13"/>
        <v>0.3</v>
      </c>
      <c r="I95" s="10">
        <v>0.35</v>
      </c>
      <c r="J95" s="10">
        <v>9.9221729407534501E-2</v>
      </c>
      <c r="K95" s="10" t="s">
        <v>96</v>
      </c>
      <c r="L95" s="20">
        <f t="shared" si="14"/>
        <v>0.44922172940753446</v>
      </c>
      <c r="M95" s="10" t="s">
        <v>96</v>
      </c>
      <c r="N95" s="10" t="s">
        <v>96</v>
      </c>
      <c r="O95" s="10" t="s">
        <v>96</v>
      </c>
      <c r="P95" s="10" t="s">
        <v>96</v>
      </c>
      <c r="Q95" s="10" t="s">
        <v>96</v>
      </c>
      <c r="R95" s="10" t="s">
        <v>96</v>
      </c>
      <c r="S95" s="10" t="s">
        <v>96</v>
      </c>
      <c r="T95" s="10" t="s">
        <v>96</v>
      </c>
      <c r="U95" s="24" t="s">
        <v>96</v>
      </c>
      <c r="V95" s="36" t="e">
        <f t="shared" si="15"/>
        <v>#VALUE!</v>
      </c>
      <c r="W95" s="10" t="s">
        <v>96</v>
      </c>
      <c r="X95" s="10" t="s">
        <v>96</v>
      </c>
      <c r="Y95" s="10">
        <v>1.7999999999999999E-2</v>
      </c>
      <c r="AA95" s="11">
        <f t="shared" si="11"/>
        <v>3.4505151753603727</v>
      </c>
      <c r="AB95" s="11">
        <f t="shared" si="12"/>
        <v>3.4572057772669282</v>
      </c>
      <c r="AC95" t="s">
        <v>96</v>
      </c>
      <c r="AD95" s="11">
        <f t="shared" si="17"/>
        <v>6.1629306585273049</v>
      </c>
      <c r="AF95" s="56">
        <v>13.070651611154606</v>
      </c>
      <c r="AG95">
        <v>3</v>
      </c>
      <c r="AH95" s="56">
        <v>43.568838703848691</v>
      </c>
      <c r="AI95">
        <v>101</v>
      </c>
    </row>
    <row r="96" spans="1:35">
      <c r="A96" t="s">
        <v>260</v>
      </c>
      <c r="B96" t="s">
        <v>265</v>
      </c>
      <c r="C96" t="s">
        <v>266</v>
      </c>
      <c r="D96" s="3">
        <v>2822.0940874382354</v>
      </c>
      <c r="E96" s="10">
        <v>0.3</v>
      </c>
      <c r="F96" s="10" t="s">
        <v>96</v>
      </c>
      <c r="G96" s="10" t="s">
        <v>96</v>
      </c>
      <c r="H96" s="20">
        <f t="shared" si="13"/>
        <v>0.3</v>
      </c>
      <c r="I96" s="10">
        <v>0.35</v>
      </c>
      <c r="J96" s="10">
        <v>8.3630064402237497E-2</v>
      </c>
      <c r="K96" s="10" t="s">
        <v>96</v>
      </c>
      <c r="L96" s="20">
        <f t="shared" si="14"/>
        <v>0.4336300644022375</v>
      </c>
      <c r="M96" s="10" t="s">
        <v>96</v>
      </c>
      <c r="N96" s="10" t="s">
        <v>96</v>
      </c>
      <c r="O96" s="10" t="s">
        <v>96</v>
      </c>
      <c r="P96" s="10" t="s">
        <v>96</v>
      </c>
      <c r="Q96" s="10" t="s">
        <v>96</v>
      </c>
      <c r="R96" s="10" t="s">
        <v>96</v>
      </c>
      <c r="S96" s="10" t="s">
        <v>96</v>
      </c>
      <c r="T96" s="10" t="s">
        <v>96</v>
      </c>
      <c r="U96" s="24" t="s">
        <v>96</v>
      </c>
      <c r="V96" s="36" t="e">
        <f t="shared" si="15"/>
        <v>#VALUE!</v>
      </c>
      <c r="W96" s="10" t="s">
        <v>96</v>
      </c>
      <c r="X96" s="10" t="s">
        <v>96</v>
      </c>
      <c r="Y96" s="10">
        <v>2.5000000000000001E-2</v>
      </c>
      <c r="AA96" s="11">
        <f t="shared" si="11"/>
        <v>3.4505151753603727</v>
      </c>
      <c r="AB96" s="11">
        <f t="shared" si="12"/>
        <v>3.8749124897978864</v>
      </c>
      <c r="AC96" t="s">
        <v>96</v>
      </c>
      <c r="AD96" s="11">
        <f t="shared" si="17"/>
        <v>4.3357547816355435</v>
      </c>
      <c r="AF96" s="56">
        <v>11.661182446793802</v>
      </c>
      <c r="AG96">
        <v>3</v>
      </c>
      <c r="AH96" s="56">
        <v>38.87060815597934</v>
      </c>
      <c r="AI96">
        <v>109</v>
      </c>
    </row>
    <row r="97" spans="1:35">
      <c r="A97" t="s">
        <v>260</v>
      </c>
      <c r="B97" t="s">
        <v>267</v>
      </c>
      <c r="C97" t="s">
        <v>267</v>
      </c>
      <c r="D97" s="3">
        <v>1943.1585080833638</v>
      </c>
      <c r="E97" s="10">
        <v>0.3</v>
      </c>
      <c r="F97" s="10" t="s">
        <v>96</v>
      </c>
      <c r="G97" s="10" t="s">
        <v>96</v>
      </c>
      <c r="H97" s="20">
        <f t="shared" si="13"/>
        <v>0.3</v>
      </c>
      <c r="I97" s="10">
        <v>0.35</v>
      </c>
      <c r="J97" s="10">
        <v>0.13584441492565</v>
      </c>
      <c r="K97" s="10" t="s">
        <v>96</v>
      </c>
      <c r="L97" s="20">
        <f t="shared" si="14"/>
        <v>0.48584441492565</v>
      </c>
      <c r="M97" s="10" t="s">
        <v>96</v>
      </c>
      <c r="N97" s="10" t="s">
        <v>96</v>
      </c>
      <c r="O97" s="10" t="s">
        <v>96</v>
      </c>
      <c r="P97" s="10" t="s">
        <v>96</v>
      </c>
      <c r="Q97" s="10" t="s">
        <v>96</v>
      </c>
      <c r="R97" s="10" t="s">
        <v>96</v>
      </c>
      <c r="S97" s="10" t="s">
        <v>96</v>
      </c>
      <c r="T97" s="10" t="s">
        <v>96</v>
      </c>
      <c r="U97" s="24" t="s">
        <v>96</v>
      </c>
      <c r="V97" s="36" t="e">
        <f t="shared" si="15"/>
        <v>#VALUE!</v>
      </c>
      <c r="W97" s="10" t="s">
        <v>96</v>
      </c>
      <c r="X97" s="10" t="s">
        <v>96</v>
      </c>
      <c r="Y97" s="10">
        <v>0.03</v>
      </c>
      <c r="AA97" s="11">
        <f t="shared" si="11"/>
        <v>3.4505151753603727</v>
      </c>
      <c r="AB97" s="11">
        <f t="shared" si="12"/>
        <v>2.4760699225246601</v>
      </c>
      <c r="AC97" t="s">
        <v>96</v>
      </c>
      <c r="AD97" s="11">
        <f t="shared" si="17"/>
        <v>3.0306291552842874</v>
      </c>
      <c r="AF97" s="56">
        <v>8.9572142531693206</v>
      </c>
      <c r="AG97">
        <v>3</v>
      </c>
      <c r="AH97" s="56">
        <v>29.857380843897733</v>
      </c>
      <c r="AI97">
        <v>127</v>
      </c>
    </row>
    <row r="98" spans="1:35">
      <c r="A98" t="s">
        <v>260</v>
      </c>
      <c r="B98" t="s">
        <v>268</v>
      </c>
      <c r="C98" t="s">
        <v>269</v>
      </c>
      <c r="D98" s="3">
        <v>975.80228738924632</v>
      </c>
      <c r="E98" s="10">
        <v>0.3</v>
      </c>
      <c r="F98" s="10" t="s">
        <v>96</v>
      </c>
      <c r="G98" s="10" t="s">
        <v>96</v>
      </c>
      <c r="H98" s="20">
        <f t="shared" si="13"/>
        <v>0.3</v>
      </c>
      <c r="I98" s="10">
        <v>0.35</v>
      </c>
      <c r="J98" s="10">
        <v>5.7206394204977598E-2</v>
      </c>
      <c r="K98" s="10" t="s">
        <v>96</v>
      </c>
      <c r="L98" s="20">
        <f t="shared" si="14"/>
        <v>0.40720639420497756</v>
      </c>
      <c r="M98" s="10" t="s">
        <v>96</v>
      </c>
      <c r="N98" s="10" t="s">
        <v>96</v>
      </c>
      <c r="O98" s="10" t="s">
        <v>96</v>
      </c>
      <c r="P98" s="10" t="s">
        <v>96</v>
      </c>
      <c r="Q98" s="10" t="s">
        <v>96</v>
      </c>
      <c r="R98" s="10" t="s">
        <v>96</v>
      </c>
      <c r="S98" s="10" t="s">
        <v>96</v>
      </c>
      <c r="T98" s="10" t="s">
        <v>96</v>
      </c>
      <c r="U98" s="24" t="s">
        <v>96</v>
      </c>
      <c r="V98" s="36" t="e">
        <f t="shared" si="15"/>
        <v>#VALUE!</v>
      </c>
      <c r="W98" s="10" t="s">
        <v>96</v>
      </c>
      <c r="X98" s="10" t="s">
        <v>96</v>
      </c>
      <c r="Y98" s="10">
        <v>0.02</v>
      </c>
      <c r="AA98" s="11">
        <f t="shared" ref="AA98:AA131" si="19">((H$133-H98)/(H$133-H$134))*10</f>
        <v>3.4505151753603727</v>
      </c>
      <c r="AB98" s="11">
        <f t="shared" ref="AB98:AB113" si="20">((L$133-L98)/(L$133-L$134))*10</f>
        <v>4.5828127946947639</v>
      </c>
      <c r="AC98" t="s">
        <v>96</v>
      </c>
      <c r="AD98" s="11">
        <f t="shared" si="17"/>
        <v>5.6408804079868009</v>
      </c>
      <c r="AF98" s="56">
        <v>13.674208378041937</v>
      </c>
      <c r="AG98">
        <v>3</v>
      </c>
      <c r="AH98" s="56">
        <v>45.580694593473126</v>
      </c>
      <c r="AI98">
        <v>92</v>
      </c>
    </row>
    <row r="99" spans="1:35">
      <c r="A99" t="s">
        <v>260</v>
      </c>
      <c r="B99" t="s">
        <v>270</v>
      </c>
      <c r="C99" t="s">
        <v>270</v>
      </c>
      <c r="D99" s="3">
        <v>2330.5253620578869</v>
      </c>
      <c r="E99" s="10">
        <v>0.3</v>
      </c>
      <c r="F99" s="10" t="s">
        <v>96</v>
      </c>
      <c r="G99" s="10" t="s">
        <v>96</v>
      </c>
      <c r="H99" s="20">
        <f t="shared" si="13"/>
        <v>0.3</v>
      </c>
      <c r="I99" s="10">
        <v>0.35</v>
      </c>
      <c r="J99" s="10">
        <v>0.11197826036454001</v>
      </c>
      <c r="K99" s="10" t="s">
        <v>96</v>
      </c>
      <c r="L99" s="20">
        <f t="shared" si="14"/>
        <v>0.46197826036453998</v>
      </c>
      <c r="M99" s="10" t="s">
        <v>96</v>
      </c>
      <c r="N99" s="10" t="s">
        <v>96</v>
      </c>
      <c r="O99" s="10" t="s">
        <v>96</v>
      </c>
      <c r="P99" s="10" t="s">
        <v>96</v>
      </c>
      <c r="Q99" s="10" t="s">
        <v>96</v>
      </c>
      <c r="R99" s="10" t="s">
        <v>96</v>
      </c>
      <c r="S99" s="10" t="s">
        <v>96</v>
      </c>
      <c r="T99" s="10" t="s">
        <v>96</v>
      </c>
      <c r="U99" s="24" t="s">
        <v>96</v>
      </c>
      <c r="V99" s="36" t="e">
        <f t="shared" si="15"/>
        <v>#VALUE!</v>
      </c>
      <c r="W99" s="10" t="s">
        <v>96</v>
      </c>
      <c r="X99" s="10" t="s">
        <v>96</v>
      </c>
      <c r="Y99" s="10">
        <v>0.03</v>
      </c>
      <c r="AA99" s="11">
        <f t="shared" si="19"/>
        <v>3.4505151753603727</v>
      </c>
      <c r="AB99" s="11">
        <f t="shared" si="20"/>
        <v>3.1154533981887536</v>
      </c>
      <c r="AC99" t="s">
        <v>96</v>
      </c>
      <c r="AD99" s="11">
        <f t="shared" si="17"/>
        <v>3.0306291552842874</v>
      </c>
      <c r="AF99" s="56">
        <v>9.5965977288334141</v>
      </c>
      <c r="AG99">
        <v>3</v>
      </c>
      <c r="AH99" s="56">
        <v>31.98865909611138</v>
      </c>
      <c r="AI99">
        <v>125</v>
      </c>
    </row>
    <row r="100" spans="1:35">
      <c r="A100" t="s">
        <v>260</v>
      </c>
      <c r="B100" t="s">
        <v>270</v>
      </c>
      <c r="C100" t="s">
        <v>271</v>
      </c>
      <c r="D100" s="3">
        <v>2330.5253620578869</v>
      </c>
      <c r="E100" s="10">
        <v>0.3</v>
      </c>
      <c r="F100" s="10" t="s">
        <v>96</v>
      </c>
      <c r="G100" s="10" t="s">
        <v>96</v>
      </c>
      <c r="H100" s="20">
        <f t="shared" si="13"/>
        <v>0.3</v>
      </c>
      <c r="I100" s="10">
        <v>0.35</v>
      </c>
      <c r="J100" s="10">
        <v>0.11197826036454001</v>
      </c>
      <c r="K100" s="10" t="s">
        <v>96</v>
      </c>
      <c r="L100" s="20">
        <f t="shared" si="14"/>
        <v>0.46197826036453998</v>
      </c>
      <c r="M100" s="10" t="s">
        <v>96</v>
      </c>
      <c r="N100" s="10" t="s">
        <v>96</v>
      </c>
      <c r="O100" s="10" t="s">
        <v>96</v>
      </c>
      <c r="P100" s="10" t="s">
        <v>96</v>
      </c>
      <c r="Q100" s="10" t="s">
        <v>96</v>
      </c>
      <c r="R100" s="10" t="s">
        <v>96</v>
      </c>
      <c r="S100" s="10" t="s">
        <v>96</v>
      </c>
      <c r="T100" s="10" t="s">
        <v>96</v>
      </c>
      <c r="U100" s="24" t="s">
        <v>96</v>
      </c>
      <c r="V100" s="36" t="e">
        <f t="shared" si="15"/>
        <v>#VALUE!</v>
      </c>
      <c r="W100" s="10" t="s">
        <v>96</v>
      </c>
      <c r="X100" s="10" t="s">
        <v>96</v>
      </c>
      <c r="Y100" s="10">
        <v>0.03</v>
      </c>
      <c r="AA100" s="11">
        <f t="shared" si="19"/>
        <v>3.4505151753603727</v>
      </c>
      <c r="AB100" s="11">
        <f t="shared" si="20"/>
        <v>3.1154533981887536</v>
      </c>
      <c r="AC100" t="s">
        <v>96</v>
      </c>
      <c r="AD100" s="11">
        <f t="shared" si="17"/>
        <v>3.0306291552842874</v>
      </c>
      <c r="AF100" s="56">
        <v>9.5965977288334141</v>
      </c>
      <c r="AG100">
        <v>3</v>
      </c>
      <c r="AH100" s="56">
        <v>31.98865909611138</v>
      </c>
      <c r="AI100">
        <v>125</v>
      </c>
    </row>
    <row r="101" spans="1:35">
      <c r="A101" t="s">
        <v>260</v>
      </c>
      <c r="B101" t="s">
        <v>272</v>
      </c>
      <c r="C101" t="s">
        <v>273</v>
      </c>
      <c r="D101" s="3">
        <v>2150.1136584604519</v>
      </c>
      <c r="E101" s="10">
        <v>0.3</v>
      </c>
      <c r="F101" s="10" t="s">
        <v>96</v>
      </c>
      <c r="G101" s="10" t="s">
        <v>96</v>
      </c>
      <c r="H101" s="20">
        <f t="shared" si="13"/>
        <v>0.3</v>
      </c>
      <c r="I101" s="10">
        <v>0.35</v>
      </c>
      <c r="J101" s="10">
        <v>0.142978790529454</v>
      </c>
      <c r="K101" s="10" t="s">
        <v>96</v>
      </c>
      <c r="L101" s="20">
        <f t="shared" si="14"/>
        <v>0.49297879052945398</v>
      </c>
      <c r="M101" s="10" t="s">
        <v>96</v>
      </c>
      <c r="N101" s="10" t="s">
        <v>96</v>
      </c>
      <c r="O101" s="10" t="s">
        <v>96</v>
      </c>
      <c r="P101" s="10" t="s">
        <v>96</v>
      </c>
      <c r="Q101" s="10" t="s">
        <v>96</v>
      </c>
      <c r="R101" s="10" t="s">
        <v>96</v>
      </c>
      <c r="S101" s="10" t="s">
        <v>96</v>
      </c>
      <c r="T101" s="10" t="s">
        <v>96</v>
      </c>
      <c r="U101" s="24" t="s">
        <v>96</v>
      </c>
      <c r="V101" s="36" t="e">
        <f t="shared" si="15"/>
        <v>#VALUE!</v>
      </c>
      <c r="W101" s="10" t="s">
        <v>96</v>
      </c>
      <c r="X101" s="10" t="s">
        <v>96</v>
      </c>
      <c r="Y101" s="10">
        <v>0.02</v>
      </c>
      <c r="AA101" s="11">
        <f t="shared" si="19"/>
        <v>3.4505151753603727</v>
      </c>
      <c r="AB101" s="11">
        <f t="shared" si="20"/>
        <v>2.2849372514203483</v>
      </c>
      <c r="AC101" t="s">
        <v>96</v>
      </c>
      <c r="AD101" s="11">
        <f t="shared" si="17"/>
        <v>5.6408804079868009</v>
      </c>
      <c r="AF101" s="56">
        <v>11.376332834767522</v>
      </c>
      <c r="AG101">
        <v>3</v>
      </c>
      <c r="AH101" s="56">
        <v>37.921109449225071</v>
      </c>
      <c r="AI101">
        <v>111</v>
      </c>
    </row>
    <row r="102" spans="1:35">
      <c r="A102" t="s">
        <v>260</v>
      </c>
      <c r="B102" t="s">
        <v>272</v>
      </c>
      <c r="C102" t="s">
        <v>274</v>
      </c>
      <c r="D102" s="3">
        <v>2150.1136584604519</v>
      </c>
      <c r="E102" s="10">
        <v>0.3</v>
      </c>
      <c r="F102" s="10" t="s">
        <v>96</v>
      </c>
      <c r="G102" s="10" t="s">
        <v>96</v>
      </c>
      <c r="H102" s="20">
        <f t="shared" si="13"/>
        <v>0.3</v>
      </c>
      <c r="I102" s="10">
        <v>0.35</v>
      </c>
      <c r="J102" s="10">
        <v>0.142978790529454</v>
      </c>
      <c r="K102" s="10" t="s">
        <v>96</v>
      </c>
      <c r="L102" s="20">
        <f t="shared" si="14"/>
        <v>0.49297879052945398</v>
      </c>
      <c r="M102" s="10" t="s">
        <v>96</v>
      </c>
      <c r="N102" s="10" t="s">
        <v>96</v>
      </c>
      <c r="O102" s="10" t="s">
        <v>96</v>
      </c>
      <c r="P102" s="10" t="s">
        <v>96</v>
      </c>
      <c r="Q102" s="10" t="s">
        <v>96</v>
      </c>
      <c r="R102" s="10" t="s">
        <v>96</v>
      </c>
      <c r="S102" s="10" t="s">
        <v>96</v>
      </c>
      <c r="T102" s="10" t="s">
        <v>96</v>
      </c>
      <c r="U102" s="24" t="s">
        <v>96</v>
      </c>
      <c r="V102" s="36" t="e">
        <f t="shared" si="15"/>
        <v>#VALUE!</v>
      </c>
      <c r="W102" s="10" t="s">
        <v>96</v>
      </c>
      <c r="X102" s="10" t="s">
        <v>96</v>
      </c>
      <c r="Y102" s="10">
        <v>0.02</v>
      </c>
      <c r="AA102" s="11">
        <f t="shared" si="19"/>
        <v>3.4505151753603727</v>
      </c>
      <c r="AB102" s="11">
        <f t="shared" si="20"/>
        <v>2.2849372514203483</v>
      </c>
      <c r="AC102" t="s">
        <v>96</v>
      </c>
      <c r="AD102" s="11">
        <f t="shared" si="17"/>
        <v>5.6408804079868009</v>
      </c>
      <c r="AF102" s="56">
        <v>11.376332834767522</v>
      </c>
      <c r="AG102">
        <v>3</v>
      </c>
      <c r="AH102" s="56">
        <v>37.921109449225071</v>
      </c>
      <c r="AI102">
        <v>111</v>
      </c>
    </row>
    <row r="103" spans="1:35">
      <c r="A103" t="s">
        <v>260</v>
      </c>
      <c r="B103" t="s">
        <v>275</v>
      </c>
      <c r="C103" t="s">
        <v>275</v>
      </c>
      <c r="D103" s="3">
        <v>2204.0013797090978</v>
      </c>
      <c r="E103" s="10">
        <v>0.3</v>
      </c>
      <c r="F103" s="10" t="s">
        <v>96</v>
      </c>
      <c r="G103" s="10" t="s">
        <v>96</v>
      </c>
      <c r="H103" s="20">
        <f t="shared" si="13"/>
        <v>0.3</v>
      </c>
      <c r="I103" s="10">
        <v>0.35</v>
      </c>
      <c r="J103" s="10">
        <v>7.2459644466155396E-2</v>
      </c>
      <c r="K103" s="10" t="s">
        <v>96</v>
      </c>
      <c r="L103" s="20">
        <f t="shared" si="14"/>
        <v>0.42245964446615536</v>
      </c>
      <c r="M103" s="10" t="s">
        <v>96</v>
      </c>
      <c r="N103" s="10" t="s">
        <v>96</v>
      </c>
      <c r="O103" s="10" t="s">
        <v>96</v>
      </c>
      <c r="P103" s="10" t="s">
        <v>96</v>
      </c>
      <c r="Q103" s="10" t="s">
        <v>96</v>
      </c>
      <c r="R103" s="10" t="s">
        <v>96</v>
      </c>
      <c r="S103" s="10" t="s">
        <v>96</v>
      </c>
      <c r="T103" s="10" t="s">
        <v>96</v>
      </c>
      <c r="U103" s="24" t="s">
        <v>96</v>
      </c>
      <c r="V103" s="36" t="e">
        <f t="shared" si="15"/>
        <v>#VALUE!</v>
      </c>
      <c r="W103" s="10" t="s">
        <v>96</v>
      </c>
      <c r="X103" s="10" t="s">
        <v>96</v>
      </c>
      <c r="Y103" s="10">
        <v>0.02</v>
      </c>
      <c r="AA103" s="11">
        <f t="shared" si="19"/>
        <v>3.4505151753603727</v>
      </c>
      <c r="AB103" s="11">
        <f t="shared" si="20"/>
        <v>4.1741723435406382</v>
      </c>
      <c r="AC103" t="s">
        <v>96</v>
      </c>
      <c r="AD103" s="11">
        <f t="shared" si="17"/>
        <v>5.6408804079868009</v>
      </c>
      <c r="AF103" s="56">
        <v>13.265567926887812</v>
      </c>
      <c r="AG103">
        <v>3</v>
      </c>
      <c r="AH103" s="56">
        <v>44.218559756292706</v>
      </c>
      <c r="AI103">
        <v>98</v>
      </c>
    </row>
    <row r="104" spans="1:35">
      <c r="A104" t="s">
        <v>260</v>
      </c>
      <c r="B104" t="s">
        <v>276</v>
      </c>
      <c r="C104" t="s">
        <v>276</v>
      </c>
      <c r="D104" s="3">
        <v>1768.0341347904209</v>
      </c>
      <c r="E104" s="10">
        <v>0.3</v>
      </c>
      <c r="F104" s="10" t="s">
        <v>96</v>
      </c>
      <c r="G104" s="10" t="s">
        <v>96</v>
      </c>
      <c r="H104" s="20">
        <f t="shared" si="13"/>
        <v>0.3</v>
      </c>
      <c r="I104" s="10">
        <v>0.35</v>
      </c>
      <c r="J104" s="10">
        <v>5.8960223962862698E-2</v>
      </c>
      <c r="K104" s="10" t="s">
        <v>96</v>
      </c>
      <c r="L104" s="20">
        <f t="shared" si="14"/>
        <v>0.40896022396286269</v>
      </c>
      <c r="M104" s="10" t="s">
        <v>96</v>
      </c>
      <c r="N104" s="10" t="s">
        <v>96</v>
      </c>
      <c r="O104" s="10" t="s">
        <v>96</v>
      </c>
      <c r="P104" s="10" t="s">
        <v>96</v>
      </c>
      <c r="Q104" s="10" t="s">
        <v>96</v>
      </c>
      <c r="R104" s="10" t="s">
        <v>96</v>
      </c>
      <c r="S104" s="10" t="s">
        <v>96</v>
      </c>
      <c r="T104" s="10" t="s">
        <v>96</v>
      </c>
      <c r="U104" s="24" t="s">
        <v>96</v>
      </c>
      <c r="V104" s="36" t="e">
        <f t="shared" si="15"/>
        <v>#VALUE!</v>
      </c>
      <c r="W104" s="10" t="s">
        <v>96</v>
      </c>
      <c r="X104" s="10" t="s">
        <v>96</v>
      </c>
      <c r="Y104" s="10">
        <v>0.02</v>
      </c>
      <c r="AA104" s="11">
        <f t="shared" si="19"/>
        <v>3.4505151753603727</v>
      </c>
      <c r="AB104" s="11">
        <f t="shared" si="20"/>
        <v>4.5358270197787247</v>
      </c>
      <c r="AC104" t="s">
        <v>96</v>
      </c>
      <c r="AD104" s="11">
        <f t="shared" si="17"/>
        <v>5.6408804079868009</v>
      </c>
      <c r="AF104" s="56">
        <v>13.627222603125897</v>
      </c>
      <c r="AG104">
        <v>3</v>
      </c>
      <c r="AH104" s="56">
        <v>45.424075343752996</v>
      </c>
      <c r="AI104">
        <v>93</v>
      </c>
    </row>
    <row r="105" spans="1:35">
      <c r="A105" t="s">
        <v>260</v>
      </c>
      <c r="B105" t="s">
        <v>277</v>
      </c>
      <c r="C105" t="s">
        <v>278</v>
      </c>
      <c r="D105" s="3">
        <v>2426.8142053060933</v>
      </c>
      <c r="E105" s="10">
        <v>0.3</v>
      </c>
      <c r="F105" s="10" t="s">
        <v>96</v>
      </c>
      <c r="G105" s="10" t="s">
        <v>96</v>
      </c>
      <c r="H105" s="20">
        <f t="shared" si="13"/>
        <v>0.3</v>
      </c>
      <c r="I105" s="10">
        <v>0.35</v>
      </c>
      <c r="J105" s="10">
        <v>7.32754185139117E-2</v>
      </c>
      <c r="K105" s="10" t="s">
        <v>96</v>
      </c>
      <c r="L105" s="20">
        <f t="shared" si="14"/>
        <v>0.42327541851391171</v>
      </c>
      <c r="M105" s="10" t="s">
        <v>96</v>
      </c>
      <c r="N105" s="10" t="s">
        <v>96</v>
      </c>
      <c r="O105" s="10" t="s">
        <v>96</v>
      </c>
      <c r="P105" s="10" t="s">
        <v>96</v>
      </c>
      <c r="Q105" s="10" t="s">
        <v>96</v>
      </c>
      <c r="R105" s="10" t="s">
        <v>96</v>
      </c>
      <c r="S105" s="10" t="s">
        <v>96</v>
      </c>
      <c r="T105" s="10" t="s">
        <v>96</v>
      </c>
      <c r="U105" s="24" t="s">
        <v>96</v>
      </c>
      <c r="V105" s="36" t="e">
        <f t="shared" si="15"/>
        <v>#VALUE!</v>
      </c>
      <c r="W105" s="10" t="s">
        <v>96</v>
      </c>
      <c r="X105" s="10" t="s">
        <v>96</v>
      </c>
      <c r="Y105" s="10">
        <v>2.3E-2</v>
      </c>
      <c r="AA105" s="11">
        <f t="shared" si="19"/>
        <v>3.4505151753603727</v>
      </c>
      <c r="AB105" s="11">
        <f t="shared" si="20"/>
        <v>4.1523174425059759</v>
      </c>
      <c r="AC105" t="s">
        <v>96</v>
      </c>
      <c r="AD105" s="11">
        <f t="shared" si="17"/>
        <v>4.8578050321760466</v>
      </c>
      <c r="AF105" s="56">
        <v>12.460637650042395</v>
      </c>
      <c r="AG105">
        <v>3</v>
      </c>
      <c r="AH105" s="56">
        <v>41.53545883347465</v>
      </c>
      <c r="AI105">
        <v>102</v>
      </c>
    </row>
    <row r="106" spans="1:35">
      <c r="A106" t="s">
        <v>260</v>
      </c>
      <c r="B106" t="s">
        <v>279</v>
      </c>
      <c r="C106" t="s">
        <v>280</v>
      </c>
      <c r="D106" s="3">
        <v>1209.2571141406895</v>
      </c>
      <c r="E106" s="10">
        <v>0.3</v>
      </c>
      <c r="F106" s="10" t="s">
        <v>96</v>
      </c>
      <c r="G106" s="10" t="s">
        <v>96</v>
      </c>
      <c r="H106" s="20">
        <f t="shared" si="13"/>
        <v>0.3</v>
      </c>
      <c r="I106" s="10">
        <v>0.35</v>
      </c>
      <c r="J106" s="10">
        <v>3.8017358532204198E-2</v>
      </c>
      <c r="K106" s="10" t="s">
        <v>96</v>
      </c>
      <c r="L106" s="20">
        <f t="shared" si="14"/>
        <v>0.3880173585322042</v>
      </c>
      <c r="M106" s="10" t="s">
        <v>96</v>
      </c>
      <c r="N106" s="10" t="s">
        <v>96</v>
      </c>
      <c r="O106" s="10" t="s">
        <v>96</v>
      </c>
      <c r="P106" s="10" t="s">
        <v>96</v>
      </c>
      <c r="Q106" s="10" t="s">
        <v>96</v>
      </c>
      <c r="R106" s="10" t="s">
        <v>96</v>
      </c>
      <c r="S106" s="10" t="s">
        <v>96</v>
      </c>
      <c r="T106" s="10" t="s">
        <v>96</v>
      </c>
      <c r="U106" s="24" t="s">
        <v>96</v>
      </c>
      <c r="V106" s="36" t="e">
        <f t="shared" si="15"/>
        <v>#VALUE!</v>
      </c>
      <c r="W106" s="10" t="s">
        <v>96</v>
      </c>
      <c r="X106" s="10" t="s">
        <v>96</v>
      </c>
      <c r="Y106" s="10">
        <v>0.02</v>
      </c>
      <c r="AA106" s="11">
        <f t="shared" si="19"/>
        <v>3.4505151753603727</v>
      </c>
      <c r="AB106" s="11">
        <f t="shared" si="20"/>
        <v>5.0968944533752421</v>
      </c>
      <c r="AC106" t="s">
        <v>96</v>
      </c>
      <c r="AD106" s="11">
        <f t="shared" si="17"/>
        <v>5.6408804079868009</v>
      </c>
      <c r="AF106" s="56">
        <v>14.188290036722416</v>
      </c>
      <c r="AG106">
        <v>3</v>
      </c>
      <c r="AH106" s="56">
        <v>47.294300122408053</v>
      </c>
      <c r="AI106">
        <v>89</v>
      </c>
    </row>
    <row r="107" spans="1:35">
      <c r="A107" t="s">
        <v>260</v>
      </c>
      <c r="B107" t="s">
        <v>281</v>
      </c>
      <c r="C107" t="s">
        <v>282</v>
      </c>
      <c r="D107" s="3">
        <v>2751.348038665034</v>
      </c>
      <c r="E107" s="10">
        <v>0.3</v>
      </c>
      <c r="F107" s="10" t="s">
        <v>96</v>
      </c>
      <c r="G107" s="10" t="s">
        <v>96</v>
      </c>
      <c r="H107" s="20">
        <f t="shared" si="13"/>
        <v>0.3</v>
      </c>
      <c r="I107" s="10">
        <v>0.35</v>
      </c>
      <c r="J107" s="10">
        <v>6.5438830540658605E-2</v>
      </c>
      <c r="K107" s="10" t="s">
        <v>96</v>
      </c>
      <c r="L107" s="20">
        <f t="shared" si="14"/>
        <v>0.41543883054065855</v>
      </c>
      <c r="M107" s="10" t="s">
        <v>96</v>
      </c>
      <c r="N107" s="10" t="s">
        <v>96</v>
      </c>
      <c r="O107" s="10" t="s">
        <v>96</v>
      </c>
      <c r="P107" s="10" t="s">
        <v>96</v>
      </c>
      <c r="Q107" s="10" t="s">
        <v>96</v>
      </c>
      <c r="R107" s="10" t="s">
        <v>96</v>
      </c>
      <c r="S107" s="10" t="s">
        <v>96</v>
      </c>
      <c r="T107" s="10" t="s">
        <v>96</v>
      </c>
      <c r="U107" s="24" t="s">
        <v>96</v>
      </c>
      <c r="V107" s="36" t="e">
        <f t="shared" si="15"/>
        <v>#VALUE!</v>
      </c>
      <c r="W107" s="10" t="s">
        <v>96</v>
      </c>
      <c r="X107" s="10" t="s">
        <v>96</v>
      </c>
      <c r="Y107" s="10">
        <v>0.02</v>
      </c>
      <c r="AA107" s="11">
        <f t="shared" si="19"/>
        <v>3.4505151753603727</v>
      </c>
      <c r="AB107" s="11">
        <f t="shared" si="20"/>
        <v>4.3622626535309132</v>
      </c>
      <c r="AC107" t="s">
        <v>96</v>
      </c>
      <c r="AD107" s="11">
        <f t="shared" si="17"/>
        <v>5.6408804079868009</v>
      </c>
      <c r="AF107" s="56">
        <v>13.497979751003522</v>
      </c>
      <c r="AG107">
        <v>3</v>
      </c>
      <c r="AH107" s="56">
        <v>44.993265836678404</v>
      </c>
      <c r="AI107">
        <v>95</v>
      </c>
    </row>
    <row r="108" spans="1:35">
      <c r="A108" t="s">
        <v>260</v>
      </c>
      <c r="B108" t="s">
        <v>283</v>
      </c>
      <c r="C108" t="s">
        <v>284</v>
      </c>
      <c r="D108" s="3">
        <v>1480.0206973650525</v>
      </c>
      <c r="E108" s="10">
        <v>0.3</v>
      </c>
      <c r="F108" s="10" t="s">
        <v>96</v>
      </c>
      <c r="G108" s="10" t="s">
        <v>96</v>
      </c>
      <c r="H108" s="20">
        <f t="shared" si="13"/>
        <v>0.3</v>
      </c>
      <c r="I108" s="10">
        <v>0.35</v>
      </c>
      <c r="J108" s="10">
        <v>6.3784449176796501E-2</v>
      </c>
      <c r="K108" s="10" t="s">
        <v>96</v>
      </c>
      <c r="L108" s="20">
        <f t="shared" si="14"/>
        <v>0.41378444917679646</v>
      </c>
      <c r="M108" s="10" t="s">
        <v>96</v>
      </c>
      <c r="N108" s="10" t="s">
        <v>96</v>
      </c>
      <c r="O108" s="10" t="s">
        <v>96</v>
      </c>
      <c r="P108" s="10" t="s">
        <v>96</v>
      </c>
      <c r="Q108" s="10" t="s">
        <v>96</v>
      </c>
      <c r="R108" s="10" t="s">
        <v>96</v>
      </c>
      <c r="S108" s="10" t="s">
        <v>96</v>
      </c>
      <c r="T108" s="10" t="s">
        <v>96</v>
      </c>
      <c r="U108" s="24" t="s">
        <v>96</v>
      </c>
      <c r="V108" s="36" t="e">
        <f t="shared" si="15"/>
        <v>#VALUE!</v>
      </c>
      <c r="W108" s="10" t="s">
        <v>96</v>
      </c>
      <c r="X108" s="10" t="s">
        <v>96</v>
      </c>
      <c r="Y108" s="10">
        <v>0.02</v>
      </c>
      <c r="AA108" s="11">
        <f t="shared" si="19"/>
        <v>3.4505151753603727</v>
      </c>
      <c r="AB108" s="11">
        <f t="shared" si="20"/>
        <v>4.406584167656348</v>
      </c>
      <c r="AC108" t="s">
        <v>96</v>
      </c>
      <c r="AD108" s="11">
        <f t="shared" si="17"/>
        <v>5.6408804079868009</v>
      </c>
      <c r="AF108" s="56">
        <v>12.021361747861278</v>
      </c>
      <c r="AG108">
        <v>3</v>
      </c>
      <c r="AH108" s="56">
        <v>40.071205826204263</v>
      </c>
      <c r="AI108">
        <v>104</v>
      </c>
    </row>
    <row r="109" spans="1:35">
      <c r="A109" t="s">
        <v>260</v>
      </c>
      <c r="B109" t="s">
        <v>285</v>
      </c>
      <c r="C109" t="s">
        <v>286</v>
      </c>
      <c r="D109" s="3">
        <v>2272.8466530124629</v>
      </c>
      <c r="E109" s="10">
        <v>0.3</v>
      </c>
      <c r="F109" s="10" t="s">
        <v>96</v>
      </c>
      <c r="G109" s="10" t="s">
        <v>96</v>
      </c>
      <c r="H109" s="20">
        <f t="shared" si="13"/>
        <v>0.3</v>
      </c>
      <c r="I109" s="10">
        <v>0.35</v>
      </c>
      <c r="J109" s="10">
        <v>0.118901909718152</v>
      </c>
      <c r="K109" s="10" t="s">
        <v>96</v>
      </c>
      <c r="L109" s="20">
        <f t="shared" si="14"/>
        <v>0.46890190971815199</v>
      </c>
      <c r="M109" s="10" t="s">
        <v>96</v>
      </c>
      <c r="N109" s="10" t="s">
        <v>96</v>
      </c>
      <c r="O109" s="10" t="s">
        <v>96</v>
      </c>
      <c r="P109" s="10" t="s">
        <v>96</v>
      </c>
      <c r="Q109" s="10" t="s">
        <v>96</v>
      </c>
      <c r="R109" s="10" t="s">
        <v>96</v>
      </c>
      <c r="S109" s="10" t="s">
        <v>96</v>
      </c>
      <c r="T109" s="10" t="s">
        <v>96</v>
      </c>
      <c r="U109" s="24" t="s">
        <v>96</v>
      </c>
      <c r="V109" s="36" t="e">
        <f t="shared" si="15"/>
        <v>#VALUE!</v>
      </c>
      <c r="W109" s="10" t="s">
        <v>96</v>
      </c>
      <c r="X109" s="10" t="s">
        <v>96</v>
      </c>
      <c r="Y109" s="10">
        <v>0.02</v>
      </c>
      <c r="AA109" s="11">
        <f t="shared" si="19"/>
        <v>3.4505151753603727</v>
      </c>
      <c r="AB109" s="11">
        <f t="shared" si="20"/>
        <v>2.9299661645141044</v>
      </c>
      <c r="AC109" t="s">
        <v>96</v>
      </c>
      <c r="AD109" s="11">
        <f t="shared" si="17"/>
        <v>5.6408804079868009</v>
      </c>
      <c r="AF109" s="56">
        <v>9.9474941862408244</v>
      </c>
      <c r="AG109">
        <v>3</v>
      </c>
      <c r="AH109" s="56">
        <v>33.158313954136084</v>
      </c>
      <c r="AI109">
        <v>121</v>
      </c>
    </row>
    <row r="110" spans="1:35">
      <c r="A110" t="s">
        <v>260</v>
      </c>
      <c r="B110" t="s">
        <v>287</v>
      </c>
      <c r="C110" t="s">
        <v>288</v>
      </c>
      <c r="D110" s="3">
        <v>1808.771606144654</v>
      </c>
      <c r="E110" s="10">
        <v>0.3</v>
      </c>
      <c r="F110" s="10" t="s">
        <v>96</v>
      </c>
      <c r="G110" s="10" t="s">
        <v>96</v>
      </c>
      <c r="H110" s="20">
        <f t="shared" si="13"/>
        <v>0.3</v>
      </c>
      <c r="I110" s="10">
        <v>0.35</v>
      </c>
      <c r="J110" s="10">
        <v>9.8880410003717001E-2</v>
      </c>
      <c r="K110" s="10" t="s">
        <v>96</v>
      </c>
      <c r="L110" s="20">
        <f t="shared" si="14"/>
        <v>0.44888041000371698</v>
      </c>
      <c r="M110" s="10" t="s">
        <v>96</v>
      </c>
      <c r="N110" s="10" t="s">
        <v>96</v>
      </c>
      <c r="O110" s="10" t="s">
        <v>96</v>
      </c>
      <c r="P110" s="10" t="s">
        <v>96</v>
      </c>
      <c r="Q110" s="10" t="s">
        <v>96</v>
      </c>
      <c r="R110" s="10" t="s">
        <v>96</v>
      </c>
      <c r="S110" s="10" t="s">
        <v>96</v>
      </c>
      <c r="T110" s="10" t="s">
        <v>96</v>
      </c>
      <c r="U110" s="24" t="s">
        <v>96</v>
      </c>
      <c r="V110" s="36" t="e">
        <f t="shared" si="15"/>
        <v>#VALUE!</v>
      </c>
      <c r="W110" s="10" t="s">
        <v>96</v>
      </c>
      <c r="X110" s="10" t="s">
        <v>96</v>
      </c>
      <c r="Y110" s="10">
        <v>0.03</v>
      </c>
      <c r="AA110" s="11">
        <f t="shared" si="19"/>
        <v>3.4505151753603727</v>
      </c>
      <c r="AB110" s="11">
        <f t="shared" si="20"/>
        <v>3.4663498555961638</v>
      </c>
      <c r="AC110" t="s">
        <v>96</v>
      </c>
      <c r="AD110" s="11">
        <f t="shared" si="17"/>
        <v>3.0306291552842874</v>
      </c>
      <c r="AF110" s="56">
        <v>9.9474941862408244</v>
      </c>
      <c r="AG110">
        <v>3</v>
      </c>
      <c r="AH110" s="56">
        <v>33.158313954136084</v>
      </c>
      <c r="AI110">
        <v>121</v>
      </c>
    </row>
    <row r="111" spans="1:35">
      <c r="A111" t="s">
        <v>260</v>
      </c>
      <c r="B111" t="s">
        <v>287</v>
      </c>
      <c r="C111" t="s">
        <v>289</v>
      </c>
      <c r="D111" s="3">
        <v>1808.771606144654</v>
      </c>
      <c r="E111" s="10">
        <v>0.3</v>
      </c>
      <c r="F111" s="10" t="s">
        <v>96</v>
      </c>
      <c r="G111" s="10" t="s">
        <v>96</v>
      </c>
      <c r="H111" s="20">
        <f t="shared" si="13"/>
        <v>0.3</v>
      </c>
      <c r="I111" s="10">
        <v>0.35</v>
      </c>
      <c r="J111" s="10">
        <v>9.8880410003717001E-2</v>
      </c>
      <c r="K111" s="10" t="s">
        <v>96</v>
      </c>
      <c r="L111" s="20">
        <f t="shared" si="14"/>
        <v>0.44888041000371698</v>
      </c>
      <c r="M111" s="10" t="s">
        <v>96</v>
      </c>
      <c r="N111" s="10" t="s">
        <v>96</v>
      </c>
      <c r="O111" s="10" t="s">
        <v>96</v>
      </c>
      <c r="P111" s="10" t="s">
        <v>96</v>
      </c>
      <c r="Q111" s="10" t="s">
        <v>96</v>
      </c>
      <c r="R111" s="10" t="s">
        <v>96</v>
      </c>
      <c r="S111" s="10" t="s">
        <v>96</v>
      </c>
      <c r="T111" s="10" t="s">
        <v>96</v>
      </c>
      <c r="U111" s="24" t="s">
        <v>96</v>
      </c>
      <c r="V111" s="36" t="e">
        <f t="shared" si="15"/>
        <v>#VALUE!</v>
      </c>
      <c r="W111" s="10" t="s">
        <v>96</v>
      </c>
      <c r="X111" s="10" t="s">
        <v>96</v>
      </c>
      <c r="Y111" s="10">
        <v>0.03</v>
      </c>
      <c r="AA111" s="11">
        <f t="shared" si="19"/>
        <v>3.4505151753603727</v>
      </c>
      <c r="AB111" s="11">
        <f t="shared" si="20"/>
        <v>3.4663498555961638</v>
      </c>
      <c r="AC111" t="s">
        <v>96</v>
      </c>
      <c r="AD111" s="11">
        <f t="shared" si="17"/>
        <v>3.0306291552842874</v>
      </c>
      <c r="AF111" s="56">
        <v>9.9474941862408244</v>
      </c>
      <c r="AG111">
        <v>3</v>
      </c>
      <c r="AH111" s="56">
        <v>33.158313954136084</v>
      </c>
      <c r="AI111">
        <v>121</v>
      </c>
    </row>
    <row r="112" spans="1:35">
      <c r="A112" t="s">
        <v>260</v>
      </c>
      <c r="B112" t="s">
        <v>287</v>
      </c>
      <c r="C112" t="s">
        <v>290</v>
      </c>
      <c r="D112" s="3">
        <v>1808.771606144654</v>
      </c>
      <c r="E112" s="10">
        <v>0.3</v>
      </c>
      <c r="F112" s="10" t="s">
        <v>96</v>
      </c>
      <c r="G112" s="10" t="s">
        <v>96</v>
      </c>
      <c r="H112" s="20">
        <f t="shared" si="13"/>
        <v>0.3</v>
      </c>
      <c r="I112" s="10">
        <v>0.35</v>
      </c>
      <c r="J112" s="10">
        <v>9.8880410003717001E-2</v>
      </c>
      <c r="K112" s="10" t="s">
        <v>96</v>
      </c>
      <c r="L112" s="20">
        <f t="shared" si="14"/>
        <v>0.44888041000371698</v>
      </c>
      <c r="M112" s="10" t="s">
        <v>96</v>
      </c>
      <c r="N112" s="10" t="s">
        <v>96</v>
      </c>
      <c r="O112" s="10" t="s">
        <v>96</v>
      </c>
      <c r="P112" s="10" t="s">
        <v>96</v>
      </c>
      <c r="Q112" s="10" t="s">
        <v>96</v>
      </c>
      <c r="R112" s="10" t="s">
        <v>96</v>
      </c>
      <c r="S112" s="10" t="s">
        <v>96</v>
      </c>
      <c r="T112" s="10" t="s">
        <v>96</v>
      </c>
      <c r="U112" s="24" t="s">
        <v>96</v>
      </c>
      <c r="V112" s="36" t="e">
        <f t="shared" si="15"/>
        <v>#VALUE!</v>
      </c>
      <c r="W112" s="10" t="s">
        <v>96</v>
      </c>
      <c r="X112" s="10" t="s">
        <v>96</v>
      </c>
      <c r="Y112" s="10">
        <v>0.03</v>
      </c>
      <c r="AA112" s="11">
        <f t="shared" si="19"/>
        <v>3.4505151753603727</v>
      </c>
      <c r="AB112" s="11">
        <f t="shared" si="20"/>
        <v>3.4663498555961638</v>
      </c>
      <c r="AC112" t="s">
        <v>96</v>
      </c>
      <c r="AD112" s="11">
        <f t="shared" si="17"/>
        <v>3.0306291552842874</v>
      </c>
      <c r="AF112" s="56">
        <v>9.9474941862408244</v>
      </c>
      <c r="AG112">
        <v>3</v>
      </c>
      <c r="AH112" s="56">
        <v>33.158313954136084</v>
      </c>
      <c r="AI112">
        <v>121</v>
      </c>
    </row>
    <row r="113" spans="1:35">
      <c r="A113" t="s">
        <v>260</v>
      </c>
      <c r="B113" t="s">
        <v>287</v>
      </c>
      <c r="C113" t="s">
        <v>291</v>
      </c>
      <c r="D113" s="3">
        <v>1808.771606144654</v>
      </c>
      <c r="E113" s="10">
        <v>0.3</v>
      </c>
      <c r="F113" s="10" t="s">
        <v>96</v>
      </c>
      <c r="G113" s="10" t="s">
        <v>96</v>
      </c>
      <c r="H113" s="20">
        <f t="shared" si="13"/>
        <v>0.3</v>
      </c>
      <c r="I113" s="10">
        <v>0.35</v>
      </c>
      <c r="J113" s="10">
        <v>9.8880410003717001E-2</v>
      </c>
      <c r="K113" s="10" t="s">
        <v>96</v>
      </c>
      <c r="L113" s="20">
        <f t="shared" si="14"/>
        <v>0.44888041000371698</v>
      </c>
      <c r="M113" s="10" t="s">
        <v>96</v>
      </c>
      <c r="N113" s="10" t="s">
        <v>96</v>
      </c>
      <c r="O113" s="10" t="s">
        <v>96</v>
      </c>
      <c r="P113" s="10" t="s">
        <v>96</v>
      </c>
      <c r="Q113" s="10" t="s">
        <v>96</v>
      </c>
      <c r="R113" s="10" t="s">
        <v>96</v>
      </c>
      <c r="S113" s="10" t="s">
        <v>96</v>
      </c>
      <c r="T113" s="10" t="s">
        <v>96</v>
      </c>
      <c r="U113" s="24" t="s">
        <v>96</v>
      </c>
      <c r="V113" s="36" t="e">
        <f t="shared" si="15"/>
        <v>#VALUE!</v>
      </c>
      <c r="W113" s="10" t="s">
        <v>96</v>
      </c>
      <c r="X113" s="10" t="s">
        <v>96</v>
      </c>
      <c r="Y113" s="10">
        <v>0.03</v>
      </c>
      <c r="AA113" s="11">
        <f t="shared" si="19"/>
        <v>3.4505151753603727</v>
      </c>
      <c r="AB113" s="11">
        <f t="shared" si="20"/>
        <v>3.4663498555961638</v>
      </c>
      <c r="AC113" t="s">
        <v>96</v>
      </c>
      <c r="AD113" s="11">
        <f t="shared" si="17"/>
        <v>3.0306291552842874</v>
      </c>
      <c r="AF113" s="56">
        <v>6.4811443306446606</v>
      </c>
      <c r="AG113">
        <v>3</v>
      </c>
      <c r="AH113" s="56">
        <v>21.603814435482199</v>
      </c>
      <c r="AI113">
        <v>130</v>
      </c>
    </row>
    <row r="114" spans="1:35">
      <c r="A114" t="s">
        <v>260</v>
      </c>
      <c r="B114" t="s">
        <v>292</v>
      </c>
      <c r="C114" t="s">
        <v>292</v>
      </c>
      <c r="D114" s="3">
        <v>3276.6782064049003</v>
      </c>
      <c r="E114" s="10">
        <v>0.3</v>
      </c>
      <c r="F114" s="10" t="s">
        <v>96</v>
      </c>
      <c r="G114" s="10" t="s">
        <v>96</v>
      </c>
      <c r="H114" s="20">
        <f t="shared" si="13"/>
        <v>0.3</v>
      </c>
      <c r="I114" s="10">
        <v>0.35</v>
      </c>
      <c r="J114" s="10">
        <v>0.92434356585777799</v>
      </c>
      <c r="K114" s="10" t="s">
        <v>96</v>
      </c>
      <c r="L114" s="20">
        <f t="shared" si="14"/>
        <v>1.274343565857778</v>
      </c>
      <c r="M114" s="10" t="s">
        <v>96</v>
      </c>
      <c r="N114" s="10" t="s">
        <v>96</v>
      </c>
      <c r="O114" s="10" t="s">
        <v>96</v>
      </c>
      <c r="P114" s="10" t="s">
        <v>96</v>
      </c>
      <c r="Q114" s="10" t="s">
        <v>96</v>
      </c>
      <c r="R114" s="10" t="s">
        <v>96</v>
      </c>
      <c r="S114" s="10" t="s">
        <v>96</v>
      </c>
      <c r="T114" s="10" t="s">
        <v>96</v>
      </c>
      <c r="U114" s="24" t="s">
        <v>96</v>
      </c>
      <c r="V114" s="36" t="e">
        <f t="shared" si="15"/>
        <v>#VALUE!</v>
      </c>
      <c r="W114" s="10" t="s">
        <v>96</v>
      </c>
      <c r="X114" s="10" t="s">
        <v>96</v>
      </c>
      <c r="Y114" s="10">
        <v>0.03</v>
      </c>
      <c r="AA114" s="11">
        <f t="shared" si="19"/>
        <v>3.4505151753603727</v>
      </c>
      <c r="AB114" s="11">
        <v>0</v>
      </c>
      <c r="AC114" t="s">
        <v>96</v>
      </c>
      <c r="AD114" s="11">
        <f t="shared" si="17"/>
        <v>3.0306291552842874</v>
      </c>
      <c r="AF114" s="56">
        <v>13.365806814305795</v>
      </c>
      <c r="AG114">
        <v>3</v>
      </c>
      <c r="AH114" s="56">
        <v>44.552689381019313</v>
      </c>
      <c r="AI114">
        <v>97</v>
      </c>
    </row>
    <row r="115" spans="1:35">
      <c r="A115" t="s">
        <v>260</v>
      </c>
      <c r="B115" t="s">
        <v>293</v>
      </c>
      <c r="C115" t="s">
        <v>294</v>
      </c>
      <c r="D115" s="3">
        <v>1437.2370810608531</v>
      </c>
      <c r="E115" s="10">
        <v>0.3</v>
      </c>
      <c r="F115" s="10" t="s">
        <v>96</v>
      </c>
      <c r="G115" s="10" t="s">
        <v>96</v>
      </c>
      <c r="H115" s="20">
        <f t="shared" si="13"/>
        <v>0.3</v>
      </c>
      <c r="I115" s="10">
        <v>0.35</v>
      </c>
      <c r="J115" s="10">
        <v>6.8718045142421594E-2</v>
      </c>
      <c r="K115" s="10" t="s">
        <v>96</v>
      </c>
      <c r="L115" s="20">
        <f t="shared" si="14"/>
        <v>0.41871804514242156</v>
      </c>
      <c r="M115" s="10" t="s">
        <v>96</v>
      </c>
      <c r="N115" s="10" t="s">
        <v>96</v>
      </c>
      <c r="O115" s="10" t="s">
        <v>96</v>
      </c>
      <c r="P115" s="10" t="s">
        <v>96</v>
      </c>
      <c r="Q115" s="10" t="s">
        <v>96</v>
      </c>
      <c r="R115" s="10" t="s">
        <v>96</v>
      </c>
      <c r="S115" s="10" t="s">
        <v>96</v>
      </c>
      <c r="T115" s="10" t="s">
        <v>96</v>
      </c>
      <c r="U115" s="24" t="s">
        <v>96</v>
      </c>
      <c r="V115" s="36" t="e">
        <f t="shared" si="15"/>
        <v>#VALUE!</v>
      </c>
      <c r="W115" s="10" t="s">
        <v>96</v>
      </c>
      <c r="X115" s="10" t="s">
        <v>96</v>
      </c>
      <c r="Y115" s="10">
        <v>0.02</v>
      </c>
      <c r="AA115" s="11">
        <f t="shared" si="19"/>
        <v>3.4505151753603727</v>
      </c>
      <c r="AB115" s="11">
        <f t="shared" ref="AB115:AB131" si="21">((L$133-L115)/(L$133-L$134))*10</f>
        <v>4.2744112309586226</v>
      </c>
      <c r="AC115" t="s">
        <v>96</v>
      </c>
      <c r="AD115" s="11">
        <f t="shared" si="17"/>
        <v>5.6408804079868009</v>
      </c>
      <c r="AF115" s="56">
        <v>13.21534877613966</v>
      </c>
      <c r="AG115">
        <v>3</v>
      </c>
      <c r="AH115" s="56">
        <v>44.051162587132204</v>
      </c>
      <c r="AI115">
        <v>99</v>
      </c>
    </row>
    <row r="116" spans="1:35">
      <c r="A116" t="s">
        <v>260</v>
      </c>
      <c r="B116" t="s">
        <v>295</v>
      </c>
      <c r="C116" t="s">
        <v>296</v>
      </c>
      <c r="D116" s="3">
        <v>1759.9570953583391</v>
      </c>
      <c r="E116" s="10">
        <v>0.3</v>
      </c>
      <c r="F116" s="10" t="s">
        <v>96</v>
      </c>
      <c r="G116" s="10" t="s">
        <v>96</v>
      </c>
      <c r="H116" s="20">
        <f t="shared" si="13"/>
        <v>0.3</v>
      </c>
      <c r="I116" s="10">
        <v>0.35</v>
      </c>
      <c r="J116" s="10">
        <v>7.4334165875139593E-2</v>
      </c>
      <c r="K116" s="10" t="s">
        <v>96</v>
      </c>
      <c r="L116" s="20">
        <f t="shared" si="14"/>
        <v>0.42433416587513956</v>
      </c>
      <c r="M116" s="10" t="s">
        <v>96</v>
      </c>
      <c r="N116" s="10" t="s">
        <v>96</v>
      </c>
      <c r="O116" s="10" t="s">
        <v>96</v>
      </c>
      <c r="P116" s="10" t="s">
        <v>96</v>
      </c>
      <c r="Q116" s="10" t="s">
        <v>96</v>
      </c>
      <c r="R116" s="10" t="s">
        <v>96</v>
      </c>
      <c r="S116" s="10" t="s">
        <v>96</v>
      </c>
      <c r="T116" s="10" t="s">
        <v>96</v>
      </c>
      <c r="U116" s="24" t="s">
        <v>96</v>
      </c>
      <c r="V116" s="36" t="e">
        <f t="shared" si="15"/>
        <v>#VALUE!</v>
      </c>
      <c r="W116" s="10" t="s">
        <v>96</v>
      </c>
      <c r="X116" s="10" t="s">
        <v>96</v>
      </c>
      <c r="Y116" s="10">
        <v>0.02</v>
      </c>
      <c r="AA116" s="11">
        <f t="shared" si="19"/>
        <v>3.4505151753603727</v>
      </c>
      <c r="AB116" s="11">
        <f t="shared" si="21"/>
        <v>4.1239531927924862</v>
      </c>
      <c r="AC116" t="s">
        <v>96</v>
      </c>
      <c r="AD116" s="11">
        <f t="shared" si="17"/>
        <v>5.6408804079868009</v>
      </c>
      <c r="AF116" s="56">
        <v>13.9065960231669</v>
      </c>
      <c r="AG116">
        <v>3</v>
      </c>
      <c r="AH116" s="56">
        <v>46.355320077222999</v>
      </c>
      <c r="AI116">
        <v>91</v>
      </c>
    </row>
    <row r="117" spans="1:35">
      <c r="A117" t="s">
        <v>260</v>
      </c>
      <c r="B117" t="s">
        <v>297</v>
      </c>
      <c r="C117" t="s">
        <v>298</v>
      </c>
      <c r="D117" s="3">
        <v>1921.1158637600288</v>
      </c>
      <c r="E117" s="10">
        <v>0.3</v>
      </c>
      <c r="F117" s="10" t="s">
        <v>96</v>
      </c>
      <c r="G117" s="10" t="s">
        <v>96</v>
      </c>
      <c r="H117" s="20">
        <f t="shared" si="13"/>
        <v>0.3</v>
      </c>
      <c r="I117" s="10">
        <v>0.35</v>
      </c>
      <c r="J117" s="10">
        <v>4.8532101440554497E-2</v>
      </c>
      <c r="K117" s="10" t="s">
        <v>96</v>
      </c>
      <c r="L117" s="20">
        <f t="shared" si="14"/>
        <v>0.39853210144055445</v>
      </c>
      <c r="M117" s="10" t="s">
        <v>96</v>
      </c>
      <c r="N117" s="10" t="s">
        <v>96</v>
      </c>
      <c r="O117" s="10" t="s">
        <v>96</v>
      </c>
      <c r="P117" s="10" t="s">
        <v>96</v>
      </c>
      <c r="Q117" s="10" t="s">
        <v>96</v>
      </c>
      <c r="R117" s="10" t="s">
        <v>96</v>
      </c>
      <c r="S117" s="10" t="s">
        <v>96</v>
      </c>
      <c r="T117" s="10" t="s">
        <v>96</v>
      </c>
      <c r="U117" s="24" t="s">
        <v>96</v>
      </c>
      <c r="V117" s="36" t="e">
        <f t="shared" si="15"/>
        <v>#VALUE!</v>
      </c>
      <c r="W117" s="10" t="s">
        <v>96</v>
      </c>
      <c r="X117" s="10" t="s">
        <v>96</v>
      </c>
      <c r="Y117" s="10">
        <v>0.02</v>
      </c>
      <c r="AA117" s="11">
        <f t="shared" si="19"/>
        <v>3.4505151753603727</v>
      </c>
      <c r="AB117" s="11">
        <f t="shared" si="21"/>
        <v>4.8152004398197263</v>
      </c>
      <c r="AC117" t="s">
        <v>96</v>
      </c>
      <c r="AD117" s="11">
        <f t="shared" si="17"/>
        <v>5.6408804079868009</v>
      </c>
      <c r="AF117" s="56">
        <v>8.1784425810760002</v>
      </c>
      <c r="AG117">
        <v>3</v>
      </c>
      <c r="AH117" s="56">
        <v>27.261475270253332</v>
      </c>
      <c r="AI117">
        <v>129</v>
      </c>
    </row>
    <row r="118" spans="1:35">
      <c r="A118" t="s">
        <v>260</v>
      </c>
      <c r="B118" t="s">
        <v>299</v>
      </c>
      <c r="C118" t="s">
        <v>300</v>
      </c>
      <c r="D118" s="3">
        <v>4583.1767613843713</v>
      </c>
      <c r="E118" s="10">
        <v>0.3</v>
      </c>
      <c r="F118" s="10" t="s">
        <v>96</v>
      </c>
      <c r="G118" s="10" t="s">
        <v>96</v>
      </c>
      <c r="H118" s="20">
        <f t="shared" si="13"/>
        <v>0.3</v>
      </c>
      <c r="I118" s="10">
        <v>0.35</v>
      </c>
      <c r="J118" s="10">
        <v>0.164913488183586</v>
      </c>
      <c r="K118" s="10" t="s">
        <v>96</v>
      </c>
      <c r="L118" s="20">
        <f t="shared" si="14"/>
        <v>0.51491348818358595</v>
      </c>
      <c r="M118" s="10" t="s">
        <v>96</v>
      </c>
      <c r="N118" s="10" t="s">
        <v>96</v>
      </c>
      <c r="O118" s="10" t="s">
        <v>96</v>
      </c>
      <c r="P118" s="10" t="s">
        <v>96</v>
      </c>
      <c r="Q118" s="10" t="s">
        <v>96</v>
      </c>
      <c r="R118" s="10" t="s">
        <v>96</v>
      </c>
      <c r="S118" s="10" t="s">
        <v>96</v>
      </c>
      <c r="T118" s="10" t="s">
        <v>96</v>
      </c>
      <c r="U118" s="24" t="s">
        <v>96</v>
      </c>
      <c r="V118" s="36" t="e">
        <f t="shared" si="15"/>
        <v>#VALUE!</v>
      </c>
      <c r="W118" s="10" t="s">
        <v>96</v>
      </c>
      <c r="X118" s="10" t="s">
        <v>96</v>
      </c>
      <c r="Y118" s="10">
        <v>0.03</v>
      </c>
      <c r="AA118" s="11">
        <f t="shared" si="19"/>
        <v>3.4505151753603727</v>
      </c>
      <c r="AB118" s="11">
        <f t="shared" si="21"/>
        <v>1.6972982504313407</v>
      </c>
      <c r="AC118" t="s">
        <v>96</v>
      </c>
      <c r="AD118" s="11">
        <f t="shared" si="17"/>
        <v>3.0306291552842874</v>
      </c>
      <c r="AF118" s="56">
        <v>8.1784425810760002</v>
      </c>
      <c r="AG118">
        <v>3</v>
      </c>
      <c r="AH118" s="56">
        <v>27.261475270253332</v>
      </c>
      <c r="AI118">
        <v>128</v>
      </c>
    </row>
    <row r="119" spans="1:35">
      <c r="A119" t="s">
        <v>260</v>
      </c>
      <c r="B119" t="s">
        <v>299</v>
      </c>
      <c r="C119" t="s">
        <v>301</v>
      </c>
      <c r="D119" s="3">
        <v>4583.1767613843713</v>
      </c>
      <c r="E119" s="10">
        <v>0.3</v>
      </c>
      <c r="F119" s="10" t="s">
        <v>96</v>
      </c>
      <c r="G119" s="10" t="s">
        <v>96</v>
      </c>
      <c r="H119" s="20">
        <f t="shared" si="13"/>
        <v>0.3</v>
      </c>
      <c r="I119" s="10">
        <v>0.35</v>
      </c>
      <c r="J119" s="10">
        <v>0.164913488183586</v>
      </c>
      <c r="K119" s="10" t="s">
        <v>96</v>
      </c>
      <c r="L119" s="20">
        <f t="shared" si="14"/>
        <v>0.51491348818358595</v>
      </c>
      <c r="M119" s="10" t="s">
        <v>96</v>
      </c>
      <c r="N119" s="10" t="s">
        <v>96</v>
      </c>
      <c r="O119" s="10" t="s">
        <v>96</v>
      </c>
      <c r="P119" s="10" t="s">
        <v>96</v>
      </c>
      <c r="Q119" s="10" t="s">
        <v>96</v>
      </c>
      <c r="R119" s="10" t="s">
        <v>96</v>
      </c>
      <c r="S119" s="10" t="s">
        <v>96</v>
      </c>
      <c r="T119" s="10" t="s">
        <v>96</v>
      </c>
      <c r="U119" s="24" t="s">
        <v>96</v>
      </c>
      <c r="V119" s="36" t="e">
        <f t="shared" si="15"/>
        <v>#VALUE!</v>
      </c>
      <c r="W119" s="10" t="s">
        <v>96</v>
      </c>
      <c r="X119" s="10" t="s">
        <v>96</v>
      </c>
      <c r="Y119" s="10">
        <v>0.03</v>
      </c>
      <c r="AA119" s="11">
        <f t="shared" si="19"/>
        <v>3.4505151753603727</v>
      </c>
      <c r="AB119" s="11">
        <f t="shared" si="21"/>
        <v>1.6972982504313407</v>
      </c>
      <c r="AC119" t="s">
        <v>96</v>
      </c>
      <c r="AD119" s="11">
        <f t="shared" si="17"/>
        <v>3.0306291552842874</v>
      </c>
      <c r="AF119" s="56">
        <v>11.17828885194781</v>
      </c>
      <c r="AG119">
        <v>3</v>
      </c>
      <c r="AH119" s="56">
        <v>37.260962839826036</v>
      </c>
      <c r="AI119">
        <v>114</v>
      </c>
    </row>
    <row r="120" spans="1:35">
      <c r="A120" t="s">
        <v>260</v>
      </c>
      <c r="B120" t="s">
        <v>302</v>
      </c>
      <c r="C120" t="s">
        <v>302</v>
      </c>
      <c r="D120" s="3">
        <v>1110.0715014271962</v>
      </c>
      <c r="E120" s="10">
        <v>0.3</v>
      </c>
      <c r="F120" s="10" t="s">
        <v>96</v>
      </c>
      <c r="G120" s="10" t="s">
        <v>96</v>
      </c>
      <c r="H120" s="20">
        <f t="shared" si="13"/>
        <v>0.3</v>
      </c>
      <c r="I120" s="10">
        <v>0.35</v>
      </c>
      <c r="J120" s="10">
        <v>5.2938753950996703E-2</v>
      </c>
      <c r="K120" s="10" t="s">
        <v>96</v>
      </c>
      <c r="L120" s="20">
        <f t="shared" si="14"/>
        <v>0.40293875395099665</v>
      </c>
      <c r="M120" s="10" t="s">
        <v>96</v>
      </c>
      <c r="N120" s="10" t="s">
        <v>96</v>
      </c>
      <c r="O120" s="10" t="s">
        <v>96</v>
      </c>
      <c r="P120" s="10" t="s">
        <v>96</v>
      </c>
      <c r="Q120" s="10" t="s">
        <v>96</v>
      </c>
      <c r="R120" s="10" t="s">
        <v>96</v>
      </c>
      <c r="S120" s="10" t="s">
        <v>96</v>
      </c>
      <c r="T120" s="10" t="s">
        <v>96</v>
      </c>
      <c r="U120" s="24" t="s">
        <v>96</v>
      </c>
      <c r="V120" s="36" t="e">
        <f t="shared" si="15"/>
        <v>#VALUE!</v>
      </c>
      <c r="W120" s="10" t="s">
        <v>96</v>
      </c>
      <c r="X120" s="10" t="s">
        <v>96</v>
      </c>
      <c r="Y120" s="10">
        <v>0.03</v>
      </c>
      <c r="AA120" s="11">
        <f t="shared" si="19"/>
        <v>3.4505151753603727</v>
      </c>
      <c r="AB120" s="11">
        <f t="shared" si="21"/>
        <v>4.6971445213031497</v>
      </c>
      <c r="AC120" t="s">
        <v>96</v>
      </c>
      <c r="AD120" s="11">
        <f t="shared" si="17"/>
        <v>3.0306291552842874</v>
      </c>
      <c r="AF120" s="56">
        <v>10.628542856852187</v>
      </c>
      <c r="AG120">
        <v>3</v>
      </c>
      <c r="AH120" s="56">
        <v>35.428476189507293</v>
      </c>
      <c r="AI120">
        <v>118</v>
      </c>
    </row>
    <row r="121" spans="1:35">
      <c r="A121" t="s">
        <v>260</v>
      </c>
      <c r="B121" t="s">
        <v>303</v>
      </c>
      <c r="C121" t="s">
        <v>303</v>
      </c>
      <c r="D121" s="3">
        <v>1404.2874430209174</v>
      </c>
      <c r="E121" s="10">
        <v>0.3</v>
      </c>
      <c r="F121" s="10" t="s">
        <v>96</v>
      </c>
      <c r="G121" s="10" t="s">
        <v>96</v>
      </c>
      <c r="H121" s="20">
        <f t="shared" si="13"/>
        <v>0.3</v>
      </c>
      <c r="I121" s="10">
        <v>0.35</v>
      </c>
      <c r="J121" s="10">
        <v>0.122175220787254</v>
      </c>
      <c r="K121" s="10" t="s">
        <v>96</v>
      </c>
      <c r="L121" s="20">
        <f t="shared" si="14"/>
        <v>0.47217522078725399</v>
      </c>
      <c r="M121" s="10" t="s">
        <v>96</v>
      </c>
      <c r="N121" s="10" t="s">
        <v>96</v>
      </c>
      <c r="O121" s="10" t="s">
        <v>96</v>
      </c>
      <c r="P121" s="10" t="s">
        <v>96</v>
      </c>
      <c r="Q121" s="10" t="s">
        <v>96</v>
      </c>
      <c r="R121" s="10" t="s">
        <v>96</v>
      </c>
      <c r="S121" s="10" t="s">
        <v>96</v>
      </c>
      <c r="T121" s="10" t="s">
        <v>96</v>
      </c>
      <c r="U121" s="24" t="s">
        <v>96</v>
      </c>
      <c r="V121" s="36" t="e">
        <f t="shared" si="15"/>
        <v>#VALUE!</v>
      </c>
      <c r="W121" s="10" t="s">
        <v>96</v>
      </c>
      <c r="X121" s="10" t="s">
        <v>96</v>
      </c>
      <c r="Y121" s="10">
        <v>2.5000000000000001E-2</v>
      </c>
      <c r="AA121" s="11">
        <f t="shared" si="19"/>
        <v>3.4505151753603727</v>
      </c>
      <c r="AB121" s="11">
        <f t="shared" si="21"/>
        <v>2.8422728998562707</v>
      </c>
      <c r="AC121" t="s">
        <v>96</v>
      </c>
      <c r="AD121" s="11">
        <f t="shared" si="17"/>
        <v>4.3357547816355435</v>
      </c>
      <c r="AF121" s="56">
        <v>10.869015194986067</v>
      </c>
      <c r="AG121">
        <v>3</v>
      </c>
      <c r="AH121" s="56">
        <v>36.230050649953554</v>
      </c>
      <c r="AI121">
        <v>116</v>
      </c>
    </row>
    <row r="122" spans="1:35">
      <c r="A122" t="s">
        <v>260</v>
      </c>
      <c r="B122" t="s">
        <v>304</v>
      </c>
      <c r="C122" t="s">
        <v>304</v>
      </c>
      <c r="D122" s="3">
        <v>2372.6076816556774</v>
      </c>
      <c r="E122" s="10">
        <v>0.3</v>
      </c>
      <c r="F122" s="10" t="s">
        <v>96</v>
      </c>
      <c r="G122" s="10" t="s">
        <v>96</v>
      </c>
      <c r="H122" s="20">
        <f t="shared" si="13"/>
        <v>0.3</v>
      </c>
      <c r="I122" s="10">
        <v>0.35</v>
      </c>
      <c r="J122" s="10">
        <v>0.16191534685823</v>
      </c>
      <c r="K122" s="10" t="s">
        <v>96</v>
      </c>
      <c r="L122" s="20">
        <f t="shared" si="14"/>
        <v>0.51191534685823004</v>
      </c>
      <c r="M122" s="10" t="s">
        <v>96</v>
      </c>
      <c r="N122" s="10" t="s">
        <v>96</v>
      </c>
      <c r="O122" s="10" t="s">
        <v>96</v>
      </c>
      <c r="P122" s="10" t="s">
        <v>96</v>
      </c>
      <c r="Q122" s="10" t="s">
        <v>96</v>
      </c>
      <c r="R122" s="10" t="s">
        <v>96</v>
      </c>
      <c r="S122" s="10" t="s">
        <v>96</v>
      </c>
      <c r="T122" s="10" t="s">
        <v>96</v>
      </c>
      <c r="U122" s="24" t="s">
        <v>96</v>
      </c>
      <c r="V122" s="36" t="e">
        <f t="shared" si="15"/>
        <v>#VALUE!</v>
      </c>
      <c r="W122" s="10" t="s">
        <v>96</v>
      </c>
      <c r="X122" s="10" t="s">
        <v>96</v>
      </c>
      <c r="Y122" s="10">
        <v>0.02</v>
      </c>
      <c r="AA122" s="11">
        <f t="shared" si="19"/>
        <v>3.4505151753603727</v>
      </c>
      <c r="AB122" s="11">
        <f t="shared" si="21"/>
        <v>1.7776196116388943</v>
      </c>
      <c r="AC122" t="s">
        <v>96</v>
      </c>
      <c r="AD122" s="11">
        <f t="shared" si="17"/>
        <v>5.6408804079868009</v>
      </c>
      <c r="AF122" s="56">
        <v>13.127912635477628</v>
      </c>
      <c r="AG122">
        <v>3</v>
      </c>
      <c r="AH122" s="56">
        <v>43.759708784925422</v>
      </c>
      <c r="AI122">
        <v>100</v>
      </c>
    </row>
    <row r="123" spans="1:35">
      <c r="A123" t="s">
        <v>260</v>
      </c>
      <c r="B123" t="s">
        <v>305</v>
      </c>
      <c r="C123" t="s">
        <v>306</v>
      </c>
      <c r="D123" s="3">
        <v>2722.6750328127991</v>
      </c>
      <c r="E123" s="10">
        <v>0.3</v>
      </c>
      <c r="F123" s="10" t="s">
        <v>96</v>
      </c>
      <c r="G123" s="10" t="s">
        <v>96</v>
      </c>
      <c r="H123" s="20">
        <f t="shared" si="13"/>
        <v>0.3</v>
      </c>
      <c r="I123" s="10">
        <v>0.35</v>
      </c>
      <c r="J123" s="10">
        <v>7.75978793220653E-2</v>
      </c>
      <c r="K123" s="10" t="s">
        <v>96</v>
      </c>
      <c r="L123" s="20">
        <f t="shared" si="14"/>
        <v>0.42759787932206528</v>
      </c>
      <c r="M123" s="10" t="s">
        <v>96</v>
      </c>
      <c r="N123" s="10" t="s">
        <v>96</v>
      </c>
      <c r="O123" s="10" t="s">
        <v>96</v>
      </c>
      <c r="P123" s="10" t="s">
        <v>96</v>
      </c>
      <c r="Q123" s="10" t="s">
        <v>96</v>
      </c>
      <c r="R123" s="10" t="s">
        <v>96</v>
      </c>
      <c r="S123" s="10" t="s">
        <v>96</v>
      </c>
      <c r="T123" s="10" t="s">
        <v>96</v>
      </c>
      <c r="U123" s="24" t="s">
        <v>96</v>
      </c>
      <c r="V123" s="36" t="e">
        <f t="shared" si="15"/>
        <v>#VALUE!</v>
      </c>
      <c r="W123" s="10" t="s">
        <v>96</v>
      </c>
      <c r="X123" s="10" t="s">
        <v>96</v>
      </c>
      <c r="Y123" s="10">
        <v>0.02</v>
      </c>
      <c r="AA123" s="11">
        <f t="shared" si="19"/>
        <v>3.4505151753603727</v>
      </c>
      <c r="AB123" s="11">
        <f t="shared" si="21"/>
        <v>4.0365170521304545</v>
      </c>
      <c r="AC123" t="s">
        <v>96</v>
      </c>
      <c r="AD123" s="11">
        <f t="shared" si="17"/>
        <v>5.6408804079868009</v>
      </c>
      <c r="AF123" s="56">
        <v>12.310348703126868</v>
      </c>
      <c r="AG123">
        <v>3</v>
      </c>
      <c r="AH123" s="56">
        <v>41.034495677089559</v>
      </c>
      <c r="AI123">
        <v>103</v>
      </c>
    </row>
    <row r="124" spans="1:35">
      <c r="A124" t="s">
        <v>260</v>
      </c>
      <c r="B124" t="s">
        <v>307</v>
      </c>
      <c r="C124" t="s">
        <v>307</v>
      </c>
      <c r="D124" s="3">
        <v>1600.832005359006</v>
      </c>
      <c r="E124" s="10">
        <v>0.3</v>
      </c>
      <c r="F124" s="10" t="s">
        <v>96</v>
      </c>
      <c r="G124" s="10" t="s">
        <v>96</v>
      </c>
      <c r="H124" s="20">
        <f t="shared" si="13"/>
        <v>0.3</v>
      </c>
      <c r="I124" s="10">
        <v>0.35</v>
      </c>
      <c r="J124" s="10">
        <v>0.108114944457047</v>
      </c>
      <c r="K124" s="10" t="s">
        <v>96</v>
      </c>
      <c r="L124" s="20">
        <f t="shared" si="14"/>
        <v>0.45811494445704698</v>
      </c>
      <c r="M124" s="10" t="s">
        <v>96</v>
      </c>
      <c r="N124" s="10" t="s">
        <v>96</v>
      </c>
      <c r="O124" s="10" t="s">
        <v>96</v>
      </c>
      <c r="P124" s="10" t="s">
        <v>96</v>
      </c>
      <c r="Q124" s="10" t="s">
        <v>96</v>
      </c>
      <c r="R124" s="10" t="s">
        <v>96</v>
      </c>
      <c r="S124" s="10" t="s">
        <v>96</v>
      </c>
      <c r="T124" s="10" t="s">
        <v>96</v>
      </c>
      <c r="U124" s="24" t="s">
        <v>96</v>
      </c>
      <c r="V124" s="36" t="e">
        <f t="shared" si="15"/>
        <v>#VALUE!</v>
      </c>
      <c r="W124" s="10" t="s">
        <v>96</v>
      </c>
      <c r="X124" s="10" t="s">
        <v>96</v>
      </c>
      <c r="Y124" s="10">
        <v>0.02</v>
      </c>
      <c r="AA124" s="11">
        <f t="shared" si="19"/>
        <v>3.4505151753603727</v>
      </c>
      <c r="AB124" s="11">
        <f t="shared" si="21"/>
        <v>3.2189531197796946</v>
      </c>
      <c r="AC124" t="s">
        <v>96</v>
      </c>
      <c r="AD124" s="11">
        <f t="shared" si="17"/>
        <v>5.6408804079868009</v>
      </c>
      <c r="AF124" s="56">
        <v>10.534233958075715</v>
      </c>
      <c r="AG124">
        <v>3</v>
      </c>
      <c r="AH124" s="56">
        <v>35.114113193585716</v>
      </c>
      <c r="AI124">
        <v>119</v>
      </c>
    </row>
    <row r="125" spans="1:35">
      <c r="A125" t="s">
        <v>260</v>
      </c>
      <c r="B125" t="s">
        <v>308</v>
      </c>
      <c r="C125" t="s">
        <v>309</v>
      </c>
      <c r="D125" s="3">
        <v>2053.3444175997784</v>
      </c>
      <c r="E125" s="10">
        <v>0.3</v>
      </c>
      <c r="F125" s="10" t="s">
        <v>96</v>
      </c>
      <c r="G125" s="10" t="s">
        <v>96</v>
      </c>
      <c r="H125" s="20">
        <f t="shared" si="13"/>
        <v>0.3</v>
      </c>
      <c r="I125" s="10">
        <v>0.35</v>
      </c>
      <c r="J125" s="10">
        <v>7.6979277718092098E-2</v>
      </c>
      <c r="K125" s="10" t="s">
        <v>96</v>
      </c>
      <c r="L125" s="20">
        <f t="shared" si="14"/>
        <v>0.42697927771809208</v>
      </c>
      <c r="M125" s="10" t="s">
        <v>96</v>
      </c>
      <c r="N125" s="10" t="s">
        <v>96</v>
      </c>
      <c r="O125" s="10" t="s">
        <v>96</v>
      </c>
      <c r="P125" s="10" t="s">
        <v>96</v>
      </c>
      <c r="Q125" s="10" t="s">
        <v>96</v>
      </c>
      <c r="R125" s="10" t="s">
        <v>96</v>
      </c>
      <c r="S125" s="10" t="s">
        <v>96</v>
      </c>
      <c r="T125" s="10" t="s">
        <v>96</v>
      </c>
      <c r="U125" s="24" t="s">
        <v>96</v>
      </c>
      <c r="V125" s="36" t="e">
        <f t="shared" si="15"/>
        <v>#VALUE!</v>
      </c>
      <c r="W125" s="10" t="s">
        <v>96</v>
      </c>
      <c r="X125" s="10" t="s">
        <v>96</v>
      </c>
      <c r="Y125" s="10">
        <v>0.03</v>
      </c>
      <c r="AA125" s="11">
        <f t="shared" si="19"/>
        <v>3.4505151753603727</v>
      </c>
      <c r="AB125" s="11">
        <f t="shared" si="21"/>
        <v>4.0530896274310555</v>
      </c>
      <c r="AC125" t="s">
        <v>96</v>
      </c>
      <c r="AD125" s="11">
        <f t="shared" si="17"/>
        <v>3.0306291552842874</v>
      </c>
      <c r="AF125" s="56">
        <v>13.453658236878088</v>
      </c>
      <c r="AG125">
        <v>3</v>
      </c>
      <c r="AH125" s="56">
        <v>44.845527456260292</v>
      </c>
      <c r="AI125">
        <v>96</v>
      </c>
    </row>
    <row r="126" spans="1:35">
      <c r="A126" t="s">
        <v>260</v>
      </c>
      <c r="B126" t="s">
        <v>310</v>
      </c>
      <c r="C126" t="s">
        <v>311</v>
      </c>
      <c r="D126" s="3">
        <v>1693.9336111635359</v>
      </c>
      <c r="E126" s="10">
        <v>0.3</v>
      </c>
      <c r="F126" s="10" t="s">
        <v>96</v>
      </c>
      <c r="G126" s="10" t="s">
        <v>96</v>
      </c>
      <c r="H126" s="20">
        <f t="shared" si="13"/>
        <v>0.3</v>
      </c>
      <c r="I126" s="10">
        <v>0.35</v>
      </c>
      <c r="J126" s="10">
        <v>9.8393230716320501E-2</v>
      </c>
      <c r="K126" s="10" t="s">
        <v>96</v>
      </c>
      <c r="L126" s="20">
        <f t="shared" si="14"/>
        <v>0.44839323071632048</v>
      </c>
      <c r="M126" s="10" t="s">
        <v>96</v>
      </c>
      <c r="N126" s="10" t="s">
        <v>96</v>
      </c>
      <c r="O126" s="10" t="s">
        <v>96</v>
      </c>
      <c r="P126" s="10" t="s">
        <v>96</v>
      </c>
      <c r="Q126" s="10" t="s">
        <v>96</v>
      </c>
      <c r="R126" s="10" t="s">
        <v>96</v>
      </c>
      <c r="S126" s="10" t="s">
        <v>96</v>
      </c>
      <c r="T126" s="10" t="s">
        <v>96</v>
      </c>
      <c r="U126" s="24" t="s">
        <v>96</v>
      </c>
      <c r="V126" s="36" t="e">
        <f t="shared" si="15"/>
        <v>#VALUE!</v>
      </c>
      <c r="W126" s="10" t="s">
        <v>96</v>
      </c>
      <c r="X126" s="10" t="s">
        <v>96</v>
      </c>
      <c r="Y126" s="10">
        <v>2.5000000000000001E-2</v>
      </c>
      <c r="AA126" s="11">
        <f t="shared" si="19"/>
        <v>3.4505151753603727</v>
      </c>
      <c r="AB126" s="11">
        <f t="shared" si="21"/>
        <v>3.4794015764022763</v>
      </c>
      <c r="AC126" t="s">
        <v>96</v>
      </c>
      <c r="AD126" s="11">
        <f t="shared" si="17"/>
        <v>4.3357547816355435</v>
      </c>
      <c r="AF126" s="56">
        <v>11.265671533398192</v>
      </c>
      <c r="AG126">
        <v>3</v>
      </c>
      <c r="AH126" s="56">
        <v>37.552238444660645</v>
      </c>
      <c r="AI126">
        <v>113</v>
      </c>
    </row>
    <row r="127" spans="1:35">
      <c r="A127" t="s">
        <v>260</v>
      </c>
      <c r="B127" t="s">
        <v>312</v>
      </c>
      <c r="C127" t="s">
        <v>313</v>
      </c>
      <c r="D127" s="3">
        <v>2222.7202609795704</v>
      </c>
      <c r="E127" s="10">
        <v>0.3</v>
      </c>
      <c r="F127" s="10" t="s">
        <v>96</v>
      </c>
      <c r="G127" s="10" t="s">
        <v>96</v>
      </c>
      <c r="H127" s="20">
        <f t="shared" si="13"/>
        <v>0.3</v>
      </c>
      <c r="I127" s="10">
        <v>0.35</v>
      </c>
      <c r="J127" s="10">
        <v>8.9606549021168505E-2</v>
      </c>
      <c r="K127" s="10" t="s">
        <v>96</v>
      </c>
      <c r="L127" s="20">
        <f t="shared" si="14"/>
        <v>0.43960654902116847</v>
      </c>
      <c r="M127" s="10" t="s">
        <v>96</v>
      </c>
      <c r="N127" s="10" t="s">
        <v>96</v>
      </c>
      <c r="O127" s="10" t="s">
        <v>96</v>
      </c>
      <c r="P127" s="10" t="s">
        <v>96</v>
      </c>
      <c r="Q127" s="10" t="s">
        <v>96</v>
      </c>
      <c r="R127" s="10" t="s">
        <v>96</v>
      </c>
      <c r="S127" s="10" t="s">
        <v>96</v>
      </c>
      <c r="T127" s="10" t="s">
        <v>96</v>
      </c>
      <c r="U127" s="24" t="s">
        <v>96</v>
      </c>
      <c r="V127" s="36" t="e">
        <f t="shared" si="15"/>
        <v>#VALUE!</v>
      </c>
      <c r="W127" s="10" t="s">
        <v>96</v>
      </c>
      <c r="X127" s="10" t="s">
        <v>96</v>
      </c>
      <c r="Y127" s="10">
        <v>0.03</v>
      </c>
      <c r="AA127" s="11">
        <f t="shared" si="19"/>
        <v>3.4505151753603727</v>
      </c>
      <c r="AB127" s="11">
        <f t="shared" si="21"/>
        <v>3.7148001642818249</v>
      </c>
      <c r="AC127" t="s">
        <v>96</v>
      </c>
      <c r="AD127" s="11">
        <f t="shared" si="17"/>
        <v>3.0306291552842874</v>
      </c>
      <c r="AF127" s="56">
        <v>10.195944494926485</v>
      </c>
      <c r="AG127">
        <v>3</v>
      </c>
      <c r="AH127" s="56">
        <v>33.98648164975495</v>
      </c>
      <c r="AI127">
        <v>120</v>
      </c>
    </row>
    <row r="128" spans="1:35">
      <c r="A128" t="s">
        <v>260</v>
      </c>
      <c r="B128" t="s">
        <v>314</v>
      </c>
      <c r="C128" t="s">
        <v>315</v>
      </c>
      <c r="D128" s="3">
        <v>1438.2336370063551</v>
      </c>
      <c r="E128" s="10">
        <v>0.3</v>
      </c>
      <c r="F128" s="10" t="s">
        <v>96</v>
      </c>
      <c r="G128" s="10" t="s">
        <v>96</v>
      </c>
      <c r="H128" s="20">
        <f t="shared" si="13"/>
        <v>0.3</v>
      </c>
      <c r="I128" s="10">
        <v>0.35</v>
      </c>
      <c r="J128" s="10">
        <v>5.5036159293068501E-2</v>
      </c>
      <c r="K128" s="10" t="s">
        <v>96</v>
      </c>
      <c r="L128" s="20">
        <f t="shared" si="14"/>
        <v>0.40503615929306847</v>
      </c>
      <c r="M128" s="10" t="s">
        <v>96</v>
      </c>
      <c r="N128" s="10" t="s">
        <v>96</v>
      </c>
      <c r="O128" s="10" t="s">
        <v>96</v>
      </c>
      <c r="P128" s="10" t="s">
        <v>96</v>
      </c>
      <c r="Q128" s="10" t="s">
        <v>96</v>
      </c>
      <c r="R128" s="10" t="s">
        <v>96</v>
      </c>
      <c r="S128" s="10" t="s">
        <v>96</v>
      </c>
      <c r="T128" s="10" t="s">
        <v>96</v>
      </c>
      <c r="U128" s="24" t="s">
        <v>96</v>
      </c>
      <c r="V128" s="36" t="e">
        <f t="shared" si="15"/>
        <v>#VALUE!</v>
      </c>
      <c r="W128" s="10" t="s">
        <v>96</v>
      </c>
      <c r="X128" s="10" t="s">
        <v>96</v>
      </c>
      <c r="Y128" s="10">
        <v>0.03</v>
      </c>
      <c r="AA128" s="11">
        <f t="shared" si="19"/>
        <v>3.4505151753603727</v>
      </c>
      <c r="AB128" s="11">
        <f t="shared" si="21"/>
        <v>4.6409542241165411</v>
      </c>
      <c r="AC128" t="s">
        <v>96</v>
      </c>
      <c r="AD128" s="11">
        <f t="shared" si="17"/>
        <v>3.0306291552842874</v>
      </c>
      <c r="AF128" s="56">
        <v>11.122098554761202</v>
      </c>
      <c r="AG128">
        <v>3</v>
      </c>
      <c r="AH128" s="56">
        <v>37.073661849204008</v>
      </c>
      <c r="AI128">
        <v>115</v>
      </c>
    </row>
    <row r="129" spans="1:35">
      <c r="A129" t="s">
        <v>260</v>
      </c>
      <c r="B129" t="s">
        <v>316</v>
      </c>
      <c r="C129" t="s">
        <v>317</v>
      </c>
      <c r="D129" s="3">
        <v>1368.926380259858</v>
      </c>
      <c r="E129" s="10">
        <v>0.3</v>
      </c>
      <c r="F129" s="10" t="s">
        <v>96</v>
      </c>
      <c r="G129" s="10" t="s">
        <v>96</v>
      </c>
      <c r="H129" s="20">
        <f t="shared" si="13"/>
        <v>0.3</v>
      </c>
      <c r="I129" s="10">
        <v>0.35</v>
      </c>
      <c r="J129" s="10">
        <v>6.5455442452819604E-2</v>
      </c>
      <c r="K129" s="10" t="s">
        <v>96</v>
      </c>
      <c r="L129" s="20">
        <f t="shared" si="14"/>
        <v>0.41545544245281957</v>
      </c>
      <c r="M129" s="10" t="s">
        <v>96</v>
      </c>
      <c r="N129" s="10" t="s">
        <v>96</v>
      </c>
      <c r="O129" s="10" t="s">
        <v>96</v>
      </c>
      <c r="P129" s="10" t="s">
        <v>96</v>
      </c>
      <c r="Q129" s="10" t="s">
        <v>96</v>
      </c>
      <c r="R129" s="10" t="s">
        <v>96</v>
      </c>
      <c r="S129" s="10" t="s">
        <v>96</v>
      </c>
      <c r="T129" s="10" t="s">
        <v>96</v>
      </c>
      <c r="U129" s="24" t="s">
        <v>96</v>
      </c>
      <c r="V129" s="36" t="e">
        <f t="shared" si="15"/>
        <v>#VALUE!</v>
      </c>
      <c r="W129" s="10" t="s">
        <v>96</v>
      </c>
      <c r="X129" s="10" t="s">
        <v>96</v>
      </c>
      <c r="Y129" s="10">
        <v>0.03</v>
      </c>
      <c r="AA129" s="11">
        <f t="shared" si="19"/>
        <v>3.4505151753603727</v>
      </c>
      <c r="AB129" s="11">
        <f t="shared" si="21"/>
        <v>4.3618176140040079</v>
      </c>
      <c r="AC129" t="s">
        <v>96</v>
      </c>
      <c r="AD129" s="11">
        <f t="shared" si="17"/>
        <v>3.0306291552842874</v>
      </c>
      <c r="AF129" s="56">
        <v>10.842961944648668</v>
      </c>
      <c r="AG129">
        <v>3</v>
      </c>
      <c r="AH129" s="56">
        <v>36.143206482162228</v>
      </c>
      <c r="AI129">
        <v>117</v>
      </c>
    </row>
    <row r="130" spans="1:35">
      <c r="A130" t="s">
        <v>260</v>
      </c>
      <c r="B130" t="s">
        <v>318</v>
      </c>
      <c r="C130" t="s">
        <v>319</v>
      </c>
      <c r="D130" s="3">
        <v>1956.8691167518466</v>
      </c>
      <c r="E130" s="10">
        <v>0.3</v>
      </c>
      <c r="F130" s="10" t="s">
        <v>96</v>
      </c>
      <c r="G130" s="10" t="s">
        <v>96</v>
      </c>
      <c r="H130" s="20">
        <f t="shared" si="13"/>
        <v>0.3</v>
      </c>
      <c r="I130" s="10">
        <v>0.35</v>
      </c>
      <c r="J130" s="10">
        <v>7.52516337248572E-2</v>
      </c>
      <c r="K130" s="10" t="s">
        <v>96</v>
      </c>
      <c r="L130" s="20">
        <f t="shared" si="14"/>
        <v>0.42525163372485719</v>
      </c>
      <c r="M130" s="10" t="s">
        <v>96</v>
      </c>
      <c r="N130" s="10" t="s">
        <v>96</v>
      </c>
      <c r="O130" s="10" t="s">
        <v>96</v>
      </c>
      <c r="P130" s="10" t="s">
        <v>96</v>
      </c>
      <c r="Q130" s="10" t="s">
        <v>96</v>
      </c>
      <c r="R130" s="10" t="s">
        <v>96</v>
      </c>
      <c r="S130" s="10" t="s">
        <v>96</v>
      </c>
      <c r="T130" s="10" t="s">
        <v>96</v>
      </c>
      <c r="U130" s="24" t="s">
        <v>96</v>
      </c>
      <c r="V130" s="36" t="e">
        <f t="shared" si="15"/>
        <v>#VALUE!</v>
      </c>
      <c r="W130" s="10" t="s">
        <v>96</v>
      </c>
      <c r="X130" s="10" t="s">
        <v>96</v>
      </c>
      <c r="Y130" s="10">
        <v>2.5000000000000001E-2</v>
      </c>
      <c r="AA130" s="11">
        <f t="shared" si="19"/>
        <v>3.4505151753603727</v>
      </c>
      <c r="AB130" s="11">
        <f t="shared" si="21"/>
        <v>4.0993738756234599</v>
      </c>
      <c r="AC130" t="s">
        <v>96</v>
      </c>
      <c r="AD130" s="11">
        <f t="shared" si="17"/>
        <v>4.3357547816355435</v>
      </c>
      <c r="AF130" s="56">
        <v>11.885643832619376</v>
      </c>
      <c r="AG130">
        <v>3</v>
      </c>
      <c r="AH130" s="56">
        <v>39.61881277539792</v>
      </c>
      <c r="AI130">
        <v>106</v>
      </c>
    </row>
    <row r="131" spans="1:35">
      <c r="A131" t="s">
        <v>260</v>
      </c>
      <c r="B131" t="s">
        <v>320</v>
      </c>
      <c r="C131" t="s">
        <v>320</v>
      </c>
      <c r="D131" s="3">
        <v>1581.8096718953111</v>
      </c>
      <c r="E131" s="10">
        <v>0.3</v>
      </c>
      <c r="F131" s="10" t="s">
        <v>96</v>
      </c>
      <c r="G131" s="10" t="s">
        <v>96</v>
      </c>
      <c r="H131" s="20">
        <f t="shared" ref="H131" si="22">SUM(E131:G131)</f>
        <v>0.3</v>
      </c>
      <c r="I131" s="10">
        <v>0.35</v>
      </c>
      <c r="J131" s="10">
        <v>7.5865167014564805E-2</v>
      </c>
      <c r="K131" s="10" t="s">
        <v>96</v>
      </c>
      <c r="L131" s="20">
        <f t="shared" ref="L131" si="23">SUM(I131:K131)</f>
        <v>0.42586516701456478</v>
      </c>
      <c r="M131" s="10" t="s">
        <v>96</v>
      </c>
      <c r="N131" s="10" t="s">
        <v>96</v>
      </c>
      <c r="O131" s="10" t="s">
        <v>96</v>
      </c>
      <c r="P131" s="10" t="s">
        <v>96</v>
      </c>
      <c r="Q131" s="10" t="s">
        <v>96</v>
      </c>
      <c r="R131" s="10" t="s">
        <v>96</v>
      </c>
      <c r="S131" s="10" t="s">
        <v>96</v>
      </c>
      <c r="T131" s="10" t="s">
        <v>96</v>
      </c>
      <c r="U131" s="24" t="s">
        <v>96</v>
      </c>
      <c r="V131" s="36" t="e">
        <f t="shared" ref="V131" si="24">((0-U131)/(0-1))*10</f>
        <v>#VALUE!</v>
      </c>
      <c r="W131" s="10" t="s">
        <v>96</v>
      </c>
      <c r="X131" s="10" t="s">
        <v>96</v>
      </c>
      <c r="Y131" s="10">
        <v>2.5000000000000001E-2</v>
      </c>
      <c r="AA131" s="11">
        <f t="shared" si="19"/>
        <v>3.4505151753603727</v>
      </c>
      <c r="AB131" s="11">
        <f t="shared" si="21"/>
        <v>4.0829370824147171</v>
      </c>
      <c r="AC131" t="s">
        <v>96</v>
      </c>
      <c r="AD131" s="11">
        <f t="shared" ref="AD131" si="25">((Y$133-Y131)/(Y$133-Y$134))*10</f>
        <v>4.3357547816355435</v>
      </c>
      <c r="AF131" s="56">
        <v>11.869207039410632</v>
      </c>
      <c r="AG131">
        <v>3</v>
      </c>
      <c r="AH131" s="56">
        <v>39.56402346470211</v>
      </c>
      <c r="AI131">
        <v>107</v>
      </c>
    </row>
    <row r="133" spans="1:35">
      <c r="G133" t="s">
        <v>341</v>
      </c>
      <c r="H133" s="10">
        <f>AVERAGE(H2:H131)+STDEV(H2:H131)*2</f>
        <v>0.41063590591120247</v>
      </c>
      <c r="K133" t="s">
        <v>341</v>
      </c>
      <c r="L133" s="10">
        <f>AVERAGE(L2:L131)+STDEV(L2:L131)*2</f>
        <v>0.57826824150908052</v>
      </c>
      <c r="M133" s="10"/>
      <c r="T133" t="s">
        <v>341</v>
      </c>
      <c r="W133" s="10">
        <f>AVERAGE(W2:W131)+STDEV(W2:W131)*2</f>
        <v>1.7568318980987572E-2</v>
      </c>
      <c r="X133" s="10"/>
      <c r="Y133" s="10">
        <f>AVERAGE(Y2:Y131)+STDEV(Y2:Y131)*2</f>
        <v>4.161048827060819E-2</v>
      </c>
      <c r="AC133" s="10"/>
    </row>
    <row r="134" spans="1:35">
      <c r="G134" t="s">
        <v>342</v>
      </c>
      <c r="H134" s="10">
        <f>MIN(H2:H131)</f>
        <v>0.09</v>
      </c>
      <c r="K134" t="s">
        <v>342</v>
      </c>
      <c r="L134" s="10">
        <f>MIN(L2:L131)</f>
        <v>0.20499999999999999</v>
      </c>
      <c r="M134" s="10"/>
      <c r="T134" t="s">
        <v>342</v>
      </c>
      <c r="W134" s="10">
        <f>MIN(W2:W131)</f>
        <v>0</v>
      </c>
      <c r="X134" s="10"/>
      <c r="Y134" s="10">
        <f>MIN(Y2:Y131)</f>
        <v>3.3E-3</v>
      </c>
      <c r="AC134" s="10"/>
    </row>
    <row r="135" spans="1:35">
      <c r="G135" t="s">
        <v>343</v>
      </c>
      <c r="H135" s="10">
        <f>MAX(H2:H131)</f>
        <v>0.625</v>
      </c>
      <c r="K135" t="s">
        <v>343</v>
      </c>
      <c r="L135" s="10">
        <f>MAX(L2:L131)</f>
        <v>1.274343565857778</v>
      </c>
      <c r="M135" s="10"/>
      <c r="T135" t="s">
        <v>343</v>
      </c>
      <c r="W135" s="10">
        <f>MAX(W2:W131)</f>
        <v>5.7000000000000002E-2</v>
      </c>
      <c r="X135" s="10"/>
      <c r="Y135" s="10">
        <f>MAX(Y2:Y131)</f>
        <v>6.5000000000000002E-2</v>
      </c>
      <c r="AC135" s="10"/>
    </row>
    <row r="136" spans="1:35" s="2" customFormat="1">
      <c r="G136" s="2" t="s">
        <v>344</v>
      </c>
      <c r="H136" s="24">
        <f>AVERAGE(H2:H131)</f>
        <v>0.26941538461538456</v>
      </c>
      <c r="K136" s="2" t="s">
        <v>344</v>
      </c>
      <c r="L136" s="24">
        <f>AVERAGE(L2:L131)</f>
        <v>0.3390673466566394</v>
      </c>
      <c r="M136" s="24"/>
      <c r="T136" s="2" t="s">
        <v>344</v>
      </c>
      <c r="W136" s="24">
        <f>AVERAGE(W2:W131)</f>
        <v>2.3900000000000002E-3</v>
      </c>
      <c r="X136" s="24"/>
      <c r="Y136" s="24">
        <f>AVERAGE(Y2:Y131)</f>
        <v>2.1166406249999981E-2</v>
      </c>
      <c r="AC136" s="24"/>
    </row>
    <row r="137" spans="1:35" s="2" customFormat="1"/>
  </sheetData>
  <conditionalFormatting sqref="AD2:AD5 AD8:AD131">
    <cfRule type="cellIs" dxfId="5" priority="13" operator="lessThan">
      <formula>0</formula>
    </cfRule>
  </conditionalFormatting>
  <conditionalFormatting sqref="AA2:AA131">
    <cfRule type="cellIs" dxfId="4" priority="5" operator="lessThan">
      <formula>0</formula>
    </cfRule>
    <cfRule type="cellIs" dxfId="3" priority="6" operator="greaterThan">
      <formula>10</formula>
    </cfRule>
  </conditionalFormatting>
  <conditionalFormatting sqref="AD2:AD5 AD8:AD131 AA2:AC93 AA94:AB131">
    <cfRule type="cellIs" dxfId="2" priority="4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739E-AF76-46A1-AA2D-FEBFE821685B}">
  <dimension ref="A1:AA136"/>
  <sheetViews>
    <sheetView zoomScale="85" zoomScaleNormal="85" workbookViewId="0"/>
  </sheetViews>
  <sheetFormatPr defaultColWidth="8.85546875" defaultRowHeight="15"/>
  <sheetData>
    <row r="1" spans="1:27" ht="120.75" thickBot="1">
      <c r="A1" s="4" t="s">
        <v>7</v>
      </c>
      <c r="B1" s="4" t="s">
        <v>8</v>
      </c>
      <c r="C1" s="4" t="s">
        <v>9</v>
      </c>
      <c r="D1" s="1" t="s">
        <v>57</v>
      </c>
      <c r="E1" s="9" t="s">
        <v>58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63</v>
      </c>
      <c r="K1" s="1" t="s">
        <v>337</v>
      </c>
      <c r="L1" s="9" t="s">
        <v>64</v>
      </c>
      <c r="M1" s="9" t="s">
        <v>65</v>
      </c>
      <c r="N1" s="9" t="s">
        <v>66</v>
      </c>
      <c r="O1" s="9" t="s">
        <v>67</v>
      </c>
      <c r="P1" s="9" t="s">
        <v>68</v>
      </c>
      <c r="Q1" s="9" t="s">
        <v>69</v>
      </c>
      <c r="R1" s="1" t="s">
        <v>338</v>
      </c>
      <c r="T1" s="1" t="s">
        <v>57</v>
      </c>
      <c r="U1" s="1" t="s">
        <v>337</v>
      </c>
      <c r="V1" s="1" t="s">
        <v>338</v>
      </c>
      <c r="X1" s="12" t="s">
        <v>345</v>
      </c>
      <c r="Y1" s="12" t="s">
        <v>346</v>
      </c>
      <c r="Z1" s="13" t="s">
        <v>355</v>
      </c>
      <c r="AA1" s="13" t="s">
        <v>356</v>
      </c>
    </row>
    <row r="2" spans="1:27">
      <c r="A2" t="s">
        <v>92</v>
      </c>
      <c r="B2" t="s">
        <v>93</v>
      </c>
      <c r="C2" t="s">
        <v>94</v>
      </c>
      <c r="D2">
        <v>132</v>
      </c>
      <c r="E2" t="s">
        <v>97</v>
      </c>
      <c r="F2" t="s">
        <v>97</v>
      </c>
      <c r="G2" t="s">
        <v>97</v>
      </c>
      <c r="H2" t="s">
        <v>98</v>
      </c>
      <c r="I2" t="s">
        <v>98</v>
      </c>
      <c r="J2" t="s">
        <v>97</v>
      </c>
      <c r="K2">
        <v>4</v>
      </c>
      <c r="L2" t="s">
        <v>97</v>
      </c>
      <c r="M2" t="s">
        <v>97</v>
      </c>
      <c r="N2" t="s">
        <v>97</v>
      </c>
      <c r="O2" t="s">
        <v>98</v>
      </c>
      <c r="P2" t="s">
        <v>98</v>
      </c>
      <c r="Q2" t="s">
        <v>97</v>
      </c>
      <c r="R2">
        <v>4</v>
      </c>
      <c r="T2" s="11">
        <f>((D$134-D2)/(D$134-D$133))*10</f>
        <v>0.92653581446429834</v>
      </c>
      <c r="U2" s="11">
        <f>((K$135-K2)/(K$135-K$134))*10</f>
        <v>2.5</v>
      </c>
      <c r="V2" s="11">
        <f>((R$135-R2)/(R$135-R$134))*10</f>
        <v>2.5</v>
      </c>
      <c r="X2" s="11">
        <v>5.9265358144642981</v>
      </c>
      <c r="Y2">
        <v>3</v>
      </c>
      <c r="Z2" s="11">
        <v>19.755119381547662</v>
      </c>
      <c r="AA2">
        <v>87</v>
      </c>
    </row>
    <row r="3" spans="1:27">
      <c r="A3" t="s">
        <v>92</v>
      </c>
      <c r="B3" t="s">
        <v>93</v>
      </c>
      <c r="C3" t="s">
        <v>99</v>
      </c>
      <c r="D3">
        <v>0</v>
      </c>
      <c r="E3" t="s">
        <v>97</v>
      </c>
      <c r="F3" t="s">
        <v>98</v>
      </c>
      <c r="G3" t="s">
        <v>97</v>
      </c>
      <c r="H3" t="s">
        <v>98</v>
      </c>
      <c r="I3" t="s">
        <v>98</v>
      </c>
      <c r="J3" t="s">
        <v>97</v>
      </c>
      <c r="K3">
        <v>3</v>
      </c>
      <c r="L3" t="s">
        <v>97</v>
      </c>
      <c r="M3" t="s">
        <v>98</v>
      </c>
      <c r="N3" t="s">
        <v>97</v>
      </c>
      <c r="O3" t="s">
        <v>98</v>
      </c>
      <c r="P3" t="s">
        <v>98</v>
      </c>
      <c r="Q3" t="s">
        <v>97</v>
      </c>
      <c r="R3">
        <v>3</v>
      </c>
      <c r="T3" s="11">
        <v>10</v>
      </c>
      <c r="U3" s="11">
        <f>((K$135-K3)/(K$135-K$134))*10</f>
        <v>5</v>
      </c>
      <c r="V3" s="11">
        <f t="shared" ref="V3:V66" si="0">((R$135-R3)/(R$135-R$134))*10</f>
        <v>5</v>
      </c>
      <c r="X3" s="11">
        <v>20</v>
      </c>
      <c r="Y3">
        <v>3</v>
      </c>
      <c r="Z3" s="11">
        <v>66.666666666666671</v>
      </c>
      <c r="AA3">
        <v>7</v>
      </c>
    </row>
    <row r="4" spans="1:27">
      <c r="A4" t="s">
        <v>92</v>
      </c>
      <c r="B4" t="s">
        <v>100</v>
      </c>
      <c r="C4" t="s">
        <v>101</v>
      </c>
      <c r="D4">
        <v>328</v>
      </c>
      <c r="E4" t="s">
        <v>97</v>
      </c>
      <c r="F4" t="s">
        <v>97</v>
      </c>
      <c r="G4" t="s">
        <v>97</v>
      </c>
      <c r="H4" t="s">
        <v>98</v>
      </c>
      <c r="I4" t="s">
        <v>98</v>
      </c>
      <c r="J4" t="s">
        <v>97</v>
      </c>
      <c r="K4">
        <v>4</v>
      </c>
      <c r="L4" t="s">
        <v>97</v>
      </c>
      <c r="M4" t="s">
        <v>97</v>
      </c>
      <c r="N4" t="s">
        <v>97</v>
      </c>
      <c r="O4" t="s">
        <v>98</v>
      </c>
      <c r="P4" t="s">
        <v>98</v>
      </c>
      <c r="Q4" t="s">
        <v>97</v>
      </c>
      <c r="R4">
        <v>4</v>
      </c>
      <c r="T4" s="11">
        <f t="shared" ref="T4:T66" si="1">((D$134-D4)/(D$134-D$133))*10</f>
        <v>2.3023011147294685</v>
      </c>
      <c r="U4" s="11">
        <f t="shared" ref="U4:U66" si="2">((K$135-K4)/(K$135-K$134))*10</f>
        <v>2.5</v>
      </c>
      <c r="V4" s="11">
        <f t="shared" si="0"/>
        <v>2.5</v>
      </c>
      <c r="X4" s="11">
        <v>7.3023011147294685</v>
      </c>
      <c r="Y4">
        <v>3</v>
      </c>
      <c r="Z4" s="11">
        <v>24.341003715764895</v>
      </c>
      <c r="AA4">
        <v>83</v>
      </c>
    </row>
    <row r="5" spans="1:27">
      <c r="A5" t="s">
        <v>92</v>
      </c>
      <c r="B5" t="s">
        <v>103</v>
      </c>
      <c r="C5" t="s">
        <v>104</v>
      </c>
      <c r="D5">
        <v>250</v>
      </c>
      <c r="E5" t="s">
        <v>97</v>
      </c>
      <c r="F5" t="s">
        <v>97</v>
      </c>
      <c r="G5" t="s">
        <v>97</v>
      </c>
      <c r="H5" t="s">
        <v>98</v>
      </c>
      <c r="I5" t="s">
        <v>98</v>
      </c>
      <c r="J5" t="s">
        <v>98</v>
      </c>
      <c r="K5">
        <v>3</v>
      </c>
      <c r="L5" t="s">
        <v>97</v>
      </c>
      <c r="M5" t="s">
        <v>98</v>
      </c>
      <c r="N5" t="s">
        <v>97</v>
      </c>
      <c r="O5" t="s">
        <v>98</v>
      </c>
      <c r="P5" t="s">
        <v>98</v>
      </c>
      <c r="Q5" t="s">
        <v>98</v>
      </c>
      <c r="R5">
        <v>2</v>
      </c>
      <c r="T5" s="11">
        <f t="shared" si="1"/>
        <v>1.754802678909656</v>
      </c>
      <c r="U5" s="11">
        <f t="shared" si="2"/>
        <v>5</v>
      </c>
      <c r="V5" s="11">
        <f t="shared" si="0"/>
        <v>7.5</v>
      </c>
      <c r="X5" s="11">
        <v>14.254802678909655</v>
      </c>
      <c r="Y5">
        <v>3</v>
      </c>
      <c r="Z5" s="11">
        <v>47.516008929698856</v>
      </c>
      <c r="AA5">
        <v>36</v>
      </c>
    </row>
    <row r="6" spans="1:27">
      <c r="A6" t="s">
        <v>92</v>
      </c>
      <c r="B6" t="s">
        <v>105</v>
      </c>
      <c r="C6" t="s">
        <v>106</v>
      </c>
      <c r="D6">
        <v>132</v>
      </c>
      <c r="E6" t="s">
        <v>97</v>
      </c>
      <c r="F6" t="s">
        <v>98</v>
      </c>
      <c r="G6" t="s">
        <v>98</v>
      </c>
      <c r="H6" t="s">
        <v>98</v>
      </c>
      <c r="I6" t="s">
        <v>98</v>
      </c>
      <c r="J6" t="s">
        <v>97</v>
      </c>
      <c r="K6">
        <v>2</v>
      </c>
      <c r="L6" t="s">
        <v>97</v>
      </c>
      <c r="M6" t="s">
        <v>98</v>
      </c>
      <c r="N6" t="s">
        <v>98</v>
      </c>
      <c r="O6" t="s">
        <v>98</v>
      </c>
      <c r="P6" t="s">
        <v>98</v>
      </c>
      <c r="Q6" t="s">
        <v>97</v>
      </c>
      <c r="R6">
        <v>2</v>
      </c>
      <c r="T6" s="11">
        <f t="shared" si="1"/>
        <v>0.92653581446429834</v>
      </c>
      <c r="U6" s="11">
        <f t="shared" si="2"/>
        <v>7.5</v>
      </c>
      <c r="V6" s="11">
        <f t="shared" si="0"/>
        <v>7.5</v>
      </c>
      <c r="X6" s="11">
        <v>15.926535814464298</v>
      </c>
      <c r="Y6">
        <v>3</v>
      </c>
      <c r="Z6" s="11">
        <v>53.088452714880994</v>
      </c>
      <c r="AA6">
        <v>33</v>
      </c>
    </row>
    <row r="7" spans="1:27">
      <c r="A7" t="s">
        <v>92</v>
      </c>
      <c r="B7" t="s">
        <v>108</v>
      </c>
      <c r="C7" t="s">
        <v>109</v>
      </c>
      <c r="D7" s="2" t="s">
        <v>96</v>
      </c>
      <c r="E7" t="s">
        <v>97</v>
      </c>
      <c r="F7" t="s">
        <v>98</v>
      </c>
      <c r="G7" t="s">
        <v>97</v>
      </c>
      <c r="H7" t="s">
        <v>98</v>
      </c>
      <c r="I7" t="s">
        <v>98</v>
      </c>
      <c r="J7" t="s">
        <v>98</v>
      </c>
      <c r="K7">
        <v>2</v>
      </c>
      <c r="L7" t="s">
        <v>97</v>
      </c>
      <c r="M7" t="s">
        <v>98</v>
      </c>
      <c r="N7" t="s">
        <v>97</v>
      </c>
      <c r="O7" t="s">
        <v>98</v>
      </c>
      <c r="P7" t="s">
        <v>98</v>
      </c>
      <c r="Q7" t="s">
        <v>98</v>
      </c>
      <c r="R7">
        <v>2</v>
      </c>
      <c r="T7" t="s">
        <v>96</v>
      </c>
      <c r="U7" s="11">
        <f t="shared" si="2"/>
        <v>7.5</v>
      </c>
      <c r="V7" s="11">
        <f t="shared" si="0"/>
        <v>7.5</v>
      </c>
      <c r="X7" s="11">
        <v>15</v>
      </c>
      <c r="Y7">
        <v>2</v>
      </c>
      <c r="Z7" s="11">
        <v>75</v>
      </c>
      <c r="AA7">
        <v>2</v>
      </c>
    </row>
    <row r="8" spans="1:27">
      <c r="A8" t="s">
        <v>92</v>
      </c>
      <c r="B8" t="s">
        <v>110</v>
      </c>
      <c r="C8" t="s">
        <v>111</v>
      </c>
      <c r="D8">
        <v>300</v>
      </c>
      <c r="E8" t="s">
        <v>97</v>
      </c>
      <c r="F8" t="s">
        <v>98</v>
      </c>
      <c r="G8" t="s">
        <v>97</v>
      </c>
      <c r="H8" t="s">
        <v>98</v>
      </c>
      <c r="I8" t="s">
        <v>98</v>
      </c>
      <c r="J8" t="s">
        <v>97</v>
      </c>
      <c r="K8">
        <v>3</v>
      </c>
      <c r="L8" t="s">
        <v>97</v>
      </c>
      <c r="M8" t="s">
        <v>98</v>
      </c>
      <c r="N8" t="s">
        <v>97</v>
      </c>
      <c r="O8" t="s">
        <v>98</v>
      </c>
      <c r="P8" t="s">
        <v>97</v>
      </c>
      <c r="Q8" t="s">
        <v>97</v>
      </c>
      <c r="R8">
        <v>4</v>
      </c>
      <c r="T8" s="11">
        <f t="shared" si="1"/>
        <v>2.1057632146915872</v>
      </c>
      <c r="U8" s="11">
        <f t="shared" si="2"/>
        <v>5</v>
      </c>
      <c r="V8" s="11">
        <f t="shared" si="0"/>
        <v>2.5</v>
      </c>
      <c r="X8" s="11">
        <v>9.6057632146915868</v>
      </c>
      <c r="Y8">
        <v>3</v>
      </c>
      <c r="Z8" s="11">
        <v>32.019210715638621</v>
      </c>
      <c r="AA8">
        <v>75</v>
      </c>
    </row>
    <row r="9" spans="1:27">
      <c r="A9" t="s">
        <v>92</v>
      </c>
      <c r="B9" t="s">
        <v>112</v>
      </c>
      <c r="C9" t="s">
        <v>113</v>
      </c>
      <c r="D9">
        <v>110</v>
      </c>
      <c r="E9" t="s">
        <v>97</v>
      </c>
      <c r="F9" t="s">
        <v>98</v>
      </c>
      <c r="G9" t="s">
        <v>97</v>
      </c>
      <c r="H9" t="s">
        <v>98</v>
      </c>
      <c r="I9" t="s">
        <v>98</v>
      </c>
      <c r="J9" t="s">
        <v>97</v>
      </c>
      <c r="K9">
        <v>3</v>
      </c>
      <c r="L9" t="s">
        <v>97</v>
      </c>
      <c r="M9" t="s">
        <v>98</v>
      </c>
      <c r="N9" t="s">
        <v>97</v>
      </c>
      <c r="O9" t="s">
        <v>98</v>
      </c>
      <c r="P9" t="s">
        <v>98</v>
      </c>
      <c r="Q9" t="s">
        <v>97</v>
      </c>
      <c r="R9">
        <v>3</v>
      </c>
      <c r="T9" s="11">
        <f t="shared" si="1"/>
        <v>0.77211317872024854</v>
      </c>
      <c r="U9" s="11">
        <f t="shared" si="2"/>
        <v>5</v>
      </c>
      <c r="V9" s="11">
        <f t="shared" si="0"/>
        <v>5</v>
      </c>
      <c r="X9" s="11">
        <v>10.772113178720248</v>
      </c>
      <c r="Y9">
        <v>3</v>
      </c>
      <c r="Z9" s="11">
        <v>35.907043929067498</v>
      </c>
      <c r="AA9">
        <v>74</v>
      </c>
    </row>
    <row r="10" spans="1:27">
      <c r="A10" t="s">
        <v>92</v>
      </c>
      <c r="B10" t="s">
        <v>112</v>
      </c>
      <c r="C10" t="s">
        <v>115</v>
      </c>
      <c r="D10">
        <v>110</v>
      </c>
      <c r="E10" t="s">
        <v>97</v>
      </c>
      <c r="F10" t="s">
        <v>97</v>
      </c>
      <c r="G10" t="s">
        <v>97</v>
      </c>
      <c r="H10" t="s">
        <v>98</v>
      </c>
      <c r="I10" t="s">
        <v>98</v>
      </c>
      <c r="J10" t="s">
        <v>97</v>
      </c>
      <c r="K10">
        <v>4</v>
      </c>
      <c r="L10" t="s">
        <v>97</v>
      </c>
      <c r="M10" t="s">
        <v>97</v>
      </c>
      <c r="N10" s="2" t="s">
        <v>97</v>
      </c>
      <c r="O10" t="s">
        <v>98</v>
      </c>
      <c r="P10" t="s">
        <v>98</v>
      </c>
      <c r="Q10" t="s">
        <v>97</v>
      </c>
      <c r="R10">
        <v>3</v>
      </c>
      <c r="T10" s="11">
        <f t="shared" si="1"/>
        <v>0.77211317872024854</v>
      </c>
      <c r="U10" s="11">
        <f t="shared" si="2"/>
        <v>2.5</v>
      </c>
      <c r="V10" s="11">
        <f t="shared" si="0"/>
        <v>5</v>
      </c>
      <c r="X10" s="11">
        <v>8.2721131787202484</v>
      </c>
      <c r="Y10">
        <v>3</v>
      </c>
      <c r="Z10" s="11">
        <v>27.573710595734159</v>
      </c>
      <c r="AA10">
        <v>79</v>
      </c>
    </row>
    <row r="11" spans="1:27">
      <c r="A11" t="s">
        <v>92</v>
      </c>
      <c r="B11" t="s">
        <v>116</v>
      </c>
      <c r="C11" t="s">
        <v>117</v>
      </c>
      <c r="D11">
        <v>657</v>
      </c>
      <c r="E11" t="s">
        <v>97</v>
      </c>
      <c r="F11" t="s">
        <v>97</v>
      </c>
      <c r="G11" t="s">
        <v>97</v>
      </c>
      <c r="H11" t="s">
        <v>98</v>
      </c>
      <c r="I11" t="s">
        <v>97</v>
      </c>
      <c r="J11" t="s">
        <v>97</v>
      </c>
      <c r="K11">
        <v>5</v>
      </c>
      <c r="L11" t="s">
        <v>97</v>
      </c>
      <c r="M11" t="s">
        <v>97</v>
      </c>
      <c r="N11" t="s">
        <v>97</v>
      </c>
      <c r="O11" t="s">
        <v>98</v>
      </c>
      <c r="P11" t="s">
        <v>97</v>
      </c>
      <c r="Q11" t="s">
        <v>97</v>
      </c>
      <c r="R11">
        <v>5</v>
      </c>
      <c r="T11" s="11">
        <f t="shared" si="1"/>
        <v>4.6116214401745754</v>
      </c>
      <c r="U11" s="11">
        <f t="shared" si="2"/>
        <v>0</v>
      </c>
      <c r="V11" s="11">
        <f t="shared" si="0"/>
        <v>0</v>
      </c>
      <c r="X11" s="11">
        <v>4.6116214401745754</v>
      </c>
      <c r="Y11">
        <v>3</v>
      </c>
      <c r="Z11" s="11">
        <v>15.372071467248585</v>
      </c>
      <c r="AA11">
        <v>88</v>
      </c>
    </row>
    <row r="12" spans="1:27">
      <c r="A12" t="s">
        <v>92</v>
      </c>
      <c r="B12" t="s">
        <v>116</v>
      </c>
      <c r="C12" t="s">
        <v>118</v>
      </c>
      <c r="D12" s="2" t="s">
        <v>96</v>
      </c>
      <c r="E12" t="s">
        <v>97</v>
      </c>
      <c r="F12" t="s">
        <v>97</v>
      </c>
      <c r="G12" t="s">
        <v>97</v>
      </c>
      <c r="H12" t="s">
        <v>98</v>
      </c>
      <c r="I12" t="s">
        <v>97</v>
      </c>
      <c r="J12" t="s">
        <v>97</v>
      </c>
      <c r="K12">
        <v>5</v>
      </c>
      <c r="L12" t="s">
        <v>97</v>
      </c>
      <c r="M12" t="s">
        <v>97</v>
      </c>
      <c r="N12" t="s">
        <v>97</v>
      </c>
      <c r="O12" t="s">
        <v>98</v>
      </c>
      <c r="P12" t="s">
        <v>97</v>
      </c>
      <c r="Q12" t="s">
        <v>97</v>
      </c>
      <c r="R12">
        <v>5</v>
      </c>
      <c r="T12" t="s">
        <v>96</v>
      </c>
      <c r="U12" s="11">
        <f t="shared" si="2"/>
        <v>0</v>
      </c>
      <c r="V12" s="11">
        <f t="shared" si="0"/>
        <v>0</v>
      </c>
      <c r="X12" s="11">
        <v>0</v>
      </c>
      <c r="Y12">
        <v>2</v>
      </c>
      <c r="Z12" s="11">
        <v>0</v>
      </c>
      <c r="AA12">
        <v>92</v>
      </c>
    </row>
    <row r="13" spans="1:27">
      <c r="A13" t="s">
        <v>92</v>
      </c>
      <c r="B13" t="s">
        <v>119</v>
      </c>
      <c r="C13" t="s">
        <v>120</v>
      </c>
      <c r="D13">
        <v>164</v>
      </c>
      <c r="E13" t="s">
        <v>97</v>
      </c>
      <c r="F13" t="s">
        <v>98</v>
      </c>
      <c r="G13" t="s">
        <v>97</v>
      </c>
      <c r="H13" t="s">
        <v>98</v>
      </c>
      <c r="I13" t="s">
        <v>98</v>
      </c>
      <c r="J13" t="s">
        <v>97</v>
      </c>
      <c r="K13">
        <v>3</v>
      </c>
      <c r="L13" t="s">
        <v>97</v>
      </c>
      <c r="M13" t="s">
        <v>98</v>
      </c>
      <c r="N13" t="s">
        <v>97</v>
      </c>
      <c r="O13" t="s">
        <v>98</v>
      </c>
      <c r="P13" t="s">
        <v>98</v>
      </c>
      <c r="Q13" t="s">
        <v>97</v>
      </c>
      <c r="R13">
        <v>3</v>
      </c>
      <c r="T13" s="11">
        <f t="shared" si="1"/>
        <v>1.1511505573647343</v>
      </c>
      <c r="U13" s="11">
        <f t="shared" si="2"/>
        <v>5</v>
      </c>
      <c r="V13" s="11">
        <f t="shared" si="0"/>
        <v>5</v>
      </c>
      <c r="X13" s="11">
        <v>11.151150557364733</v>
      </c>
      <c r="Y13">
        <v>3</v>
      </c>
      <c r="Z13" s="11">
        <v>37.170501857882442</v>
      </c>
      <c r="AA13">
        <v>73</v>
      </c>
    </row>
    <row r="14" spans="1:27">
      <c r="A14" t="s">
        <v>121</v>
      </c>
      <c r="B14" t="s">
        <v>122</v>
      </c>
      <c r="C14" t="s">
        <v>123</v>
      </c>
      <c r="D14">
        <v>300</v>
      </c>
      <c r="E14" t="s">
        <v>97</v>
      </c>
      <c r="F14" t="s">
        <v>97</v>
      </c>
      <c r="G14" t="s">
        <v>97</v>
      </c>
      <c r="H14" t="s">
        <v>97</v>
      </c>
      <c r="I14" t="s">
        <v>97</v>
      </c>
      <c r="J14" t="s">
        <v>98</v>
      </c>
      <c r="K14">
        <v>5</v>
      </c>
      <c r="L14" t="s">
        <v>97</v>
      </c>
      <c r="M14" t="s">
        <v>97</v>
      </c>
      <c r="N14" t="s">
        <v>97</v>
      </c>
      <c r="O14" t="s">
        <v>97</v>
      </c>
      <c r="P14" t="s">
        <v>97</v>
      </c>
      <c r="Q14" t="s">
        <v>98</v>
      </c>
      <c r="R14">
        <v>5</v>
      </c>
      <c r="T14" s="11">
        <f t="shared" si="1"/>
        <v>2.1057632146915872</v>
      </c>
      <c r="U14" s="11">
        <f t="shared" si="2"/>
        <v>0</v>
      </c>
      <c r="V14" s="11">
        <f t="shared" si="0"/>
        <v>0</v>
      </c>
      <c r="X14" s="11">
        <v>2.1057632146915872</v>
      </c>
      <c r="Y14">
        <v>3</v>
      </c>
      <c r="Z14" s="11">
        <v>7.0192107156386241</v>
      </c>
      <c r="AA14">
        <v>89</v>
      </c>
    </row>
    <row r="15" spans="1:27">
      <c r="A15" t="s">
        <v>121</v>
      </c>
      <c r="B15" t="s">
        <v>125</v>
      </c>
      <c r="C15" t="s">
        <v>126</v>
      </c>
      <c r="D15">
        <v>350</v>
      </c>
      <c r="E15" t="s">
        <v>97</v>
      </c>
      <c r="F15" t="s">
        <v>97</v>
      </c>
      <c r="G15" t="s">
        <v>97</v>
      </c>
      <c r="H15" t="s">
        <v>98</v>
      </c>
      <c r="I15" t="s">
        <v>98</v>
      </c>
      <c r="J15" t="s">
        <v>98</v>
      </c>
      <c r="K15">
        <v>3</v>
      </c>
      <c r="L15" t="s">
        <v>97</v>
      </c>
      <c r="M15" t="s">
        <v>97</v>
      </c>
      <c r="N15" t="s">
        <v>97</v>
      </c>
      <c r="O15" t="s">
        <v>98</v>
      </c>
      <c r="P15" t="s">
        <v>98</v>
      </c>
      <c r="Q15" t="s">
        <v>98</v>
      </c>
      <c r="R15">
        <v>3</v>
      </c>
      <c r="T15" s="11">
        <f t="shared" si="1"/>
        <v>2.4567237504735182</v>
      </c>
      <c r="U15" s="11">
        <f t="shared" si="2"/>
        <v>5</v>
      </c>
      <c r="V15" s="11">
        <f t="shared" si="0"/>
        <v>5</v>
      </c>
      <c r="X15" s="11">
        <v>12.456723750473518</v>
      </c>
      <c r="Y15">
        <v>3</v>
      </c>
      <c r="Z15" s="11">
        <v>41.522412501578394</v>
      </c>
      <c r="AA15">
        <v>47</v>
      </c>
    </row>
    <row r="16" spans="1:27">
      <c r="A16" t="s">
        <v>121</v>
      </c>
      <c r="B16" t="s">
        <v>128</v>
      </c>
      <c r="C16" t="s">
        <v>129</v>
      </c>
      <c r="D16">
        <v>162</v>
      </c>
      <c r="E16" t="s">
        <v>98</v>
      </c>
      <c r="F16" t="s">
        <v>97</v>
      </c>
      <c r="G16" t="s">
        <v>97</v>
      </c>
      <c r="H16" t="s">
        <v>98</v>
      </c>
      <c r="I16" t="s">
        <v>98</v>
      </c>
      <c r="J16" t="s">
        <v>98</v>
      </c>
      <c r="K16">
        <v>2</v>
      </c>
      <c r="L16" t="s">
        <v>98</v>
      </c>
      <c r="M16" t="s">
        <v>97</v>
      </c>
      <c r="N16" t="s">
        <v>97</v>
      </c>
      <c r="O16" t="s">
        <v>98</v>
      </c>
      <c r="P16" t="s">
        <v>98</v>
      </c>
      <c r="Q16" t="s">
        <v>98</v>
      </c>
      <c r="R16">
        <v>2</v>
      </c>
      <c r="T16" s="11">
        <f t="shared" si="1"/>
        <v>1.1371121359334571</v>
      </c>
      <c r="U16" s="11">
        <f t="shared" si="2"/>
        <v>7.5</v>
      </c>
      <c r="V16" s="11">
        <f t="shared" si="0"/>
        <v>7.5</v>
      </c>
      <c r="X16" s="11">
        <v>16.137112135933457</v>
      </c>
      <c r="Y16">
        <v>3</v>
      </c>
      <c r="Z16" s="11">
        <v>53.79037378644486</v>
      </c>
      <c r="AA16">
        <v>31</v>
      </c>
    </row>
    <row r="17" spans="1:27">
      <c r="A17" t="s">
        <v>121</v>
      </c>
      <c r="B17" t="s">
        <v>128</v>
      </c>
      <c r="C17" t="s">
        <v>131</v>
      </c>
      <c r="D17">
        <v>300</v>
      </c>
      <c r="E17" t="s">
        <v>97</v>
      </c>
      <c r="F17" t="s">
        <v>98</v>
      </c>
      <c r="G17" t="s">
        <v>97</v>
      </c>
      <c r="H17" t="s">
        <v>98</v>
      </c>
      <c r="I17" t="s">
        <v>98</v>
      </c>
      <c r="J17" t="s">
        <v>98</v>
      </c>
      <c r="K17">
        <v>2</v>
      </c>
      <c r="L17" t="s">
        <v>97</v>
      </c>
      <c r="M17" t="s">
        <v>98</v>
      </c>
      <c r="N17" t="s">
        <v>97</v>
      </c>
      <c r="O17" t="s">
        <v>98</v>
      </c>
      <c r="P17" t="s">
        <v>98</v>
      </c>
      <c r="Q17" t="s">
        <v>98</v>
      </c>
      <c r="R17">
        <v>2</v>
      </c>
      <c r="T17" s="11">
        <f t="shared" si="1"/>
        <v>2.1057632146915872</v>
      </c>
      <c r="U17" s="11">
        <f t="shared" si="2"/>
        <v>7.5</v>
      </c>
      <c r="V17" s="11">
        <f t="shared" si="0"/>
        <v>7.5</v>
      </c>
      <c r="X17" s="11">
        <v>17.105763214691585</v>
      </c>
      <c r="Y17">
        <v>3</v>
      </c>
      <c r="Z17" s="11">
        <v>57.019210715638621</v>
      </c>
      <c r="AA17">
        <v>15</v>
      </c>
    </row>
    <row r="18" spans="1:27">
      <c r="A18" t="s">
        <v>121</v>
      </c>
      <c r="B18" t="s">
        <v>128</v>
      </c>
      <c r="C18" t="s">
        <v>132</v>
      </c>
      <c r="D18">
        <v>300</v>
      </c>
      <c r="E18" t="s">
        <v>97</v>
      </c>
      <c r="F18" t="s">
        <v>98</v>
      </c>
      <c r="G18" t="s">
        <v>97</v>
      </c>
      <c r="H18" t="s">
        <v>98</v>
      </c>
      <c r="I18" t="s">
        <v>98</v>
      </c>
      <c r="J18" t="s">
        <v>98</v>
      </c>
      <c r="K18">
        <v>2</v>
      </c>
      <c r="L18" t="s">
        <v>97</v>
      </c>
      <c r="M18" t="s">
        <v>98</v>
      </c>
      <c r="N18" t="s">
        <v>97</v>
      </c>
      <c r="O18" t="s">
        <v>98</v>
      </c>
      <c r="P18" t="s">
        <v>98</v>
      </c>
      <c r="Q18" t="s">
        <v>98</v>
      </c>
      <c r="R18">
        <v>2</v>
      </c>
      <c r="T18" s="11">
        <f t="shared" si="1"/>
        <v>2.1057632146915872</v>
      </c>
      <c r="U18" s="11">
        <f t="shared" si="2"/>
        <v>7.5</v>
      </c>
      <c r="V18" s="11">
        <f t="shared" si="0"/>
        <v>7.5</v>
      </c>
      <c r="X18" s="11">
        <v>17.105763214691585</v>
      </c>
      <c r="Y18">
        <v>3</v>
      </c>
      <c r="Z18" s="11">
        <v>57.019210715638621</v>
      </c>
      <c r="AA18">
        <v>16</v>
      </c>
    </row>
    <row r="19" spans="1:27">
      <c r="A19" t="s">
        <v>121</v>
      </c>
      <c r="B19" t="s">
        <v>133</v>
      </c>
      <c r="C19" t="s">
        <v>134</v>
      </c>
      <c r="D19">
        <v>300</v>
      </c>
      <c r="E19" t="s">
        <v>98</v>
      </c>
      <c r="F19" t="s">
        <v>97</v>
      </c>
      <c r="G19" t="s">
        <v>97</v>
      </c>
      <c r="H19" t="s">
        <v>98</v>
      </c>
      <c r="I19" t="s">
        <v>98</v>
      </c>
      <c r="J19" t="s">
        <v>98</v>
      </c>
      <c r="K19">
        <v>2</v>
      </c>
      <c r="L19" t="s">
        <v>98</v>
      </c>
      <c r="M19" t="s">
        <v>97</v>
      </c>
      <c r="N19" t="s">
        <v>97</v>
      </c>
      <c r="O19" t="s">
        <v>98</v>
      </c>
      <c r="P19" t="s">
        <v>98</v>
      </c>
      <c r="Q19" t="s">
        <v>98</v>
      </c>
      <c r="R19">
        <v>2</v>
      </c>
      <c r="T19" s="11">
        <f t="shared" si="1"/>
        <v>2.1057632146915872</v>
      </c>
      <c r="U19" s="11">
        <f t="shared" si="2"/>
        <v>7.5</v>
      </c>
      <c r="V19" s="11">
        <f t="shared" si="0"/>
        <v>7.5</v>
      </c>
      <c r="X19" s="11">
        <v>17.105763214691585</v>
      </c>
      <c r="Y19">
        <v>3</v>
      </c>
      <c r="Z19" s="11">
        <v>57.019210715638621</v>
      </c>
      <c r="AA19">
        <v>17</v>
      </c>
    </row>
    <row r="20" spans="1:27">
      <c r="A20" t="s">
        <v>121</v>
      </c>
      <c r="B20" t="s">
        <v>136</v>
      </c>
      <c r="C20" t="s">
        <v>137</v>
      </c>
      <c r="D20">
        <v>250</v>
      </c>
      <c r="E20" t="s">
        <v>98</v>
      </c>
      <c r="F20" t="s">
        <v>98</v>
      </c>
      <c r="G20" t="s">
        <v>98</v>
      </c>
      <c r="H20" t="s">
        <v>97</v>
      </c>
      <c r="I20" t="s">
        <v>97</v>
      </c>
      <c r="J20" t="s">
        <v>97</v>
      </c>
      <c r="K20">
        <v>3</v>
      </c>
      <c r="L20" t="s">
        <v>98</v>
      </c>
      <c r="M20" t="s">
        <v>98</v>
      </c>
      <c r="N20" t="s">
        <v>98</v>
      </c>
      <c r="O20" t="s">
        <v>97</v>
      </c>
      <c r="P20" t="s">
        <v>97</v>
      </c>
      <c r="Q20" t="s">
        <v>97</v>
      </c>
      <c r="R20">
        <v>3</v>
      </c>
      <c r="T20" s="11">
        <f t="shared" si="1"/>
        <v>1.754802678909656</v>
      </c>
      <c r="U20" s="11">
        <f t="shared" si="2"/>
        <v>5</v>
      </c>
      <c r="V20" s="11">
        <f t="shared" si="0"/>
        <v>5</v>
      </c>
      <c r="X20" s="11">
        <v>11.754802678909655</v>
      </c>
      <c r="Y20">
        <v>3</v>
      </c>
      <c r="Z20" s="11">
        <v>39.18267559636552</v>
      </c>
      <c r="AA20">
        <v>59</v>
      </c>
    </row>
    <row r="21" spans="1:27">
      <c r="A21" t="s">
        <v>121</v>
      </c>
      <c r="B21" t="s">
        <v>136</v>
      </c>
      <c r="C21" t="s">
        <v>138</v>
      </c>
      <c r="D21">
        <v>400</v>
      </c>
      <c r="E21" t="s">
        <v>97</v>
      </c>
      <c r="F21" t="s">
        <v>98</v>
      </c>
      <c r="G21" t="s">
        <v>97</v>
      </c>
      <c r="H21" t="s">
        <v>98</v>
      </c>
      <c r="I21" t="s">
        <v>98</v>
      </c>
      <c r="J21" t="s">
        <v>97</v>
      </c>
      <c r="K21">
        <v>3</v>
      </c>
      <c r="L21" t="s">
        <v>97</v>
      </c>
      <c r="M21" t="s">
        <v>98</v>
      </c>
      <c r="N21" t="s">
        <v>97</v>
      </c>
      <c r="O21" t="s">
        <v>98</v>
      </c>
      <c r="P21" t="s">
        <v>98</v>
      </c>
      <c r="Q21" t="s">
        <v>97</v>
      </c>
      <c r="R21">
        <v>3</v>
      </c>
      <c r="T21" s="11">
        <f t="shared" si="1"/>
        <v>2.8076842862554496</v>
      </c>
      <c r="U21" s="11">
        <f t="shared" si="2"/>
        <v>5</v>
      </c>
      <c r="V21" s="11">
        <f t="shared" si="0"/>
        <v>5</v>
      </c>
      <c r="X21" s="11">
        <v>12.80768428625545</v>
      </c>
      <c r="Y21">
        <v>3</v>
      </c>
      <c r="Z21" s="11">
        <v>42.692280954184831</v>
      </c>
      <c r="AA21">
        <v>43</v>
      </c>
    </row>
    <row r="22" spans="1:27">
      <c r="A22" t="s">
        <v>121</v>
      </c>
      <c r="B22" t="s">
        <v>136</v>
      </c>
      <c r="C22" t="s">
        <v>139</v>
      </c>
      <c r="D22">
        <v>0</v>
      </c>
      <c r="E22" t="s">
        <v>97</v>
      </c>
      <c r="F22" t="s">
        <v>97</v>
      </c>
      <c r="G22" t="s">
        <v>98</v>
      </c>
      <c r="H22" t="s">
        <v>98</v>
      </c>
      <c r="I22" t="s">
        <v>98</v>
      </c>
      <c r="J22" t="s">
        <v>97</v>
      </c>
      <c r="K22">
        <v>3</v>
      </c>
      <c r="L22" t="s">
        <v>97</v>
      </c>
      <c r="M22" t="s">
        <v>97</v>
      </c>
      <c r="N22" t="s">
        <v>98</v>
      </c>
      <c r="O22" t="s">
        <v>98</v>
      </c>
      <c r="P22" t="s">
        <v>98</v>
      </c>
      <c r="Q22" t="s">
        <v>97</v>
      </c>
      <c r="R22">
        <v>3</v>
      </c>
      <c r="T22" s="11">
        <v>10</v>
      </c>
      <c r="U22" s="11">
        <f t="shared" si="2"/>
        <v>5</v>
      </c>
      <c r="V22" s="11">
        <f t="shared" si="0"/>
        <v>5</v>
      </c>
      <c r="X22" s="11">
        <v>20</v>
      </c>
      <c r="Y22">
        <v>3</v>
      </c>
      <c r="Z22" s="11">
        <v>66.666666666666671</v>
      </c>
      <c r="AA22">
        <v>8</v>
      </c>
    </row>
    <row r="23" spans="1:27">
      <c r="A23" t="s">
        <v>121</v>
      </c>
      <c r="B23" t="s">
        <v>136</v>
      </c>
      <c r="C23" t="s">
        <v>140</v>
      </c>
      <c r="D23">
        <v>200</v>
      </c>
      <c r="E23" t="s">
        <v>97</v>
      </c>
      <c r="F23" t="s">
        <v>98</v>
      </c>
      <c r="G23" t="s">
        <v>97</v>
      </c>
      <c r="H23" t="s">
        <v>98</v>
      </c>
      <c r="I23" t="s">
        <v>98</v>
      </c>
      <c r="J23" t="s">
        <v>97</v>
      </c>
      <c r="K23">
        <v>3</v>
      </c>
      <c r="L23" t="s">
        <v>97</v>
      </c>
      <c r="M23" t="s">
        <v>98</v>
      </c>
      <c r="N23" t="s">
        <v>97</v>
      </c>
      <c r="O23" t="s">
        <v>98</v>
      </c>
      <c r="P23" t="s">
        <v>98</v>
      </c>
      <c r="Q23" t="s">
        <v>97</v>
      </c>
      <c r="R23">
        <v>3</v>
      </c>
      <c r="T23" s="11">
        <f t="shared" si="1"/>
        <v>1.4038421431277248</v>
      </c>
      <c r="U23" s="11">
        <f t="shared" si="2"/>
        <v>5</v>
      </c>
      <c r="V23" s="11">
        <f t="shared" si="0"/>
        <v>5</v>
      </c>
      <c r="X23" s="11">
        <v>11.403842143127726</v>
      </c>
      <c r="Y23">
        <v>3</v>
      </c>
      <c r="Z23" s="11">
        <v>38.012807143759083</v>
      </c>
      <c r="AA23">
        <v>62</v>
      </c>
    </row>
    <row r="24" spans="1:27">
      <c r="A24" t="s">
        <v>121</v>
      </c>
      <c r="B24" t="s">
        <v>141</v>
      </c>
      <c r="C24" t="s">
        <v>142</v>
      </c>
      <c r="D24">
        <v>200</v>
      </c>
      <c r="E24" t="s">
        <v>97</v>
      </c>
      <c r="F24" t="s">
        <v>97</v>
      </c>
      <c r="G24" t="s">
        <v>97</v>
      </c>
      <c r="H24" t="s">
        <v>98</v>
      </c>
      <c r="I24" t="s">
        <v>98</v>
      </c>
      <c r="J24" t="s">
        <v>98</v>
      </c>
      <c r="K24">
        <v>3</v>
      </c>
      <c r="L24" t="s">
        <v>97</v>
      </c>
      <c r="M24" t="s">
        <v>97</v>
      </c>
      <c r="N24" t="s">
        <v>97</v>
      </c>
      <c r="O24" t="s">
        <v>98</v>
      </c>
      <c r="P24" t="s">
        <v>98</v>
      </c>
      <c r="Q24" t="s">
        <v>98</v>
      </c>
      <c r="R24">
        <v>3</v>
      </c>
      <c r="T24" s="11">
        <f t="shared" si="1"/>
        <v>1.4038421431277248</v>
      </c>
      <c r="U24" s="11">
        <f t="shared" si="2"/>
        <v>5</v>
      </c>
      <c r="V24" s="11">
        <f t="shared" si="0"/>
        <v>5</v>
      </c>
      <c r="X24" s="11">
        <v>11.403842143127726</v>
      </c>
      <c r="Y24">
        <v>3</v>
      </c>
      <c r="Z24" s="11">
        <v>38.012807143759083</v>
      </c>
      <c r="AA24">
        <v>63</v>
      </c>
    </row>
    <row r="25" spans="1:27">
      <c r="A25" t="s">
        <v>121</v>
      </c>
      <c r="B25" t="s">
        <v>141</v>
      </c>
      <c r="C25" t="s">
        <v>143</v>
      </c>
      <c r="D25">
        <v>600</v>
      </c>
      <c r="E25" t="s">
        <v>97</v>
      </c>
      <c r="F25" t="s">
        <v>98</v>
      </c>
      <c r="G25" t="s">
        <v>98</v>
      </c>
      <c r="H25" t="s">
        <v>98</v>
      </c>
      <c r="I25" t="s">
        <v>98</v>
      </c>
      <c r="J25" t="s">
        <v>97</v>
      </c>
      <c r="K25">
        <v>2</v>
      </c>
      <c r="L25" t="s">
        <v>97</v>
      </c>
      <c r="M25" t="s">
        <v>98</v>
      </c>
      <c r="N25" t="s">
        <v>98</v>
      </c>
      <c r="O25" t="s">
        <v>98</v>
      </c>
      <c r="P25" t="s">
        <v>98</v>
      </c>
      <c r="Q25" t="s">
        <v>97</v>
      </c>
      <c r="R25">
        <v>2</v>
      </c>
      <c r="T25" s="11">
        <f t="shared" si="1"/>
        <v>4.2115264293831745</v>
      </c>
      <c r="U25" s="11">
        <f t="shared" si="2"/>
        <v>7.5</v>
      </c>
      <c r="V25" s="11">
        <f t="shared" si="0"/>
        <v>7.5</v>
      </c>
      <c r="X25" s="11">
        <v>19.211526429383174</v>
      </c>
      <c r="Y25">
        <v>3</v>
      </c>
      <c r="Z25" s="11">
        <v>64.038421431277243</v>
      </c>
      <c r="AA25">
        <v>10</v>
      </c>
    </row>
    <row r="26" spans="1:27">
      <c r="A26" t="s">
        <v>121</v>
      </c>
      <c r="B26" t="s">
        <v>141</v>
      </c>
      <c r="C26" t="s">
        <v>144</v>
      </c>
      <c r="D26">
        <v>200</v>
      </c>
      <c r="E26" t="s">
        <v>97</v>
      </c>
      <c r="F26" t="s">
        <v>98</v>
      </c>
      <c r="G26" t="s">
        <v>97</v>
      </c>
      <c r="H26" t="s">
        <v>98</v>
      </c>
      <c r="I26" t="s">
        <v>98</v>
      </c>
      <c r="J26" t="s">
        <v>97</v>
      </c>
      <c r="K26">
        <v>3</v>
      </c>
      <c r="L26" t="s">
        <v>97</v>
      </c>
      <c r="M26" t="s">
        <v>98</v>
      </c>
      <c r="N26" t="s">
        <v>97</v>
      </c>
      <c r="O26" t="s">
        <v>98</v>
      </c>
      <c r="P26" t="s">
        <v>98</v>
      </c>
      <c r="Q26" t="s">
        <v>97</v>
      </c>
      <c r="R26">
        <v>3</v>
      </c>
      <c r="T26" s="11">
        <f t="shared" si="1"/>
        <v>1.4038421431277248</v>
      </c>
      <c r="U26" s="11">
        <f t="shared" si="2"/>
        <v>5</v>
      </c>
      <c r="V26" s="11">
        <f t="shared" si="0"/>
        <v>5</v>
      </c>
      <c r="X26" s="11">
        <v>11.403842143127726</v>
      </c>
      <c r="Y26">
        <v>3</v>
      </c>
      <c r="Z26" s="11">
        <v>38.012807143759083</v>
      </c>
      <c r="AA26">
        <v>64</v>
      </c>
    </row>
    <row r="27" spans="1:27">
      <c r="A27" t="s">
        <v>121</v>
      </c>
      <c r="B27" t="s">
        <v>145</v>
      </c>
      <c r="C27" t="s">
        <v>146</v>
      </c>
      <c r="D27">
        <v>286</v>
      </c>
      <c r="E27" t="s">
        <v>97</v>
      </c>
      <c r="F27" t="s">
        <v>97</v>
      </c>
      <c r="G27" t="s">
        <v>98</v>
      </c>
      <c r="H27" t="s">
        <v>98</v>
      </c>
      <c r="I27" t="s">
        <v>98</v>
      </c>
      <c r="J27" t="s">
        <v>97</v>
      </c>
      <c r="K27">
        <v>3</v>
      </c>
      <c r="L27" t="s">
        <v>97</v>
      </c>
      <c r="M27" t="s">
        <v>97</v>
      </c>
      <c r="N27" t="s">
        <v>98</v>
      </c>
      <c r="O27" t="s">
        <v>98</v>
      </c>
      <c r="P27" t="s">
        <v>98</v>
      </c>
      <c r="Q27" t="s">
        <v>97</v>
      </c>
      <c r="R27">
        <v>3</v>
      </c>
      <c r="T27" s="11">
        <f t="shared" si="1"/>
        <v>2.0074942646726464</v>
      </c>
      <c r="U27" s="11">
        <f t="shared" si="2"/>
        <v>5</v>
      </c>
      <c r="V27" s="11">
        <f t="shared" si="0"/>
        <v>5</v>
      </c>
      <c r="X27" s="11">
        <v>12.007494264672646</v>
      </c>
      <c r="Y27">
        <v>3</v>
      </c>
      <c r="Z27" s="11">
        <v>40.024980882242154</v>
      </c>
      <c r="AA27">
        <v>57</v>
      </c>
    </row>
    <row r="28" spans="1:27">
      <c r="A28" t="s">
        <v>121</v>
      </c>
      <c r="B28" t="s">
        <v>148</v>
      </c>
      <c r="C28" t="s">
        <v>149</v>
      </c>
      <c r="D28">
        <v>200</v>
      </c>
      <c r="E28" t="s">
        <v>97</v>
      </c>
      <c r="F28" t="s">
        <v>97</v>
      </c>
      <c r="G28" t="s">
        <v>97</v>
      </c>
      <c r="H28" t="s">
        <v>98</v>
      </c>
      <c r="I28" t="s">
        <v>98</v>
      </c>
      <c r="J28" t="s">
        <v>98</v>
      </c>
      <c r="K28">
        <v>3</v>
      </c>
      <c r="L28" t="s">
        <v>97</v>
      </c>
      <c r="M28" t="s">
        <v>97</v>
      </c>
      <c r="N28" t="s">
        <v>97</v>
      </c>
      <c r="O28" t="s">
        <v>98</v>
      </c>
      <c r="P28" t="s">
        <v>98</v>
      </c>
      <c r="Q28" t="s">
        <v>98</v>
      </c>
      <c r="R28">
        <v>3</v>
      </c>
      <c r="T28" s="11">
        <f t="shared" si="1"/>
        <v>1.4038421431277248</v>
      </c>
      <c r="U28" s="11">
        <f t="shared" si="2"/>
        <v>5</v>
      </c>
      <c r="V28" s="11">
        <f t="shared" si="0"/>
        <v>5</v>
      </c>
      <c r="X28" s="11">
        <v>11.403842143127726</v>
      </c>
      <c r="Y28">
        <v>3</v>
      </c>
      <c r="Z28" s="11">
        <v>38.012807143759083</v>
      </c>
      <c r="AA28">
        <v>65</v>
      </c>
    </row>
    <row r="29" spans="1:27">
      <c r="A29" t="s">
        <v>121</v>
      </c>
      <c r="B29" t="s">
        <v>151</v>
      </c>
      <c r="C29" t="s">
        <v>152</v>
      </c>
      <c r="D29">
        <v>752</v>
      </c>
      <c r="E29" t="s">
        <v>97</v>
      </c>
      <c r="F29" t="s">
        <v>98</v>
      </c>
      <c r="G29" t="s">
        <v>98</v>
      </c>
      <c r="H29" t="s">
        <v>98</v>
      </c>
      <c r="I29" t="s">
        <v>98</v>
      </c>
      <c r="J29" t="s">
        <v>98</v>
      </c>
      <c r="K29">
        <v>1</v>
      </c>
      <c r="L29" t="s">
        <v>97</v>
      </c>
      <c r="M29" t="s">
        <v>98</v>
      </c>
      <c r="N29" t="s">
        <v>98</v>
      </c>
      <c r="O29" t="s">
        <v>98</v>
      </c>
      <c r="P29" t="s">
        <v>98</v>
      </c>
      <c r="Q29" t="s">
        <v>98</v>
      </c>
      <c r="R29">
        <v>1</v>
      </c>
      <c r="T29" s="11">
        <f t="shared" si="1"/>
        <v>5.2784464581602455</v>
      </c>
      <c r="U29" s="11">
        <f t="shared" si="2"/>
        <v>10</v>
      </c>
      <c r="V29" s="11">
        <f t="shared" si="0"/>
        <v>10</v>
      </c>
      <c r="X29" s="11">
        <v>25.278446458160246</v>
      </c>
      <c r="Y29">
        <v>3</v>
      </c>
      <c r="Z29" s="11">
        <v>84.261488193867478</v>
      </c>
      <c r="AA29">
        <v>1</v>
      </c>
    </row>
    <row r="30" spans="1:27">
      <c r="A30" t="s">
        <v>121</v>
      </c>
      <c r="B30" t="s">
        <v>153</v>
      </c>
      <c r="C30" t="s">
        <v>154</v>
      </c>
      <c r="D30">
        <v>333</v>
      </c>
      <c r="E30" t="s">
        <v>97</v>
      </c>
      <c r="F30" t="s">
        <v>98</v>
      </c>
      <c r="G30" t="s">
        <v>97</v>
      </c>
      <c r="H30" t="s">
        <v>98</v>
      </c>
      <c r="I30" t="s">
        <v>98</v>
      </c>
      <c r="J30" t="s">
        <v>97</v>
      </c>
      <c r="K30">
        <v>3</v>
      </c>
      <c r="L30" t="s">
        <v>97</v>
      </c>
      <c r="M30" t="s">
        <v>98</v>
      </c>
      <c r="N30" t="s">
        <v>97</v>
      </c>
      <c r="O30" t="s">
        <v>98</v>
      </c>
      <c r="P30" t="s">
        <v>98</v>
      </c>
      <c r="Q30" t="s">
        <v>97</v>
      </c>
      <c r="R30">
        <v>3</v>
      </c>
      <c r="T30" s="11">
        <f t="shared" si="1"/>
        <v>2.3373971683076618</v>
      </c>
      <c r="U30" s="11">
        <f t="shared" si="2"/>
        <v>5</v>
      </c>
      <c r="V30" s="11">
        <f t="shared" si="0"/>
        <v>5</v>
      </c>
      <c r="X30" s="11">
        <v>12.337397168307662</v>
      </c>
      <c r="Y30">
        <v>3</v>
      </c>
      <c r="Z30" s="11">
        <v>41.124657227692211</v>
      </c>
      <c r="AA30">
        <v>48</v>
      </c>
    </row>
    <row r="31" spans="1:27">
      <c r="A31" t="s">
        <v>121</v>
      </c>
      <c r="B31" t="s">
        <v>153</v>
      </c>
      <c r="C31" t="s">
        <v>155</v>
      </c>
      <c r="D31">
        <v>420</v>
      </c>
      <c r="E31" t="s">
        <v>98</v>
      </c>
      <c r="F31" t="s">
        <v>98</v>
      </c>
      <c r="G31" t="s">
        <v>98</v>
      </c>
      <c r="H31" t="s">
        <v>97</v>
      </c>
      <c r="I31" t="s">
        <v>97</v>
      </c>
      <c r="J31" t="s">
        <v>97</v>
      </c>
      <c r="K31">
        <v>3</v>
      </c>
      <c r="L31" t="s">
        <v>98</v>
      </c>
      <c r="M31" t="s">
        <v>98</v>
      </c>
      <c r="N31" t="s">
        <v>98</v>
      </c>
      <c r="O31" t="s">
        <v>97</v>
      </c>
      <c r="P31" t="s">
        <v>97</v>
      </c>
      <c r="Q31" t="s">
        <v>97</v>
      </c>
      <c r="R31">
        <v>3</v>
      </c>
      <c r="T31" s="11">
        <f t="shared" si="1"/>
        <v>2.9480685005682221</v>
      </c>
      <c r="U31" s="11">
        <f t="shared" si="2"/>
        <v>5</v>
      </c>
      <c r="V31" s="11">
        <f t="shared" si="0"/>
        <v>5</v>
      </c>
      <c r="X31" s="11">
        <v>12.948068500568223</v>
      </c>
      <c r="Y31">
        <v>3</v>
      </c>
      <c r="Z31" s="11">
        <v>43.160228335227409</v>
      </c>
      <c r="AA31">
        <v>42</v>
      </c>
    </row>
    <row r="32" spans="1:27">
      <c r="A32" t="s">
        <v>121</v>
      </c>
      <c r="B32" t="s">
        <v>153</v>
      </c>
      <c r="C32" t="s">
        <v>156</v>
      </c>
      <c r="D32">
        <v>250</v>
      </c>
      <c r="E32" t="s">
        <v>97</v>
      </c>
      <c r="F32" t="s">
        <v>98</v>
      </c>
      <c r="G32" t="s">
        <v>98</v>
      </c>
      <c r="H32" t="s">
        <v>97</v>
      </c>
      <c r="I32" t="s">
        <v>98</v>
      </c>
      <c r="J32" t="s">
        <v>98</v>
      </c>
      <c r="K32">
        <v>2</v>
      </c>
      <c r="L32" t="s">
        <v>97</v>
      </c>
      <c r="M32" t="s">
        <v>98</v>
      </c>
      <c r="N32" t="s">
        <v>98</v>
      </c>
      <c r="O32" t="s">
        <v>97</v>
      </c>
      <c r="P32" t="s">
        <v>98</v>
      </c>
      <c r="Q32" t="s">
        <v>98</v>
      </c>
      <c r="R32">
        <v>2</v>
      </c>
      <c r="T32" s="11">
        <f t="shared" si="1"/>
        <v>1.754802678909656</v>
      </c>
      <c r="U32" s="11">
        <f t="shared" si="2"/>
        <v>7.5</v>
      </c>
      <c r="V32" s="11">
        <f t="shared" si="0"/>
        <v>7.5</v>
      </c>
      <c r="X32" s="11">
        <v>16.754802678909655</v>
      </c>
      <c r="Y32">
        <v>3</v>
      </c>
      <c r="Z32" s="11">
        <v>55.849342263032185</v>
      </c>
      <c r="AA32">
        <v>24</v>
      </c>
    </row>
    <row r="33" spans="1:27">
      <c r="A33" t="s">
        <v>121</v>
      </c>
      <c r="B33" t="s">
        <v>153</v>
      </c>
      <c r="C33" t="s">
        <v>157</v>
      </c>
      <c r="D33">
        <v>250</v>
      </c>
      <c r="E33" t="s">
        <v>97</v>
      </c>
      <c r="F33" t="s">
        <v>98</v>
      </c>
      <c r="G33" t="s">
        <v>97</v>
      </c>
      <c r="H33" t="s">
        <v>97</v>
      </c>
      <c r="I33" t="s">
        <v>97</v>
      </c>
      <c r="J33" t="s">
        <v>98</v>
      </c>
      <c r="K33">
        <v>4</v>
      </c>
      <c r="L33" t="s">
        <v>97</v>
      </c>
      <c r="M33" t="s">
        <v>98</v>
      </c>
      <c r="N33" t="s">
        <v>97</v>
      </c>
      <c r="O33" t="s">
        <v>97</v>
      </c>
      <c r="P33" t="s">
        <v>97</v>
      </c>
      <c r="Q33" t="s">
        <v>98</v>
      </c>
      <c r="R33">
        <v>4</v>
      </c>
      <c r="T33" s="11">
        <f t="shared" si="1"/>
        <v>1.754802678909656</v>
      </c>
      <c r="U33" s="11">
        <f t="shared" si="2"/>
        <v>2.5</v>
      </c>
      <c r="V33" s="11">
        <f t="shared" si="0"/>
        <v>2.5</v>
      </c>
      <c r="X33" s="11">
        <v>6.7548026789096562</v>
      </c>
      <c r="Y33">
        <v>3</v>
      </c>
      <c r="Z33" s="11">
        <v>22.516008929698856</v>
      </c>
      <c r="AA33">
        <v>86</v>
      </c>
    </row>
    <row r="34" spans="1:27">
      <c r="A34" t="s">
        <v>121</v>
      </c>
      <c r="B34" t="s">
        <v>158</v>
      </c>
      <c r="C34" t="s">
        <v>159</v>
      </c>
      <c r="D34">
        <v>200</v>
      </c>
      <c r="E34" t="s">
        <v>97</v>
      </c>
      <c r="F34" t="s">
        <v>97</v>
      </c>
      <c r="G34" t="s">
        <v>97</v>
      </c>
      <c r="H34" t="s">
        <v>98</v>
      </c>
      <c r="I34" t="s">
        <v>98</v>
      </c>
      <c r="J34" t="s">
        <v>98</v>
      </c>
      <c r="K34">
        <v>3</v>
      </c>
      <c r="L34" t="s">
        <v>97</v>
      </c>
      <c r="M34" t="s">
        <v>97</v>
      </c>
      <c r="N34" t="s">
        <v>97</v>
      </c>
      <c r="O34" t="s">
        <v>98</v>
      </c>
      <c r="P34" t="s">
        <v>98</v>
      </c>
      <c r="Q34" t="s">
        <v>98</v>
      </c>
      <c r="R34">
        <v>3</v>
      </c>
      <c r="T34" s="11">
        <f t="shared" si="1"/>
        <v>1.4038421431277248</v>
      </c>
      <c r="U34" s="11">
        <f t="shared" si="2"/>
        <v>5</v>
      </c>
      <c r="V34" s="11">
        <f t="shared" si="0"/>
        <v>5</v>
      </c>
      <c r="X34" s="11">
        <v>11.403842143127726</v>
      </c>
      <c r="Y34">
        <v>3</v>
      </c>
      <c r="Z34" s="11">
        <v>38.012807143759083</v>
      </c>
      <c r="AA34">
        <v>66</v>
      </c>
    </row>
    <row r="35" spans="1:27">
      <c r="A35" t="s">
        <v>121</v>
      </c>
      <c r="B35" t="s">
        <v>160</v>
      </c>
      <c r="C35" t="s">
        <v>161</v>
      </c>
      <c r="D35">
        <v>400</v>
      </c>
      <c r="E35" t="s">
        <v>97</v>
      </c>
      <c r="F35" t="s">
        <v>98</v>
      </c>
      <c r="G35" t="s">
        <v>97</v>
      </c>
      <c r="H35" t="s">
        <v>98</v>
      </c>
      <c r="I35" t="s">
        <v>98</v>
      </c>
      <c r="J35" t="s">
        <v>97</v>
      </c>
      <c r="K35">
        <v>3</v>
      </c>
      <c r="L35" t="s">
        <v>97</v>
      </c>
      <c r="M35" t="s">
        <v>98</v>
      </c>
      <c r="N35" t="s">
        <v>97</v>
      </c>
      <c r="O35" t="s">
        <v>98</v>
      </c>
      <c r="P35" t="s">
        <v>98</v>
      </c>
      <c r="Q35" t="s">
        <v>97</v>
      </c>
      <c r="R35">
        <v>3</v>
      </c>
      <c r="T35" s="11">
        <f t="shared" si="1"/>
        <v>2.8076842862554496</v>
      </c>
      <c r="U35" s="11">
        <f t="shared" si="2"/>
        <v>5</v>
      </c>
      <c r="V35" s="11">
        <f t="shared" si="0"/>
        <v>5</v>
      </c>
      <c r="X35" s="11">
        <v>12.80768428625545</v>
      </c>
      <c r="Y35">
        <v>3</v>
      </c>
      <c r="Z35" s="11">
        <v>42.692280954184831</v>
      </c>
      <c r="AA35">
        <v>44</v>
      </c>
    </row>
    <row r="36" spans="1:27">
      <c r="A36" t="s">
        <v>121</v>
      </c>
      <c r="B36" t="s">
        <v>162</v>
      </c>
      <c r="C36" t="s">
        <v>163</v>
      </c>
      <c r="D36">
        <v>300</v>
      </c>
      <c r="E36" t="s">
        <v>97</v>
      </c>
      <c r="F36" t="s">
        <v>98</v>
      </c>
      <c r="G36" t="s">
        <v>97</v>
      </c>
      <c r="H36" t="s">
        <v>97</v>
      </c>
      <c r="I36" t="s">
        <v>98</v>
      </c>
      <c r="J36" t="s">
        <v>97</v>
      </c>
      <c r="K36">
        <v>4</v>
      </c>
      <c r="L36" t="s">
        <v>97</v>
      </c>
      <c r="M36" t="s">
        <v>98</v>
      </c>
      <c r="N36" t="s">
        <v>97</v>
      </c>
      <c r="O36" t="s">
        <v>97</v>
      </c>
      <c r="P36" t="s">
        <v>98</v>
      </c>
      <c r="Q36" t="s">
        <v>97</v>
      </c>
      <c r="R36">
        <v>4</v>
      </c>
      <c r="T36" s="11">
        <f t="shared" si="1"/>
        <v>2.1057632146915872</v>
      </c>
      <c r="U36" s="11">
        <f t="shared" si="2"/>
        <v>2.5</v>
      </c>
      <c r="V36" s="11">
        <f t="shared" si="0"/>
        <v>2.5</v>
      </c>
      <c r="X36" s="11">
        <v>7.1057632146915868</v>
      </c>
      <c r="Y36">
        <v>3</v>
      </c>
      <c r="Z36" s="11">
        <v>23.685877382305289</v>
      </c>
      <c r="AA36">
        <v>84</v>
      </c>
    </row>
    <row r="37" spans="1:27">
      <c r="A37" t="s">
        <v>121</v>
      </c>
      <c r="B37" t="s">
        <v>164</v>
      </c>
      <c r="C37" t="s">
        <v>165</v>
      </c>
      <c r="D37">
        <v>500</v>
      </c>
      <c r="E37" t="s">
        <v>98</v>
      </c>
      <c r="F37" t="s">
        <v>97</v>
      </c>
      <c r="G37" t="s">
        <v>98</v>
      </c>
      <c r="H37" t="s">
        <v>98</v>
      </c>
      <c r="I37" t="s">
        <v>98</v>
      </c>
      <c r="J37" t="s">
        <v>97</v>
      </c>
      <c r="K37">
        <v>2</v>
      </c>
      <c r="L37" t="s">
        <v>98</v>
      </c>
      <c r="M37" t="s">
        <v>97</v>
      </c>
      <c r="N37" t="s">
        <v>98</v>
      </c>
      <c r="O37" t="s">
        <v>98</v>
      </c>
      <c r="P37" t="s">
        <v>98</v>
      </c>
      <c r="Q37" t="s">
        <v>97</v>
      </c>
      <c r="R37">
        <v>2</v>
      </c>
      <c r="T37" s="11">
        <f t="shared" si="1"/>
        <v>3.509605357819312</v>
      </c>
      <c r="U37" s="11">
        <f t="shared" si="2"/>
        <v>7.5</v>
      </c>
      <c r="V37" s="11">
        <f t="shared" si="0"/>
        <v>7.5</v>
      </c>
      <c r="X37" s="11">
        <v>18.509605357819311</v>
      </c>
      <c r="Y37">
        <v>3</v>
      </c>
      <c r="Z37" s="11">
        <v>61.698684526064369</v>
      </c>
      <c r="AA37">
        <v>11</v>
      </c>
    </row>
    <row r="38" spans="1:27">
      <c r="A38" t="s">
        <v>121</v>
      </c>
      <c r="B38" t="s">
        <v>167</v>
      </c>
      <c r="C38" t="s">
        <v>168</v>
      </c>
      <c r="D38">
        <v>285</v>
      </c>
      <c r="E38" t="s">
        <v>97</v>
      </c>
      <c r="F38" t="s">
        <v>97</v>
      </c>
      <c r="G38" t="s">
        <v>97</v>
      </c>
      <c r="H38" t="s">
        <v>97</v>
      </c>
      <c r="I38" t="s">
        <v>97</v>
      </c>
      <c r="J38" t="s">
        <v>98</v>
      </c>
      <c r="K38">
        <v>5</v>
      </c>
      <c r="L38" t="s">
        <v>97</v>
      </c>
      <c r="M38" t="s">
        <v>97</v>
      </c>
      <c r="N38" t="s">
        <v>97</v>
      </c>
      <c r="O38" t="s">
        <v>97</v>
      </c>
      <c r="P38" t="s">
        <v>97</v>
      </c>
      <c r="Q38" t="s">
        <v>98</v>
      </c>
      <c r="R38">
        <v>5</v>
      </c>
      <c r="T38" s="11">
        <f t="shared" si="1"/>
        <v>2.0004750539570075</v>
      </c>
      <c r="U38" s="11">
        <f t="shared" si="2"/>
        <v>0</v>
      </c>
      <c r="V38" s="11">
        <f t="shared" si="0"/>
        <v>0</v>
      </c>
      <c r="X38" s="11">
        <v>2.0004750539570075</v>
      </c>
      <c r="Y38">
        <v>3</v>
      </c>
      <c r="Z38" s="11">
        <v>6.6682501798566918</v>
      </c>
      <c r="AA38">
        <v>90</v>
      </c>
    </row>
    <row r="39" spans="1:27">
      <c r="A39" t="s">
        <v>121</v>
      </c>
      <c r="B39" t="s">
        <v>169</v>
      </c>
      <c r="C39" t="s">
        <v>170</v>
      </c>
      <c r="D39">
        <v>1000</v>
      </c>
      <c r="E39" t="s">
        <v>97</v>
      </c>
      <c r="F39" t="s">
        <v>97</v>
      </c>
      <c r="G39" t="s">
        <v>97</v>
      </c>
      <c r="H39" t="s">
        <v>98</v>
      </c>
      <c r="I39" t="s">
        <v>98</v>
      </c>
      <c r="J39" t="s">
        <v>97</v>
      </c>
      <c r="K39">
        <v>4</v>
      </c>
      <c r="L39" t="s">
        <v>97</v>
      </c>
      <c r="M39" t="s">
        <v>97</v>
      </c>
      <c r="N39" t="s">
        <v>97</v>
      </c>
      <c r="O39" t="s">
        <v>98</v>
      </c>
      <c r="P39" t="s">
        <v>98</v>
      </c>
      <c r="Q39" t="s">
        <v>97</v>
      </c>
      <c r="R39">
        <v>4</v>
      </c>
      <c r="T39" s="11">
        <f t="shared" si="1"/>
        <v>7.0192107156386241</v>
      </c>
      <c r="U39" s="11">
        <f t="shared" si="2"/>
        <v>2.5</v>
      </c>
      <c r="V39" s="11">
        <f t="shared" si="0"/>
        <v>2.5</v>
      </c>
      <c r="X39" s="11">
        <v>12.019210715638625</v>
      </c>
      <c r="Y39">
        <v>3</v>
      </c>
      <c r="Z39" s="11">
        <v>40.064035718795417</v>
      </c>
      <c r="AA39">
        <v>55</v>
      </c>
    </row>
    <row r="40" spans="1:27">
      <c r="A40" t="s">
        <v>121</v>
      </c>
      <c r="B40" t="s">
        <v>172</v>
      </c>
      <c r="C40" t="s">
        <v>173</v>
      </c>
      <c r="D40">
        <v>300</v>
      </c>
      <c r="E40" t="s">
        <v>97</v>
      </c>
      <c r="F40" t="s">
        <v>98</v>
      </c>
      <c r="G40" t="s">
        <v>97</v>
      </c>
      <c r="H40" t="s">
        <v>98</v>
      </c>
      <c r="I40" t="s">
        <v>98</v>
      </c>
      <c r="J40" t="s">
        <v>97</v>
      </c>
      <c r="K40">
        <v>3</v>
      </c>
      <c r="L40" t="s">
        <v>97</v>
      </c>
      <c r="M40" t="s">
        <v>98</v>
      </c>
      <c r="N40" t="s">
        <v>97</v>
      </c>
      <c r="O40" t="s">
        <v>98</v>
      </c>
      <c r="P40" t="s">
        <v>98</v>
      </c>
      <c r="Q40" t="s">
        <v>97</v>
      </c>
      <c r="R40">
        <v>3</v>
      </c>
      <c r="T40" s="11">
        <f t="shared" si="1"/>
        <v>2.1057632146915872</v>
      </c>
      <c r="U40" s="11">
        <f t="shared" si="2"/>
        <v>5</v>
      </c>
      <c r="V40" s="11">
        <f t="shared" si="0"/>
        <v>5</v>
      </c>
      <c r="X40" s="11">
        <v>12.105763214691587</v>
      </c>
      <c r="Y40">
        <v>3</v>
      </c>
      <c r="Z40" s="11">
        <v>40.352544048971957</v>
      </c>
      <c r="AA40">
        <v>51</v>
      </c>
    </row>
    <row r="41" spans="1:27">
      <c r="A41" t="s">
        <v>121</v>
      </c>
      <c r="B41" t="s">
        <v>174</v>
      </c>
      <c r="C41" t="s">
        <v>175</v>
      </c>
      <c r="D41" s="2" t="s">
        <v>96</v>
      </c>
      <c r="E41" t="s">
        <v>97</v>
      </c>
      <c r="F41" t="s">
        <v>98</v>
      </c>
      <c r="G41" t="s">
        <v>97</v>
      </c>
      <c r="H41" t="s">
        <v>97</v>
      </c>
      <c r="I41" t="s">
        <v>98</v>
      </c>
      <c r="J41" t="s">
        <v>97</v>
      </c>
      <c r="K41">
        <v>4</v>
      </c>
      <c r="L41" t="s">
        <v>97</v>
      </c>
      <c r="M41" t="s">
        <v>98</v>
      </c>
      <c r="N41" t="s">
        <v>97</v>
      </c>
      <c r="O41" t="s">
        <v>97</v>
      </c>
      <c r="P41" t="s">
        <v>98</v>
      </c>
      <c r="Q41" t="s">
        <v>97</v>
      </c>
      <c r="R41">
        <v>4</v>
      </c>
      <c r="T41" t="s">
        <v>96</v>
      </c>
      <c r="U41" s="11">
        <f t="shared" si="2"/>
        <v>2.5</v>
      </c>
      <c r="V41" s="11">
        <f t="shared" si="0"/>
        <v>2.5</v>
      </c>
      <c r="X41" s="11">
        <v>5</v>
      </c>
      <c r="Y41">
        <v>2</v>
      </c>
      <c r="Z41" s="11">
        <v>25</v>
      </c>
      <c r="AA41">
        <v>81</v>
      </c>
    </row>
    <row r="42" spans="1:27">
      <c r="A42" t="s">
        <v>121</v>
      </c>
      <c r="B42" t="s">
        <v>174</v>
      </c>
      <c r="C42" t="s">
        <v>176</v>
      </c>
      <c r="D42">
        <v>300</v>
      </c>
      <c r="E42" t="s">
        <v>97</v>
      </c>
      <c r="F42" t="s">
        <v>97</v>
      </c>
      <c r="G42" t="s">
        <v>98</v>
      </c>
      <c r="H42" t="s">
        <v>98</v>
      </c>
      <c r="I42" t="s">
        <v>98</v>
      </c>
      <c r="J42" t="s">
        <v>97</v>
      </c>
      <c r="K42">
        <v>3</v>
      </c>
      <c r="L42" t="s">
        <v>97</v>
      </c>
      <c r="M42" t="s">
        <v>97</v>
      </c>
      <c r="N42" t="s">
        <v>98</v>
      </c>
      <c r="O42" t="s">
        <v>98</v>
      </c>
      <c r="P42" t="s">
        <v>98</v>
      </c>
      <c r="Q42" t="s">
        <v>97</v>
      </c>
      <c r="R42">
        <v>3</v>
      </c>
      <c r="T42" s="11">
        <f t="shared" si="1"/>
        <v>2.1057632146915872</v>
      </c>
      <c r="U42" s="11">
        <f t="shared" si="2"/>
        <v>5</v>
      </c>
      <c r="V42" s="11">
        <f t="shared" si="0"/>
        <v>5</v>
      </c>
      <c r="X42" s="11">
        <v>12.105763214691587</v>
      </c>
      <c r="Y42">
        <v>3</v>
      </c>
      <c r="Z42" s="11">
        <v>40.352544048971957</v>
      </c>
      <c r="AA42">
        <v>52</v>
      </c>
    </row>
    <row r="43" spans="1:27">
      <c r="A43" t="s">
        <v>121</v>
      </c>
      <c r="B43" t="s">
        <v>177</v>
      </c>
      <c r="C43" t="s">
        <v>178</v>
      </c>
      <c r="D43">
        <v>300</v>
      </c>
      <c r="E43" t="s">
        <v>97</v>
      </c>
      <c r="F43" t="s">
        <v>98</v>
      </c>
      <c r="G43" t="s">
        <v>97</v>
      </c>
      <c r="H43" t="s">
        <v>98</v>
      </c>
      <c r="I43" t="s">
        <v>98</v>
      </c>
      <c r="J43" t="s">
        <v>98</v>
      </c>
      <c r="K43">
        <v>2</v>
      </c>
      <c r="L43" t="s">
        <v>97</v>
      </c>
      <c r="M43" t="s">
        <v>98</v>
      </c>
      <c r="N43" t="s">
        <v>97</v>
      </c>
      <c r="O43" t="s">
        <v>98</v>
      </c>
      <c r="P43" t="s">
        <v>98</v>
      </c>
      <c r="Q43" t="s">
        <v>98</v>
      </c>
      <c r="R43">
        <v>2</v>
      </c>
      <c r="T43" s="11">
        <f t="shared" si="1"/>
        <v>2.1057632146915872</v>
      </c>
      <c r="U43" s="11">
        <f t="shared" si="2"/>
        <v>7.5</v>
      </c>
      <c r="V43" s="11">
        <f t="shared" si="0"/>
        <v>7.5</v>
      </c>
      <c r="X43" s="11">
        <v>17.105763214691585</v>
      </c>
      <c r="Y43">
        <v>3</v>
      </c>
      <c r="Z43" s="11">
        <v>57.019210715638621</v>
      </c>
      <c r="AA43">
        <v>18</v>
      </c>
    </row>
    <row r="44" spans="1:27">
      <c r="A44" t="s">
        <v>121</v>
      </c>
      <c r="B44" t="s">
        <v>179</v>
      </c>
      <c r="C44" t="s">
        <v>180</v>
      </c>
      <c r="D44">
        <v>636</v>
      </c>
      <c r="E44" t="s">
        <v>98</v>
      </c>
      <c r="F44" t="s">
        <v>97</v>
      </c>
      <c r="G44" t="s">
        <v>97</v>
      </c>
      <c r="H44" t="s">
        <v>98</v>
      </c>
      <c r="I44" t="s">
        <v>98</v>
      </c>
      <c r="J44" t="s">
        <v>97</v>
      </c>
      <c r="K44">
        <v>3</v>
      </c>
      <c r="L44" t="s">
        <v>98</v>
      </c>
      <c r="M44" t="s">
        <v>97</v>
      </c>
      <c r="N44" t="s">
        <v>97</v>
      </c>
      <c r="O44" t="s">
        <v>98</v>
      </c>
      <c r="P44" t="s">
        <v>98</v>
      </c>
      <c r="Q44" t="s">
        <v>97</v>
      </c>
      <c r="R44">
        <v>3</v>
      </c>
      <c r="T44" s="11">
        <f t="shared" si="1"/>
        <v>4.464218015146165</v>
      </c>
      <c r="U44" s="11">
        <f t="shared" si="2"/>
        <v>5</v>
      </c>
      <c r="V44" s="11">
        <f t="shared" si="0"/>
        <v>5</v>
      </c>
      <c r="X44" s="11">
        <v>14.464218015146166</v>
      </c>
      <c r="Y44">
        <v>3</v>
      </c>
      <c r="Z44" s="11">
        <v>48.21406005048722</v>
      </c>
      <c r="AA44">
        <v>35</v>
      </c>
    </row>
    <row r="45" spans="1:27">
      <c r="A45" t="s">
        <v>121</v>
      </c>
      <c r="B45" t="s">
        <v>181</v>
      </c>
      <c r="C45" t="s">
        <v>182</v>
      </c>
      <c r="D45">
        <v>500</v>
      </c>
      <c r="E45" t="s">
        <v>97</v>
      </c>
      <c r="F45" t="s">
        <v>98</v>
      </c>
      <c r="G45" t="s">
        <v>97</v>
      </c>
      <c r="H45" t="s">
        <v>98</v>
      </c>
      <c r="I45" t="s">
        <v>98</v>
      </c>
      <c r="J45" t="s">
        <v>97</v>
      </c>
      <c r="K45">
        <v>3</v>
      </c>
      <c r="L45" t="s">
        <v>97</v>
      </c>
      <c r="M45" t="s">
        <v>98</v>
      </c>
      <c r="N45" t="s">
        <v>97</v>
      </c>
      <c r="O45" t="s">
        <v>98</v>
      </c>
      <c r="P45" t="s">
        <v>98</v>
      </c>
      <c r="Q45" t="s">
        <v>97</v>
      </c>
      <c r="R45">
        <v>3</v>
      </c>
      <c r="T45" s="11">
        <f t="shared" si="1"/>
        <v>3.509605357819312</v>
      </c>
      <c r="U45" s="11">
        <f t="shared" si="2"/>
        <v>5</v>
      </c>
      <c r="V45" s="11">
        <f t="shared" si="0"/>
        <v>5</v>
      </c>
      <c r="X45" s="11">
        <v>13.509605357819312</v>
      </c>
      <c r="Y45">
        <v>3</v>
      </c>
      <c r="Z45" s="11">
        <v>45.032017859397712</v>
      </c>
      <c r="AA45">
        <v>37</v>
      </c>
    </row>
    <row r="46" spans="1:27">
      <c r="A46" t="s">
        <v>121</v>
      </c>
      <c r="B46" t="s">
        <v>183</v>
      </c>
      <c r="C46" t="s">
        <v>184</v>
      </c>
      <c r="D46">
        <v>500</v>
      </c>
      <c r="E46" t="s">
        <v>97</v>
      </c>
      <c r="F46" t="s">
        <v>97</v>
      </c>
      <c r="G46" t="s">
        <v>97</v>
      </c>
      <c r="H46" t="s">
        <v>98</v>
      </c>
      <c r="I46" t="s">
        <v>98</v>
      </c>
      <c r="J46" t="s">
        <v>98</v>
      </c>
      <c r="K46">
        <v>3</v>
      </c>
      <c r="L46" t="s">
        <v>97</v>
      </c>
      <c r="M46" t="s">
        <v>97</v>
      </c>
      <c r="N46" t="s">
        <v>97</v>
      </c>
      <c r="O46" t="s">
        <v>98</v>
      </c>
      <c r="P46" t="s">
        <v>98</v>
      </c>
      <c r="Q46" t="s">
        <v>98</v>
      </c>
      <c r="R46">
        <v>3</v>
      </c>
      <c r="T46" s="11">
        <f t="shared" si="1"/>
        <v>3.509605357819312</v>
      </c>
      <c r="U46" s="11">
        <f t="shared" si="2"/>
        <v>5</v>
      </c>
      <c r="V46" s="11">
        <f t="shared" si="0"/>
        <v>5</v>
      </c>
      <c r="X46" s="11">
        <v>13.509605357819312</v>
      </c>
      <c r="Y46">
        <v>3</v>
      </c>
      <c r="Z46" s="11">
        <v>45.032017859397712</v>
      </c>
      <c r="AA46">
        <v>38</v>
      </c>
    </row>
    <row r="47" spans="1:27">
      <c r="A47" t="s">
        <v>121</v>
      </c>
      <c r="B47" t="s">
        <v>185</v>
      </c>
      <c r="C47" t="s">
        <v>186</v>
      </c>
      <c r="D47">
        <v>200</v>
      </c>
      <c r="E47" t="s">
        <v>97</v>
      </c>
      <c r="F47" t="s">
        <v>98</v>
      </c>
      <c r="G47" t="s">
        <v>97</v>
      </c>
      <c r="H47" t="s">
        <v>98</v>
      </c>
      <c r="I47" t="s">
        <v>98</v>
      </c>
      <c r="J47" t="s">
        <v>97</v>
      </c>
      <c r="K47">
        <v>3</v>
      </c>
      <c r="L47" t="s">
        <v>97</v>
      </c>
      <c r="M47" t="s">
        <v>98</v>
      </c>
      <c r="N47" t="s">
        <v>97</v>
      </c>
      <c r="O47" t="s">
        <v>98</v>
      </c>
      <c r="P47" t="s">
        <v>98</v>
      </c>
      <c r="Q47" t="s">
        <v>97</v>
      </c>
      <c r="R47">
        <v>3</v>
      </c>
      <c r="T47" s="11">
        <f t="shared" si="1"/>
        <v>1.4038421431277248</v>
      </c>
      <c r="U47" s="11">
        <f t="shared" si="2"/>
        <v>5</v>
      </c>
      <c r="V47" s="11">
        <f t="shared" si="0"/>
        <v>5</v>
      </c>
      <c r="X47" s="11">
        <v>11.403842143127726</v>
      </c>
      <c r="Y47">
        <v>3</v>
      </c>
      <c r="Z47" s="11">
        <v>38.012807143759083</v>
      </c>
      <c r="AA47">
        <v>67</v>
      </c>
    </row>
    <row r="48" spans="1:27">
      <c r="A48" t="s">
        <v>121</v>
      </c>
      <c r="B48" t="s">
        <v>185</v>
      </c>
      <c r="C48" t="s">
        <v>187</v>
      </c>
      <c r="D48">
        <v>200</v>
      </c>
      <c r="E48" t="s">
        <v>97</v>
      </c>
      <c r="F48" t="s">
        <v>98</v>
      </c>
      <c r="G48" t="s">
        <v>97</v>
      </c>
      <c r="H48" t="s">
        <v>98</v>
      </c>
      <c r="I48" t="s">
        <v>98</v>
      </c>
      <c r="J48" t="s">
        <v>97</v>
      </c>
      <c r="K48">
        <v>3</v>
      </c>
      <c r="L48" t="s">
        <v>97</v>
      </c>
      <c r="M48" t="s">
        <v>98</v>
      </c>
      <c r="N48" t="s">
        <v>97</v>
      </c>
      <c r="O48" t="s">
        <v>98</v>
      </c>
      <c r="P48" t="s">
        <v>98</v>
      </c>
      <c r="Q48" t="s">
        <v>97</v>
      </c>
      <c r="R48">
        <v>3</v>
      </c>
      <c r="T48" s="11">
        <f t="shared" si="1"/>
        <v>1.4038421431277248</v>
      </c>
      <c r="U48" s="11">
        <f t="shared" si="2"/>
        <v>5</v>
      </c>
      <c r="V48" s="11">
        <f t="shared" si="0"/>
        <v>5</v>
      </c>
      <c r="X48" s="11">
        <v>11.403842143127726</v>
      </c>
      <c r="Y48">
        <v>3</v>
      </c>
      <c r="Z48" s="11">
        <v>38.012807143759083</v>
      </c>
      <c r="AA48">
        <v>68</v>
      </c>
    </row>
    <row r="49" spans="1:27">
      <c r="A49" t="s">
        <v>121</v>
      </c>
      <c r="B49" t="s">
        <v>188</v>
      </c>
      <c r="C49" t="s">
        <v>189</v>
      </c>
      <c r="D49">
        <v>300</v>
      </c>
      <c r="E49" t="s">
        <v>97</v>
      </c>
      <c r="F49" t="s">
        <v>97</v>
      </c>
      <c r="G49" t="s">
        <v>98</v>
      </c>
      <c r="H49" t="s">
        <v>98</v>
      </c>
      <c r="I49" t="s">
        <v>98</v>
      </c>
      <c r="J49" t="s">
        <v>97</v>
      </c>
      <c r="K49">
        <v>3</v>
      </c>
      <c r="L49" t="s">
        <v>97</v>
      </c>
      <c r="M49" t="s">
        <v>97</v>
      </c>
      <c r="N49" t="s">
        <v>98</v>
      </c>
      <c r="O49" t="s">
        <v>98</v>
      </c>
      <c r="P49" t="s">
        <v>98</v>
      </c>
      <c r="Q49" t="s">
        <v>97</v>
      </c>
      <c r="R49">
        <v>3</v>
      </c>
      <c r="T49" s="11">
        <f t="shared" si="1"/>
        <v>2.1057632146915872</v>
      </c>
      <c r="U49" s="11">
        <f t="shared" si="2"/>
        <v>5</v>
      </c>
      <c r="V49" s="11">
        <f t="shared" si="0"/>
        <v>5</v>
      </c>
      <c r="X49" s="11">
        <v>12.105763214691587</v>
      </c>
      <c r="Y49">
        <v>3</v>
      </c>
      <c r="Z49" s="11">
        <v>40.352544048971957</v>
      </c>
      <c r="AA49">
        <v>53</v>
      </c>
    </row>
    <row r="50" spans="1:27">
      <c r="A50" t="s">
        <v>121</v>
      </c>
      <c r="B50" t="s">
        <v>188</v>
      </c>
      <c r="C50" t="s">
        <v>190</v>
      </c>
      <c r="D50">
        <v>200</v>
      </c>
      <c r="E50" t="s">
        <v>97</v>
      </c>
      <c r="F50" t="s">
        <v>97</v>
      </c>
      <c r="G50" t="s">
        <v>97</v>
      </c>
      <c r="H50" t="s">
        <v>98</v>
      </c>
      <c r="I50" t="s">
        <v>98</v>
      </c>
      <c r="J50" t="s">
        <v>98</v>
      </c>
      <c r="K50">
        <v>3</v>
      </c>
      <c r="L50" t="s">
        <v>97</v>
      </c>
      <c r="M50" t="s">
        <v>97</v>
      </c>
      <c r="N50" t="s">
        <v>97</v>
      </c>
      <c r="O50" t="s">
        <v>98</v>
      </c>
      <c r="P50" t="s">
        <v>98</v>
      </c>
      <c r="Q50" t="s">
        <v>98</v>
      </c>
      <c r="R50">
        <v>3</v>
      </c>
      <c r="T50" s="11">
        <f t="shared" si="1"/>
        <v>1.4038421431277248</v>
      </c>
      <c r="U50" s="11">
        <f t="shared" si="2"/>
        <v>5</v>
      </c>
      <c r="V50" s="11">
        <f t="shared" si="0"/>
        <v>5</v>
      </c>
      <c r="X50" s="11">
        <v>11.403842143127726</v>
      </c>
      <c r="Y50">
        <v>3</v>
      </c>
      <c r="Z50" s="11">
        <v>38.012807143759083</v>
      </c>
      <c r="AA50">
        <v>69</v>
      </c>
    </row>
    <row r="51" spans="1:27">
      <c r="A51" t="s">
        <v>121</v>
      </c>
      <c r="B51" t="s">
        <v>191</v>
      </c>
      <c r="C51" t="s">
        <v>192</v>
      </c>
      <c r="D51">
        <v>250</v>
      </c>
      <c r="E51" t="s">
        <v>98</v>
      </c>
      <c r="F51" t="s">
        <v>97</v>
      </c>
      <c r="G51" t="s">
        <v>98</v>
      </c>
      <c r="H51" t="s">
        <v>98</v>
      </c>
      <c r="I51" t="s">
        <v>98</v>
      </c>
      <c r="J51" t="s">
        <v>98</v>
      </c>
      <c r="K51">
        <v>1</v>
      </c>
      <c r="L51" t="s">
        <v>98</v>
      </c>
      <c r="M51" t="s">
        <v>97</v>
      </c>
      <c r="N51" t="s">
        <v>98</v>
      </c>
      <c r="O51" t="s">
        <v>98</v>
      </c>
      <c r="P51" t="s">
        <v>98</v>
      </c>
      <c r="Q51" t="s">
        <v>98</v>
      </c>
      <c r="R51">
        <v>1</v>
      </c>
      <c r="T51" s="11">
        <f t="shared" si="1"/>
        <v>1.754802678909656</v>
      </c>
      <c r="U51" s="11">
        <f t="shared" si="2"/>
        <v>10</v>
      </c>
      <c r="V51" s="11">
        <f t="shared" si="0"/>
        <v>10</v>
      </c>
      <c r="X51" s="11">
        <v>21.754802678909655</v>
      </c>
      <c r="Y51">
        <v>3</v>
      </c>
      <c r="Z51" s="11">
        <v>72.516008929698856</v>
      </c>
      <c r="AA51">
        <v>4</v>
      </c>
    </row>
    <row r="52" spans="1:27">
      <c r="A52" t="s">
        <v>121</v>
      </c>
      <c r="B52" t="s">
        <v>193</v>
      </c>
      <c r="C52" t="s">
        <v>194</v>
      </c>
      <c r="D52">
        <v>400</v>
      </c>
      <c r="E52" t="s">
        <v>97</v>
      </c>
      <c r="F52" t="s">
        <v>97</v>
      </c>
      <c r="G52" t="s">
        <v>97</v>
      </c>
      <c r="H52" t="s">
        <v>98</v>
      </c>
      <c r="I52" t="s">
        <v>98</v>
      </c>
      <c r="J52" t="s">
        <v>97</v>
      </c>
      <c r="K52">
        <v>4</v>
      </c>
      <c r="L52" t="s">
        <v>97</v>
      </c>
      <c r="M52" t="s">
        <v>97</v>
      </c>
      <c r="N52" t="s">
        <v>97</v>
      </c>
      <c r="O52" t="s">
        <v>98</v>
      </c>
      <c r="P52" t="s">
        <v>98</v>
      </c>
      <c r="Q52" t="s">
        <v>97</v>
      </c>
      <c r="R52">
        <v>4</v>
      </c>
      <c r="T52" s="11">
        <f t="shared" si="1"/>
        <v>2.8076842862554496</v>
      </c>
      <c r="U52" s="11">
        <f t="shared" si="2"/>
        <v>2.5</v>
      </c>
      <c r="V52" s="11">
        <f t="shared" si="0"/>
        <v>2.5</v>
      </c>
      <c r="X52" s="11">
        <v>7.8076842862554496</v>
      </c>
      <c r="Y52">
        <v>3</v>
      </c>
      <c r="Z52" s="11">
        <v>26.025614287518163</v>
      </c>
      <c r="AA52">
        <v>80</v>
      </c>
    </row>
    <row r="53" spans="1:27">
      <c r="A53" t="s">
        <v>121</v>
      </c>
      <c r="B53" t="s">
        <v>193</v>
      </c>
      <c r="C53" t="s">
        <v>195</v>
      </c>
      <c r="D53">
        <v>250</v>
      </c>
      <c r="E53" t="s">
        <v>97</v>
      </c>
      <c r="F53" t="s">
        <v>97</v>
      </c>
      <c r="G53" t="s">
        <v>97</v>
      </c>
      <c r="H53" t="s">
        <v>97</v>
      </c>
      <c r="I53" t="s">
        <v>98</v>
      </c>
      <c r="J53" t="s">
        <v>97</v>
      </c>
      <c r="K53">
        <v>5</v>
      </c>
      <c r="L53" t="s">
        <v>97</v>
      </c>
      <c r="M53" t="s">
        <v>97</v>
      </c>
      <c r="N53" t="s">
        <v>97</v>
      </c>
      <c r="O53" t="s">
        <v>97</v>
      </c>
      <c r="P53" t="s">
        <v>98</v>
      </c>
      <c r="Q53" t="s">
        <v>97</v>
      </c>
      <c r="R53">
        <v>5</v>
      </c>
      <c r="T53" s="11">
        <f t="shared" si="1"/>
        <v>1.754802678909656</v>
      </c>
      <c r="U53" s="11">
        <f t="shared" si="2"/>
        <v>0</v>
      </c>
      <c r="V53" s="11">
        <f t="shared" si="0"/>
        <v>0</v>
      </c>
      <c r="X53" s="11">
        <v>1.754802678909656</v>
      </c>
      <c r="Y53">
        <v>3</v>
      </c>
      <c r="Z53" s="11">
        <v>5.8493422630321863</v>
      </c>
      <c r="AA53">
        <v>91</v>
      </c>
    </row>
    <row r="54" spans="1:27">
      <c r="A54" t="s">
        <v>121</v>
      </c>
      <c r="B54" t="s">
        <v>196</v>
      </c>
      <c r="C54" t="s">
        <v>197</v>
      </c>
      <c r="D54" s="2" t="s">
        <v>96</v>
      </c>
      <c r="E54" t="s">
        <v>98</v>
      </c>
      <c r="F54" t="s">
        <v>97</v>
      </c>
      <c r="G54" t="s">
        <v>97</v>
      </c>
      <c r="H54" t="s">
        <v>98</v>
      </c>
      <c r="I54" t="s">
        <v>97</v>
      </c>
      <c r="J54" t="s">
        <v>97</v>
      </c>
      <c r="K54">
        <v>4</v>
      </c>
      <c r="L54" t="s">
        <v>98</v>
      </c>
      <c r="M54" t="s">
        <v>97</v>
      </c>
      <c r="N54" t="s">
        <v>97</v>
      </c>
      <c r="O54" t="s">
        <v>98</v>
      </c>
      <c r="P54" t="s">
        <v>97</v>
      </c>
      <c r="Q54" t="s">
        <v>97</v>
      </c>
      <c r="R54">
        <v>4</v>
      </c>
      <c r="T54" t="s">
        <v>96</v>
      </c>
      <c r="U54" s="11">
        <f t="shared" si="2"/>
        <v>2.5</v>
      </c>
      <c r="V54" s="11">
        <f t="shared" si="0"/>
        <v>2.5</v>
      </c>
      <c r="X54" s="11">
        <v>5</v>
      </c>
      <c r="Y54">
        <v>2</v>
      </c>
      <c r="Z54" s="11">
        <v>25</v>
      </c>
      <c r="AA54">
        <v>82</v>
      </c>
    </row>
    <row r="55" spans="1:27">
      <c r="A55" t="s">
        <v>121</v>
      </c>
      <c r="B55" t="s">
        <v>198</v>
      </c>
      <c r="C55" t="s">
        <v>199</v>
      </c>
      <c r="D55">
        <v>300</v>
      </c>
      <c r="E55" t="s">
        <v>97</v>
      </c>
      <c r="F55" t="s">
        <v>97</v>
      </c>
      <c r="G55" t="s">
        <v>97</v>
      </c>
      <c r="H55" t="s">
        <v>98</v>
      </c>
      <c r="I55" t="s">
        <v>97</v>
      </c>
      <c r="J55" t="s">
        <v>98</v>
      </c>
      <c r="K55">
        <v>4</v>
      </c>
      <c r="L55" t="s">
        <v>97</v>
      </c>
      <c r="M55" t="s">
        <v>97</v>
      </c>
      <c r="N55" t="s">
        <v>97</v>
      </c>
      <c r="O55" t="s">
        <v>98</v>
      </c>
      <c r="P55" t="s">
        <v>97</v>
      </c>
      <c r="Q55" t="s">
        <v>98</v>
      </c>
      <c r="R55">
        <v>4</v>
      </c>
      <c r="T55" s="11">
        <f t="shared" si="1"/>
        <v>2.1057632146915872</v>
      </c>
      <c r="U55" s="11">
        <f t="shared" si="2"/>
        <v>2.5</v>
      </c>
      <c r="V55" s="11">
        <f t="shared" si="0"/>
        <v>2.5</v>
      </c>
      <c r="X55" s="11">
        <v>7.1057632146915868</v>
      </c>
      <c r="Y55">
        <v>3</v>
      </c>
      <c r="Z55" s="11">
        <v>23.685877382305289</v>
      </c>
      <c r="AA55">
        <v>85</v>
      </c>
    </row>
    <row r="56" spans="1:27">
      <c r="A56" t="s">
        <v>121</v>
      </c>
      <c r="B56" t="s">
        <v>198</v>
      </c>
      <c r="C56" t="s">
        <v>200</v>
      </c>
      <c r="D56">
        <v>400</v>
      </c>
      <c r="E56" t="s">
        <v>98</v>
      </c>
      <c r="F56" t="s">
        <v>97</v>
      </c>
      <c r="G56" t="s">
        <v>97</v>
      </c>
      <c r="H56" t="s">
        <v>98</v>
      </c>
      <c r="I56" t="s">
        <v>98</v>
      </c>
      <c r="J56" t="s">
        <v>97</v>
      </c>
      <c r="K56">
        <v>3</v>
      </c>
      <c r="L56" t="s">
        <v>98</v>
      </c>
      <c r="M56" t="s">
        <v>97</v>
      </c>
      <c r="N56" t="s">
        <v>97</v>
      </c>
      <c r="O56" t="s">
        <v>98</v>
      </c>
      <c r="P56" t="s">
        <v>98</v>
      </c>
      <c r="Q56" t="s">
        <v>97</v>
      </c>
      <c r="R56">
        <v>3</v>
      </c>
      <c r="T56" s="11">
        <f t="shared" si="1"/>
        <v>2.8076842862554496</v>
      </c>
      <c r="U56" s="11">
        <f t="shared" si="2"/>
        <v>5</v>
      </c>
      <c r="V56" s="11">
        <f t="shared" si="0"/>
        <v>5</v>
      </c>
      <c r="X56" s="11">
        <v>12.80768428625545</v>
      </c>
      <c r="Y56">
        <v>3</v>
      </c>
      <c r="Z56" s="11">
        <v>42.692280954184831</v>
      </c>
      <c r="AA56">
        <v>45</v>
      </c>
    </row>
    <row r="57" spans="1:27">
      <c r="A57" t="s">
        <v>121</v>
      </c>
      <c r="B57" t="s">
        <v>201</v>
      </c>
      <c r="C57" t="s">
        <v>202</v>
      </c>
      <c r="D57">
        <v>200</v>
      </c>
      <c r="E57" t="s">
        <v>97</v>
      </c>
      <c r="F57" t="s">
        <v>98</v>
      </c>
      <c r="G57" t="s">
        <v>97</v>
      </c>
      <c r="H57" t="s">
        <v>98</v>
      </c>
      <c r="I57" t="s">
        <v>98</v>
      </c>
      <c r="J57" t="s">
        <v>97</v>
      </c>
      <c r="K57">
        <v>3</v>
      </c>
      <c r="L57" t="s">
        <v>97</v>
      </c>
      <c r="M57" t="s">
        <v>98</v>
      </c>
      <c r="N57" t="s">
        <v>97</v>
      </c>
      <c r="O57" t="s">
        <v>98</v>
      </c>
      <c r="P57" t="s">
        <v>98</v>
      </c>
      <c r="Q57" t="s">
        <v>97</v>
      </c>
      <c r="R57">
        <v>3</v>
      </c>
      <c r="T57" s="11">
        <f t="shared" si="1"/>
        <v>1.4038421431277248</v>
      </c>
      <c r="U57" s="11">
        <f t="shared" si="2"/>
        <v>5</v>
      </c>
      <c r="V57" s="11">
        <f t="shared" si="0"/>
        <v>5</v>
      </c>
      <c r="X57" s="11">
        <v>11.403842143127726</v>
      </c>
      <c r="Y57">
        <v>3</v>
      </c>
      <c r="Z57" s="11">
        <v>38.012807143759083</v>
      </c>
      <c r="AA57">
        <v>70</v>
      </c>
    </row>
    <row r="58" spans="1:27">
      <c r="A58" t="s">
        <v>121</v>
      </c>
      <c r="B58" t="s">
        <v>201</v>
      </c>
      <c r="C58" t="s">
        <v>203</v>
      </c>
      <c r="D58">
        <v>250</v>
      </c>
      <c r="E58" t="s">
        <v>97</v>
      </c>
      <c r="F58" t="s">
        <v>98</v>
      </c>
      <c r="G58" t="s">
        <v>98</v>
      </c>
      <c r="H58" t="s">
        <v>97</v>
      </c>
      <c r="I58" t="s">
        <v>98</v>
      </c>
      <c r="J58" t="s">
        <v>97</v>
      </c>
      <c r="K58">
        <v>3</v>
      </c>
      <c r="L58" t="s">
        <v>97</v>
      </c>
      <c r="M58" t="s">
        <v>98</v>
      </c>
      <c r="N58" t="s">
        <v>98</v>
      </c>
      <c r="O58" t="s">
        <v>97</v>
      </c>
      <c r="P58" t="s">
        <v>98</v>
      </c>
      <c r="Q58" t="s">
        <v>97</v>
      </c>
      <c r="R58">
        <v>3</v>
      </c>
      <c r="T58" s="11">
        <f t="shared" si="1"/>
        <v>1.754802678909656</v>
      </c>
      <c r="U58" s="11">
        <f t="shared" si="2"/>
        <v>5</v>
      </c>
      <c r="V58" s="11">
        <f t="shared" si="0"/>
        <v>5</v>
      </c>
      <c r="X58" s="11">
        <v>11.754802678909655</v>
      </c>
      <c r="Y58">
        <v>3</v>
      </c>
      <c r="Z58" s="11">
        <v>39.18267559636552</v>
      </c>
      <c r="AA58">
        <v>60</v>
      </c>
    </row>
    <row r="59" spans="1:27">
      <c r="A59" t="s">
        <v>121</v>
      </c>
      <c r="B59" t="s">
        <v>204</v>
      </c>
      <c r="C59" t="s">
        <v>205</v>
      </c>
      <c r="D59">
        <v>250</v>
      </c>
      <c r="E59" t="s">
        <v>98</v>
      </c>
      <c r="F59" t="s">
        <v>97</v>
      </c>
      <c r="G59" t="s">
        <v>98</v>
      </c>
      <c r="H59" t="s">
        <v>98</v>
      </c>
      <c r="I59" t="s">
        <v>98</v>
      </c>
      <c r="J59" t="s">
        <v>97</v>
      </c>
      <c r="K59">
        <v>2</v>
      </c>
      <c r="L59" t="s">
        <v>98</v>
      </c>
      <c r="M59" t="s">
        <v>97</v>
      </c>
      <c r="N59" t="s">
        <v>98</v>
      </c>
      <c r="O59" t="s">
        <v>98</v>
      </c>
      <c r="P59" t="s">
        <v>98</v>
      </c>
      <c r="Q59" t="s">
        <v>97</v>
      </c>
      <c r="R59">
        <v>2</v>
      </c>
      <c r="T59" s="11">
        <f t="shared" si="1"/>
        <v>1.754802678909656</v>
      </c>
      <c r="U59" s="11">
        <f t="shared" si="2"/>
        <v>7.5</v>
      </c>
      <c r="V59" s="11">
        <f t="shared" si="0"/>
        <v>7.5</v>
      </c>
      <c r="X59" s="11">
        <v>16.754802678909655</v>
      </c>
      <c r="Y59">
        <v>3</v>
      </c>
      <c r="Z59" s="11">
        <v>55.849342263032185</v>
      </c>
      <c r="AA59">
        <v>25</v>
      </c>
    </row>
    <row r="60" spans="1:27">
      <c r="A60" t="s">
        <v>121</v>
      </c>
      <c r="B60" t="s">
        <v>206</v>
      </c>
      <c r="C60" t="s">
        <v>207</v>
      </c>
      <c r="D60">
        <v>500</v>
      </c>
      <c r="E60" t="s">
        <v>97</v>
      </c>
      <c r="F60" t="s">
        <v>97</v>
      </c>
      <c r="G60" t="s">
        <v>98</v>
      </c>
      <c r="H60" t="s">
        <v>98</v>
      </c>
      <c r="I60" t="s">
        <v>98</v>
      </c>
      <c r="J60" t="s">
        <v>97</v>
      </c>
      <c r="K60">
        <v>3</v>
      </c>
      <c r="L60" t="s">
        <v>97</v>
      </c>
      <c r="M60" t="s">
        <v>97</v>
      </c>
      <c r="N60" t="s">
        <v>98</v>
      </c>
      <c r="O60" t="s">
        <v>98</v>
      </c>
      <c r="P60" t="s">
        <v>98</v>
      </c>
      <c r="Q60" t="s">
        <v>97</v>
      </c>
      <c r="R60">
        <v>3</v>
      </c>
      <c r="T60" s="11">
        <f t="shared" si="1"/>
        <v>3.509605357819312</v>
      </c>
      <c r="U60" s="11">
        <f t="shared" si="2"/>
        <v>5</v>
      </c>
      <c r="V60" s="11">
        <f t="shared" si="0"/>
        <v>5</v>
      </c>
      <c r="X60" s="11">
        <v>13.509605357819312</v>
      </c>
      <c r="Y60">
        <v>3</v>
      </c>
      <c r="Z60" s="11">
        <v>45.032017859397712</v>
      </c>
      <c r="AA60">
        <v>39</v>
      </c>
    </row>
    <row r="61" spans="1:27">
      <c r="A61" t="s">
        <v>121</v>
      </c>
      <c r="B61" t="s">
        <v>209</v>
      </c>
      <c r="C61" t="s">
        <v>210</v>
      </c>
      <c r="D61">
        <v>250</v>
      </c>
      <c r="E61" t="s">
        <v>98</v>
      </c>
      <c r="F61" t="s">
        <v>98</v>
      </c>
      <c r="G61" t="s">
        <v>98</v>
      </c>
      <c r="H61" t="s">
        <v>97</v>
      </c>
      <c r="I61" t="s">
        <v>98</v>
      </c>
      <c r="J61" t="s">
        <v>97</v>
      </c>
      <c r="K61">
        <v>2</v>
      </c>
      <c r="L61" t="s">
        <v>98</v>
      </c>
      <c r="M61" t="s">
        <v>98</v>
      </c>
      <c r="N61" t="s">
        <v>98</v>
      </c>
      <c r="O61" t="s">
        <v>97</v>
      </c>
      <c r="P61" t="s">
        <v>98</v>
      </c>
      <c r="Q61" t="s">
        <v>97</v>
      </c>
      <c r="R61">
        <v>2</v>
      </c>
      <c r="T61" s="11">
        <f t="shared" si="1"/>
        <v>1.754802678909656</v>
      </c>
      <c r="U61" s="11">
        <f t="shared" si="2"/>
        <v>7.5</v>
      </c>
      <c r="V61" s="11">
        <f t="shared" si="0"/>
        <v>7.5</v>
      </c>
      <c r="X61" s="11">
        <v>16.754802678909655</v>
      </c>
      <c r="Y61">
        <v>3</v>
      </c>
      <c r="Z61" s="11">
        <v>55.849342263032185</v>
      </c>
      <c r="AA61">
        <v>26</v>
      </c>
    </row>
    <row r="62" spans="1:27">
      <c r="A62" t="s">
        <v>121</v>
      </c>
      <c r="B62" t="s">
        <v>211</v>
      </c>
      <c r="C62" t="s">
        <v>212</v>
      </c>
      <c r="D62">
        <v>0</v>
      </c>
      <c r="E62" t="s">
        <v>97</v>
      </c>
      <c r="F62" t="s">
        <v>97</v>
      </c>
      <c r="G62" t="s">
        <v>97</v>
      </c>
      <c r="H62" t="s">
        <v>98</v>
      </c>
      <c r="I62" t="s">
        <v>98</v>
      </c>
      <c r="J62" t="s">
        <v>98</v>
      </c>
      <c r="K62">
        <v>3</v>
      </c>
      <c r="L62" t="s">
        <v>97</v>
      </c>
      <c r="M62" t="s">
        <v>97</v>
      </c>
      <c r="N62" t="s">
        <v>97</v>
      </c>
      <c r="O62" t="s">
        <v>98</v>
      </c>
      <c r="P62" t="s">
        <v>98</v>
      </c>
      <c r="Q62" t="s">
        <v>98</v>
      </c>
      <c r="R62">
        <v>3</v>
      </c>
      <c r="T62" s="11">
        <v>10</v>
      </c>
      <c r="U62" s="11">
        <f t="shared" si="2"/>
        <v>5</v>
      </c>
      <c r="V62" s="11">
        <f t="shared" si="0"/>
        <v>5</v>
      </c>
      <c r="X62" s="11">
        <v>20</v>
      </c>
      <c r="Y62">
        <v>3</v>
      </c>
      <c r="Z62" s="11">
        <v>66.666666666666671</v>
      </c>
      <c r="AA62">
        <v>9</v>
      </c>
    </row>
    <row r="63" spans="1:27">
      <c r="A63" t="s">
        <v>121</v>
      </c>
      <c r="B63" t="s">
        <v>211</v>
      </c>
      <c r="C63" t="s">
        <v>213</v>
      </c>
      <c r="D63">
        <v>300</v>
      </c>
      <c r="E63" t="s">
        <v>97</v>
      </c>
      <c r="F63" t="s">
        <v>97</v>
      </c>
      <c r="G63" t="s">
        <v>98</v>
      </c>
      <c r="H63" t="s">
        <v>98</v>
      </c>
      <c r="I63" t="s">
        <v>98</v>
      </c>
      <c r="J63" t="s">
        <v>97</v>
      </c>
      <c r="K63">
        <v>3</v>
      </c>
      <c r="L63" t="s">
        <v>97</v>
      </c>
      <c r="M63" t="s">
        <v>97</v>
      </c>
      <c r="N63" t="s">
        <v>98</v>
      </c>
      <c r="O63" t="s">
        <v>98</v>
      </c>
      <c r="P63" t="s">
        <v>98</v>
      </c>
      <c r="Q63" t="s">
        <v>97</v>
      </c>
      <c r="R63">
        <v>3</v>
      </c>
      <c r="T63" s="11">
        <f t="shared" si="1"/>
        <v>2.1057632146915872</v>
      </c>
      <c r="U63" s="11">
        <f t="shared" si="2"/>
        <v>5</v>
      </c>
      <c r="V63" s="11">
        <f t="shared" si="0"/>
        <v>5</v>
      </c>
      <c r="X63" s="11">
        <v>12.105763214691587</v>
      </c>
      <c r="Y63">
        <v>3</v>
      </c>
      <c r="Z63" s="11">
        <v>40.352544048971957</v>
      </c>
      <c r="AA63">
        <v>54</v>
      </c>
    </row>
    <row r="64" spans="1:27">
      <c r="A64" t="s">
        <v>121</v>
      </c>
      <c r="B64" t="s">
        <v>211</v>
      </c>
      <c r="C64" t="s">
        <v>214</v>
      </c>
      <c r="D64">
        <v>500</v>
      </c>
      <c r="E64" t="s">
        <v>97</v>
      </c>
      <c r="F64" t="s">
        <v>98</v>
      </c>
      <c r="G64" t="s">
        <v>97</v>
      </c>
      <c r="H64" t="s">
        <v>98</v>
      </c>
      <c r="I64" t="s">
        <v>98</v>
      </c>
      <c r="J64" t="s">
        <v>97</v>
      </c>
      <c r="K64">
        <v>3</v>
      </c>
      <c r="L64" t="s">
        <v>97</v>
      </c>
      <c r="M64" t="s">
        <v>98</v>
      </c>
      <c r="N64" t="s">
        <v>97</v>
      </c>
      <c r="O64" t="s">
        <v>98</v>
      </c>
      <c r="P64" t="s">
        <v>98</v>
      </c>
      <c r="Q64" t="s">
        <v>97</v>
      </c>
      <c r="R64">
        <v>3</v>
      </c>
      <c r="T64" s="11">
        <f t="shared" si="1"/>
        <v>3.509605357819312</v>
      </c>
      <c r="U64" s="11">
        <f t="shared" si="2"/>
        <v>5</v>
      </c>
      <c r="V64" s="11">
        <f t="shared" si="0"/>
        <v>5</v>
      </c>
      <c r="X64" s="11">
        <v>13.509605357819312</v>
      </c>
      <c r="Y64">
        <v>3</v>
      </c>
      <c r="Z64" s="11">
        <v>45.032017859397712</v>
      </c>
      <c r="AA64">
        <v>40</v>
      </c>
    </row>
    <row r="65" spans="1:27">
      <c r="A65" t="s">
        <v>121</v>
      </c>
      <c r="B65" t="s">
        <v>215</v>
      </c>
      <c r="C65" t="s">
        <v>216</v>
      </c>
      <c r="D65">
        <v>500</v>
      </c>
      <c r="E65" t="s">
        <v>97</v>
      </c>
      <c r="F65" t="s">
        <v>97</v>
      </c>
      <c r="G65" t="s">
        <v>97</v>
      </c>
      <c r="H65" t="s">
        <v>98</v>
      </c>
      <c r="I65" t="s">
        <v>98</v>
      </c>
      <c r="J65" t="s">
        <v>97</v>
      </c>
      <c r="K65">
        <v>4</v>
      </c>
      <c r="L65" t="s">
        <v>97</v>
      </c>
      <c r="M65" t="s">
        <v>97</v>
      </c>
      <c r="N65" t="s">
        <v>97</v>
      </c>
      <c r="O65" t="s">
        <v>98</v>
      </c>
      <c r="P65" t="s">
        <v>98</v>
      </c>
      <c r="Q65" t="s">
        <v>97</v>
      </c>
      <c r="R65">
        <v>4</v>
      </c>
      <c r="T65" s="11">
        <f t="shared" si="1"/>
        <v>3.509605357819312</v>
      </c>
      <c r="U65" s="11">
        <f t="shared" si="2"/>
        <v>2.5</v>
      </c>
      <c r="V65" s="11">
        <f t="shared" si="0"/>
        <v>2.5</v>
      </c>
      <c r="X65" s="11">
        <v>8.5096053578193125</v>
      </c>
      <c r="Y65">
        <v>3</v>
      </c>
      <c r="Z65" s="11">
        <v>28.365351192731044</v>
      </c>
      <c r="AA65">
        <v>77</v>
      </c>
    </row>
    <row r="66" spans="1:27">
      <c r="A66" t="s">
        <v>121</v>
      </c>
      <c r="B66" t="s">
        <v>215</v>
      </c>
      <c r="C66" t="s">
        <v>217</v>
      </c>
      <c r="D66">
        <v>300</v>
      </c>
      <c r="E66" t="s">
        <v>98</v>
      </c>
      <c r="F66" t="s">
        <v>98</v>
      </c>
      <c r="G66" t="s">
        <v>97</v>
      </c>
      <c r="H66" t="s">
        <v>98</v>
      </c>
      <c r="I66" t="s">
        <v>98</v>
      </c>
      <c r="J66" t="s">
        <v>97</v>
      </c>
      <c r="K66">
        <v>2</v>
      </c>
      <c r="L66" t="s">
        <v>98</v>
      </c>
      <c r="M66" t="s">
        <v>98</v>
      </c>
      <c r="N66" t="s">
        <v>97</v>
      </c>
      <c r="O66" t="s">
        <v>98</v>
      </c>
      <c r="P66" t="s">
        <v>98</v>
      </c>
      <c r="Q66" t="s">
        <v>97</v>
      </c>
      <c r="R66">
        <v>2</v>
      </c>
      <c r="T66" s="11">
        <f t="shared" si="1"/>
        <v>2.1057632146915872</v>
      </c>
      <c r="U66" s="11">
        <f t="shared" si="2"/>
        <v>7.5</v>
      </c>
      <c r="V66" s="11">
        <f t="shared" si="0"/>
        <v>7.5</v>
      </c>
      <c r="X66" s="11">
        <v>17.105763214691585</v>
      </c>
      <c r="Y66">
        <v>3</v>
      </c>
      <c r="Z66" s="11">
        <v>57.019210715638621</v>
      </c>
      <c r="AA66">
        <v>19</v>
      </c>
    </row>
    <row r="67" spans="1:27">
      <c r="A67" t="s">
        <v>121</v>
      </c>
      <c r="B67" t="s">
        <v>215</v>
      </c>
      <c r="C67" t="s">
        <v>218</v>
      </c>
      <c r="D67">
        <v>300</v>
      </c>
      <c r="E67" t="s">
        <v>97</v>
      </c>
      <c r="F67" t="s">
        <v>98</v>
      </c>
      <c r="G67" t="s">
        <v>97</v>
      </c>
      <c r="H67" t="s">
        <v>98</v>
      </c>
      <c r="I67" t="s">
        <v>98</v>
      </c>
      <c r="J67" t="s">
        <v>98</v>
      </c>
      <c r="K67">
        <v>2</v>
      </c>
      <c r="L67" t="s">
        <v>97</v>
      </c>
      <c r="M67" t="s">
        <v>98</v>
      </c>
      <c r="N67" t="s">
        <v>97</v>
      </c>
      <c r="O67" t="s">
        <v>98</v>
      </c>
      <c r="P67" t="s">
        <v>98</v>
      </c>
      <c r="Q67" t="s">
        <v>98</v>
      </c>
      <c r="R67">
        <v>2</v>
      </c>
      <c r="T67" s="11">
        <f t="shared" ref="T67:T93" si="3">((D$134-D67)/(D$134-D$133))*10</f>
        <v>2.1057632146915872</v>
      </c>
      <c r="U67" s="11">
        <f t="shared" ref="U67:U93" si="4">((K$135-K67)/(K$135-K$134))*10</f>
        <v>7.5</v>
      </c>
      <c r="V67" s="11">
        <f t="shared" ref="V67:V93" si="5">((R$135-R67)/(R$135-R$134))*10</f>
        <v>7.5</v>
      </c>
      <c r="X67" s="11">
        <v>17.105763214691585</v>
      </c>
      <c r="Y67">
        <v>3</v>
      </c>
      <c r="Z67" s="11">
        <v>57.019210715638621</v>
      </c>
      <c r="AA67">
        <v>20</v>
      </c>
    </row>
    <row r="68" spans="1:27">
      <c r="A68" t="s">
        <v>121</v>
      </c>
      <c r="B68" t="s">
        <v>219</v>
      </c>
      <c r="C68" t="s">
        <v>220</v>
      </c>
      <c r="D68">
        <v>250</v>
      </c>
      <c r="E68" t="s">
        <v>97</v>
      </c>
      <c r="F68" t="s">
        <v>97</v>
      </c>
      <c r="G68" t="s">
        <v>97</v>
      </c>
      <c r="H68" t="s">
        <v>98</v>
      </c>
      <c r="I68" t="s">
        <v>98</v>
      </c>
      <c r="J68" t="s">
        <v>97</v>
      </c>
      <c r="K68">
        <v>4</v>
      </c>
      <c r="L68" t="s">
        <v>97</v>
      </c>
      <c r="M68" t="s">
        <v>97</v>
      </c>
      <c r="N68" t="s">
        <v>97</v>
      </c>
      <c r="O68" t="s">
        <v>98</v>
      </c>
      <c r="P68" t="s">
        <v>98</v>
      </c>
      <c r="Q68" t="s">
        <v>98</v>
      </c>
      <c r="R68">
        <v>3</v>
      </c>
      <c r="T68" s="11">
        <f t="shared" si="3"/>
        <v>1.754802678909656</v>
      </c>
      <c r="U68" s="11">
        <f t="shared" si="4"/>
        <v>2.5</v>
      </c>
      <c r="V68" s="11">
        <f t="shared" si="5"/>
        <v>5</v>
      </c>
      <c r="X68" s="11">
        <v>9.2548026789096554</v>
      </c>
      <c r="Y68">
        <v>3</v>
      </c>
      <c r="Z68" s="11">
        <v>30.849342263032185</v>
      </c>
      <c r="AA68">
        <v>76</v>
      </c>
    </row>
    <row r="69" spans="1:27">
      <c r="A69" t="s">
        <v>121</v>
      </c>
      <c r="B69" t="s">
        <v>221</v>
      </c>
      <c r="C69" t="s">
        <v>222</v>
      </c>
      <c r="D69">
        <v>400</v>
      </c>
      <c r="E69" t="s">
        <v>97</v>
      </c>
      <c r="F69" t="s">
        <v>98</v>
      </c>
      <c r="G69" t="s">
        <v>97</v>
      </c>
      <c r="H69" t="s">
        <v>98</v>
      </c>
      <c r="I69" t="s">
        <v>98</v>
      </c>
      <c r="J69" t="s">
        <v>98</v>
      </c>
      <c r="K69">
        <v>2</v>
      </c>
      <c r="L69" t="s">
        <v>97</v>
      </c>
      <c r="M69" t="s">
        <v>98</v>
      </c>
      <c r="N69" t="s">
        <v>97</v>
      </c>
      <c r="O69" t="s">
        <v>98</v>
      </c>
      <c r="P69" t="s">
        <v>98</v>
      </c>
      <c r="Q69" t="s">
        <v>98</v>
      </c>
      <c r="R69">
        <v>2</v>
      </c>
      <c r="T69" s="11">
        <f t="shared" si="3"/>
        <v>2.8076842862554496</v>
      </c>
      <c r="U69" s="11">
        <f t="shared" si="4"/>
        <v>7.5</v>
      </c>
      <c r="V69" s="11">
        <f t="shared" si="5"/>
        <v>7.5</v>
      </c>
      <c r="X69" s="11">
        <v>17.807684286255451</v>
      </c>
      <c r="Y69">
        <v>3</v>
      </c>
      <c r="Z69" s="11">
        <v>59.358947620851509</v>
      </c>
      <c r="AA69">
        <v>12</v>
      </c>
    </row>
    <row r="70" spans="1:27">
      <c r="A70" t="s">
        <v>121</v>
      </c>
      <c r="B70" t="s">
        <v>221</v>
      </c>
      <c r="C70" t="s">
        <v>223</v>
      </c>
      <c r="D70">
        <v>150</v>
      </c>
      <c r="E70" t="s">
        <v>98</v>
      </c>
      <c r="F70" t="s">
        <v>97</v>
      </c>
      <c r="G70" t="s">
        <v>97</v>
      </c>
      <c r="H70" t="s">
        <v>98</v>
      </c>
      <c r="I70" t="s">
        <v>98</v>
      </c>
      <c r="J70" t="s">
        <v>98</v>
      </c>
      <c r="K70">
        <v>2</v>
      </c>
      <c r="L70" t="s">
        <v>98</v>
      </c>
      <c r="M70" t="s">
        <v>97</v>
      </c>
      <c r="N70" t="s">
        <v>97</v>
      </c>
      <c r="O70" t="s">
        <v>98</v>
      </c>
      <c r="P70" t="s">
        <v>98</v>
      </c>
      <c r="Q70" t="s">
        <v>98</v>
      </c>
      <c r="R70">
        <v>2</v>
      </c>
      <c r="T70" s="11">
        <f t="shared" si="3"/>
        <v>1.0528816073457936</v>
      </c>
      <c r="U70" s="11">
        <f t="shared" si="4"/>
        <v>7.5</v>
      </c>
      <c r="V70" s="11">
        <f t="shared" si="5"/>
        <v>7.5</v>
      </c>
      <c r="X70" s="11">
        <v>16.052881607345796</v>
      </c>
      <c r="Y70">
        <v>3</v>
      </c>
      <c r="Z70" s="11">
        <v>53.509605357819325</v>
      </c>
      <c r="AA70">
        <v>32</v>
      </c>
    </row>
    <row r="71" spans="1:27">
      <c r="A71" t="s">
        <v>121</v>
      </c>
      <c r="B71" t="s">
        <v>221</v>
      </c>
      <c r="C71" t="s">
        <v>224</v>
      </c>
      <c r="D71">
        <v>250</v>
      </c>
      <c r="E71" t="s">
        <v>98</v>
      </c>
      <c r="F71" t="s">
        <v>97</v>
      </c>
      <c r="G71" t="s">
        <v>98</v>
      </c>
      <c r="H71" t="s">
        <v>98</v>
      </c>
      <c r="I71" t="s">
        <v>98</v>
      </c>
      <c r="J71" t="s">
        <v>97</v>
      </c>
      <c r="K71">
        <v>2</v>
      </c>
      <c r="L71" t="s">
        <v>98</v>
      </c>
      <c r="M71" t="s">
        <v>97</v>
      </c>
      <c r="N71" t="s">
        <v>98</v>
      </c>
      <c r="O71" t="s">
        <v>98</v>
      </c>
      <c r="P71" t="s">
        <v>98</v>
      </c>
      <c r="Q71" t="s">
        <v>97</v>
      </c>
      <c r="R71">
        <v>2</v>
      </c>
      <c r="T71" s="11">
        <f t="shared" si="3"/>
        <v>1.754802678909656</v>
      </c>
      <c r="U71" s="11">
        <f t="shared" si="4"/>
        <v>7.5</v>
      </c>
      <c r="V71" s="11">
        <f t="shared" si="5"/>
        <v>7.5</v>
      </c>
      <c r="X71" s="11">
        <v>16.754802678909655</v>
      </c>
      <c r="Y71">
        <v>3</v>
      </c>
      <c r="Z71" s="11">
        <v>55.849342263032185</v>
      </c>
      <c r="AA71">
        <v>27</v>
      </c>
    </row>
    <row r="72" spans="1:27">
      <c r="A72" t="s">
        <v>121</v>
      </c>
      <c r="B72" t="s">
        <v>225</v>
      </c>
      <c r="C72" t="s">
        <v>226</v>
      </c>
      <c r="D72">
        <v>200</v>
      </c>
      <c r="E72" t="s">
        <v>97</v>
      </c>
      <c r="F72" t="s">
        <v>98</v>
      </c>
      <c r="G72" t="s">
        <v>97</v>
      </c>
      <c r="H72" t="s">
        <v>98</v>
      </c>
      <c r="I72" t="s">
        <v>98</v>
      </c>
      <c r="J72" t="s">
        <v>97</v>
      </c>
      <c r="K72">
        <v>3</v>
      </c>
      <c r="L72" t="s">
        <v>97</v>
      </c>
      <c r="M72" t="s">
        <v>98</v>
      </c>
      <c r="N72" t="s">
        <v>97</v>
      </c>
      <c r="O72" t="s">
        <v>98</v>
      </c>
      <c r="P72" t="s">
        <v>98</v>
      </c>
      <c r="Q72" t="s">
        <v>97</v>
      </c>
      <c r="R72">
        <v>3</v>
      </c>
      <c r="T72" s="11">
        <f t="shared" si="3"/>
        <v>1.4038421431277248</v>
      </c>
      <c r="U72" s="11">
        <f t="shared" si="4"/>
        <v>5</v>
      </c>
      <c r="V72" s="11">
        <f t="shared" si="5"/>
        <v>5</v>
      </c>
      <c r="X72" s="11">
        <v>11.403842143127726</v>
      </c>
      <c r="Y72">
        <v>3</v>
      </c>
      <c r="Z72" s="11">
        <v>38.012807143759083</v>
      </c>
      <c r="AA72">
        <v>71</v>
      </c>
    </row>
    <row r="73" spans="1:27">
      <c r="A73" t="s">
        <v>121</v>
      </c>
      <c r="B73" t="s">
        <v>225</v>
      </c>
      <c r="C73" t="s">
        <v>227</v>
      </c>
      <c r="D73">
        <v>400</v>
      </c>
      <c r="E73" t="s">
        <v>97</v>
      </c>
      <c r="F73" t="s">
        <v>98</v>
      </c>
      <c r="G73" t="s">
        <v>98</v>
      </c>
      <c r="H73" t="s">
        <v>98</v>
      </c>
      <c r="I73" t="s">
        <v>98</v>
      </c>
      <c r="J73" t="s">
        <v>97</v>
      </c>
      <c r="K73">
        <v>2</v>
      </c>
      <c r="L73" t="s">
        <v>97</v>
      </c>
      <c r="M73" t="s">
        <v>98</v>
      </c>
      <c r="N73" t="s">
        <v>98</v>
      </c>
      <c r="O73" t="s">
        <v>98</v>
      </c>
      <c r="P73" t="s">
        <v>98</v>
      </c>
      <c r="Q73" t="s">
        <v>97</v>
      </c>
      <c r="R73">
        <v>2</v>
      </c>
      <c r="T73" s="11">
        <f t="shared" si="3"/>
        <v>2.8076842862554496</v>
      </c>
      <c r="U73" s="11">
        <f t="shared" si="4"/>
        <v>7.5</v>
      </c>
      <c r="V73" s="11">
        <f t="shared" si="5"/>
        <v>7.5</v>
      </c>
      <c r="X73" s="11">
        <v>17.807684286255451</v>
      </c>
      <c r="Y73">
        <v>3</v>
      </c>
      <c r="Z73" s="11">
        <v>59.358947620851509</v>
      </c>
      <c r="AA73">
        <v>13</v>
      </c>
    </row>
    <row r="74" spans="1:27">
      <c r="A74" t="s">
        <v>121</v>
      </c>
      <c r="B74" t="s">
        <v>228</v>
      </c>
      <c r="C74" t="s">
        <v>180</v>
      </c>
      <c r="D74">
        <v>200</v>
      </c>
      <c r="E74" t="s">
        <v>97</v>
      </c>
      <c r="F74" t="s">
        <v>98</v>
      </c>
      <c r="G74" t="s">
        <v>98</v>
      </c>
      <c r="H74" t="s">
        <v>98</v>
      </c>
      <c r="I74" t="s">
        <v>98</v>
      </c>
      <c r="J74" t="s">
        <v>97</v>
      </c>
      <c r="K74">
        <v>2</v>
      </c>
      <c r="L74" t="s">
        <v>97</v>
      </c>
      <c r="M74" t="s">
        <v>98</v>
      </c>
      <c r="N74" t="s">
        <v>98</v>
      </c>
      <c r="O74" t="s">
        <v>98</v>
      </c>
      <c r="P74" t="s">
        <v>98</v>
      </c>
      <c r="Q74" t="s">
        <v>97</v>
      </c>
      <c r="R74">
        <v>2</v>
      </c>
      <c r="T74" s="11">
        <f t="shared" si="3"/>
        <v>1.4038421431277248</v>
      </c>
      <c r="U74" s="11">
        <f t="shared" si="4"/>
        <v>7.5</v>
      </c>
      <c r="V74" s="11">
        <f t="shared" si="5"/>
        <v>7.5</v>
      </c>
      <c r="X74" s="11">
        <v>16.403842143127726</v>
      </c>
      <c r="Y74">
        <v>3</v>
      </c>
      <c r="Z74" s="11">
        <v>54.679473810425748</v>
      </c>
      <c r="AA74">
        <v>29</v>
      </c>
    </row>
    <row r="75" spans="1:27">
      <c r="A75" t="s">
        <v>121</v>
      </c>
      <c r="B75" t="s">
        <v>229</v>
      </c>
      <c r="C75" t="s">
        <v>230</v>
      </c>
      <c r="D75">
        <v>1000</v>
      </c>
      <c r="E75" t="s">
        <v>97</v>
      </c>
      <c r="F75" t="s">
        <v>97</v>
      </c>
      <c r="G75" t="s">
        <v>97</v>
      </c>
      <c r="H75" t="s">
        <v>97</v>
      </c>
      <c r="I75" t="s">
        <v>98</v>
      </c>
      <c r="J75" t="s">
        <v>98</v>
      </c>
      <c r="K75">
        <v>4</v>
      </c>
      <c r="L75" t="s">
        <v>97</v>
      </c>
      <c r="M75" t="s">
        <v>97</v>
      </c>
      <c r="N75" t="s">
        <v>97</v>
      </c>
      <c r="O75" t="s">
        <v>97</v>
      </c>
      <c r="P75" t="s">
        <v>98</v>
      </c>
      <c r="Q75" t="s">
        <v>98</v>
      </c>
      <c r="R75">
        <v>4</v>
      </c>
      <c r="T75" s="11">
        <f t="shared" si="3"/>
        <v>7.0192107156386241</v>
      </c>
      <c r="U75" s="11">
        <f t="shared" si="4"/>
        <v>2.5</v>
      </c>
      <c r="V75" s="11">
        <f t="shared" si="5"/>
        <v>2.5</v>
      </c>
      <c r="X75" s="11">
        <v>12.019210715638625</v>
      </c>
      <c r="Y75">
        <v>3</v>
      </c>
      <c r="Z75" s="11">
        <v>40.064035718795417</v>
      </c>
      <c r="AA75">
        <v>56</v>
      </c>
    </row>
    <row r="76" spans="1:27">
      <c r="A76" t="s">
        <v>121</v>
      </c>
      <c r="B76" t="s">
        <v>229</v>
      </c>
      <c r="C76" t="s">
        <v>231</v>
      </c>
      <c r="D76">
        <v>500</v>
      </c>
      <c r="E76" t="s">
        <v>97</v>
      </c>
      <c r="F76" t="s">
        <v>98</v>
      </c>
      <c r="G76" t="s">
        <v>97</v>
      </c>
      <c r="H76" t="s">
        <v>98</v>
      </c>
      <c r="I76" t="s">
        <v>98</v>
      </c>
      <c r="J76" t="s">
        <v>97</v>
      </c>
      <c r="K76">
        <v>3</v>
      </c>
      <c r="L76" t="s">
        <v>97</v>
      </c>
      <c r="M76" t="s">
        <v>98</v>
      </c>
      <c r="N76" t="s">
        <v>97</v>
      </c>
      <c r="O76" t="s">
        <v>98</v>
      </c>
      <c r="P76" t="s">
        <v>98</v>
      </c>
      <c r="Q76" t="s">
        <v>97</v>
      </c>
      <c r="R76">
        <v>3</v>
      </c>
      <c r="T76" s="11">
        <f t="shared" si="3"/>
        <v>3.509605357819312</v>
      </c>
      <c r="U76" s="11">
        <f t="shared" si="4"/>
        <v>5</v>
      </c>
      <c r="V76" s="11">
        <f t="shared" si="5"/>
        <v>5</v>
      </c>
      <c r="X76" s="11">
        <v>13.509605357819312</v>
      </c>
      <c r="Y76">
        <v>3</v>
      </c>
      <c r="Z76" s="11">
        <v>45.032017859397712</v>
      </c>
      <c r="AA76">
        <v>41</v>
      </c>
    </row>
    <row r="77" spans="1:27">
      <c r="A77" t="s">
        <v>121</v>
      </c>
      <c r="B77" t="s">
        <v>232</v>
      </c>
      <c r="C77" t="s">
        <v>233</v>
      </c>
      <c r="D77">
        <v>500</v>
      </c>
      <c r="E77" t="s">
        <v>97</v>
      </c>
      <c r="F77" t="s">
        <v>97</v>
      </c>
      <c r="G77" t="s">
        <v>97</v>
      </c>
      <c r="H77" t="s">
        <v>97</v>
      </c>
      <c r="I77" t="s">
        <v>98</v>
      </c>
      <c r="J77" t="s">
        <v>98</v>
      </c>
      <c r="K77">
        <v>4</v>
      </c>
      <c r="L77" t="s">
        <v>97</v>
      </c>
      <c r="M77" t="s">
        <v>97</v>
      </c>
      <c r="N77" t="s">
        <v>97</v>
      </c>
      <c r="O77" t="s">
        <v>97</v>
      </c>
      <c r="P77" t="s">
        <v>98</v>
      </c>
      <c r="Q77" t="s">
        <v>98</v>
      </c>
      <c r="R77">
        <v>4</v>
      </c>
      <c r="T77" s="11">
        <f t="shared" si="3"/>
        <v>3.509605357819312</v>
      </c>
      <c r="U77" s="11">
        <f t="shared" si="4"/>
        <v>2.5</v>
      </c>
      <c r="V77" s="11">
        <f t="shared" si="5"/>
        <v>2.5</v>
      </c>
      <c r="X77" s="11">
        <v>8.5096053578193125</v>
      </c>
      <c r="Y77">
        <v>3</v>
      </c>
      <c r="Z77" s="11">
        <v>28.365351192731044</v>
      </c>
      <c r="AA77">
        <v>78</v>
      </c>
    </row>
    <row r="78" spans="1:27">
      <c r="A78" t="s">
        <v>121</v>
      </c>
      <c r="B78" t="s">
        <v>234</v>
      </c>
      <c r="C78" t="s">
        <v>235</v>
      </c>
      <c r="D78">
        <v>400</v>
      </c>
      <c r="E78" t="s">
        <v>97</v>
      </c>
      <c r="F78" t="s">
        <v>98</v>
      </c>
      <c r="G78" t="s">
        <v>97</v>
      </c>
      <c r="H78" t="s">
        <v>98</v>
      </c>
      <c r="I78" t="s">
        <v>98</v>
      </c>
      <c r="J78" t="s">
        <v>98</v>
      </c>
      <c r="K78">
        <v>2</v>
      </c>
      <c r="L78" t="s">
        <v>97</v>
      </c>
      <c r="M78" t="s">
        <v>98</v>
      </c>
      <c r="N78" t="s">
        <v>97</v>
      </c>
      <c r="O78" t="s">
        <v>98</v>
      </c>
      <c r="P78" t="s">
        <v>98</v>
      </c>
      <c r="Q78" t="s">
        <v>98</v>
      </c>
      <c r="R78">
        <v>2</v>
      </c>
      <c r="T78" s="11">
        <f t="shared" si="3"/>
        <v>2.8076842862554496</v>
      </c>
      <c r="U78" s="11">
        <f t="shared" si="4"/>
        <v>7.5</v>
      </c>
      <c r="V78" s="11">
        <f t="shared" si="5"/>
        <v>7.5</v>
      </c>
      <c r="X78" s="11">
        <v>17.807684286255451</v>
      </c>
      <c r="Y78">
        <v>3</v>
      </c>
      <c r="Z78" s="11">
        <v>59.358947620851509</v>
      </c>
      <c r="AA78">
        <v>14</v>
      </c>
    </row>
    <row r="79" spans="1:27">
      <c r="A79" t="s">
        <v>121</v>
      </c>
      <c r="B79" t="s">
        <v>236</v>
      </c>
      <c r="C79" t="s">
        <v>237</v>
      </c>
      <c r="D79">
        <v>300</v>
      </c>
      <c r="E79" t="s">
        <v>97</v>
      </c>
      <c r="F79" t="s">
        <v>98</v>
      </c>
      <c r="G79" t="s">
        <v>97</v>
      </c>
      <c r="H79" t="s">
        <v>98</v>
      </c>
      <c r="I79" t="s">
        <v>98</v>
      </c>
      <c r="J79" t="s">
        <v>98</v>
      </c>
      <c r="K79">
        <v>2</v>
      </c>
      <c r="L79" t="s">
        <v>97</v>
      </c>
      <c r="M79" t="s">
        <v>98</v>
      </c>
      <c r="N79" t="s">
        <v>97</v>
      </c>
      <c r="O79" t="s">
        <v>98</v>
      </c>
      <c r="P79" t="s">
        <v>98</v>
      </c>
      <c r="Q79" t="s">
        <v>98</v>
      </c>
      <c r="R79">
        <v>2</v>
      </c>
      <c r="T79" s="11">
        <f t="shared" si="3"/>
        <v>2.1057632146915872</v>
      </c>
      <c r="U79" s="11">
        <f t="shared" si="4"/>
        <v>7.5</v>
      </c>
      <c r="V79" s="11">
        <f t="shared" si="5"/>
        <v>7.5</v>
      </c>
      <c r="X79" s="11">
        <v>17.105763214691585</v>
      </c>
      <c r="Y79">
        <v>3</v>
      </c>
      <c r="Z79" s="11">
        <v>57.019210715638621</v>
      </c>
      <c r="AA79">
        <v>21</v>
      </c>
    </row>
    <row r="80" spans="1:27">
      <c r="A80" t="s">
        <v>121</v>
      </c>
      <c r="B80" t="s">
        <v>238</v>
      </c>
      <c r="C80" t="s">
        <v>239</v>
      </c>
      <c r="D80">
        <v>200</v>
      </c>
      <c r="E80" t="s">
        <v>98</v>
      </c>
      <c r="F80" t="s">
        <v>98</v>
      </c>
      <c r="G80" t="s">
        <v>97</v>
      </c>
      <c r="H80" t="s">
        <v>98</v>
      </c>
      <c r="I80" t="s">
        <v>97</v>
      </c>
      <c r="J80" t="s">
        <v>98</v>
      </c>
      <c r="K80">
        <v>2</v>
      </c>
      <c r="L80" t="s">
        <v>98</v>
      </c>
      <c r="M80" t="s">
        <v>98</v>
      </c>
      <c r="N80" t="s">
        <v>97</v>
      </c>
      <c r="O80" t="s">
        <v>98</v>
      </c>
      <c r="P80" t="s">
        <v>97</v>
      </c>
      <c r="Q80" t="s">
        <v>98</v>
      </c>
      <c r="R80">
        <v>2</v>
      </c>
      <c r="T80" s="11">
        <f t="shared" si="3"/>
        <v>1.4038421431277248</v>
      </c>
      <c r="U80" s="11">
        <f t="shared" si="4"/>
        <v>7.5</v>
      </c>
      <c r="V80" s="11">
        <f t="shared" si="5"/>
        <v>7.5</v>
      </c>
      <c r="X80" s="11">
        <v>16.403842143127726</v>
      </c>
      <c r="Y80">
        <v>3</v>
      </c>
      <c r="Z80" s="11">
        <v>54.679473810425748</v>
      </c>
      <c r="AA80">
        <v>30</v>
      </c>
    </row>
    <row r="81" spans="1:27">
      <c r="A81" t="s">
        <v>121</v>
      </c>
      <c r="B81" t="s">
        <v>238</v>
      </c>
      <c r="C81" t="s">
        <v>240</v>
      </c>
      <c r="D81">
        <v>250</v>
      </c>
      <c r="E81" t="s">
        <v>97</v>
      </c>
      <c r="F81" t="s">
        <v>98</v>
      </c>
      <c r="G81" t="s">
        <v>97</v>
      </c>
      <c r="H81" t="s">
        <v>98</v>
      </c>
      <c r="I81" t="s">
        <v>98</v>
      </c>
      <c r="J81" t="s">
        <v>97</v>
      </c>
      <c r="K81">
        <v>3</v>
      </c>
      <c r="L81" t="s">
        <v>97</v>
      </c>
      <c r="M81" t="s">
        <v>98</v>
      </c>
      <c r="N81" t="s">
        <v>97</v>
      </c>
      <c r="O81" t="s">
        <v>98</v>
      </c>
      <c r="P81" t="s">
        <v>98</v>
      </c>
      <c r="Q81" t="s">
        <v>97</v>
      </c>
      <c r="R81">
        <v>3</v>
      </c>
      <c r="T81" s="11">
        <f t="shared" si="3"/>
        <v>1.754802678909656</v>
      </c>
      <c r="U81" s="11">
        <f t="shared" si="4"/>
        <v>5</v>
      </c>
      <c r="V81" s="11">
        <f t="shared" si="5"/>
        <v>5</v>
      </c>
      <c r="X81" s="11">
        <v>11.754802678909655</v>
      </c>
      <c r="Y81">
        <v>3</v>
      </c>
      <c r="Z81" s="11">
        <v>39.18267559636552</v>
      </c>
      <c r="AA81">
        <v>61</v>
      </c>
    </row>
    <row r="82" spans="1:27">
      <c r="A82" t="s">
        <v>121</v>
      </c>
      <c r="B82" t="s">
        <v>241</v>
      </c>
      <c r="C82" t="s">
        <v>242</v>
      </c>
      <c r="D82">
        <v>275</v>
      </c>
      <c r="E82" t="s">
        <v>97</v>
      </c>
      <c r="F82" t="s">
        <v>98</v>
      </c>
      <c r="G82" t="s">
        <v>97</v>
      </c>
      <c r="H82" t="s">
        <v>98</v>
      </c>
      <c r="I82" t="s">
        <v>98</v>
      </c>
      <c r="J82" t="s">
        <v>97</v>
      </c>
      <c r="K82">
        <v>3</v>
      </c>
      <c r="L82" t="s">
        <v>97</v>
      </c>
      <c r="M82" t="s">
        <v>98</v>
      </c>
      <c r="N82" t="s">
        <v>97</v>
      </c>
      <c r="O82" t="s">
        <v>98</v>
      </c>
      <c r="P82" t="s">
        <v>98</v>
      </c>
      <c r="Q82" t="s">
        <v>97</v>
      </c>
      <c r="R82">
        <v>3</v>
      </c>
      <c r="T82" s="11">
        <f t="shared" si="3"/>
        <v>1.9302829468006215</v>
      </c>
      <c r="U82" s="11">
        <f t="shared" si="4"/>
        <v>5</v>
      </c>
      <c r="V82" s="11">
        <f t="shared" si="5"/>
        <v>5</v>
      </c>
      <c r="X82" s="11">
        <v>11.930282946800622</v>
      </c>
      <c r="Y82">
        <v>3</v>
      </c>
      <c r="Z82" s="11">
        <v>39.767609822668739</v>
      </c>
      <c r="AA82">
        <v>58</v>
      </c>
    </row>
    <row r="83" spans="1:27">
      <c r="A83" t="s">
        <v>121</v>
      </c>
      <c r="B83" t="s">
        <v>241</v>
      </c>
      <c r="C83" t="s">
        <v>243</v>
      </c>
      <c r="D83">
        <v>333</v>
      </c>
      <c r="E83" t="s">
        <v>97</v>
      </c>
      <c r="F83" t="s">
        <v>98</v>
      </c>
      <c r="G83" t="s">
        <v>97</v>
      </c>
      <c r="H83" t="s">
        <v>98</v>
      </c>
      <c r="I83" t="s">
        <v>98</v>
      </c>
      <c r="J83" t="s">
        <v>97</v>
      </c>
      <c r="K83">
        <v>3</v>
      </c>
      <c r="L83" t="s">
        <v>97</v>
      </c>
      <c r="M83" t="s">
        <v>98</v>
      </c>
      <c r="N83" t="s">
        <v>97</v>
      </c>
      <c r="O83" t="s">
        <v>98</v>
      </c>
      <c r="P83" t="s">
        <v>98</v>
      </c>
      <c r="Q83" t="s">
        <v>97</v>
      </c>
      <c r="R83">
        <v>3</v>
      </c>
      <c r="T83" s="11">
        <f t="shared" si="3"/>
        <v>2.3373971683076618</v>
      </c>
      <c r="U83" s="11">
        <f t="shared" si="4"/>
        <v>5</v>
      </c>
      <c r="V83" s="11">
        <f t="shared" si="5"/>
        <v>5</v>
      </c>
      <c r="X83" s="11">
        <v>12.337397168307662</v>
      </c>
      <c r="Y83">
        <v>3</v>
      </c>
      <c r="Z83" s="11">
        <v>41.124657227692211</v>
      </c>
      <c r="AA83">
        <v>49</v>
      </c>
    </row>
    <row r="84" spans="1:27">
      <c r="A84" t="s">
        <v>121</v>
      </c>
      <c r="B84" t="s">
        <v>241</v>
      </c>
      <c r="C84" t="s">
        <v>244</v>
      </c>
      <c r="D84">
        <v>250</v>
      </c>
      <c r="E84" t="s">
        <v>97</v>
      </c>
      <c r="F84" t="s">
        <v>98</v>
      </c>
      <c r="G84" t="s">
        <v>98</v>
      </c>
      <c r="H84" t="s">
        <v>98</v>
      </c>
      <c r="I84" t="s">
        <v>98</v>
      </c>
      <c r="J84" t="s">
        <v>98</v>
      </c>
      <c r="K84">
        <v>1</v>
      </c>
      <c r="L84" t="s">
        <v>97</v>
      </c>
      <c r="M84" t="s">
        <v>98</v>
      </c>
      <c r="N84" t="s">
        <v>98</v>
      </c>
      <c r="O84" t="s">
        <v>98</v>
      </c>
      <c r="P84" t="s">
        <v>98</v>
      </c>
      <c r="Q84" t="s">
        <v>98</v>
      </c>
      <c r="R84">
        <v>1</v>
      </c>
      <c r="T84" s="11">
        <f t="shared" si="3"/>
        <v>1.754802678909656</v>
      </c>
      <c r="U84" s="11">
        <f t="shared" si="4"/>
        <v>10</v>
      </c>
      <c r="V84" s="11">
        <f t="shared" si="5"/>
        <v>10</v>
      </c>
      <c r="X84" s="11">
        <v>21.754802678909655</v>
      </c>
      <c r="Y84">
        <v>3</v>
      </c>
      <c r="Z84" s="11">
        <v>72.516008929698856</v>
      </c>
      <c r="AA84">
        <v>5</v>
      </c>
    </row>
    <row r="85" spans="1:27">
      <c r="A85" t="s">
        <v>121</v>
      </c>
      <c r="B85" t="s">
        <v>241</v>
      </c>
      <c r="C85" t="s">
        <v>245</v>
      </c>
      <c r="D85">
        <v>300</v>
      </c>
      <c r="E85" t="s">
        <v>97</v>
      </c>
      <c r="F85" t="s">
        <v>98</v>
      </c>
      <c r="G85" t="s">
        <v>98</v>
      </c>
      <c r="H85" t="s">
        <v>98</v>
      </c>
      <c r="I85" t="s">
        <v>98</v>
      </c>
      <c r="J85" t="s">
        <v>98</v>
      </c>
      <c r="K85">
        <v>1</v>
      </c>
      <c r="L85" t="s">
        <v>97</v>
      </c>
      <c r="M85" t="s">
        <v>98</v>
      </c>
      <c r="N85" t="s">
        <v>98</v>
      </c>
      <c r="O85" t="s">
        <v>98</v>
      </c>
      <c r="P85" t="s">
        <v>98</v>
      </c>
      <c r="Q85" t="s">
        <v>98</v>
      </c>
      <c r="R85">
        <v>1</v>
      </c>
      <c r="T85" s="11">
        <f t="shared" si="3"/>
        <v>2.1057632146915872</v>
      </c>
      <c r="U85" s="11">
        <f t="shared" si="4"/>
        <v>10</v>
      </c>
      <c r="V85" s="11">
        <f t="shared" si="5"/>
        <v>10</v>
      </c>
      <c r="X85" s="11">
        <v>22.105763214691585</v>
      </c>
      <c r="Y85">
        <v>3</v>
      </c>
      <c r="Z85" s="11">
        <v>73.685877382305279</v>
      </c>
      <c r="AA85">
        <v>3</v>
      </c>
    </row>
    <row r="86" spans="1:27">
      <c r="A86" t="s">
        <v>121</v>
      </c>
      <c r="B86" t="s">
        <v>246</v>
      </c>
      <c r="C86" t="s">
        <v>247</v>
      </c>
      <c r="D86">
        <v>333</v>
      </c>
      <c r="E86" t="s">
        <v>97</v>
      </c>
      <c r="F86" t="s">
        <v>98</v>
      </c>
      <c r="G86" t="s">
        <v>97</v>
      </c>
      <c r="H86" t="s">
        <v>98</v>
      </c>
      <c r="I86" t="s">
        <v>98</v>
      </c>
      <c r="J86" t="s">
        <v>97</v>
      </c>
      <c r="K86">
        <v>3</v>
      </c>
      <c r="L86" t="s">
        <v>97</v>
      </c>
      <c r="M86" t="s">
        <v>98</v>
      </c>
      <c r="N86" t="s">
        <v>97</v>
      </c>
      <c r="O86" t="s">
        <v>98</v>
      </c>
      <c r="P86" t="s">
        <v>98</v>
      </c>
      <c r="Q86" t="s">
        <v>97</v>
      </c>
      <c r="R86">
        <v>3</v>
      </c>
      <c r="T86" s="11">
        <f t="shared" si="3"/>
        <v>2.3373971683076618</v>
      </c>
      <c r="U86" s="11">
        <f t="shared" si="4"/>
        <v>5</v>
      </c>
      <c r="V86" s="11">
        <f t="shared" si="5"/>
        <v>5</v>
      </c>
      <c r="X86" s="11">
        <v>12.337397168307662</v>
      </c>
      <c r="Y86">
        <v>3</v>
      </c>
      <c r="Z86" s="11">
        <v>41.124657227692211</v>
      </c>
      <c r="AA86">
        <v>50</v>
      </c>
    </row>
    <row r="87" spans="1:27">
      <c r="A87" t="s">
        <v>121</v>
      </c>
      <c r="B87" t="s">
        <v>248</v>
      </c>
      <c r="C87" t="s">
        <v>249</v>
      </c>
      <c r="D87">
        <v>5000</v>
      </c>
      <c r="E87" t="s">
        <v>97</v>
      </c>
      <c r="F87" t="s">
        <v>97</v>
      </c>
      <c r="G87" t="s">
        <v>97</v>
      </c>
      <c r="H87" t="s">
        <v>98</v>
      </c>
      <c r="I87" t="s">
        <v>98</v>
      </c>
      <c r="J87" t="s">
        <v>97</v>
      </c>
      <c r="K87">
        <v>4</v>
      </c>
      <c r="L87" t="s">
        <v>97</v>
      </c>
      <c r="M87" t="s">
        <v>97</v>
      </c>
      <c r="N87" t="s">
        <v>97</v>
      </c>
      <c r="O87" t="s">
        <v>98</v>
      </c>
      <c r="P87" t="s">
        <v>98</v>
      </c>
      <c r="Q87" t="s">
        <v>97</v>
      </c>
      <c r="R87">
        <v>4</v>
      </c>
      <c r="T87" s="11">
        <v>10</v>
      </c>
      <c r="U87" s="11">
        <f t="shared" si="4"/>
        <v>2.5</v>
      </c>
      <c r="V87" s="11">
        <f t="shared" si="5"/>
        <v>2.5</v>
      </c>
      <c r="X87" s="11">
        <v>15</v>
      </c>
      <c r="Y87">
        <v>3</v>
      </c>
      <c r="Z87" s="11">
        <v>50</v>
      </c>
      <c r="AA87">
        <v>34</v>
      </c>
    </row>
    <row r="88" spans="1:27">
      <c r="A88" t="s">
        <v>121</v>
      </c>
      <c r="B88" t="s">
        <v>250</v>
      </c>
      <c r="C88" t="s">
        <v>251</v>
      </c>
      <c r="D88">
        <v>250</v>
      </c>
      <c r="E88" t="s">
        <v>98</v>
      </c>
      <c r="F88" t="s">
        <v>98</v>
      </c>
      <c r="G88" t="s">
        <v>98</v>
      </c>
      <c r="H88" t="s">
        <v>98</v>
      </c>
      <c r="I88" t="s">
        <v>97</v>
      </c>
      <c r="J88" t="s">
        <v>98</v>
      </c>
      <c r="K88">
        <v>1</v>
      </c>
      <c r="L88" t="s">
        <v>98</v>
      </c>
      <c r="M88" t="s">
        <v>98</v>
      </c>
      <c r="N88" t="s">
        <v>98</v>
      </c>
      <c r="O88" t="s">
        <v>98</v>
      </c>
      <c r="P88" t="s">
        <v>97</v>
      </c>
      <c r="Q88" t="s">
        <v>98</v>
      </c>
      <c r="R88">
        <v>1</v>
      </c>
      <c r="T88" s="11">
        <f t="shared" si="3"/>
        <v>1.754802678909656</v>
      </c>
      <c r="U88" s="11">
        <f t="shared" si="4"/>
        <v>10</v>
      </c>
      <c r="V88" s="11">
        <f t="shared" si="5"/>
        <v>10</v>
      </c>
      <c r="X88" s="11">
        <v>21.754802678909655</v>
      </c>
      <c r="Y88">
        <v>3</v>
      </c>
      <c r="Z88" s="11">
        <v>72.516008929698856</v>
      </c>
      <c r="AA88">
        <v>6</v>
      </c>
    </row>
    <row r="89" spans="1:27">
      <c r="A89" t="s">
        <v>121</v>
      </c>
      <c r="B89" t="s">
        <v>250</v>
      </c>
      <c r="C89" t="s">
        <v>252</v>
      </c>
      <c r="D89">
        <v>250</v>
      </c>
      <c r="E89" t="s">
        <v>98</v>
      </c>
      <c r="F89" t="s">
        <v>97</v>
      </c>
      <c r="G89" t="s">
        <v>97</v>
      </c>
      <c r="H89" t="s">
        <v>98</v>
      </c>
      <c r="I89" t="s">
        <v>98</v>
      </c>
      <c r="J89" t="s">
        <v>98</v>
      </c>
      <c r="K89">
        <v>2</v>
      </c>
      <c r="L89" t="s">
        <v>98</v>
      </c>
      <c r="M89" t="s">
        <v>97</v>
      </c>
      <c r="N89" t="s">
        <v>97</v>
      </c>
      <c r="O89" t="s">
        <v>98</v>
      </c>
      <c r="P89" t="s">
        <v>98</v>
      </c>
      <c r="Q89" t="s">
        <v>98</v>
      </c>
      <c r="R89">
        <v>2</v>
      </c>
      <c r="T89" s="11">
        <f t="shared" si="3"/>
        <v>1.754802678909656</v>
      </c>
      <c r="U89" s="11">
        <f t="shared" si="4"/>
        <v>7.5</v>
      </c>
      <c r="V89" s="11">
        <f t="shared" si="5"/>
        <v>7.5</v>
      </c>
      <c r="X89" s="11">
        <v>16.754802678909655</v>
      </c>
      <c r="Y89">
        <v>3</v>
      </c>
      <c r="Z89" s="11">
        <v>55.849342263032185</v>
      </c>
      <c r="AA89">
        <v>28</v>
      </c>
    </row>
    <row r="90" spans="1:27">
      <c r="A90" t="s">
        <v>121</v>
      </c>
      <c r="B90" t="s">
        <v>253</v>
      </c>
      <c r="C90" t="s">
        <v>254</v>
      </c>
      <c r="D90">
        <v>300</v>
      </c>
      <c r="E90" t="s">
        <v>98</v>
      </c>
      <c r="F90" t="s">
        <v>98</v>
      </c>
      <c r="G90" t="s">
        <v>97</v>
      </c>
      <c r="H90" t="s">
        <v>98</v>
      </c>
      <c r="I90" t="s">
        <v>98</v>
      </c>
      <c r="J90" t="s">
        <v>97</v>
      </c>
      <c r="K90">
        <v>2</v>
      </c>
      <c r="L90" t="s">
        <v>98</v>
      </c>
      <c r="M90" t="s">
        <v>98</v>
      </c>
      <c r="N90" t="s">
        <v>97</v>
      </c>
      <c r="O90" t="s">
        <v>98</v>
      </c>
      <c r="P90" t="s">
        <v>98</v>
      </c>
      <c r="Q90" t="s">
        <v>97</v>
      </c>
      <c r="R90">
        <v>2</v>
      </c>
      <c r="T90" s="11">
        <f t="shared" si="3"/>
        <v>2.1057632146915872</v>
      </c>
      <c r="U90" s="11">
        <f t="shared" si="4"/>
        <v>7.5</v>
      </c>
      <c r="V90" s="11">
        <f t="shared" si="5"/>
        <v>7.5</v>
      </c>
      <c r="X90" s="11">
        <v>17.105763214691585</v>
      </c>
      <c r="Y90">
        <v>3</v>
      </c>
      <c r="Z90" s="11">
        <v>57.019210715638621</v>
      </c>
      <c r="AA90">
        <v>22</v>
      </c>
    </row>
    <row r="91" spans="1:27">
      <c r="A91" t="s">
        <v>121</v>
      </c>
      <c r="B91" t="s">
        <v>255</v>
      </c>
      <c r="C91" t="s">
        <v>235</v>
      </c>
      <c r="D91">
        <v>400</v>
      </c>
      <c r="E91" t="s">
        <v>97</v>
      </c>
      <c r="F91" t="s">
        <v>98</v>
      </c>
      <c r="G91" t="s">
        <v>97</v>
      </c>
      <c r="H91" t="s">
        <v>98</v>
      </c>
      <c r="I91" t="s">
        <v>98</v>
      </c>
      <c r="J91" t="s">
        <v>97</v>
      </c>
      <c r="K91">
        <v>3</v>
      </c>
      <c r="L91" t="s">
        <v>97</v>
      </c>
      <c r="M91" t="s">
        <v>98</v>
      </c>
      <c r="N91" t="s">
        <v>97</v>
      </c>
      <c r="O91" t="s">
        <v>98</v>
      </c>
      <c r="P91" t="s">
        <v>98</v>
      </c>
      <c r="Q91" t="s">
        <v>97</v>
      </c>
      <c r="R91">
        <v>3</v>
      </c>
      <c r="T91" s="11">
        <f t="shared" si="3"/>
        <v>2.8076842862554496</v>
      </c>
      <c r="U91" s="11">
        <f t="shared" si="4"/>
        <v>5</v>
      </c>
      <c r="V91" s="11">
        <f t="shared" si="5"/>
        <v>5</v>
      </c>
      <c r="X91" s="11">
        <v>12.80768428625545</v>
      </c>
      <c r="Y91">
        <v>3</v>
      </c>
      <c r="Z91" s="11">
        <v>42.692280954184831</v>
      </c>
      <c r="AA91">
        <v>46</v>
      </c>
    </row>
    <row r="92" spans="1:27">
      <c r="A92" t="s">
        <v>121</v>
      </c>
      <c r="B92" t="s">
        <v>256</v>
      </c>
      <c r="C92" t="s">
        <v>257</v>
      </c>
      <c r="D92">
        <v>286</v>
      </c>
      <c r="E92" t="s">
        <v>97</v>
      </c>
      <c r="F92" t="s">
        <v>98</v>
      </c>
      <c r="G92" t="s">
        <v>97</v>
      </c>
      <c r="H92" t="s">
        <v>98</v>
      </c>
      <c r="I92" t="s">
        <v>98</v>
      </c>
      <c r="J92" t="s">
        <v>98</v>
      </c>
      <c r="K92">
        <v>2</v>
      </c>
      <c r="L92" t="s">
        <v>97</v>
      </c>
      <c r="M92" t="s">
        <v>98</v>
      </c>
      <c r="N92" t="s">
        <v>97</v>
      </c>
      <c r="O92" t="s">
        <v>98</v>
      </c>
      <c r="P92" t="s">
        <v>98</v>
      </c>
      <c r="Q92" t="s">
        <v>98</v>
      </c>
      <c r="R92">
        <v>2</v>
      </c>
      <c r="T92" s="11">
        <f t="shared" si="3"/>
        <v>2.0074942646726464</v>
      </c>
      <c r="U92" s="11">
        <f t="shared" si="4"/>
        <v>7.5</v>
      </c>
      <c r="V92" s="11">
        <f t="shared" si="5"/>
        <v>7.5</v>
      </c>
      <c r="X92" s="11">
        <v>17.007494264672644</v>
      </c>
      <c r="Y92">
        <v>3</v>
      </c>
      <c r="Z92" s="11">
        <v>56.691647548908819</v>
      </c>
      <c r="AA92">
        <v>23</v>
      </c>
    </row>
    <row r="93" spans="1:27">
      <c r="A93" t="s">
        <v>121</v>
      </c>
      <c r="B93" t="s">
        <v>258</v>
      </c>
      <c r="C93" t="s">
        <v>259</v>
      </c>
      <c r="D93">
        <v>200</v>
      </c>
      <c r="E93" t="s">
        <v>97</v>
      </c>
      <c r="F93" t="s">
        <v>98</v>
      </c>
      <c r="G93" t="s">
        <v>97</v>
      </c>
      <c r="H93" t="s">
        <v>98</v>
      </c>
      <c r="I93" t="s">
        <v>98</v>
      </c>
      <c r="J93" t="s">
        <v>97</v>
      </c>
      <c r="K93">
        <v>3</v>
      </c>
      <c r="L93" t="s">
        <v>97</v>
      </c>
      <c r="M93" t="s">
        <v>98</v>
      </c>
      <c r="N93" t="s">
        <v>97</v>
      </c>
      <c r="O93" t="s">
        <v>98</v>
      </c>
      <c r="P93" t="s">
        <v>98</v>
      </c>
      <c r="Q93" t="s">
        <v>97</v>
      </c>
      <c r="R93">
        <v>3</v>
      </c>
      <c r="T93" s="11">
        <f t="shared" si="3"/>
        <v>1.4038421431277248</v>
      </c>
      <c r="U93" s="11">
        <f t="shared" si="4"/>
        <v>5</v>
      </c>
      <c r="V93" s="11">
        <f t="shared" si="5"/>
        <v>5</v>
      </c>
      <c r="X93" s="11">
        <v>11.403842143127726</v>
      </c>
      <c r="Y93">
        <v>3</v>
      </c>
      <c r="Z93" s="11">
        <v>38.012807143759083</v>
      </c>
      <c r="AA93">
        <v>72</v>
      </c>
    </row>
    <row r="94" spans="1:27">
      <c r="A94" t="s">
        <v>260</v>
      </c>
      <c r="B94" t="s">
        <v>261</v>
      </c>
      <c r="C94" t="s">
        <v>262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  <c r="J94" t="s">
        <v>96</v>
      </c>
      <c r="K94" t="s">
        <v>96</v>
      </c>
      <c r="L94" t="s">
        <v>96</v>
      </c>
      <c r="M94" t="s">
        <v>96</v>
      </c>
      <c r="N94" t="s">
        <v>96</v>
      </c>
      <c r="O94" t="s">
        <v>96</v>
      </c>
      <c r="P94" t="s">
        <v>96</v>
      </c>
      <c r="Q94" t="s">
        <v>96</v>
      </c>
      <c r="R94" t="s">
        <v>96</v>
      </c>
      <c r="T94" t="s">
        <v>96</v>
      </c>
      <c r="U94" t="s">
        <v>96</v>
      </c>
      <c r="V94" t="s">
        <v>96</v>
      </c>
      <c r="X94" s="11">
        <v>0</v>
      </c>
      <c r="Y94">
        <v>0</v>
      </c>
      <c r="Z94" s="11" t="s">
        <v>96</v>
      </c>
      <c r="AA94" t="s">
        <v>96</v>
      </c>
    </row>
    <row r="95" spans="1:27">
      <c r="A95" t="s">
        <v>260</v>
      </c>
      <c r="B95" t="s">
        <v>263</v>
      </c>
      <c r="C95" t="s">
        <v>264</v>
      </c>
      <c r="D95" t="s">
        <v>96</v>
      </c>
      <c r="E95" t="s">
        <v>96</v>
      </c>
      <c r="F95" t="s">
        <v>96</v>
      </c>
      <c r="G95" t="s">
        <v>96</v>
      </c>
      <c r="H95" t="s">
        <v>96</v>
      </c>
      <c r="I95" t="s">
        <v>96</v>
      </c>
      <c r="J95" t="s">
        <v>96</v>
      </c>
      <c r="K95" t="s">
        <v>96</v>
      </c>
      <c r="L95" t="s">
        <v>96</v>
      </c>
      <c r="M95" t="s">
        <v>96</v>
      </c>
      <c r="N95" t="s">
        <v>96</v>
      </c>
      <c r="O95" t="s">
        <v>96</v>
      </c>
      <c r="P95" t="s">
        <v>96</v>
      </c>
      <c r="Q95" t="s">
        <v>96</v>
      </c>
      <c r="R95" t="s">
        <v>96</v>
      </c>
      <c r="T95" t="s">
        <v>96</v>
      </c>
      <c r="U95" t="s">
        <v>96</v>
      </c>
      <c r="V95" t="s">
        <v>96</v>
      </c>
      <c r="X95" s="11">
        <v>0</v>
      </c>
      <c r="Y95">
        <v>0</v>
      </c>
      <c r="Z95" s="11" t="s">
        <v>96</v>
      </c>
      <c r="AA95" t="s">
        <v>96</v>
      </c>
    </row>
    <row r="96" spans="1:27">
      <c r="A96" t="s">
        <v>260</v>
      </c>
      <c r="B96" t="s">
        <v>265</v>
      </c>
      <c r="C96" t="s">
        <v>266</v>
      </c>
      <c r="D96" t="s">
        <v>96</v>
      </c>
      <c r="E96" t="s">
        <v>96</v>
      </c>
      <c r="F96" t="s">
        <v>96</v>
      </c>
      <c r="G96" t="s">
        <v>96</v>
      </c>
      <c r="H96" t="s">
        <v>96</v>
      </c>
      <c r="I96" t="s">
        <v>96</v>
      </c>
      <c r="J96" t="s">
        <v>96</v>
      </c>
      <c r="K96" t="s">
        <v>96</v>
      </c>
      <c r="L96" t="s">
        <v>96</v>
      </c>
      <c r="M96" t="s">
        <v>96</v>
      </c>
      <c r="N96" t="s">
        <v>96</v>
      </c>
      <c r="O96" t="s">
        <v>96</v>
      </c>
      <c r="P96" t="s">
        <v>96</v>
      </c>
      <c r="Q96" t="s">
        <v>96</v>
      </c>
      <c r="R96" t="s">
        <v>96</v>
      </c>
      <c r="T96" t="s">
        <v>96</v>
      </c>
      <c r="U96" t="s">
        <v>96</v>
      </c>
      <c r="V96" t="s">
        <v>96</v>
      </c>
      <c r="X96" s="11">
        <v>0</v>
      </c>
      <c r="Y96">
        <v>0</v>
      </c>
      <c r="Z96" s="11" t="s">
        <v>96</v>
      </c>
      <c r="AA96" t="s">
        <v>96</v>
      </c>
    </row>
    <row r="97" spans="1:27">
      <c r="A97" t="s">
        <v>260</v>
      </c>
      <c r="B97" t="s">
        <v>267</v>
      </c>
      <c r="C97" t="s">
        <v>267</v>
      </c>
      <c r="D97" t="s">
        <v>96</v>
      </c>
      <c r="E97" t="s">
        <v>96</v>
      </c>
      <c r="F97" t="s">
        <v>96</v>
      </c>
      <c r="G97" t="s">
        <v>96</v>
      </c>
      <c r="H97" t="s">
        <v>96</v>
      </c>
      <c r="I97" t="s">
        <v>96</v>
      </c>
      <c r="J97" t="s">
        <v>96</v>
      </c>
      <c r="K97" t="s">
        <v>96</v>
      </c>
      <c r="L97" t="s">
        <v>96</v>
      </c>
      <c r="M97" t="s">
        <v>96</v>
      </c>
      <c r="N97" t="s">
        <v>96</v>
      </c>
      <c r="O97" t="s">
        <v>96</v>
      </c>
      <c r="P97" t="s">
        <v>96</v>
      </c>
      <c r="Q97" t="s">
        <v>96</v>
      </c>
      <c r="R97" t="s">
        <v>96</v>
      </c>
      <c r="T97" t="s">
        <v>96</v>
      </c>
      <c r="U97" t="s">
        <v>96</v>
      </c>
      <c r="V97" t="s">
        <v>96</v>
      </c>
      <c r="X97" s="11">
        <v>0</v>
      </c>
      <c r="Y97">
        <v>0</v>
      </c>
      <c r="Z97" s="11" t="s">
        <v>96</v>
      </c>
      <c r="AA97" t="s">
        <v>96</v>
      </c>
    </row>
    <row r="98" spans="1:27">
      <c r="A98" t="s">
        <v>260</v>
      </c>
      <c r="B98" t="s">
        <v>268</v>
      </c>
      <c r="C98" t="s">
        <v>269</v>
      </c>
      <c r="D98" t="s">
        <v>96</v>
      </c>
      <c r="E98" t="s">
        <v>96</v>
      </c>
      <c r="F98" t="s">
        <v>96</v>
      </c>
      <c r="G98" t="s">
        <v>96</v>
      </c>
      <c r="H98" t="s">
        <v>96</v>
      </c>
      <c r="I98" t="s">
        <v>96</v>
      </c>
      <c r="J98" t="s">
        <v>96</v>
      </c>
      <c r="K98" t="s">
        <v>96</v>
      </c>
      <c r="L98" t="s">
        <v>96</v>
      </c>
      <c r="M98" t="s">
        <v>96</v>
      </c>
      <c r="N98" t="s">
        <v>96</v>
      </c>
      <c r="O98" t="s">
        <v>96</v>
      </c>
      <c r="P98" t="s">
        <v>96</v>
      </c>
      <c r="Q98" t="s">
        <v>96</v>
      </c>
      <c r="R98" t="s">
        <v>96</v>
      </c>
      <c r="T98" t="s">
        <v>96</v>
      </c>
      <c r="U98" t="s">
        <v>96</v>
      </c>
      <c r="V98" t="s">
        <v>96</v>
      </c>
      <c r="X98" s="11">
        <v>0</v>
      </c>
      <c r="Y98">
        <v>0</v>
      </c>
      <c r="Z98" s="11" t="s">
        <v>96</v>
      </c>
      <c r="AA98" t="s">
        <v>96</v>
      </c>
    </row>
    <row r="99" spans="1:27">
      <c r="A99" t="s">
        <v>260</v>
      </c>
      <c r="B99" t="s">
        <v>270</v>
      </c>
      <c r="C99" t="s">
        <v>270</v>
      </c>
      <c r="D99" t="s">
        <v>96</v>
      </c>
      <c r="E99" t="s">
        <v>96</v>
      </c>
      <c r="F99" t="s">
        <v>96</v>
      </c>
      <c r="G99" t="s">
        <v>96</v>
      </c>
      <c r="H99" t="s">
        <v>96</v>
      </c>
      <c r="I99" t="s">
        <v>96</v>
      </c>
      <c r="J99" t="s">
        <v>96</v>
      </c>
      <c r="K99" t="s">
        <v>96</v>
      </c>
      <c r="L99" t="s">
        <v>96</v>
      </c>
      <c r="M99" t="s">
        <v>96</v>
      </c>
      <c r="N99" t="s">
        <v>96</v>
      </c>
      <c r="O99" t="s">
        <v>96</v>
      </c>
      <c r="P99" t="s">
        <v>96</v>
      </c>
      <c r="Q99" t="s">
        <v>96</v>
      </c>
      <c r="R99" t="s">
        <v>96</v>
      </c>
      <c r="T99" t="s">
        <v>96</v>
      </c>
      <c r="U99" t="s">
        <v>96</v>
      </c>
      <c r="V99" t="s">
        <v>96</v>
      </c>
      <c r="X99" s="11">
        <v>0</v>
      </c>
      <c r="Y99">
        <v>0</v>
      </c>
      <c r="Z99" s="11" t="s">
        <v>96</v>
      </c>
      <c r="AA99" t="s">
        <v>96</v>
      </c>
    </row>
    <row r="100" spans="1:27">
      <c r="A100" t="s">
        <v>260</v>
      </c>
      <c r="B100" t="s">
        <v>270</v>
      </c>
      <c r="C100" t="s">
        <v>271</v>
      </c>
      <c r="D100" t="s">
        <v>96</v>
      </c>
      <c r="E100" t="s">
        <v>96</v>
      </c>
      <c r="F100" t="s">
        <v>96</v>
      </c>
      <c r="G100" t="s">
        <v>96</v>
      </c>
      <c r="H100" t="s">
        <v>96</v>
      </c>
      <c r="I100" t="s">
        <v>96</v>
      </c>
      <c r="J100" t="s">
        <v>96</v>
      </c>
      <c r="K100" t="s">
        <v>96</v>
      </c>
      <c r="L100" t="s">
        <v>96</v>
      </c>
      <c r="M100" t="s">
        <v>96</v>
      </c>
      <c r="N100" t="s">
        <v>96</v>
      </c>
      <c r="O100" t="s">
        <v>96</v>
      </c>
      <c r="P100" t="s">
        <v>96</v>
      </c>
      <c r="Q100" t="s">
        <v>96</v>
      </c>
      <c r="R100" t="s">
        <v>96</v>
      </c>
      <c r="T100" t="s">
        <v>96</v>
      </c>
      <c r="U100" t="s">
        <v>96</v>
      </c>
      <c r="V100" t="s">
        <v>96</v>
      </c>
      <c r="X100" s="11">
        <v>0</v>
      </c>
      <c r="Y100">
        <v>0</v>
      </c>
      <c r="Z100" s="11" t="s">
        <v>96</v>
      </c>
      <c r="AA100" t="s">
        <v>96</v>
      </c>
    </row>
    <row r="101" spans="1:27">
      <c r="A101" t="s">
        <v>260</v>
      </c>
      <c r="B101" t="s">
        <v>272</v>
      </c>
      <c r="C101" t="s">
        <v>273</v>
      </c>
      <c r="D101" t="s">
        <v>96</v>
      </c>
      <c r="E101" t="s">
        <v>96</v>
      </c>
      <c r="F101" t="s">
        <v>96</v>
      </c>
      <c r="G101" t="s">
        <v>96</v>
      </c>
      <c r="H101" t="s">
        <v>96</v>
      </c>
      <c r="I101" t="s">
        <v>96</v>
      </c>
      <c r="J101" t="s">
        <v>96</v>
      </c>
      <c r="K101" t="s">
        <v>96</v>
      </c>
      <c r="L101" t="s">
        <v>96</v>
      </c>
      <c r="M101" t="s">
        <v>96</v>
      </c>
      <c r="N101" t="s">
        <v>96</v>
      </c>
      <c r="O101" t="s">
        <v>96</v>
      </c>
      <c r="P101" t="s">
        <v>96</v>
      </c>
      <c r="Q101" t="s">
        <v>96</v>
      </c>
      <c r="R101" t="s">
        <v>96</v>
      </c>
      <c r="T101" t="s">
        <v>96</v>
      </c>
      <c r="U101" t="s">
        <v>96</v>
      </c>
      <c r="V101" t="s">
        <v>96</v>
      </c>
      <c r="X101" s="11">
        <v>0</v>
      </c>
      <c r="Y101">
        <v>0</v>
      </c>
      <c r="Z101" s="11" t="s">
        <v>96</v>
      </c>
      <c r="AA101" t="s">
        <v>96</v>
      </c>
    </row>
    <row r="102" spans="1:27">
      <c r="A102" t="s">
        <v>260</v>
      </c>
      <c r="B102" t="s">
        <v>272</v>
      </c>
      <c r="C102" t="s">
        <v>274</v>
      </c>
      <c r="D102" t="s">
        <v>96</v>
      </c>
      <c r="E102" t="s">
        <v>96</v>
      </c>
      <c r="F102" t="s">
        <v>96</v>
      </c>
      <c r="G102" t="s">
        <v>96</v>
      </c>
      <c r="H102" t="s">
        <v>96</v>
      </c>
      <c r="I102" t="s">
        <v>96</v>
      </c>
      <c r="J102" t="s">
        <v>96</v>
      </c>
      <c r="K102" t="s">
        <v>96</v>
      </c>
      <c r="L102" t="s">
        <v>96</v>
      </c>
      <c r="M102" t="s">
        <v>96</v>
      </c>
      <c r="N102" t="s">
        <v>96</v>
      </c>
      <c r="O102" t="s">
        <v>96</v>
      </c>
      <c r="P102" t="s">
        <v>96</v>
      </c>
      <c r="Q102" t="s">
        <v>96</v>
      </c>
      <c r="R102" t="s">
        <v>96</v>
      </c>
      <c r="T102" t="s">
        <v>96</v>
      </c>
      <c r="U102" t="s">
        <v>96</v>
      </c>
      <c r="V102" t="s">
        <v>96</v>
      </c>
      <c r="X102" s="11">
        <v>0</v>
      </c>
      <c r="Y102">
        <v>0</v>
      </c>
      <c r="Z102" s="11" t="s">
        <v>96</v>
      </c>
      <c r="AA102" t="s">
        <v>96</v>
      </c>
    </row>
    <row r="103" spans="1:27">
      <c r="A103" t="s">
        <v>260</v>
      </c>
      <c r="B103" t="s">
        <v>275</v>
      </c>
      <c r="C103" t="s">
        <v>275</v>
      </c>
      <c r="D103" t="s">
        <v>96</v>
      </c>
      <c r="E103" t="s">
        <v>96</v>
      </c>
      <c r="F103" t="s">
        <v>96</v>
      </c>
      <c r="G103" t="s">
        <v>96</v>
      </c>
      <c r="H103" t="s">
        <v>96</v>
      </c>
      <c r="I103" t="s">
        <v>96</v>
      </c>
      <c r="J103" t="s">
        <v>96</v>
      </c>
      <c r="K103" t="s">
        <v>96</v>
      </c>
      <c r="L103" t="s">
        <v>96</v>
      </c>
      <c r="M103" t="s">
        <v>96</v>
      </c>
      <c r="N103" t="s">
        <v>96</v>
      </c>
      <c r="O103" t="s">
        <v>96</v>
      </c>
      <c r="P103" t="s">
        <v>96</v>
      </c>
      <c r="Q103" t="s">
        <v>96</v>
      </c>
      <c r="R103" t="s">
        <v>96</v>
      </c>
      <c r="T103" t="s">
        <v>96</v>
      </c>
      <c r="U103" t="s">
        <v>96</v>
      </c>
      <c r="V103" t="s">
        <v>96</v>
      </c>
      <c r="X103" s="11">
        <v>0</v>
      </c>
      <c r="Y103">
        <v>0</v>
      </c>
      <c r="Z103" s="11" t="s">
        <v>96</v>
      </c>
      <c r="AA103" t="s">
        <v>96</v>
      </c>
    </row>
    <row r="104" spans="1:27">
      <c r="A104" t="s">
        <v>260</v>
      </c>
      <c r="B104" t="s">
        <v>276</v>
      </c>
      <c r="C104" t="s">
        <v>276</v>
      </c>
      <c r="D104" t="s">
        <v>96</v>
      </c>
      <c r="E104" t="s">
        <v>96</v>
      </c>
      <c r="F104" t="s">
        <v>96</v>
      </c>
      <c r="G104" t="s">
        <v>96</v>
      </c>
      <c r="H104" t="s">
        <v>96</v>
      </c>
      <c r="I104" t="s">
        <v>96</v>
      </c>
      <c r="J104" t="s">
        <v>96</v>
      </c>
      <c r="K104" t="s">
        <v>96</v>
      </c>
      <c r="L104" t="s">
        <v>96</v>
      </c>
      <c r="M104" t="s">
        <v>96</v>
      </c>
      <c r="N104" t="s">
        <v>96</v>
      </c>
      <c r="O104" t="s">
        <v>96</v>
      </c>
      <c r="P104" t="s">
        <v>96</v>
      </c>
      <c r="Q104" t="s">
        <v>96</v>
      </c>
      <c r="R104" t="s">
        <v>96</v>
      </c>
      <c r="T104" t="s">
        <v>96</v>
      </c>
      <c r="U104" t="s">
        <v>96</v>
      </c>
      <c r="V104" t="s">
        <v>96</v>
      </c>
      <c r="X104" s="11">
        <v>0</v>
      </c>
      <c r="Y104">
        <v>0</v>
      </c>
      <c r="Z104" s="11" t="s">
        <v>96</v>
      </c>
      <c r="AA104" t="s">
        <v>96</v>
      </c>
    </row>
    <row r="105" spans="1:27">
      <c r="A105" t="s">
        <v>260</v>
      </c>
      <c r="B105" t="s">
        <v>277</v>
      </c>
      <c r="C105" t="s">
        <v>278</v>
      </c>
      <c r="D105" t="s">
        <v>96</v>
      </c>
      <c r="E105" t="s">
        <v>96</v>
      </c>
      <c r="F105" t="s">
        <v>96</v>
      </c>
      <c r="G105" t="s">
        <v>96</v>
      </c>
      <c r="H105" t="s">
        <v>96</v>
      </c>
      <c r="I105" t="s">
        <v>96</v>
      </c>
      <c r="J105" t="s">
        <v>96</v>
      </c>
      <c r="K105" t="s">
        <v>96</v>
      </c>
      <c r="L105" t="s">
        <v>96</v>
      </c>
      <c r="M105" t="s">
        <v>96</v>
      </c>
      <c r="N105" t="s">
        <v>96</v>
      </c>
      <c r="O105" t="s">
        <v>96</v>
      </c>
      <c r="P105" t="s">
        <v>96</v>
      </c>
      <c r="Q105" t="s">
        <v>96</v>
      </c>
      <c r="R105" t="s">
        <v>96</v>
      </c>
      <c r="T105" t="s">
        <v>96</v>
      </c>
      <c r="U105" t="s">
        <v>96</v>
      </c>
      <c r="V105" t="s">
        <v>96</v>
      </c>
      <c r="X105" s="11">
        <v>0</v>
      </c>
      <c r="Y105">
        <v>0</v>
      </c>
      <c r="Z105" s="11" t="s">
        <v>96</v>
      </c>
      <c r="AA105" t="s">
        <v>96</v>
      </c>
    </row>
    <row r="106" spans="1:27">
      <c r="A106" t="s">
        <v>260</v>
      </c>
      <c r="B106" t="s">
        <v>279</v>
      </c>
      <c r="C106" t="s">
        <v>280</v>
      </c>
      <c r="D106" t="s">
        <v>96</v>
      </c>
      <c r="E106" t="s">
        <v>96</v>
      </c>
      <c r="F106" t="s">
        <v>96</v>
      </c>
      <c r="G106" t="s">
        <v>96</v>
      </c>
      <c r="H106" t="s">
        <v>96</v>
      </c>
      <c r="I106" t="s">
        <v>96</v>
      </c>
      <c r="J106" t="s">
        <v>96</v>
      </c>
      <c r="K106" t="s">
        <v>96</v>
      </c>
      <c r="L106" t="s">
        <v>96</v>
      </c>
      <c r="M106" t="s">
        <v>96</v>
      </c>
      <c r="N106" t="s">
        <v>96</v>
      </c>
      <c r="O106" t="s">
        <v>96</v>
      </c>
      <c r="P106" t="s">
        <v>96</v>
      </c>
      <c r="Q106" t="s">
        <v>96</v>
      </c>
      <c r="R106" t="s">
        <v>96</v>
      </c>
      <c r="T106" t="s">
        <v>96</v>
      </c>
      <c r="U106" t="s">
        <v>96</v>
      </c>
      <c r="V106" t="s">
        <v>96</v>
      </c>
      <c r="X106" s="11">
        <v>0</v>
      </c>
      <c r="Y106">
        <v>0</v>
      </c>
      <c r="Z106" s="11" t="s">
        <v>96</v>
      </c>
      <c r="AA106" t="s">
        <v>96</v>
      </c>
    </row>
    <row r="107" spans="1:27">
      <c r="A107" t="s">
        <v>260</v>
      </c>
      <c r="B107" t="s">
        <v>281</v>
      </c>
      <c r="C107" t="s">
        <v>282</v>
      </c>
      <c r="D107" t="s">
        <v>96</v>
      </c>
      <c r="E107" t="s">
        <v>96</v>
      </c>
      <c r="F107" t="s">
        <v>96</v>
      </c>
      <c r="G107" t="s">
        <v>96</v>
      </c>
      <c r="H107" t="s">
        <v>96</v>
      </c>
      <c r="I107" t="s">
        <v>96</v>
      </c>
      <c r="J107" t="s">
        <v>96</v>
      </c>
      <c r="K107" t="s">
        <v>96</v>
      </c>
      <c r="L107" t="s">
        <v>96</v>
      </c>
      <c r="M107" t="s">
        <v>96</v>
      </c>
      <c r="N107" t="s">
        <v>96</v>
      </c>
      <c r="O107" t="s">
        <v>96</v>
      </c>
      <c r="P107" t="s">
        <v>96</v>
      </c>
      <c r="Q107" t="s">
        <v>96</v>
      </c>
      <c r="R107" t="s">
        <v>96</v>
      </c>
      <c r="T107" t="s">
        <v>96</v>
      </c>
      <c r="U107" t="s">
        <v>96</v>
      </c>
      <c r="V107" t="s">
        <v>96</v>
      </c>
      <c r="X107" s="11">
        <v>0</v>
      </c>
      <c r="Y107">
        <v>0</v>
      </c>
      <c r="Z107" s="11" t="s">
        <v>96</v>
      </c>
      <c r="AA107" t="s">
        <v>96</v>
      </c>
    </row>
    <row r="108" spans="1:27">
      <c r="A108" t="s">
        <v>260</v>
      </c>
      <c r="B108" t="s">
        <v>283</v>
      </c>
      <c r="C108" t="s">
        <v>284</v>
      </c>
      <c r="D108" t="s">
        <v>96</v>
      </c>
      <c r="E108" t="s">
        <v>96</v>
      </c>
      <c r="F108" t="s">
        <v>96</v>
      </c>
      <c r="G108" t="s">
        <v>96</v>
      </c>
      <c r="H108" t="s">
        <v>96</v>
      </c>
      <c r="I108" t="s">
        <v>96</v>
      </c>
      <c r="J108" t="s">
        <v>96</v>
      </c>
      <c r="K108" t="s">
        <v>96</v>
      </c>
      <c r="L108" t="s">
        <v>96</v>
      </c>
      <c r="M108" t="s">
        <v>96</v>
      </c>
      <c r="N108" t="s">
        <v>96</v>
      </c>
      <c r="O108" t="s">
        <v>96</v>
      </c>
      <c r="P108" t="s">
        <v>96</v>
      </c>
      <c r="Q108" t="s">
        <v>96</v>
      </c>
      <c r="R108" t="s">
        <v>96</v>
      </c>
      <c r="T108" t="s">
        <v>96</v>
      </c>
      <c r="U108" t="s">
        <v>96</v>
      </c>
      <c r="V108" t="s">
        <v>96</v>
      </c>
      <c r="X108" s="11">
        <v>0</v>
      </c>
      <c r="Y108">
        <v>0</v>
      </c>
      <c r="Z108" s="11" t="s">
        <v>96</v>
      </c>
      <c r="AA108" t="s">
        <v>96</v>
      </c>
    </row>
    <row r="109" spans="1:27">
      <c r="A109" t="s">
        <v>260</v>
      </c>
      <c r="B109" t="s">
        <v>285</v>
      </c>
      <c r="C109" t="s">
        <v>286</v>
      </c>
      <c r="D109" t="s">
        <v>96</v>
      </c>
      <c r="E109" t="s">
        <v>96</v>
      </c>
      <c r="F109" t="s">
        <v>96</v>
      </c>
      <c r="G109" t="s">
        <v>96</v>
      </c>
      <c r="H109" t="s">
        <v>96</v>
      </c>
      <c r="I109" t="s">
        <v>96</v>
      </c>
      <c r="J109" t="s">
        <v>96</v>
      </c>
      <c r="K109" t="s">
        <v>96</v>
      </c>
      <c r="L109" t="s">
        <v>96</v>
      </c>
      <c r="M109" t="s">
        <v>96</v>
      </c>
      <c r="N109" t="s">
        <v>96</v>
      </c>
      <c r="O109" t="s">
        <v>96</v>
      </c>
      <c r="P109" t="s">
        <v>96</v>
      </c>
      <c r="Q109" t="s">
        <v>96</v>
      </c>
      <c r="R109" t="s">
        <v>96</v>
      </c>
      <c r="T109" t="s">
        <v>96</v>
      </c>
      <c r="U109" t="s">
        <v>96</v>
      </c>
      <c r="V109" t="s">
        <v>96</v>
      </c>
      <c r="X109" s="11">
        <v>0</v>
      </c>
      <c r="Y109">
        <v>0</v>
      </c>
      <c r="Z109" s="11" t="s">
        <v>96</v>
      </c>
      <c r="AA109" t="s">
        <v>96</v>
      </c>
    </row>
    <row r="110" spans="1:27">
      <c r="A110" t="s">
        <v>260</v>
      </c>
      <c r="B110" t="s">
        <v>287</v>
      </c>
      <c r="C110" t="s">
        <v>288</v>
      </c>
      <c r="D110" t="s">
        <v>96</v>
      </c>
      <c r="E110" t="s">
        <v>96</v>
      </c>
      <c r="F110" t="s">
        <v>96</v>
      </c>
      <c r="G110" t="s">
        <v>96</v>
      </c>
      <c r="H110" t="s">
        <v>96</v>
      </c>
      <c r="I110" t="s">
        <v>96</v>
      </c>
      <c r="J110" t="s">
        <v>96</v>
      </c>
      <c r="K110" t="s">
        <v>96</v>
      </c>
      <c r="L110" t="s">
        <v>96</v>
      </c>
      <c r="M110" t="s">
        <v>96</v>
      </c>
      <c r="N110" t="s">
        <v>96</v>
      </c>
      <c r="O110" t="s">
        <v>96</v>
      </c>
      <c r="P110" t="s">
        <v>96</v>
      </c>
      <c r="Q110" t="s">
        <v>96</v>
      </c>
      <c r="R110" t="s">
        <v>96</v>
      </c>
      <c r="T110" t="s">
        <v>96</v>
      </c>
      <c r="U110" t="s">
        <v>96</v>
      </c>
      <c r="V110" t="s">
        <v>96</v>
      </c>
      <c r="X110" s="11">
        <v>0</v>
      </c>
      <c r="Y110">
        <v>0</v>
      </c>
      <c r="Z110" s="11" t="s">
        <v>96</v>
      </c>
      <c r="AA110" t="s">
        <v>96</v>
      </c>
    </row>
    <row r="111" spans="1:27">
      <c r="A111" t="s">
        <v>260</v>
      </c>
      <c r="B111" t="s">
        <v>287</v>
      </c>
      <c r="C111" t="s">
        <v>289</v>
      </c>
      <c r="D111" t="s">
        <v>96</v>
      </c>
      <c r="E111" t="s">
        <v>96</v>
      </c>
      <c r="F111" t="s">
        <v>96</v>
      </c>
      <c r="G111" t="s">
        <v>96</v>
      </c>
      <c r="H111" t="s">
        <v>96</v>
      </c>
      <c r="I111" t="s">
        <v>96</v>
      </c>
      <c r="J111" t="s">
        <v>96</v>
      </c>
      <c r="K111" t="s">
        <v>96</v>
      </c>
      <c r="L111" t="s">
        <v>96</v>
      </c>
      <c r="M111" t="s">
        <v>96</v>
      </c>
      <c r="N111" t="s">
        <v>96</v>
      </c>
      <c r="O111" t="s">
        <v>96</v>
      </c>
      <c r="P111" t="s">
        <v>96</v>
      </c>
      <c r="Q111" t="s">
        <v>96</v>
      </c>
      <c r="R111" t="s">
        <v>96</v>
      </c>
      <c r="T111" t="s">
        <v>96</v>
      </c>
      <c r="U111" t="s">
        <v>96</v>
      </c>
      <c r="V111" t="s">
        <v>96</v>
      </c>
      <c r="X111" s="11">
        <v>0</v>
      </c>
      <c r="Y111">
        <v>0</v>
      </c>
      <c r="Z111" s="11" t="s">
        <v>96</v>
      </c>
      <c r="AA111" t="s">
        <v>96</v>
      </c>
    </row>
    <row r="112" spans="1:27">
      <c r="A112" t="s">
        <v>260</v>
      </c>
      <c r="B112" t="s">
        <v>287</v>
      </c>
      <c r="C112" t="s">
        <v>290</v>
      </c>
      <c r="D112" t="s">
        <v>96</v>
      </c>
      <c r="E112" t="s">
        <v>96</v>
      </c>
      <c r="F112" t="s">
        <v>96</v>
      </c>
      <c r="G112" t="s">
        <v>96</v>
      </c>
      <c r="H112" t="s">
        <v>96</v>
      </c>
      <c r="I112" t="s">
        <v>96</v>
      </c>
      <c r="J112" t="s">
        <v>96</v>
      </c>
      <c r="K112" t="s">
        <v>96</v>
      </c>
      <c r="L112" t="s">
        <v>96</v>
      </c>
      <c r="M112" t="s">
        <v>96</v>
      </c>
      <c r="N112" t="s">
        <v>96</v>
      </c>
      <c r="O112" t="s">
        <v>96</v>
      </c>
      <c r="P112" t="s">
        <v>96</v>
      </c>
      <c r="Q112" t="s">
        <v>96</v>
      </c>
      <c r="R112" t="s">
        <v>96</v>
      </c>
      <c r="T112" t="s">
        <v>96</v>
      </c>
      <c r="U112" t="s">
        <v>96</v>
      </c>
      <c r="V112" t="s">
        <v>96</v>
      </c>
      <c r="X112" s="11">
        <v>0</v>
      </c>
      <c r="Y112">
        <v>0</v>
      </c>
      <c r="Z112" s="11" t="s">
        <v>96</v>
      </c>
      <c r="AA112" t="s">
        <v>96</v>
      </c>
    </row>
    <row r="113" spans="1:27">
      <c r="A113" t="s">
        <v>260</v>
      </c>
      <c r="B113" t="s">
        <v>287</v>
      </c>
      <c r="C113" t="s">
        <v>291</v>
      </c>
      <c r="D113" t="s">
        <v>96</v>
      </c>
      <c r="E113" t="s">
        <v>96</v>
      </c>
      <c r="F113" t="s">
        <v>96</v>
      </c>
      <c r="G113" t="s">
        <v>96</v>
      </c>
      <c r="H113" t="s">
        <v>96</v>
      </c>
      <c r="I113" t="s">
        <v>96</v>
      </c>
      <c r="J113" t="s">
        <v>96</v>
      </c>
      <c r="K113" t="s">
        <v>96</v>
      </c>
      <c r="L113" t="s">
        <v>96</v>
      </c>
      <c r="M113" t="s">
        <v>96</v>
      </c>
      <c r="N113" t="s">
        <v>96</v>
      </c>
      <c r="O113" t="s">
        <v>96</v>
      </c>
      <c r="P113" t="s">
        <v>96</v>
      </c>
      <c r="Q113" t="s">
        <v>96</v>
      </c>
      <c r="R113" t="s">
        <v>96</v>
      </c>
      <c r="T113" t="s">
        <v>96</v>
      </c>
      <c r="U113" t="s">
        <v>96</v>
      </c>
      <c r="V113" t="s">
        <v>96</v>
      </c>
      <c r="X113" s="11">
        <v>0</v>
      </c>
      <c r="Y113">
        <v>0</v>
      </c>
      <c r="Z113" s="11" t="s">
        <v>96</v>
      </c>
      <c r="AA113" t="s">
        <v>96</v>
      </c>
    </row>
    <row r="114" spans="1:27">
      <c r="A114" t="s">
        <v>260</v>
      </c>
      <c r="B114" t="s">
        <v>292</v>
      </c>
      <c r="C114" t="s">
        <v>292</v>
      </c>
      <c r="D114" t="s">
        <v>96</v>
      </c>
      <c r="E114" t="s">
        <v>96</v>
      </c>
      <c r="F114" t="s">
        <v>96</v>
      </c>
      <c r="G114" t="s">
        <v>96</v>
      </c>
      <c r="H114" t="s">
        <v>96</v>
      </c>
      <c r="I114" t="s">
        <v>96</v>
      </c>
      <c r="J114" t="s">
        <v>96</v>
      </c>
      <c r="K114" t="s">
        <v>96</v>
      </c>
      <c r="L114" t="s">
        <v>96</v>
      </c>
      <c r="M114" t="s">
        <v>96</v>
      </c>
      <c r="N114" t="s">
        <v>96</v>
      </c>
      <c r="O114" t="s">
        <v>96</v>
      </c>
      <c r="P114" t="s">
        <v>96</v>
      </c>
      <c r="Q114" t="s">
        <v>96</v>
      </c>
      <c r="R114" t="s">
        <v>96</v>
      </c>
      <c r="T114" t="s">
        <v>96</v>
      </c>
      <c r="U114" t="s">
        <v>96</v>
      </c>
      <c r="V114" t="s">
        <v>96</v>
      </c>
      <c r="X114" s="11">
        <v>0</v>
      </c>
      <c r="Y114">
        <v>0</v>
      </c>
      <c r="Z114" s="11" t="s">
        <v>96</v>
      </c>
      <c r="AA114" t="s">
        <v>96</v>
      </c>
    </row>
    <row r="115" spans="1:27">
      <c r="A115" t="s">
        <v>260</v>
      </c>
      <c r="B115" t="s">
        <v>293</v>
      </c>
      <c r="C115" t="s">
        <v>294</v>
      </c>
      <c r="D115" t="s">
        <v>96</v>
      </c>
      <c r="E115" t="s">
        <v>96</v>
      </c>
      <c r="F115" t="s">
        <v>96</v>
      </c>
      <c r="G115" t="s">
        <v>96</v>
      </c>
      <c r="H115" t="s">
        <v>96</v>
      </c>
      <c r="I115" t="s">
        <v>96</v>
      </c>
      <c r="J115" t="s">
        <v>96</v>
      </c>
      <c r="K115" t="s">
        <v>96</v>
      </c>
      <c r="L115" t="s">
        <v>96</v>
      </c>
      <c r="M115" t="s">
        <v>96</v>
      </c>
      <c r="N115" t="s">
        <v>96</v>
      </c>
      <c r="O115" t="s">
        <v>96</v>
      </c>
      <c r="P115" t="s">
        <v>96</v>
      </c>
      <c r="Q115" t="s">
        <v>96</v>
      </c>
      <c r="R115" t="s">
        <v>96</v>
      </c>
      <c r="T115" t="s">
        <v>96</v>
      </c>
      <c r="U115" t="s">
        <v>96</v>
      </c>
      <c r="V115" t="s">
        <v>96</v>
      </c>
      <c r="X115" s="11">
        <v>0</v>
      </c>
      <c r="Y115">
        <v>0</v>
      </c>
      <c r="Z115" s="11" t="s">
        <v>96</v>
      </c>
      <c r="AA115" t="s">
        <v>96</v>
      </c>
    </row>
    <row r="116" spans="1:27">
      <c r="A116" t="s">
        <v>260</v>
      </c>
      <c r="B116" t="s">
        <v>295</v>
      </c>
      <c r="C116" t="s">
        <v>296</v>
      </c>
      <c r="D116" t="s">
        <v>96</v>
      </c>
      <c r="E116" t="s">
        <v>96</v>
      </c>
      <c r="F116" t="s">
        <v>96</v>
      </c>
      <c r="G116" t="s">
        <v>96</v>
      </c>
      <c r="H116" t="s">
        <v>96</v>
      </c>
      <c r="I116" t="s">
        <v>96</v>
      </c>
      <c r="J116" t="s">
        <v>96</v>
      </c>
      <c r="K116" t="s">
        <v>96</v>
      </c>
      <c r="L116" t="s">
        <v>96</v>
      </c>
      <c r="M116" t="s">
        <v>96</v>
      </c>
      <c r="N116" t="s">
        <v>96</v>
      </c>
      <c r="O116" t="s">
        <v>96</v>
      </c>
      <c r="P116" t="s">
        <v>96</v>
      </c>
      <c r="Q116" t="s">
        <v>96</v>
      </c>
      <c r="R116" t="s">
        <v>96</v>
      </c>
      <c r="T116" t="s">
        <v>96</v>
      </c>
      <c r="U116" t="s">
        <v>96</v>
      </c>
      <c r="V116" t="s">
        <v>96</v>
      </c>
      <c r="X116" s="11">
        <v>0</v>
      </c>
      <c r="Y116">
        <v>0</v>
      </c>
      <c r="Z116" s="11" t="s">
        <v>96</v>
      </c>
      <c r="AA116" t="s">
        <v>96</v>
      </c>
    </row>
    <row r="117" spans="1:27">
      <c r="A117" t="s">
        <v>260</v>
      </c>
      <c r="B117" t="s">
        <v>297</v>
      </c>
      <c r="C117" t="s">
        <v>298</v>
      </c>
      <c r="D117" t="s">
        <v>96</v>
      </c>
      <c r="E117" t="s">
        <v>96</v>
      </c>
      <c r="F117" t="s">
        <v>96</v>
      </c>
      <c r="G117" t="s">
        <v>96</v>
      </c>
      <c r="H117" t="s">
        <v>96</v>
      </c>
      <c r="I117" t="s">
        <v>96</v>
      </c>
      <c r="J117" t="s">
        <v>96</v>
      </c>
      <c r="K117" t="s">
        <v>96</v>
      </c>
      <c r="L117" t="s">
        <v>96</v>
      </c>
      <c r="M117" t="s">
        <v>96</v>
      </c>
      <c r="N117" t="s">
        <v>96</v>
      </c>
      <c r="O117" t="s">
        <v>96</v>
      </c>
      <c r="P117" t="s">
        <v>96</v>
      </c>
      <c r="Q117" t="s">
        <v>96</v>
      </c>
      <c r="R117" t="s">
        <v>96</v>
      </c>
      <c r="T117" t="s">
        <v>96</v>
      </c>
      <c r="U117" t="s">
        <v>96</v>
      </c>
      <c r="V117" t="s">
        <v>96</v>
      </c>
      <c r="X117" s="11">
        <v>0</v>
      </c>
      <c r="Y117">
        <v>0</v>
      </c>
      <c r="Z117" s="11" t="s">
        <v>96</v>
      </c>
      <c r="AA117" t="s">
        <v>96</v>
      </c>
    </row>
    <row r="118" spans="1:27">
      <c r="A118" t="s">
        <v>260</v>
      </c>
      <c r="B118" t="s">
        <v>299</v>
      </c>
      <c r="C118" t="s">
        <v>300</v>
      </c>
      <c r="D118" t="s">
        <v>96</v>
      </c>
      <c r="E118" t="s">
        <v>96</v>
      </c>
      <c r="F118" t="s">
        <v>96</v>
      </c>
      <c r="G118" t="s">
        <v>96</v>
      </c>
      <c r="H118" t="s">
        <v>96</v>
      </c>
      <c r="I118" t="s">
        <v>96</v>
      </c>
      <c r="J118" t="s">
        <v>96</v>
      </c>
      <c r="K118" t="s">
        <v>96</v>
      </c>
      <c r="L118" t="s">
        <v>96</v>
      </c>
      <c r="M118" t="s">
        <v>96</v>
      </c>
      <c r="N118" t="s">
        <v>96</v>
      </c>
      <c r="O118" t="s">
        <v>96</v>
      </c>
      <c r="P118" t="s">
        <v>96</v>
      </c>
      <c r="Q118" t="s">
        <v>96</v>
      </c>
      <c r="R118" t="s">
        <v>96</v>
      </c>
      <c r="T118" t="s">
        <v>96</v>
      </c>
      <c r="U118" t="s">
        <v>96</v>
      </c>
      <c r="V118" t="s">
        <v>96</v>
      </c>
      <c r="X118" s="11">
        <v>0</v>
      </c>
      <c r="Y118">
        <v>0</v>
      </c>
      <c r="Z118" s="11" t="s">
        <v>96</v>
      </c>
      <c r="AA118" t="s">
        <v>96</v>
      </c>
    </row>
    <row r="119" spans="1:27">
      <c r="A119" t="s">
        <v>260</v>
      </c>
      <c r="B119" t="s">
        <v>299</v>
      </c>
      <c r="C119" t="s">
        <v>301</v>
      </c>
      <c r="D119" t="s">
        <v>96</v>
      </c>
      <c r="E119" t="s">
        <v>96</v>
      </c>
      <c r="F119" t="s">
        <v>96</v>
      </c>
      <c r="G119" t="s">
        <v>96</v>
      </c>
      <c r="H119" t="s">
        <v>96</v>
      </c>
      <c r="I119" t="s">
        <v>96</v>
      </c>
      <c r="J119" t="s">
        <v>96</v>
      </c>
      <c r="K119" t="s">
        <v>96</v>
      </c>
      <c r="L119" t="s">
        <v>96</v>
      </c>
      <c r="M119" t="s">
        <v>96</v>
      </c>
      <c r="N119" t="s">
        <v>96</v>
      </c>
      <c r="O119" t="s">
        <v>96</v>
      </c>
      <c r="P119" t="s">
        <v>96</v>
      </c>
      <c r="Q119" t="s">
        <v>96</v>
      </c>
      <c r="R119" t="s">
        <v>96</v>
      </c>
      <c r="T119" t="s">
        <v>96</v>
      </c>
      <c r="U119" t="s">
        <v>96</v>
      </c>
      <c r="V119" t="s">
        <v>96</v>
      </c>
      <c r="X119" s="11">
        <v>0</v>
      </c>
      <c r="Y119">
        <v>0</v>
      </c>
      <c r="Z119" s="11" t="s">
        <v>96</v>
      </c>
      <c r="AA119" t="s">
        <v>96</v>
      </c>
    </row>
    <row r="120" spans="1:27">
      <c r="A120" t="s">
        <v>260</v>
      </c>
      <c r="B120" t="s">
        <v>302</v>
      </c>
      <c r="C120" t="s">
        <v>302</v>
      </c>
      <c r="D120" t="s">
        <v>96</v>
      </c>
      <c r="E120" t="s">
        <v>96</v>
      </c>
      <c r="F120" t="s">
        <v>96</v>
      </c>
      <c r="G120" t="s">
        <v>96</v>
      </c>
      <c r="H120" t="s">
        <v>96</v>
      </c>
      <c r="I120" t="s">
        <v>96</v>
      </c>
      <c r="J120" t="s">
        <v>96</v>
      </c>
      <c r="K120" t="s">
        <v>96</v>
      </c>
      <c r="L120" t="s">
        <v>96</v>
      </c>
      <c r="M120" t="s">
        <v>96</v>
      </c>
      <c r="N120" t="s">
        <v>96</v>
      </c>
      <c r="O120" t="s">
        <v>96</v>
      </c>
      <c r="P120" t="s">
        <v>96</v>
      </c>
      <c r="Q120" t="s">
        <v>96</v>
      </c>
      <c r="R120" t="s">
        <v>96</v>
      </c>
      <c r="T120" t="s">
        <v>96</v>
      </c>
      <c r="U120" t="s">
        <v>96</v>
      </c>
      <c r="V120" t="s">
        <v>96</v>
      </c>
      <c r="X120" s="11">
        <v>0</v>
      </c>
      <c r="Y120">
        <v>0</v>
      </c>
      <c r="Z120" s="11" t="s">
        <v>96</v>
      </c>
      <c r="AA120" t="s">
        <v>96</v>
      </c>
    </row>
    <row r="121" spans="1:27">
      <c r="A121" t="s">
        <v>260</v>
      </c>
      <c r="B121" t="s">
        <v>303</v>
      </c>
      <c r="C121" t="s">
        <v>303</v>
      </c>
      <c r="D121" t="s">
        <v>96</v>
      </c>
      <c r="E121" t="s">
        <v>96</v>
      </c>
      <c r="F121" t="s">
        <v>96</v>
      </c>
      <c r="G121" t="s">
        <v>96</v>
      </c>
      <c r="H121" t="s">
        <v>96</v>
      </c>
      <c r="I121" t="s">
        <v>96</v>
      </c>
      <c r="J121" t="s">
        <v>96</v>
      </c>
      <c r="K121" t="s">
        <v>96</v>
      </c>
      <c r="L121" t="s">
        <v>96</v>
      </c>
      <c r="M121" t="s">
        <v>96</v>
      </c>
      <c r="N121" t="s">
        <v>96</v>
      </c>
      <c r="O121" t="s">
        <v>96</v>
      </c>
      <c r="P121" t="s">
        <v>96</v>
      </c>
      <c r="Q121" t="s">
        <v>96</v>
      </c>
      <c r="R121" t="s">
        <v>96</v>
      </c>
      <c r="T121" t="s">
        <v>96</v>
      </c>
      <c r="U121" t="s">
        <v>96</v>
      </c>
      <c r="V121" t="s">
        <v>96</v>
      </c>
      <c r="X121" s="11">
        <v>0</v>
      </c>
      <c r="Y121">
        <v>0</v>
      </c>
      <c r="Z121" s="11" t="s">
        <v>96</v>
      </c>
      <c r="AA121" t="s">
        <v>96</v>
      </c>
    </row>
    <row r="122" spans="1:27">
      <c r="A122" t="s">
        <v>260</v>
      </c>
      <c r="B122" t="s">
        <v>304</v>
      </c>
      <c r="C122" t="s">
        <v>304</v>
      </c>
      <c r="D122" t="s">
        <v>96</v>
      </c>
      <c r="E122" t="s">
        <v>96</v>
      </c>
      <c r="F122" t="s">
        <v>96</v>
      </c>
      <c r="G122" t="s">
        <v>96</v>
      </c>
      <c r="H122" t="s">
        <v>96</v>
      </c>
      <c r="I122" t="s">
        <v>96</v>
      </c>
      <c r="J122" t="s">
        <v>96</v>
      </c>
      <c r="K122" t="s">
        <v>96</v>
      </c>
      <c r="L122" t="s">
        <v>96</v>
      </c>
      <c r="M122" t="s">
        <v>96</v>
      </c>
      <c r="N122" t="s">
        <v>96</v>
      </c>
      <c r="O122" t="s">
        <v>96</v>
      </c>
      <c r="P122" t="s">
        <v>96</v>
      </c>
      <c r="Q122" t="s">
        <v>96</v>
      </c>
      <c r="R122" t="s">
        <v>96</v>
      </c>
      <c r="T122" t="s">
        <v>96</v>
      </c>
      <c r="U122" t="s">
        <v>96</v>
      </c>
      <c r="V122" t="s">
        <v>96</v>
      </c>
      <c r="X122" s="11">
        <v>0</v>
      </c>
      <c r="Y122">
        <v>0</v>
      </c>
      <c r="Z122" s="11" t="s">
        <v>96</v>
      </c>
      <c r="AA122" t="s">
        <v>96</v>
      </c>
    </row>
    <row r="123" spans="1:27">
      <c r="A123" t="s">
        <v>260</v>
      </c>
      <c r="B123" t="s">
        <v>305</v>
      </c>
      <c r="C123" t="s">
        <v>306</v>
      </c>
      <c r="D123" t="s">
        <v>96</v>
      </c>
      <c r="E123" t="s">
        <v>96</v>
      </c>
      <c r="F123" t="s">
        <v>96</v>
      </c>
      <c r="G123" t="s">
        <v>96</v>
      </c>
      <c r="H123" t="s">
        <v>96</v>
      </c>
      <c r="I123" t="s">
        <v>96</v>
      </c>
      <c r="J123" t="s">
        <v>96</v>
      </c>
      <c r="K123" t="s">
        <v>96</v>
      </c>
      <c r="L123" t="s">
        <v>96</v>
      </c>
      <c r="M123" t="s">
        <v>96</v>
      </c>
      <c r="N123" t="s">
        <v>96</v>
      </c>
      <c r="O123" t="s">
        <v>96</v>
      </c>
      <c r="P123" t="s">
        <v>96</v>
      </c>
      <c r="Q123" t="s">
        <v>96</v>
      </c>
      <c r="R123" t="s">
        <v>96</v>
      </c>
      <c r="T123" t="s">
        <v>96</v>
      </c>
      <c r="U123" t="s">
        <v>96</v>
      </c>
      <c r="V123" t="s">
        <v>96</v>
      </c>
      <c r="X123" s="11">
        <v>0</v>
      </c>
      <c r="Y123">
        <v>0</v>
      </c>
      <c r="Z123" s="11" t="s">
        <v>96</v>
      </c>
      <c r="AA123" t="s">
        <v>96</v>
      </c>
    </row>
    <row r="124" spans="1:27">
      <c r="A124" t="s">
        <v>260</v>
      </c>
      <c r="B124" t="s">
        <v>307</v>
      </c>
      <c r="C124" t="s">
        <v>307</v>
      </c>
      <c r="D124" t="s">
        <v>96</v>
      </c>
      <c r="E124" t="s">
        <v>96</v>
      </c>
      <c r="F124" t="s">
        <v>96</v>
      </c>
      <c r="G124" t="s">
        <v>96</v>
      </c>
      <c r="H124" t="s">
        <v>96</v>
      </c>
      <c r="I124" t="s">
        <v>96</v>
      </c>
      <c r="J124" t="s">
        <v>96</v>
      </c>
      <c r="K124" t="s">
        <v>96</v>
      </c>
      <c r="L124" t="s">
        <v>96</v>
      </c>
      <c r="M124" t="s">
        <v>96</v>
      </c>
      <c r="N124" t="s">
        <v>96</v>
      </c>
      <c r="O124" t="s">
        <v>96</v>
      </c>
      <c r="P124" t="s">
        <v>96</v>
      </c>
      <c r="Q124" t="s">
        <v>96</v>
      </c>
      <c r="R124" t="s">
        <v>96</v>
      </c>
      <c r="T124" t="s">
        <v>96</v>
      </c>
      <c r="U124" t="s">
        <v>96</v>
      </c>
      <c r="V124" t="s">
        <v>96</v>
      </c>
      <c r="X124" s="11">
        <v>0</v>
      </c>
      <c r="Y124">
        <v>0</v>
      </c>
      <c r="Z124" s="11" t="s">
        <v>96</v>
      </c>
      <c r="AA124" t="s">
        <v>96</v>
      </c>
    </row>
    <row r="125" spans="1:27">
      <c r="A125" t="s">
        <v>260</v>
      </c>
      <c r="B125" t="s">
        <v>308</v>
      </c>
      <c r="C125" t="s">
        <v>309</v>
      </c>
      <c r="D125" t="s">
        <v>96</v>
      </c>
      <c r="E125" t="s">
        <v>96</v>
      </c>
      <c r="F125" t="s">
        <v>96</v>
      </c>
      <c r="G125" t="s">
        <v>96</v>
      </c>
      <c r="H125" t="s">
        <v>96</v>
      </c>
      <c r="I125" t="s">
        <v>96</v>
      </c>
      <c r="J125" t="s">
        <v>96</v>
      </c>
      <c r="K125" t="s">
        <v>96</v>
      </c>
      <c r="L125" t="s">
        <v>96</v>
      </c>
      <c r="M125" t="s">
        <v>96</v>
      </c>
      <c r="N125" t="s">
        <v>96</v>
      </c>
      <c r="O125" t="s">
        <v>96</v>
      </c>
      <c r="P125" t="s">
        <v>96</v>
      </c>
      <c r="Q125" t="s">
        <v>96</v>
      </c>
      <c r="R125" t="s">
        <v>96</v>
      </c>
      <c r="T125" t="s">
        <v>96</v>
      </c>
      <c r="U125" t="s">
        <v>96</v>
      </c>
      <c r="V125" t="s">
        <v>96</v>
      </c>
      <c r="X125" s="11">
        <v>0</v>
      </c>
      <c r="Y125">
        <v>0</v>
      </c>
      <c r="Z125" s="11" t="s">
        <v>96</v>
      </c>
      <c r="AA125" t="s">
        <v>96</v>
      </c>
    </row>
    <row r="126" spans="1:27">
      <c r="A126" t="s">
        <v>260</v>
      </c>
      <c r="B126" t="s">
        <v>310</v>
      </c>
      <c r="C126" t="s">
        <v>311</v>
      </c>
      <c r="D126" t="s">
        <v>96</v>
      </c>
      <c r="E126" t="s">
        <v>96</v>
      </c>
      <c r="F126" t="s">
        <v>96</v>
      </c>
      <c r="G126" t="s">
        <v>96</v>
      </c>
      <c r="H126" t="s">
        <v>96</v>
      </c>
      <c r="I126" t="s">
        <v>96</v>
      </c>
      <c r="J126" t="s">
        <v>96</v>
      </c>
      <c r="K126" t="s">
        <v>96</v>
      </c>
      <c r="L126" t="s">
        <v>96</v>
      </c>
      <c r="M126" t="s">
        <v>96</v>
      </c>
      <c r="N126" t="s">
        <v>96</v>
      </c>
      <c r="O126" t="s">
        <v>96</v>
      </c>
      <c r="P126" t="s">
        <v>96</v>
      </c>
      <c r="Q126" t="s">
        <v>96</v>
      </c>
      <c r="R126" t="s">
        <v>96</v>
      </c>
      <c r="T126" t="s">
        <v>96</v>
      </c>
      <c r="U126" t="s">
        <v>96</v>
      </c>
      <c r="V126" t="s">
        <v>96</v>
      </c>
      <c r="X126" s="11">
        <v>0</v>
      </c>
      <c r="Y126">
        <v>0</v>
      </c>
      <c r="Z126" s="11" t="s">
        <v>96</v>
      </c>
      <c r="AA126" t="s">
        <v>96</v>
      </c>
    </row>
    <row r="127" spans="1:27">
      <c r="A127" t="s">
        <v>260</v>
      </c>
      <c r="B127" t="s">
        <v>312</v>
      </c>
      <c r="C127" t="s">
        <v>313</v>
      </c>
      <c r="D127" t="s">
        <v>96</v>
      </c>
      <c r="E127" t="s">
        <v>96</v>
      </c>
      <c r="F127" t="s">
        <v>96</v>
      </c>
      <c r="G127" t="s">
        <v>96</v>
      </c>
      <c r="H127" t="s">
        <v>96</v>
      </c>
      <c r="I127" t="s">
        <v>96</v>
      </c>
      <c r="J127" t="s">
        <v>96</v>
      </c>
      <c r="K127" t="s">
        <v>96</v>
      </c>
      <c r="L127" t="s">
        <v>96</v>
      </c>
      <c r="M127" t="s">
        <v>96</v>
      </c>
      <c r="N127" t="s">
        <v>96</v>
      </c>
      <c r="O127" t="s">
        <v>96</v>
      </c>
      <c r="P127" t="s">
        <v>96</v>
      </c>
      <c r="Q127" t="s">
        <v>96</v>
      </c>
      <c r="R127" t="s">
        <v>96</v>
      </c>
      <c r="T127" t="s">
        <v>96</v>
      </c>
      <c r="U127" t="s">
        <v>96</v>
      </c>
      <c r="V127" t="s">
        <v>96</v>
      </c>
      <c r="X127" s="11">
        <v>0</v>
      </c>
      <c r="Y127">
        <v>0</v>
      </c>
      <c r="Z127" s="11" t="s">
        <v>96</v>
      </c>
      <c r="AA127" t="s">
        <v>96</v>
      </c>
    </row>
    <row r="128" spans="1:27">
      <c r="A128" t="s">
        <v>260</v>
      </c>
      <c r="B128" t="s">
        <v>314</v>
      </c>
      <c r="C128" t="s">
        <v>315</v>
      </c>
      <c r="D128" t="s">
        <v>96</v>
      </c>
      <c r="E128" t="s">
        <v>96</v>
      </c>
      <c r="F128" t="s">
        <v>96</v>
      </c>
      <c r="G128" t="s">
        <v>96</v>
      </c>
      <c r="H128" t="s">
        <v>96</v>
      </c>
      <c r="I128" t="s">
        <v>96</v>
      </c>
      <c r="J128" t="s">
        <v>96</v>
      </c>
      <c r="K128" t="s">
        <v>96</v>
      </c>
      <c r="L128" t="s">
        <v>96</v>
      </c>
      <c r="M128" t="s">
        <v>96</v>
      </c>
      <c r="N128" t="s">
        <v>96</v>
      </c>
      <c r="O128" t="s">
        <v>96</v>
      </c>
      <c r="P128" t="s">
        <v>96</v>
      </c>
      <c r="Q128" t="s">
        <v>96</v>
      </c>
      <c r="R128" t="s">
        <v>96</v>
      </c>
      <c r="T128" t="s">
        <v>96</v>
      </c>
      <c r="U128" t="s">
        <v>96</v>
      </c>
      <c r="V128" t="s">
        <v>96</v>
      </c>
      <c r="X128" s="11">
        <v>0</v>
      </c>
      <c r="Y128">
        <v>0</v>
      </c>
      <c r="Z128" s="11" t="s">
        <v>96</v>
      </c>
      <c r="AA128" t="s">
        <v>96</v>
      </c>
    </row>
    <row r="129" spans="1:27">
      <c r="A129" t="s">
        <v>260</v>
      </c>
      <c r="B129" t="s">
        <v>316</v>
      </c>
      <c r="C129" t="s">
        <v>317</v>
      </c>
      <c r="D129" t="s">
        <v>96</v>
      </c>
      <c r="E129" t="s">
        <v>96</v>
      </c>
      <c r="F129" t="s">
        <v>96</v>
      </c>
      <c r="G129" t="s">
        <v>96</v>
      </c>
      <c r="H129" t="s">
        <v>96</v>
      </c>
      <c r="I129" t="s">
        <v>96</v>
      </c>
      <c r="J129" t="s">
        <v>96</v>
      </c>
      <c r="K129" t="s">
        <v>96</v>
      </c>
      <c r="L129" t="s">
        <v>96</v>
      </c>
      <c r="M129" t="s">
        <v>96</v>
      </c>
      <c r="N129" t="s">
        <v>96</v>
      </c>
      <c r="O129" t="s">
        <v>96</v>
      </c>
      <c r="P129" t="s">
        <v>96</v>
      </c>
      <c r="Q129" t="s">
        <v>96</v>
      </c>
      <c r="R129" t="s">
        <v>96</v>
      </c>
      <c r="T129" t="s">
        <v>96</v>
      </c>
      <c r="U129" t="s">
        <v>96</v>
      </c>
      <c r="V129" t="s">
        <v>96</v>
      </c>
      <c r="X129" s="11">
        <v>0</v>
      </c>
      <c r="Y129">
        <v>0</v>
      </c>
      <c r="Z129" s="11" t="s">
        <v>96</v>
      </c>
      <c r="AA129" t="s">
        <v>96</v>
      </c>
    </row>
    <row r="130" spans="1:27">
      <c r="A130" t="s">
        <v>260</v>
      </c>
      <c r="B130" t="s">
        <v>318</v>
      </c>
      <c r="C130" t="s">
        <v>319</v>
      </c>
      <c r="D130" t="s">
        <v>96</v>
      </c>
      <c r="E130" t="s">
        <v>96</v>
      </c>
      <c r="F130" t="s">
        <v>96</v>
      </c>
      <c r="G130" t="s">
        <v>96</v>
      </c>
      <c r="H130" t="s">
        <v>96</v>
      </c>
      <c r="I130" t="s">
        <v>96</v>
      </c>
      <c r="J130" t="s">
        <v>96</v>
      </c>
      <c r="K130" t="s">
        <v>96</v>
      </c>
      <c r="L130" t="s">
        <v>96</v>
      </c>
      <c r="M130" t="s">
        <v>96</v>
      </c>
      <c r="N130" t="s">
        <v>96</v>
      </c>
      <c r="O130" t="s">
        <v>96</v>
      </c>
      <c r="P130" t="s">
        <v>96</v>
      </c>
      <c r="Q130" t="s">
        <v>96</v>
      </c>
      <c r="R130" t="s">
        <v>96</v>
      </c>
      <c r="T130" t="s">
        <v>96</v>
      </c>
      <c r="U130" t="s">
        <v>96</v>
      </c>
      <c r="V130" t="s">
        <v>96</v>
      </c>
      <c r="X130" s="11">
        <v>0</v>
      </c>
      <c r="Y130">
        <v>0</v>
      </c>
      <c r="Z130" s="11" t="s">
        <v>96</v>
      </c>
      <c r="AA130" t="s">
        <v>96</v>
      </c>
    </row>
    <row r="131" spans="1:27">
      <c r="A131" t="s">
        <v>260</v>
      </c>
      <c r="B131" t="s">
        <v>320</v>
      </c>
      <c r="C131" t="s">
        <v>320</v>
      </c>
      <c r="D131" t="s">
        <v>96</v>
      </c>
      <c r="E131" t="s">
        <v>96</v>
      </c>
      <c r="F131" t="s">
        <v>96</v>
      </c>
      <c r="G131" t="s">
        <v>96</v>
      </c>
      <c r="H131" t="s">
        <v>96</v>
      </c>
      <c r="I131" t="s">
        <v>96</v>
      </c>
      <c r="J131" t="s">
        <v>96</v>
      </c>
      <c r="K131" t="s">
        <v>96</v>
      </c>
      <c r="L131" t="s">
        <v>96</v>
      </c>
      <c r="M131" t="s">
        <v>96</v>
      </c>
      <c r="N131" t="s">
        <v>96</v>
      </c>
      <c r="O131" t="s">
        <v>96</v>
      </c>
      <c r="P131" t="s">
        <v>96</v>
      </c>
      <c r="Q131" t="s">
        <v>96</v>
      </c>
      <c r="R131" t="s">
        <v>96</v>
      </c>
      <c r="T131" t="s">
        <v>96</v>
      </c>
      <c r="U131" t="s">
        <v>96</v>
      </c>
      <c r="V131" t="s">
        <v>96</v>
      </c>
      <c r="X131" s="11">
        <v>0</v>
      </c>
      <c r="Y131">
        <v>0</v>
      </c>
      <c r="Z131" s="11" t="s">
        <v>96</v>
      </c>
      <c r="AA131" t="s">
        <v>96</v>
      </c>
    </row>
    <row r="133" spans="1:27">
      <c r="C133" t="s">
        <v>341</v>
      </c>
      <c r="D133">
        <f>AVERAGE(D2:D131)+STDEV(D2:D131)*2</f>
        <v>1424.6616044337084</v>
      </c>
      <c r="J133" t="s">
        <v>341</v>
      </c>
      <c r="K133">
        <f>AVERAGE(K2:K131)+STDEV(K2:K131)*2</f>
        <v>4.7537503759932509</v>
      </c>
      <c r="Q133" t="s">
        <v>341</v>
      </c>
      <c r="R133">
        <f>AVERAGE(R2:R131)+STDEV(R2:R131)*2</f>
        <v>4.7263588925287916</v>
      </c>
    </row>
    <row r="134" spans="1:27">
      <c r="C134" t="s">
        <v>342</v>
      </c>
      <c r="D134">
        <f>MIN(D2:D131)</f>
        <v>0</v>
      </c>
      <c r="J134" t="s">
        <v>342</v>
      </c>
      <c r="K134">
        <f>MIN(K2:K131)</f>
        <v>1</v>
      </c>
      <c r="Q134" t="s">
        <v>342</v>
      </c>
      <c r="R134">
        <f>MIN(R2:R131)</f>
        <v>1</v>
      </c>
    </row>
    <row r="135" spans="1:27">
      <c r="C135" t="s">
        <v>343</v>
      </c>
      <c r="D135">
        <f>MAX(D2:D131)</f>
        <v>5000</v>
      </c>
      <c r="J135" t="s">
        <v>343</v>
      </c>
      <c r="K135">
        <f>MAX(K2:K131)</f>
        <v>5</v>
      </c>
      <c r="Q135" t="s">
        <v>343</v>
      </c>
      <c r="R135">
        <f>MAX(R2:R131)</f>
        <v>5</v>
      </c>
    </row>
    <row r="136" spans="1:27">
      <c r="C136" t="s">
        <v>344</v>
      </c>
      <c r="D136">
        <f>AVERAGE(D2:D131)</f>
        <v>369.13636363636363</v>
      </c>
      <c r="J136" t="s">
        <v>344</v>
      </c>
      <c r="K136">
        <f>AVERAGE(K2:K131)</f>
        <v>2.8913043478260869</v>
      </c>
      <c r="Q136" t="s">
        <v>344</v>
      </c>
      <c r="R136">
        <f>AVERAGE(R2:R131)</f>
        <v>2.8695652173913042</v>
      </c>
    </row>
  </sheetData>
  <conditionalFormatting sqref="T2:T6 T55:T93 T42:T53 T13:T40 T8:T11">
    <cfRule type="cellIs" dxfId="1" priority="1" operator="equal">
      <formula>0</formula>
    </cfRule>
    <cfRule type="cellIs" dxfId="0" priority="2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Ranks &amp; Scores</vt:lpstr>
      <vt:lpstr>Ranks &amp; Scores Sorted</vt:lpstr>
      <vt:lpstr>Starting a Business</vt:lpstr>
      <vt:lpstr>Employing Workers</vt:lpstr>
      <vt:lpstr>Getting Electricity</vt:lpstr>
      <vt:lpstr>Paying Taxes</vt:lpstr>
      <vt:lpstr>Land &amp; Space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Bernert</dc:creator>
  <cp:keywords/>
  <dc:description/>
  <cp:lastModifiedBy>Paul Bernert</cp:lastModifiedBy>
  <cp:revision/>
  <dcterms:created xsi:type="dcterms:W3CDTF">2020-07-15T18:25:30Z</dcterms:created>
  <dcterms:modified xsi:type="dcterms:W3CDTF">2020-07-31T02:26:51Z</dcterms:modified>
  <cp:category/>
  <cp:contentStatus/>
</cp:coreProperties>
</file>