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avajo OLS Replication\"/>
    </mc:Choice>
  </mc:AlternateContent>
  <bookViews>
    <workbookView xWindow="720" yWindow="270" windowWidth="11100" windowHeight="5325"/>
  </bookViews>
  <sheets>
    <sheet name="Table 1 Recreation (100% Works)" sheetId="2" r:id="rId1"/>
    <sheet name="2000_Data" sheetId="6" r:id="rId2"/>
    <sheet name="1990_Data" sheetId="9" r:id="rId3"/>
    <sheet name="1980_Data" sheetId="8" r:id="rId4"/>
    <sheet name="1970_Data" sheetId="7" r:id="rId5"/>
    <sheet name="Raw Data" sheetId="1" r:id="rId6"/>
  </sheets>
  <definedNames>
    <definedName name="_xlnm._FilterDatabase" localSheetId="5" hidden="1">'Raw Data'!$A$1:$AJ$604</definedName>
    <definedName name="IndianOLSData">'Raw Data'!$A$1:$AJ$604</definedName>
  </definedNames>
  <calcPr calcId="171027"/>
</workbook>
</file>

<file path=xl/calcChain.xml><?xml version="1.0" encoding="utf-8"?>
<calcChain xmlns="http://schemas.openxmlformats.org/spreadsheetml/2006/main">
  <c r="H183" i="2" l="1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183" i="6" l="1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F187" i="2" l="1" a="1"/>
  <c r="F187" i="2" s="1"/>
  <c r="C188" i="2"/>
  <c r="F188" i="2"/>
  <c r="F189" i="2" a="1"/>
  <c r="F189" i="2" s="1"/>
  <c r="F186" i="2"/>
  <c r="C186" i="2"/>
  <c r="C189" i="2" a="1"/>
  <c r="C189" i="2" s="1"/>
  <c r="C187" i="2" a="1"/>
  <c r="C187" i="2" s="1"/>
  <c r="B186" i="2"/>
  <c r="E188" i="2"/>
  <c r="E186" i="2"/>
  <c r="B188" i="2"/>
  <c r="G188" i="2" l="1"/>
  <c r="E190" i="2"/>
  <c r="B190" i="2"/>
  <c r="G186" i="2"/>
  <c r="G190" i="2" l="1"/>
</calcChain>
</file>

<file path=xl/sharedStrings.xml><?xml version="1.0" encoding="utf-8"?>
<sst xmlns="http://schemas.openxmlformats.org/spreadsheetml/2006/main" count="5787" uniqueCount="355">
  <si>
    <t>geo_id2</t>
  </si>
  <si>
    <t>geo_name</t>
  </si>
  <si>
    <t>eatribe</t>
  </si>
  <si>
    <t>eaid</t>
  </si>
  <si>
    <t>state</t>
  </si>
  <si>
    <t>year</t>
  </si>
  <si>
    <t>pcinc</t>
  </si>
  <si>
    <t>FC</t>
  </si>
  <si>
    <t>HC</t>
  </si>
  <si>
    <t>ea_v5</t>
  </si>
  <si>
    <t>ea_v30</t>
  </si>
  <si>
    <t>ea_v32</t>
  </si>
  <si>
    <t>ea_v66</t>
  </si>
  <si>
    <t>pcinc_co</t>
  </si>
  <si>
    <t>unempl_co</t>
  </si>
  <si>
    <t>logpop</t>
  </si>
  <si>
    <t>logdist</t>
  </si>
  <si>
    <t>logruggedness</t>
  </si>
  <si>
    <t>casino</t>
  </si>
  <si>
    <t>logresarea_sqkm</t>
  </si>
  <si>
    <t>BIA_reg</t>
  </si>
  <si>
    <t>removal</t>
  </si>
  <si>
    <t>popadultshare</t>
  </si>
  <si>
    <t>instrument_gold</t>
  </si>
  <si>
    <t>intrument_silver</t>
  </si>
  <si>
    <t>wgold_enviro</t>
  </si>
  <si>
    <t>wsilver_enviro</t>
  </si>
  <si>
    <t>count_1_all</t>
  </si>
  <si>
    <t>count_5_governance</t>
  </si>
  <si>
    <t>count_5_notgovernance</t>
  </si>
  <si>
    <t>count_7_governance</t>
  </si>
  <si>
    <t>count_7_notgovernance</t>
  </si>
  <si>
    <t>share_5_governance</t>
  </si>
  <si>
    <t>share_5_notgovernance</t>
  </si>
  <si>
    <t>share_7_governance</t>
  </si>
  <si>
    <t>share_7_notgovernance</t>
  </si>
  <si>
    <t>Acoma Pueblo and Off-Reservation Trust Land, NM</t>
  </si>
  <si>
    <t>ACOMA . .</t>
  </si>
  <si>
    <t>NM</t>
  </si>
  <si>
    <t>Southwest</t>
  </si>
  <si>
    <t>Agua Caliente Reservation, CA</t>
  </si>
  <si>
    <t>CAHUILLA.</t>
  </si>
  <si>
    <t>CA</t>
  </si>
  <si>
    <t>Pacific</t>
  </si>
  <si>
    <t>Allegany Reservation, NY</t>
  </si>
  <si>
    <t>IROQUOIS.</t>
  </si>
  <si>
    <t>NY</t>
  </si>
  <si>
    <t>Eastern</t>
  </si>
  <si>
    <t>Bad River Reservation, WI</t>
  </si>
  <si>
    <t>CHIPPEWA.</t>
  </si>
  <si>
    <t>WI</t>
  </si>
  <si>
    <t>Midwest</t>
  </si>
  <si>
    <t>Barona Reservation, CA</t>
  </si>
  <si>
    <t>DIEGUENO.</t>
  </si>
  <si>
    <t>Battle Mountain Reservation, NV</t>
  </si>
  <si>
    <t>ELKOSHOSH</t>
  </si>
  <si>
    <t>NV</t>
  </si>
  <si>
    <t>Western</t>
  </si>
  <si>
    <t>Bay Mills Reservation and Off-Reservation Trust Land, MI</t>
  </si>
  <si>
    <t>MI</t>
  </si>
  <si>
    <t>Big Pine Reservation, CA</t>
  </si>
  <si>
    <t>E.MONO. .</t>
  </si>
  <si>
    <t>Big Valley Rancheria, CA</t>
  </si>
  <si>
    <t>S.POMO. .</t>
  </si>
  <si>
    <t>Blackfeet Reservation and Off-Reservation Trust Land, MT</t>
  </si>
  <si>
    <t>BLACKFOOT</t>
  </si>
  <si>
    <t>MT</t>
  </si>
  <si>
    <t>Rocky Mountain</t>
  </si>
  <si>
    <t>Bois Forte Reservation, MN</t>
  </si>
  <si>
    <t>MN</t>
  </si>
  <si>
    <t>Brighton Reservation, FL</t>
  </si>
  <si>
    <t>CREEK . .</t>
  </si>
  <si>
    <t>FL</t>
  </si>
  <si>
    <t>Burns Paiute Colony and Off-Reservation Trust Land, OR</t>
  </si>
  <si>
    <t>WADATKUHT</t>
  </si>
  <si>
    <t>OR</t>
  </si>
  <si>
    <t>Northwest</t>
  </si>
  <si>
    <t>Yerington Colony, NV</t>
  </si>
  <si>
    <t>KUYUIDOKA</t>
  </si>
  <si>
    <t>Campo Reservation, CA</t>
  </si>
  <si>
    <t>Carson Colony, NV</t>
  </si>
  <si>
    <t>WASHO . .</t>
  </si>
  <si>
    <t>Catawba Reservation, SC</t>
  </si>
  <si>
    <t>CATAWBA .</t>
  </si>
  <si>
    <t>SC</t>
  </si>
  <si>
    <t>Cattaraugus Reservation, NY</t>
  </si>
  <si>
    <t>Chehalis Reservation, WA</t>
  </si>
  <si>
    <t>TWANA . .</t>
  </si>
  <si>
    <t>WA</t>
  </si>
  <si>
    <t>Chemehuevi Reservation, CA</t>
  </si>
  <si>
    <t>CHEMEHUEV</t>
  </si>
  <si>
    <t>Cheyenne River Reservation and Off-Reservation Trust Land, SD</t>
  </si>
  <si>
    <t>SANTEE. .</t>
  </si>
  <si>
    <t>SD</t>
  </si>
  <si>
    <t>Great Plains</t>
  </si>
  <si>
    <t>Chitimacha Reservation, LA</t>
  </si>
  <si>
    <t>CHITIMACH</t>
  </si>
  <si>
    <t>LA</t>
  </si>
  <si>
    <t>Cochiti Pueblo, NM</t>
  </si>
  <si>
    <t>Cocopah Reservation, AZ</t>
  </si>
  <si>
    <t>COCOPA. .</t>
  </si>
  <si>
    <t>AZ</t>
  </si>
  <si>
    <t>Coeur d'Alene Reservation, ID</t>
  </si>
  <si>
    <t>COEURD'AL</t>
  </si>
  <si>
    <t>ID</t>
  </si>
  <si>
    <t>Cold Springs Rancheria, CA</t>
  </si>
  <si>
    <t>MOACHE. .</t>
  </si>
  <si>
    <t>Colorado River Reservation, AZ--CA</t>
  </si>
  <si>
    <t>MOHAVE. .</t>
  </si>
  <si>
    <t>AZ--CA</t>
  </si>
  <si>
    <t>Cow Creek</t>
  </si>
  <si>
    <t>TOLOWA. .</t>
  </si>
  <si>
    <t>Crow Reservation and Off-Reservation Trust Land, MT</t>
  </si>
  <si>
    <t>CROW. . .</t>
  </si>
  <si>
    <t>Crow Creek Reservation, SD</t>
  </si>
  <si>
    <t>Dresslerville Colony, NV</t>
  </si>
  <si>
    <t>Duck Valley Reservation, NV--ID</t>
  </si>
  <si>
    <t>NV--ID</t>
  </si>
  <si>
    <t>Eastern Cherokee Reservation, NC</t>
  </si>
  <si>
    <t>CHEROKEE.</t>
  </si>
  <si>
    <t>NC</t>
  </si>
  <si>
    <t>Elko Colony, NV</t>
  </si>
  <si>
    <t>Fallon Paiute-Shoshone Reservation and Off-Reservation Trust Land, NV</t>
  </si>
  <si>
    <t>TOEDOKADO</t>
  </si>
  <si>
    <t>Flandreau Reservation, SD</t>
  </si>
  <si>
    <t>Fond du Lac Reservation and Off-Reservation Trust Land, MN--WI</t>
  </si>
  <si>
    <t>MN--WI</t>
  </si>
  <si>
    <t>Forest County Potawatomi Community and Off-Reservation Trust Land, WI</t>
  </si>
  <si>
    <t>POTAWATOM</t>
  </si>
  <si>
    <t>Fort Apache Reservation, AZ</t>
  </si>
  <si>
    <t>W.APACHE.</t>
  </si>
  <si>
    <t>Fort Bidwell Reservation, CA</t>
  </si>
  <si>
    <t>KIDUTOKAD</t>
  </si>
  <si>
    <t>Fort Hall Reservation and Off-Reservation Trust Land, ID</t>
  </si>
  <si>
    <t>BANNOCK .</t>
  </si>
  <si>
    <t>Fort McDermitt Reservation, NV--OR</t>
  </si>
  <si>
    <t>NV--OR</t>
  </si>
  <si>
    <t>Fort McDowell Reservation, AZ</t>
  </si>
  <si>
    <t>YAVAPAI .</t>
  </si>
  <si>
    <t>Fort Mojave Reservation and Off-Reservation Trust Land, AZ--CA--NV</t>
  </si>
  <si>
    <t>AZ--CA--NV</t>
  </si>
  <si>
    <t>Fort Peck Reservation and Off-Reservation Trust Land, MT</t>
  </si>
  <si>
    <t>Fort Yuma Reservation, CA--AZ</t>
  </si>
  <si>
    <t>YUMA. . .</t>
  </si>
  <si>
    <t>CA--AZ</t>
  </si>
  <si>
    <t>Gila River Reservation, AZ</t>
  </si>
  <si>
    <t>PAPAGO. .</t>
  </si>
  <si>
    <t>Grand Portage Reservation and Off-Reservation Trust Land, MN</t>
  </si>
  <si>
    <t>Grindstone Rancheria, CA</t>
  </si>
  <si>
    <t>NOMLAKI .</t>
  </si>
  <si>
    <t>Hannahville Community and Off-Reservation Trust Land, MI</t>
  </si>
  <si>
    <t>Havasupai Reservation, AZ</t>
  </si>
  <si>
    <t>WALAPAI .</t>
  </si>
  <si>
    <t>Ho-Chunk Reservation and Off-Reservation Trust Land, WI--MN</t>
  </si>
  <si>
    <t>WINNEBAGO</t>
  </si>
  <si>
    <t>WI--MN</t>
  </si>
  <si>
    <t>Hollywood Reservation, FL</t>
  </si>
  <si>
    <t>Hoopa Valley Reservation, CA</t>
  </si>
  <si>
    <t>HUPA. . .</t>
  </si>
  <si>
    <t>Hopi Reservation and Off-Reservation Trust Land, AZ</t>
  </si>
  <si>
    <t>HOPI. . .</t>
  </si>
  <si>
    <t>Hualapai Reservation and Off-Reservation Trust Land, AZ</t>
  </si>
  <si>
    <t>Indian Township Reservation, ME</t>
  </si>
  <si>
    <t>MICMAC. .</t>
  </si>
  <si>
    <t>ME</t>
  </si>
  <si>
    <t>Isabella Reservation and Off-Reservation Trust Land, MI</t>
  </si>
  <si>
    <t>Isleta Pueblo, NM</t>
  </si>
  <si>
    <t>ISLETA. .</t>
  </si>
  <si>
    <t>Jamestown S'Klallam</t>
  </si>
  <si>
    <t>KLALLAM .</t>
  </si>
  <si>
    <t>Jemez Pueblo, NM</t>
  </si>
  <si>
    <t>JEMEZ . .</t>
  </si>
  <si>
    <t>Jicarilla Apache Reservation, NM</t>
  </si>
  <si>
    <t>Kalispel Reservation, WA</t>
  </si>
  <si>
    <t>KALISPEL.</t>
  </si>
  <si>
    <t>Karuk Reservation and Off-Reservation Trust Land, CA</t>
  </si>
  <si>
    <t>KAROK . .</t>
  </si>
  <si>
    <t>Kickapoo (KS) Reservation, KS</t>
  </si>
  <si>
    <t>FOX . . .</t>
  </si>
  <si>
    <t>KS</t>
  </si>
  <si>
    <t>Southern Plains</t>
  </si>
  <si>
    <t>Lac Courte Oreilles Reservation and Off-Reservation Trust Land, WI</t>
  </si>
  <si>
    <t>Lac du Flambeau Reservation, WI</t>
  </si>
  <si>
    <t>Lac Vieux Desert Reservation, MI</t>
  </si>
  <si>
    <t>Laguna Pueblo and Off-Reservation Trust Land, NM</t>
  </si>
  <si>
    <t>La Jolla Reservation, CA</t>
  </si>
  <si>
    <t>LUISENO .</t>
  </si>
  <si>
    <t>Lake Traverse Reservation, SD--ND</t>
  </si>
  <si>
    <t>SD--ND</t>
  </si>
  <si>
    <t>L'Anse Reservation and Off-Reservation Trust Land, MI</t>
  </si>
  <si>
    <t>Laytonville Rancheria, CA</t>
  </si>
  <si>
    <t>Leech Lake Reservation and Off-Reservation Trust Land, MN</t>
  </si>
  <si>
    <t>Little River</t>
  </si>
  <si>
    <t>OTTAWA. .</t>
  </si>
  <si>
    <t>GA</t>
  </si>
  <si>
    <t>Little Traverse Bay</t>
  </si>
  <si>
    <t>Lower Brule Reservation and Off-Reservation Trust Land, SD</t>
  </si>
  <si>
    <t>Lower Elwha Reservation and Off-Reservation Trust Land, WA</t>
  </si>
  <si>
    <t>Lower Sioux Reservation, MN</t>
  </si>
  <si>
    <t>Lummi Reservation, WA</t>
  </si>
  <si>
    <t>LUMMI . .</t>
  </si>
  <si>
    <t>Makah Reservation, WA</t>
  </si>
  <si>
    <t>MAKAH . .</t>
  </si>
  <si>
    <t>Manchester-Point Arena Rancheria, CA</t>
  </si>
  <si>
    <t>Maricopa (Ak Chin) Reservation, AZ</t>
  </si>
  <si>
    <t>Menominee Reservation and Off-Reservation Trust Land, WI</t>
  </si>
  <si>
    <t>MENOMINI.</t>
  </si>
  <si>
    <t>Mesa Grande</t>
  </si>
  <si>
    <t>Mescalero Reservation, NM</t>
  </si>
  <si>
    <t>Mille Lacs Reservation and Off-Reservation Trust Land, MN</t>
  </si>
  <si>
    <t>Mississippi Choctaw Reservation and Off-Reservation Trust Land, MS</t>
  </si>
  <si>
    <t>CHOCTAW .</t>
  </si>
  <si>
    <t>MS</t>
  </si>
  <si>
    <t>Moapa River Reservation, NV</t>
  </si>
  <si>
    <t>MOAPA . .</t>
  </si>
  <si>
    <t>Morongo Reservation, CA</t>
  </si>
  <si>
    <t>Muckleshoot Reservation and Off-Reservation Trust Land, WA</t>
  </si>
  <si>
    <t>SQUAMISH.</t>
  </si>
  <si>
    <t>Nambe Pueblo and Off-Reservation Trust Land, NM</t>
  </si>
  <si>
    <t>TEWA. . .</t>
  </si>
  <si>
    <t>Navajo Nation Reservation and Off-Reservation Trust Land, AZ--NM--UT</t>
  </si>
  <si>
    <t>NAVAHO. .</t>
  </si>
  <si>
    <t>AZ--NM--UT</t>
  </si>
  <si>
    <t>Navajo</t>
  </si>
  <si>
    <t>Nez Perce Reservation, ID</t>
  </si>
  <si>
    <t>NEZPERCE.</t>
  </si>
  <si>
    <t>Nisqually Reservation, WA</t>
  </si>
  <si>
    <t>PUYALLUP.</t>
  </si>
  <si>
    <t>Nooksack Reservation and Off-Reservation Trust Land, WA</t>
  </si>
  <si>
    <t>Northern Cheyenne Reservation and Off-Reservation Trust Land, MT--SD</t>
  </si>
  <si>
    <t>CHEYENNE.</t>
  </si>
  <si>
    <t>MT--SD</t>
  </si>
  <si>
    <t>Omaha Reservation, NE--IA</t>
  </si>
  <si>
    <t>OMAHA . .</t>
  </si>
  <si>
    <t>NE--IA</t>
  </si>
  <si>
    <t>Oneida Nation</t>
  </si>
  <si>
    <t>Oneida (WI) Reservation and Off-Reservation Trust Land, WI</t>
  </si>
  <si>
    <t>Onondaga Reservation, NY</t>
  </si>
  <si>
    <t>Paiute (UT) Reservation, UT</t>
  </si>
  <si>
    <t>SHIVWITS.</t>
  </si>
  <si>
    <t>UT</t>
  </si>
  <si>
    <t>Pala Reservation, CA</t>
  </si>
  <si>
    <t>Pechanga Reservation, CA</t>
  </si>
  <si>
    <t>Penobscot Reservation and Off-Reservation Trust Land, ME</t>
  </si>
  <si>
    <t>Picuris Pueblo, NM</t>
  </si>
  <si>
    <t>Pine Ridge Reservation and Off-Reservation Trust Land, SD--NE</t>
  </si>
  <si>
    <t>SD--NE</t>
  </si>
  <si>
    <t>Pit River</t>
  </si>
  <si>
    <t>ACHOMAWI.</t>
  </si>
  <si>
    <t>Pleasant Point Reservation, ME</t>
  </si>
  <si>
    <t>Poarch Creek Reservation and Off-Reservation Trust Land, AL--FL</t>
  </si>
  <si>
    <t>AL--FL</t>
  </si>
  <si>
    <t>Pojoaque Pueblo, NM</t>
  </si>
  <si>
    <t>Port Gamble Reservation, WA</t>
  </si>
  <si>
    <t>Port Madison Reservation, WA</t>
  </si>
  <si>
    <t>Prairie Band Potawatomi Reservation, KS</t>
  </si>
  <si>
    <t>Prairie Island Indian Community and Off-Reservation Trust Land, MN</t>
  </si>
  <si>
    <t>Puyallup Reservation and Off-Reservation Trust Land, WA</t>
  </si>
  <si>
    <t>Pyramid Lake Reservation, NV</t>
  </si>
  <si>
    <t>Quileute Reservation, WA</t>
  </si>
  <si>
    <t>QUILEUTE.</t>
  </si>
  <si>
    <t>Red Cliff Reservation and Off-Reservation Trust Land, WI</t>
  </si>
  <si>
    <t>Red Lake Reservation, MN</t>
  </si>
  <si>
    <t>Reno-Sparks Colony, NV</t>
  </si>
  <si>
    <t>Rincon Reservation, CA</t>
  </si>
  <si>
    <t>Rocky Boy's Reservation and Off-Reservation Trust Land, MT</t>
  </si>
  <si>
    <t>Rosebud Reservation and Off-Reservation Trust Land, SD</t>
  </si>
  <si>
    <t>Sac and Fox/Meskwaki Reservation and Off-Reservation Trust Land, IA</t>
  </si>
  <si>
    <t>IA</t>
  </si>
  <si>
    <t>St. Croix Reservation and Off-Reservation Trust Land, WI</t>
  </si>
  <si>
    <t>St. Regis Mohawk Reservation, NY</t>
  </si>
  <si>
    <t>Salt River Reservation, AZ</t>
  </si>
  <si>
    <t>San Carlos Reservation, AZ</t>
  </si>
  <si>
    <t>Sandia Pueblo, NM</t>
  </si>
  <si>
    <t>San Felipe Pueblo, NM</t>
  </si>
  <si>
    <t>San Ildefonso Pueblo, NM</t>
  </si>
  <si>
    <t>San Juan Pueblo, NM</t>
  </si>
  <si>
    <t>San Pasqual Reservation, CA</t>
  </si>
  <si>
    <t>Santa Ana Pueblo, NM</t>
  </si>
  <si>
    <t>Santa Clara Pueblo, NM</t>
  </si>
  <si>
    <t>Santa Rosa Rancheria, CA</t>
  </si>
  <si>
    <t>YOKUTS. .</t>
  </si>
  <si>
    <t>Santa Ysabel Reservation, CA</t>
  </si>
  <si>
    <t>Santee Reservation, NE</t>
  </si>
  <si>
    <t>NE</t>
  </si>
  <si>
    <t>Santo Domingo Pueblo, NM</t>
  </si>
  <si>
    <t>Sault Ste. Marie Reservation and Off-Reservation Trust Land, MI</t>
  </si>
  <si>
    <t>Siletz Reservation and Off-Reservation Trust Land, OR</t>
  </si>
  <si>
    <t>TILLAMOOK</t>
  </si>
  <si>
    <t>Skokomish Reservation, WA</t>
  </si>
  <si>
    <t>Soboba Reservation, CA</t>
  </si>
  <si>
    <t>Sokaogon Chippewa Community and Off-Reservation Trust Land, WI</t>
  </si>
  <si>
    <t>Southern Ute Reservation, CO</t>
  </si>
  <si>
    <t>S.UTE . .</t>
  </si>
  <si>
    <t>CO</t>
  </si>
  <si>
    <t>South Fork Reservation and Off-Reservation Trust Land, NV</t>
  </si>
  <si>
    <t>Spirit Lake Reservation, ND</t>
  </si>
  <si>
    <t>ND</t>
  </si>
  <si>
    <t>Spokane Reservation, WA</t>
  </si>
  <si>
    <t>SANPOIL .</t>
  </si>
  <si>
    <t>Squaxin Island Reservation and Off-Reservation Trust Land, WA</t>
  </si>
  <si>
    <t>Standing Rock Reservation, SD--ND</t>
  </si>
  <si>
    <t>Stewart Community, NV</t>
  </si>
  <si>
    <t>Stockbridge-Munsee Community, WI</t>
  </si>
  <si>
    <t>DELAWARE.</t>
  </si>
  <si>
    <t>Susanville Rancheria, CA</t>
  </si>
  <si>
    <t>Swinomish Reservation, WA</t>
  </si>
  <si>
    <t>Taos Pueblo and Off-Reservation Trust Land, NM</t>
  </si>
  <si>
    <t>Tesuque Pueblo and Off-Reservation Trust Land, NM</t>
  </si>
  <si>
    <t>Tohono O'odham Reservation and Off-Reservation Trust Land, AZ</t>
  </si>
  <si>
    <t>Tonawanda Reservation, NY</t>
  </si>
  <si>
    <t>Tonto Apache Reservation, AZ</t>
  </si>
  <si>
    <t>Torres-Martinez Reservation, CA</t>
  </si>
  <si>
    <t>Tulalip Reservation, WA</t>
  </si>
  <si>
    <t>Tule River Reservation, CA</t>
  </si>
  <si>
    <t>Tuolumne Rancheria and Off-Reservation Trust Land, CA</t>
  </si>
  <si>
    <t>MIWOK . .</t>
  </si>
  <si>
    <t>Turtle Mountain Reservation and Off-Reservation Trust Land, MT--ND--SD</t>
  </si>
  <si>
    <t>MT--ND--SD</t>
  </si>
  <si>
    <t>N/A</t>
  </si>
  <si>
    <t>Tuscarora Reservation, NY</t>
  </si>
  <si>
    <t>Uintah and Ouray Reservation and Off-Reservation Trust Land, UT</t>
  </si>
  <si>
    <t>UINTAH. .</t>
  </si>
  <si>
    <t>Upper Skagit Reservation, WA</t>
  </si>
  <si>
    <t>Ute Mountain Reservation and Off-Reservation Trust Land, CO--NM--UT</t>
  </si>
  <si>
    <t>MOANUNTS.</t>
  </si>
  <si>
    <t>CO--NM--UT</t>
  </si>
  <si>
    <t>Viejas Reservation, CA</t>
  </si>
  <si>
    <t>Walker River Reservation, NV</t>
  </si>
  <si>
    <t>White Earth Reservation and Off-Reservation Trust Land, MN</t>
  </si>
  <si>
    <t>Winnebago Reservation and Off-Reservation Trust Land, NE--IA</t>
  </si>
  <si>
    <t>Woodfords Community, CA</t>
  </si>
  <si>
    <t>Yankton Reservation, SD</t>
  </si>
  <si>
    <t>Yavapai-Apache Nation Reservation, AZ</t>
  </si>
  <si>
    <t>Yavapai-Prescott Reservation, AZ</t>
  </si>
  <si>
    <t>Yurok Reservation, CA</t>
  </si>
  <si>
    <t>YUROK . .</t>
  </si>
  <si>
    <t>Zia Pueblo and Off-Reservation Trust Land, NM</t>
  </si>
  <si>
    <t>Zuni Reservation and Off-Reservation Trust Land, NM--AZ</t>
  </si>
  <si>
    <t>ZUNI. . .</t>
  </si>
  <si>
    <t>NM--AZ</t>
  </si>
  <si>
    <t>Wind River Reservation and Off-Reservation Trust Land, WY</t>
  </si>
  <si>
    <t>ARAPAHO .</t>
  </si>
  <si>
    <t>WY</t>
  </si>
  <si>
    <t>WINDRIVER</t>
  </si>
  <si>
    <t>FC = 0</t>
  </si>
  <si>
    <t>FC = 1</t>
  </si>
  <si>
    <t>HC = 0</t>
  </si>
  <si>
    <t>HC = 1</t>
  </si>
  <si>
    <t>Total</t>
  </si>
  <si>
    <t>LN(PC_INC)</t>
  </si>
  <si>
    <t>STDEV</t>
  </si>
  <si>
    <t>LN(PCINC)</t>
  </si>
  <si>
    <t>Note: WOOHOO! IT WORKS!!! FINALLY!!!!</t>
  </si>
  <si>
    <t>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</si>
</sst>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(0.00\)"/>
  </numFmts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3" borderId="1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3" borderId="3" xfId="0" applyFill="1" applyBorder="1"/>
    <xf numFmtId="0" fontId="0" fillId="3" borderId="0" xfId="0" applyFill="1" applyBorder="1"/>
    <xf numFmtId="0" fontId="0" fillId="3" borderId="2" xfId="0" applyFill="1" applyBorder="1"/>
    <xf numFmtId="0" fontId="0" fillId="3" borderId="8" xfId="0" applyFill="1" applyBorder="1"/>
    <xf numFmtId="0" fontId="0" fillId="3" borderId="6" xfId="0" applyFill="1" applyBorder="1"/>
    <xf numFmtId="0" fontId="0" fillId="2" borderId="1" xfId="0" applyFill="1" applyBorder="1"/>
    <xf numFmtId="0" fontId="0" fillId="2" borderId="5" xfId="0" applyFill="1" applyBorder="1"/>
    <xf numFmtId="0" fontId="0" fillId="4" borderId="1" xfId="0" applyFill="1" applyBorder="1"/>
    <xf numFmtId="0" fontId="0" fillId="4" borderId="5" xfId="0" applyFill="1" applyBorder="1"/>
    <xf numFmtId="0" fontId="0" fillId="0" borderId="0" xfId="0" applyFill="1" applyBorder="1"/>
    <xf numFmtId="0" fontId="0" fillId="3" borderId="9" xfId="0" applyFill="1" applyBorder="1"/>
    <xf numFmtId="0" fontId="1" fillId="3" borderId="4" xfId="0" applyFont="1" applyFill="1" applyBorder="1"/>
    <xf numFmtId="2" fontId="0" fillId="2" borderId="1" xfId="0" applyNumberFormat="1" applyFill="1" applyBorder="1"/>
    <xf numFmtId="164" fontId="0" fillId="2" borderId="0" xfId="0" applyNumberFormat="1" applyFill="1" applyBorder="1"/>
    <xf numFmtId="2" fontId="0" fillId="2" borderId="5" xfId="0" applyNumberFormat="1" applyFill="1" applyBorder="1"/>
    <xf numFmtId="164" fontId="0" fillId="2" borderId="6" xfId="0" applyNumberFormat="1" applyFill="1" applyBorder="1"/>
    <xf numFmtId="164" fontId="0" fillId="2" borderId="7" xfId="0" applyNumberFormat="1" applyFill="1" applyBorder="1"/>
    <xf numFmtId="164" fontId="0" fillId="2" borderId="8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91"/>
  <sheetViews>
    <sheetView tabSelected="1" workbookViewId="0">
      <selection activeCell="E14" sqref="E14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352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354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</row>
    <row r="2" spans="1:38" ht="15" customHeight="1" x14ac:dyDescent="0.25">
      <c r="A2">
        <v>10</v>
      </c>
      <c r="B2" t="s">
        <v>36</v>
      </c>
      <c r="C2" t="s">
        <v>37</v>
      </c>
      <c r="D2">
        <v>437</v>
      </c>
      <c r="E2" t="s">
        <v>38</v>
      </c>
      <c r="F2">
        <v>2000</v>
      </c>
      <c r="G2">
        <v>8680</v>
      </c>
      <c r="H2">
        <f>LN(G2)</f>
        <v>9.0687768076543964</v>
      </c>
      <c r="I2">
        <v>0</v>
      </c>
      <c r="J2">
        <v>0</v>
      </c>
      <c r="K2">
        <v>8</v>
      </c>
      <c r="L2">
        <v>7</v>
      </c>
      <c r="M2">
        <v>3</v>
      </c>
      <c r="N2">
        <v>1</v>
      </c>
      <c r="O2">
        <v>12625.4</v>
      </c>
      <c r="P2">
        <v>5.6999999999999993</v>
      </c>
      <c r="Q2">
        <v>7.9157133102416992</v>
      </c>
      <c r="R2">
        <v>4.4408512115478516</v>
      </c>
      <c r="S2">
        <v>84.847133804177744</v>
      </c>
      <c r="T2">
        <v>-0.9063294529914856</v>
      </c>
      <c r="U2">
        <v>1</v>
      </c>
      <c r="V2">
        <v>7.3405070304868643</v>
      </c>
      <c r="W2" t="s">
        <v>39</v>
      </c>
      <c r="X2">
        <v>10.706692695617676</v>
      </c>
      <c r="Y2">
        <v>68.540145874023438</v>
      </c>
      <c r="Z2">
        <v>0</v>
      </c>
      <c r="AA2">
        <v>0</v>
      </c>
      <c r="AB2">
        <v>0</v>
      </c>
      <c r="AC2">
        <v>0</v>
      </c>
      <c r="AD2">
        <v>209</v>
      </c>
      <c r="AE2">
        <v>0</v>
      </c>
      <c r="AF2">
        <v>1</v>
      </c>
      <c r="AG2">
        <v>6</v>
      </c>
      <c r="AH2">
        <v>24</v>
      </c>
      <c r="AI2">
        <v>0</v>
      </c>
      <c r="AJ2">
        <v>4.7846888191997996E-3</v>
      </c>
      <c r="AK2">
        <v>2.8708133846521378E-2</v>
      </c>
      <c r="AL2">
        <v>0.1148325353860855</v>
      </c>
    </row>
    <row r="3" spans="1:38" ht="15" customHeight="1" x14ac:dyDescent="0.25">
      <c r="A3">
        <v>20</v>
      </c>
      <c r="B3" t="s">
        <v>40</v>
      </c>
      <c r="C3" t="s">
        <v>41</v>
      </c>
      <c r="D3">
        <v>546</v>
      </c>
      <c r="E3" t="s">
        <v>42</v>
      </c>
      <c r="F3">
        <v>2000</v>
      </c>
      <c r="G3">
        <v>24249</v>
      </c>
      <c r="H3">
        <f t="shared" ref="H3:H66" si="0">LN(G3)</f>
        <v>10.096130658401954</v>
      </c>
      <c r="I3">
        <v>0</v>
      </c>
      <c r="J3">
        <v>0</v>
      </c>
      <c r="K3">
        <v>0</v>
      </c>
      <c r="L3">
        <v>2</v>
      </c>
      <c r="M3">
        <v>3</v>
      </c>
      <c r="N3">
        <v>1</v>
      </c>
      <c r="O3">
        <v>17772.5</v>
      </c>
      <c r="P3">
        <v>4.6500000000000004</v>
      </c>
      <c r="Q3">
        <v>5.1474943161010733</v>
      </c>
      <c r="R3">
        <v>1.5961407423019411</v>
      </c>
      <c r="S3">
        <v>4.9339542333892874</v>
      </c>
      <c r="T3">
        <v>0.31494894623756403</v>
      </c>
      <c r="U3">
        <v>1</v>
      </c>
      <c r="V3">
        <v>4.8487911737240257</v>
      </c>
      <c r="W3" t="s">
        <v>43</v>
      </c>
      <c r="X3">
        <v>11.12008571624756</v>
      </c>
      <c r="Y3">
        <v>78.488372802734389</v>
      </c>
      <c r="Z3">
        <v>4.1433482170104989</v>
      </c>
      <c r="AA3">
        <v>0</v>
      </c>
      <c r="AB3">
        <v>665358.8125</v>
      </c>
      <c r="AC3">
        <v>60879.77734375</v>
      </c>
      <c r="AD3">
        <v>3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</row>
    <row r="4" spans="1:38" ht="15" customHeight="1" x14ac:dyDescent="0.25">
      <c r="A4">
        <v>80</v>
      </c>
      <c r="B4" t="s">
        <v>44</v>
      </c>
      <c r="C4" t="s">
        <v>45</v>
      </c>
      <c r="D4">
        <v>663</v>
      </c>
      <c r="E4" t="s">
        <v>46</v>
      </c>
      <c r="F4">
        <v>2000</v>
      </c>
      <c r="G4">
        <v>12298</v>
      </c>
      <c r="H4">
        <f t="shared" si="0"/>
        <v>9.4171919265134143</v>
      </c>
      <c r="I4">
        <v>1</v>
      </c>
      <c r="J4">
        <v>1</v>
      </c>
      <c r="K4">
        <v>4</v>
      </c>
      <c r="L4">
        <v>7</v>
      </c>
      <c r="M4">
        <v>3</v>
      </c>
      <c r="N4">
        <v>1</v>
      </c>
      <c r="O4">
        <v>16859.5</v>
      </c>
      <c r="P4">
        <v>3.8</v>
      </c>
      <c r="Q4">
        <v>7.092573642730712</v>
      </c>
      <c r="R4">
        <v>3.3649864196777344</v>
      </c>
      <c r="S4">
        <v>28.933104375500587</v>
      </c>
      <c r="T4">
        <v>-0.50787848234176636</v>
      </c>
      <c r="U4">
        <v>1</v>
      </c>
      <c r="V4">
        <v>4.8314339863285687</v>
      </c>
      <c r="W4" t="s">
        <v>47</v>
      </c>
      <c r="X4">
        <v>12.603847503662109</v>
      </c>
      <c r="Y4">
        <v>69.077308654785156</v>
      </c>
      <c r="Z4">
        <v>0</v>
      </c>
      <c r="AA4">
        <v>0</v>
      </c>
      <c r="AB4">
        <v>0</v>
      </c>
      <c r="AC4">
        <v>0</v>
      </c>
      <c r="AD4">
        <v>37</v>
      </c>
      <c r="AE4">
        <v>0</v>
      </c>
      <c r="AF4">
        <v>0</v>
      </c>
      <c r="AG4">
        <v>8</v>
      </c>
      <c r="AH4">
        <v>11</v>
      </c>
      <c r="AI4">
        <v>0</v>
      </c>
      <c r="AJ4">
        <v>0</v>
      </c>
      <c r="AK4">
        <v>0.21621622145175937</v>
      </c>
      <c r="AL4">
        <v>0.29729729890823359</v>
      </c>
    </row>
    <row r="5" spans="1:38" ht="15" customHeight="1" x14ac:dyDescent="0.25">
      <c r="A5">
        <v>140</v>
      </c>
      <c r="B5" t="s">
        <v>48</v>
      </c>
      <c r="C5" t="s">
        <v>49</v>
      </c>
      <c r="D5">
        <v>499</v>
      </c>
      <c r="E5" t="s">
        <v>50</v>
      </c>
      <c r="F5">
        <v>2000</v>
      </c>
      <c r="G5">
        <v>10584</v>
      </c>
      <c r="H5">
        <f t="shared" si="0"/>
        <v>9.2670987057947922</v>
      </c>
      <c r="I5">
        <v>0</v>
      </c>
      <c r="J5">
        <v>0</v>
      </c>
      <c r="K5">
        <v>2</v>
      </c>
      <c r="L5">
        <v>2</v>
      </c>
      <c r="M5">
        <v>3</v>
      </c>
      <c r="N5">
        <v>1</v>
      </c>
      <c r="O5">
        <v>16504</v>
      </c>
      <c r="P5">
        <v>5.0749999999999993</v>
      </c>
      <c r="Q5">
        <v>6.9744787216186523</v>
      </c>
      <c r="R5">
        <v>4.716465950012207</v>
      </c>
      <c r="S5">
        <v>111.77254409462729</v>
      </c>
      <c r="T5">
        <v>-2.4142653942108154</v>
      </c>
      <c r="U5">
        <v>1</v>
      </c>
      <c r="V5">
        <v>6.2319336421066795</v>
      </c>
      <c r="W5" t="s">
        <v>51</v>
      </c>
      <c r="X5">
        <v>11.95818042755127</v>
      </c>
      <c r="Y5">
        <v>64.546302795410156</v>
      </c>
      <c r="Z5">
        <v>0</v>
      </c>
      <c r="AA5">
        <v>7.7178711071610451E-3</v>
      </c>
      <c r="AB5">
        <v>0</v>
      </c>
      <c r="AC5">
        <v>0</v>
      </c>
      <c r="AD5">
        <v>28</v>
      </c>
      <c r="AE5">
        <v>0</v>
      </c>
      <c r="AF5">
        <v>0</v>
      </c>
      <c r="AG5">
        <v>3</v>
      </c>
      <c r="AH5">
        <v>2</v>
      </c>
      <c r="AI5">
        <v>0</v>
      </c>
      <c r="AJ5">
        <v>0</v>
      </c>
      <c r="AK5">
        <v>0.1071428582072258</v>
      </c>
      <c r="AL5">
        <v>7.1428574621677399E-2</v>
      </c>
    </row>
    <row r="6" spans="1:38" ht="15" customHeight="1" x14ac:dyDescent="0.25">
      <c r="A6">
        <v>155</v>
      </c>
      <c r="B6" t="s">
        <v>52</v>
      </c>
      <c r="C6" t="s">
        <v>53</v>
      </c>
      <c r="D6">
        <v>339</v>
      </c>
      <c r="E6" t="s">
        <v>42</v>
      </c>
      <c r="F6">
        <v>2000</v>
      </c>
      <c r="G6">
        <v>38647</v>
      </c>
      <c r="H6">
        <f t="shared" si="0"/>
        <v>10.562224431339358</v>
      </c>
      <c r="I6">
        <v>0</v>
      </c>
      <c r="J6">
        <v>0</v>
      </c>
      <c r="K6">
        <v>0</v>
      </c>
      <c r="L6">
        <v>2</v>
      </c>
      <c r="M6">
        <v>3</v>
      </c>
      <c r="N6">
        <v>1</v>
      </c>
      <c r="O6">
        <v>22926</v>
      </c>
      <c r="P6">
        <v>3.6</v>
      </c>
      <c r="Q6">
        <v>5.8692970275878897</v>
      </c>
      <c r="R6">
        <v>2.8770716190338126</v>
      </c>
      <c r="S6">
        <v>17.762182508995657</v>
      </c>
      <c r="T6">
        <v>-0.59150135517120361</v>
      </c>
      <c r="U6">
        <v>1</v>
      </c>
      <c r="V6">
        <v>3.1838264958178506</v>
      </c>
      <c r="W6" t="s">
        <v>43</v>
      </c>
      <c r="X6">
        <v>13.791184425354002</v>
      </c>
      <c r="Y6">
        <v>60.169494628906257</v>
      </c>
      <c r="Z6">
        <v>0</v>
      </c>
      <c r="AA6">
        <v>0</v>
      </c>
      <c r="AB6">
        <v>150192.203125</v>
      </c>
      <c r="AC6">
        <v>23443.0234375</v>
      </c>
      <c r="AD6">
        <v>16</v>
      </c>
      <c r="AE6">
        <v>0</v>
      </c>
      <c r="AF6">
        <v>0</v>
      </c>
      <c r="AG6">
        <v>5</v>
      </c>
      <c r="AH6">
        <v>2</v>
      </c>
      <c r="AI6">
        <v>0</v>
      </c>
      <c r="AJ6">
        <v>0</v>
      </c>
      <c r="AK6">
        <v>0.3125</v>
      </c>
      <c r="AL6">
        <v>0.125</v>
      </c>
    </row>
    <row r="7" spans="1:38" ht="15" customHeight="1" x14ac:dyDescent="0.25">
      <c r="A7">
        <v>165</v>
      </c>
      <c r="B7" t="s">
        <v>54</v>
      </c>
      <c r="C7" t="s">
        <v>55</v>
      </c>
      <c r="D7">
        <v>584</v>
      </c>
      <c r="E7" t="s">
        <v>56</v>
      </c>
      <c r="F7">
        <v>2000</v>
      </c>
      <c r="G7">
        <v>12017</v>
      </c>
      <c r="H7">
        <f t="shared" si="0"/>
        <v>9.3940775929112998</v>
      </c>
      <c r="I7">
        <v>0</v>
      </c>
      <c r="J7">
        <v>0</v>
      </c>
      <c r="K7">
        <v>0</v>
      </c>
      <c r="L7">
        <v>2</v>
      </c>
      <c r="M7">
        <v>2</v>
      </c>
      <c r="N7">
        <v>1</v>
      </c>
      <c r="O7">
        <v>18268.5</v>
      </c>
      <c r="P7">
        <v>5.3000000000000007</v>
      </c>
      <c r="Q7">
        <v>4.7004804611206064</v>
      </c>
      <c r="R7">
        <v>4.6299452781677246</v>
      </c>
      <c r="S7">
        <v>102.50845450655665</v>
      </c>
      <c r="T7">
        <v>-2.9291403293609619</v>
      </c>
      <c r="U7">
        <v>0</v>
      </c>
      <c r="V7">
        <v>0.99445851990729195</v>
      </c>
      <c r="W7" t="s">
        <v>57</v>
      </c>
      <c r="X7">
        <v>11.65908908843994</v>
      </c>
      <c r="Y7">
        <v>73.636367797851548</v>
      </c>
      <c r="Z7">
        <v>4.3576431274414063</v>
      </c>
      <c r="AA7">
        <v>2.8598191738128662</v>
      </c>
      <c r="AB7">
        <v>463675.3125</v>
      </c>
      <c r="AC7">
        <v>327531.90625</v>
      </c>
      <c r="AD7">
        <v>769</v>
      </c>
      <c r="AE7">
        <v>0</v>
      </c>
      <c r="AF7">
        <v>2</v>
      </c>
      <c r="AG7">
        <v>2</v>
      </c>
      <c r="AH7">
        <v>35</v>
      </c>
      <c r="AI7">
        <v>0</v>
      </c>
      <c r="AJ7">
        <v>2.6007802225649357E-3</v>
      </c>
      <c r="AK7">
        <v>2.6007802225649357E-3</v>
      </c>
      <c r="AL7">
        <v>4.5513652265071869E-2</v>
      </c>
    </row>
    <row r="8" spans="1:38" ht="15" customHeight="1" x14ac:dyDescent="0.25">
      <c r="A8">
        <v>170</v>
      </c>
      <c r="B8" t="s">
        <v>58</v>
      </c>
      <c r="C8" t="s">
        <v>49</v>
      </c>
      <c r="D8">
        <v>499</v>
      </c>
      <c r="E8" t="s">
        <v>59</v>
      </c>
      <c r="F8">
        <v>2000</v>
      </c>
      <c r="G8">
        <v>12394</v>
      </c>
      <c r="H8">
        <f t="shared" si="0"/>
        <v>9.4249677635220532</v>
      </c>
      <c r="I8">
        <v>0</v>
      </c>
      <c r="J8">
        <v>0</v>
      </c>
      <c r="K8">
        <v>2</v>
      </c>
      <c r="L8">
        <v>2</v>
      </c>
      <c r="M8">
        <v>3</v>
      </c>
      <c r="N8">
        <v>1</v>
      </c>
      <c r="O8">
        <v>15858</v>
      </c>
      <c r="P8">
        <v>5.3</v>
      </c>
      <c r="Q8">
        <v>6.5191473960876483</v>
      </c>
      <c r="R8">
        <v>2.8927509784698486</v>
      </c>
      <c r="S8">
        <v>18.042876956969295</v>
      </c>
      <c r="T8">
        <v>-1.764188289642334</v>
      </c>
      <c r="U8">
        <v>1</v>
      </c>
      <c r="V8">
        <v>2.5425072212881781</v>
      </c>
      <c r="W8" t="s">
        <v>51</v>
      </c>
      <c r="X8">
        <v>13.220257759094238</v>
      </c>
      <c r="Y8">
        <v>64.306785583496094</v>
      </c>
      <c r="Z8">
        <v>0</v>
      </c>
      <c r="AA8">
        <v>7.7178711071610451E-3</v>
      </c>
      <c r="AB8">
        <v>0</v>
      </c>
      <c r="AC8">
        <v>0</v>
      </c>
      <c r="AD8">
        <v>4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ht="15" customHeight="1" x14ac:dyDescent="0.25">
      <c r="A9">
        <v>250</v>
      </c>
      <c r="B9" t="s">
        <v>60</v>
      </c>
      <c r="C9" t="s">
        <v>61</v>
      </c>
      <c r="D9">
        <v>572</v>
      </c>
      <c r="E9" t="s">
        <v>42</v>
      </c>
      <c r="F9">
        <v>2000</v>
      </c>
      <c r="G9">
        <v>11613</v>
      </c>
      <c r="H9">
        <f t="shared" si="0"/>
        <v>9.3598804392457584</v>
      </c>
      <c r="I9">
        <v>1</v>
      </c>
      <c r="J9">
        <v>0</v>
      </c>
      <c r="K9">
        <v>0</v>
      </c>
      <c r="L9">
        <v>2</v>
      </c>
      <c r="M9">
        <v>3</v>
      </c>
      <c r="N9">
        <v>1</v>
      </c>
      <c r="O9">
        <v>17567</v>
      </c>
      <c r="P9">
        <v>5.35</v>
      </c>
      <c r="Q9">
        <v>5.5721540451049805</v>
      </c>
      <c r="R9">
        <v>4.781707763671875</v>
      </c>
      <c r="S9">
        <v>119.30792590723715</v>
      </c>
      <c r="T9">
        <v>-1.3631821870803831</v>
      </c>
      <c r="U9">
        <v>0</v>
      </c>
      <c r="V9">
        <v>0.1142190631892156</v>
      </c>
      <c r="W9" t="s">
        <v>43</v>
      </c>
      <c r="X9">
        <v>10.946575164794922</v>
      </c>
      <c r="Y9">
        <v>81.368820190429702</v>
      </c>
      <c r="Z9">
        <v>4.5358777046203604</v>
      </c>
      <c r="AA9">
        <v>8.542140007019043</v>
      </c>
      <c r="AB9">
        <v>804085.125</v>
      </c>
      <c r="AC9">
        <v>101600.9765625</v>
      </c>
      <c r="AD9">
        <v>2</v>
      </c>
      <c r="AE9">
        <v>0</v>
      </c>
      <c r="AF9">
        <v>0</v>
      </c>
      <c r="AG9">
        <v>0</v>
      </c>
      <c r="AH9">
        <v>1</v>
      </c>
      <c r="AI9">
        <v>0</v>
      </c>
      <c r="AJ9">
        <v>0</v>
      </c>
      <c r="AK9">
        <v>0</v>
      </c>
      <c r="AL9">
        <v>0.5</v>
      </c>
    </row>
    <row r="10" spans="1:38" ht="15" customHeight="1" x14ac:dyDescent="0.25">
      <c r="A10">
        <v>275</v>
      </c>
      <c r="B10" t="s">
        <v>62</v>
      </c>
      <c r="C10" t="s">
        <v>63</v>
      </c>
      <c r="D10">
        <v>533</v>
      </c>
      <c r="E10" t="s">
        <v>42</v>
      </c>
      <c r="F10">
        <v>2000</v>
      </c>
      <c r="G10">
        <v>4029</v>
      </c>
      <c r="H10">
        <f t="shared" si="0"/>
        <v>8.3012734851913468</v>
      </c>
      <c r="I10">
        <v>1</v>
      </c>
      <c r="J10">
        <v>0</v>
      </c>
      <c r="K10">
        <v>0</v>
      </c>
      <c r="L10">
        <v>3</v>
      </c>
      <c r="M10">
        <v>3</v>
      </c>
      <c r="N10">
        <v>2</v>
      </c>
      <c r="O10">
        <v>20664</v>
      </c>
      <c r="P10">
        <v>4.2666666666666657</v>
      </c>
      <c r="Q10">
        <v>5.2149357795715323</v>
      </c>
      <c r="R10">
        <v>3.1542668342590328</v>
      </c>
      <c r="S10">
        <v>23.435848429952767</v>
      </c>
      <c r="T10">
        <v>-4.6051702499389648</v>
      </c>
      <c r="U10">
        <v>1</v>
      </c>
      <c r="V10">
        <v>-0.72846232808747746</v>
      </c>
      <c r="W10" t="s">
        <v>43</v>
      </c>
      <c r="X10">
        <v>11.51606559753418</v>
      </c>
      <c r="Y10">
        <v>46.739131927490241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ht="15" customHeight="1" x14ac:dyDescent="0.25">
      <c r="A11">
        <v>305</v>
      </c>
      <c r="B11" t="s">
        <v>64</v>
      </c>
      <c r="C11" t="s">
        <v>65</v>
      </c>
      <c r="D11">
        <v>619</v>
      </c>
      <c r="E11" t="s">
        <v>66</v>
      </c>
      <c r="F11">
        <v>2000</v>
      </c>
      <c r="G11">
        <v>8383</v>
      </c>
      <c r="H11">
        <f t="shared" si="0"/>
        <v>9.0339611246378571</v>
      </c>
      <c r="I11">
        <v>1</v>
      </c>
      <c r="J11">
        <v>0</v>
      </c>
      <c r="K11">
        <v>0</v>
      </c>
      <c r="L11">
        <v>1</v>
      </c>
      <c r="M11">
        <v>3</v>
      </c>
      <c r="N11">
        <v>2</v>
      </c>
      <c r="O11">
        <v>15438.5</v>
      </c>
      <c r="P11">
        <v>3.2250000000000001</v>
      </c>
      <c r="Q11">
        <v>9.0190591812133771</v>
      </c>
      <c r="R11">
        <v>4.7804527282714844</v>
      </c>
      <c r="S11">
        <v>119.15828415916388</v>
      </c>
      <c r="T11">
        <v>-1.3260364532470701</v>
      </c>
      <c r="U11">
        <v>1</v>
      </c>
      <c r="V11">
        <v>8.7351261983690431</v>
      </c>
      <c r="W11" t="s">
        <v>67</v>
      </c>
      <c r="X11">
        <v>12.154988288879396</v>
      </c>
      <c r="Y11">
        <v>64.717277526855469</v>
      </c>
      <c r="Z11">
        <v>3.0946640968322758</v>
      </c>
      <c r="AA11">
        <v>6.7740693092346191</v>
      </c>
      <c r="AB11">
        <v>0</v>
      </c>
      <c r="AC11">
        <v>0</v>
      </c>
      <c r="AD11">
        <v>169</v>
      </c>
      <c r="AE11">
        <v>2</v>
      </c>
      <c r="AF11">
        <v>1</v>
      </c>
      <c r="AG11">
        <v>12</v>
      </c>
      <c r="AH11">
        <v>13</v>
      </c>
      <c r="AI11">
        <v>1.1834319680929184E-2</v>
      </c>
      <c r="AJ11">
        <v>5.9171598404645911E-3</v>
      </c>
      <c r="AK11">
        <v>7.1005918085575104E-2</v>
      </c>
      <c r="AL11">
        <v>7.6923079788684845E-2</v>
      </c>
    </row>
    <row r="12" spans="1:38" ht="15" customHeight="1" x14ac:dyDescent="0.25">
      <c r="A12">
        <v>335</v>
      </c>
      <c r="B12" t="s">
        <v>68</v>
      </c>
      <c r="C12" t="s">
        <v>49</v>
      </c>
      <c r="D12">
        <v>499</v>
      </c>
      <c r="E12" t="s">
        <v>69</v>
      </c>
      <c r="F12">
        <v>2000</v>
      </c>
      <c r="G12">
        <v>10995</v>
      </c>
      <c r="H12">
        <f t="shared" si="0"/>
        <v>9.3051959029888618</v>
      </c>
      <c r="I12">
        <v>0</v>
      </c>
      <c r="J12">
        <v>0</v>
      </c>
      <c r="K12">
        <v>2</v>
      </c>
      <c r="L12">
        <v>2</v>
      </c>
      <c r="M12">
        <v>3</v>
      </c>
      <c r="N12">
        <v>1</v>
      </c>
      <c r="O12">
        <v>18622</v>
      </c>
      <c r="P12">
        <v>3.9</v>
      </c>
      <c r="Q12">
        <v>6.1675167083740243</v>
      </c>
      <c r="R12">
        <v>4.2819209098815927</v>
      </c>
      <c r="S12">
        <v>72.37934074757753</v>
      </c>
      <c r="T12">
        <v>-2.8047332763671875</v>
      </c>
      <c r="U12">
        <v>1</v>
      </c>
      <c r="V12">
        <v>6.3077064723029519</v>
      </c>
      <c r="W12" t="s">
        <v>51</v>
      </c>
      <c r="X12">
        <v>12.418444633483888</v>
      </c>
      <c r="Y12">
        <v>66.247383117675781</v>
      </c>
      <c r="Z12">
        <v>0</v>
      </c>
      <c r="AA12">
        <v>7.7178711071610451E-3</v>
      </c>
      <c r="AB12">
        <v>0</v>
      </c>
      <c r="AC12">
        <v>0</v>
      </c>
      <c r="AD12">
        <v>71</v>
      </c>
      <c r="AE12">
        <v>12</v>
      </c>
      <c r="AF12">
        <v>2</v>
      </c>
      <c r="AG12">
        <v>3</v>
      </c>
      <c r="AH12">
        <v>4</v>
      </c>
      <c r="AI12">
        <v>0.16901408135890963</v>
      </c>
      <c r="AJ12">
        <v>2.8169013559818261E-2</v>
      </c>
      <c r="AK12">
        <v>4.2253520339727409E-2</v>
      </c>
      <c r="AL12">
        <v>5.6338027119636522E-2</v>
      </c>
    </row>
    <row r="13" spans="1:38" ht="15" customHeight="1" x14ac:dyDescent="0.25">
      <c r="A13">
        <v>360</v>
      </c>
      <c r="B13" t="s">
        <v>70</v>
      </c>
      <c r="C13" t="s">
        <v>71</v>
      </c>
      <c r="D13">
        <v>180</v>
      </c>
      <c r="E13" t="s">
        <v>72</v>
      </c>
      <c r="F13">
        <v>2000</v>
      </c>
      <c r="G13">
        <v>15709</v>
      </c>
      <c r="H13">
        <f t="shared" si="0"/>
        <v>9.6619890754999389</v>
      </c>
      <c r="I13">
        <v>1</v>
      </c>
      <c r="J13">
        <v>1</v>
      </c>
      <c r="K13">
        <v>4</v>
      </c>
      <c r="L13">
        <v>7</v>
      </c>
      <c r="M13">
        <v>3</v>
      </c>
      <c r="N13">
        <v>1</v>
      </c>
      <c r="O13">
        <v>19860.166666666672</v>
      </c>
      <c r="P13">
        <v>3.0166666666666675</v>
      </c>
      <c r="Q13">
        <v>5.9427995681762704</v>
      </c>
      <c r="R13">
        <v>4.0811343193054199</v>
      </c>
      <c r="S13">
        <v>59.212597763207448</v>
      </c>
      <c r="T13">
        <v>-5.3801193237304688</v>
      </c>
      <c r="U13">
        <v>0</v>
      </c>
      <c r="V13">
        <v>4.996750795129941</v>
      </c>
      <c r="W13" t="s">
        <v>47</v>
      </c>
      <c r="X13">
        <v>13.643984794616699</v>
      </c>
      <c r="Y13">
        <v>58.267719268798821</v>
      </c>
      <c r="Z13">
        <v>5.9027105569839471E-2</v>
      </c>
      <c r="AA13">
        <v>7.681758143007752E-4</v>
      </c>
      <c r="AB13">
        <v>0</v>
      </c>
      <c r="AC13">
        <v>0</v>
      </c>
      <c r="AD13">
        <v>84</v>
      </c>
    </row>
    <row r="14" spans="1:38" ht="15" customHeight="1" x14ac:dyDescent="0.25">
      <c r="A14">
        <v>400</v>
      </c>
      <c r="B14" t="s">
        <v>73</v>
      </c>
      <c r="C14" t="s">
        <v>74</v>
      </c>
      <c r="D14">
        <v>568</v>
      </c>
      <c r="E14" t="s">
        <v>75</v>
      </c>
      <c r="F14">
        <v>2000</v>
      </c>
      <c r="G14">
        <v>7189</v>
      </c>
      <c r="H14">
        <f t="shared" si="0"/>
        <v>8.8803073589838721</v>
      </c>
      <c r="I14">
        <v>1</v>
      </c>
      <c r="J14">
        <v>0</v>
      </c>
      <c r="K14">
        <v>0</v>
      </c>
      <c r="L14">
        <v>2</v>
      </c>
      <c r="M14">
        <v>2</v>
      </c>
      <c r="N14">
        <v>1</v>
      </c>
      <c r="O14">
        <v>16159</v>
      </c>
      <c r="P14">
        <v>6</v>
      </c>
      <c r="Q14">
        <v>4.9487600326538086</v>
      </c>
      <c r="R14">
        <v>5.0545930862426758</v>
      </c>
      <c r="S14">
        <v>156.74073740355323</v>
      </c>
      <c r="T14">
        <v>-2.4660966396331792</v>
      </c>
      <c r="U14">
        <v>1</v>
      </c>
      <c r="V14">
        <v>3.8918549509208304</v>
      </c>
      <c r="W14" t="s">
        <v>76</v>
      </c>
      <c r="X14">
        <v>11.811707496643065</v>
      </c>
      <c r="Y14">
        <v>58.865249633789055</v>
      </c>
      <c r="Z14">
        <v>0.84765702486038208</v>
      </c>
      <c r="AA14">
        <v>0.31131702661514282</v>
      </c>
      <c r="AB14">
        <v>0</v>
      </c>
      <c r="AC14">
        <v>0</v>
      </c>
      <c r="AD14">
        <v>14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ht="15" customHeight="1" x14ac:dyDescent="0.25">
      <c r="A15">
        <v>440</v>
      </c>
      <c r="B15" t="s">
        <v>77</v>
      </c>
      <c r="C15" t="s">
        <v>78</v>
      </c>
      <c r="D15">
        <v>569</v>
      </c>
      <c r="E15" t="s">
        <v>56</v>
      </c>
      <c r="F15">
        <v>2000</v>
      </c>
      <c r="G15">
        <v>8376.4624999999996</v>
      </c>
      <c r="H15">
        <f t="shared" si="0"/>
        <v>9.0331809683134416</v>
      </c>
      <c r="I15">
        <v>1</v>
      </c>
      <c r="J15">
        <v>0</v>
      </c>
      <c r="K15">
        <v>0</v>
      </c>
      <c r="L15">
        <v>2</v>
      </c>
      <c r="M15">
        <v>2</v>
      </c>
      <c r="N15">
        <v>1</v>
      </c>
      <c r="O15">
        <v>22915.5</v>
      </c>
      <c r="P15">
        <v>4.05</v>
      </c>
      <c r="Q15">
        <v>5.7868971824645996</v>
      </c>
      <c r="R15">
        <v>3.8886890411376953</v>
      </c>
      <c r="S15">
        <v>48.846808374666246</v>
      </c>
      <c r="T15">
        <v>-2.0687079429626465</v>
      </c>
      <c r="U15">
        <v>0</v>
      </c>
      <c r="V15">
        <v>1.8985863755637185</v>
      </c>
      <c r="W15" t="s">
        <v>57</v>
      </c>
      <c r="X15">
        <v>11.90756320953369</v>
      </c>
      <c r="Y15">
        <v>61.656440734863281</v>
      </c>
      <c r="Z15">
        <v>4.6445131301879883</v>
      </c>
      <c r="AA15">
        <v>10.206902503967283</v>
      </c>
      <c r="AB15">
        <v>1298919.125</v>
      </c>
      <c r="AC15">
        <v>0</v>
      </c>
      <c r="AD15">
        <v>6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ht="15" customHeight="1" x14ac:dyDescent="0.25">
      <c r="A16">
        <v>450</v>
      </c>
      <c r="B16" t="s">
        <v>79</v>
      </c>
      <c r="C16" t="s">
        <v>53</v>
      </c>
      <c r="D16">
        <v>339</v>
      </c>
      <c r="E16" t="s">
        <v>42</v>
      </c>
      <c r="F16">
        <v>2000</v>
      </c>
      <c r="G16">
        <v>5719</v>
      </c>
      <c r="H16">
        <f t="shared" si="0"/>
        <v>8.6515492439153157</v>
      </c>
      <c r="I16">
        <v>0</v>
      </c>
      <c r="J16">
        <v>0</v>
      </c>
      <c r="K16">
        <v>0</v>
      </c>
      <c r="L16">
        <v>2</v>
      </c>
      <c r="M16">
        <v>3</v>
      </c>
      <c r="N16">
        <v>1</v>
      </c>
      <c r="O16">
        <v>22926</v>
      </c>
      <c r="P16">
        <v>3.6</v>
      </c>
      <c r="Q16">
        <v>5.5529594421386719</v>
      </c>
      <c r="R16">
        <v>4.0512161254882804</v>
      </c>
      <c r="S16">
        <v>57.467302017438811</v>
      </c>
      <c r="T16">
        <v>-0.84151923656463612</v>
      </c>
      <c r="U16">
        <v>0</v>
      </c>
      <c r="V16">
        <v>4.208497790370834</v>
      </c>
      <c r="W16" t="s">
        <v>43</v>
      </c>
      <c r="X16">
        <v>13.786967277526855</v>
      </c>
      <c r="Y16">
        <v>54.651165008544922</v>
      </c>
      <c r="Z16">
        <v>0</v>
      </c>
      <c r="AA16">
        <v>0</v>
      </c>
      <c r="AB16">
        <v>150192.203125</v>
      </c>
      <c r="AC16">
        <v>23443.0234375</v>
      </c>
      <c r="AD16">
        <v>7</v>
      </c>
      <c r="AE16">
        <v>0</v>
      </c>
      <c r="AF16">
        <v>0</v>
      </c>
      <c r="AG16">
        <v>1</v>
      </c>
      <c r="AH16">
        <v>1</v>
      </c>
      <c r="AI16">
        <v>0</v>
      </c>
      <c r="AJ16">
        <v>0</v>
      </c>
      <c r="AK16">
        <v>0.14285714924335477</v>
      </c>
      <c r="AL16">
        <v>0.14285714924335477</v>
      </c>
    </row>
    <row r="17" spans="1:38" ht="15" customHeight="1" x14ac:dyDescent="0.25">
      <c r="A17">
        <v>510</v>
      </c>
      <c r="B17" t="s">
        <v>80</v>
      </c>
      <c r="C17" t="s">
        <v>81</v>
      </c>
      <c r="D17">
        <v>340</v>
      </c>
      <c r="E17" t="s">
        <v>56</v>
      </c>
      <c r="F17">
        <v>2000</v>
      </c>
      <c r="G17">
        <v>9230</v>
      </c>
      <c r="H17">
        <f t="shared" si="0"/>
        <v>9.1302143274968977</v>
      </c>
      <c r="I17">
        <v>1</v>
      </c>
      <c r="J17">
        <v>0</v>
      </c>
      <c r="K17">
        <v>0</v>
      </c>
      <c r="L17">
        <v>2</v>
      </c>
      <c r="M17">
        <v>2</v>
      </c>
      <c r="N17">
        <v>1</v>
      </c>
      <c r="O17">
        <v>22938.6</v>
      </c>
      <c r="P17">
        <v>3.56</v>
      </c>
      <c r="Q17">
        <v>5.5568280220031747</v>
      </c>
      <c r="R17">
        <v>1.0410194396972656</v>
      </c>
      <c r="S17">
        <v>2.8321027011300823</v>
      </c>
      <c r="T17">
        <v>0.18551389873027804</v>
      </c>
      <c r="U17">
        <v>0</v>
      </c>
      <c r="V17">
        <v>-0.31354168159128126</v>
      </c>
      <c r="W17" t="s">
        <v>57</v>
      </c>
      <c r="X17">
        <v>10.717428207397463</v>
      </c>
      <c r="Y17">
        <v>64.864860534667983</v>
      </c>
      <c r="Z17">
        <v>0</v>
      </c>
      <c r="AA17">
        <v>1.5037294626235962</v>
      </c>
      <c r="AB17">
        <v>363154.25</v>
      </c>
      <c r="AC17">
        <v>0</v>
      </c>
      <c r="AD17">
        <v>44</v>
      </c>
      <c r="AE17">
        <v>3</v>
      </c>
      <c r="AF17">
        <v>1</v>
      </c>
      <c r="AG17">
        <v>3</v>
      </c>
      <c r="AH17">
        <v>3</v>
      </c>
      <c r="AI17">
        <v>6.8181820213794708E-2</v>
      </c>
      <c r="AJ17">
        <v>2.272727340459824E-2</v>
      </c>
      <c r="AK17">
        <v>6.8181820213794708E-2</v>
      </c>
      <c r="AL17">
        <v>6.8181820213794708E-2</v>
      </c>
    </row>
    <row r="18" spans="1:38" ht="15" customHeight="1" x14ac:dyDescent="0.25">
      <c r="A18">
        <v>525</v>
      </c>
      <c r="B18" t="s">
        <v>82</v>
      </c>
      <c r="C18" t="s">
        <v>83</v>
      </c>
      <c r="D18">
        <v>662</v>
      </c>
      <c r="E18" t="s">
        <v>84</v>
      </c>
      <c r="F18">
        <v>2000</v>
      </c>
      <c r="G18">
        <v>10525</v>
      </c>
      <c r="H18">
        <f t="shared" si="0"/>
        <v>9.2615086585505821</v>
      </c>
      <c r="I18">
        <v>1</v>
      </c>
      <c r="J18">
        <v>1</v>
      </c>
      <c r="K18">
        <v>8</v>
      </c>
      <c r="L18">
        <v>5</v>
      </c>
      <c r="M18">
        <v>3</v>
      </c>
      <c r="N18">
        <v>1</v>
      </c>
      <c r="O18">
        <v>20170.2</v>
      </c>
      <c r="P18">
        <v>3.82</v>
      </c>
      <c r="Q18">
        <v>5.8805332183837891</v>
      </c>
      <c r="R18">
        <v>2.5636813640594482</v>
      </c>
      <c r="S18">
        <v>12.98352653210433</v>
      </c>
      <c r="T18">
        <v>-1.9933298826217651</v>
      </c>
      <c r="U18">
        <v>0</v>
      </c>
      <c r="V18">
        <v>1.0848811421814368</v>
      </c>
      <c r="W18" t="s">
        <v>47</v>
      </c>
      <c r="X18">
        <v>11.71963405609131</v>
      </c>
      <c r="Y18">
        <v>63.966484069824233</v>
      </c>
      <c r="Z18">
        <v>0.55809032917022705</v>
      </c>
      <c r="AA18">
        <v>7.035838905721902E-3</v>
      </c>
      <c r="AB18">
        <v>38147.94140625</v>
      </c>
      <c r="AC18">
        <v>0</v>
      </c>
      <c r="AD18">
        <v>1223</v>
      </c>
    </row>
    <row r="19" spans="1:38" ht="15" customHeight="1" x14ac:dyDescent="0.25">
      <c r="A19">
        <v>540</v>
      </c>
      <c r="B19" t="s">
        <v>85</v>
      </c>
      <c r="C19" t="s">
        <v>45</v>
      </c>
      <c r="D19">
        <v>663</v>
      </c>
      <c r="E19" t="s">
        <v>46</v>
      </c>
      <c r="F19">
        <v>2000</v>
      </c>
      <c r="G19">
        <v>12318</v>
      </c>
      <c r="H19">
        <f t="shared" si="0"/>
        <v>9.4188168862469883</v>
      </c>
      <c r="I19">
        <v>1</v>
      </c>
      <c r="J19">
        <v>1</v>
      </c>
      <c r="K19">
        <v>4</v>
      </c>
      <c r="L19">
        <v>7</v>
      </c>
      <c r="M19">
        <v>3</v>
      </c>
      <c r="N19">
        <v>1</v>
      </c>
      <c r="O19">
        <v>17718.666666666672</v>
      </c>
      <c r="P19">
        <v>4.3333333333333321</v>
      </c>
      <c r="Q19">
        <v>7.5683794021606436</v>
      </c>
      <c r="R19">
        <v>3.2265770435333248</v>
      </c>
      <c r="S19">
        <v>25.193273733033603</v>
      </c>
      <c r="T19">
        <v>-1.8961651325225828</v>
      </c>
      <c r="U19">
        <v>1</v>
      </c>
      <c r="V19">
        <v>4.4900874730392468</v>
      </c>
      <c r="W19" t="s">
        <v>47</v>
      </c>
      <c r="X19">
        <v>12.605611801147459</v>
      </c>
      <c r="Y19">
        <v>66.73553466796875</v>
      </c>
      <c r="Z19">
        <v>0</v>
      </c>
      <c r="AA19">
        <v>0</v>
      </c>
      <c r="AB19">
        <v>0</v>
      </c>
      <c r="AC19">
        <v>0</v>
      </c>
      <c r="AD19">
        <v>341</v>
      </c>
      <c r="AE19">
        <v>3</v>
      </c>
      <c r="AF19">
        <v>4</v>
      </c>
      <c r="AG19">
        <v>14</v>
      </c>
      <c r="AH19">
        <v>37</v>
      </c>
      <c r="AI19">
        <v>8.7976539507508295E-3</v>
      </c>
      <c r="AJ19">
        <v>1.1730205267667772E-2</v>
      </c>
      <c r="AK19">
        <v>4.1055720299482353E-2</v>
      </c>
      <c r="AL19">
        <v>0.10850439965724944</v>
      </c>
    </row>
    <row r="20" spans="1:38" ht="15" customHeight="1" x14ac:dyDescent="0.25">
      <c r="A20">
        <v>575</v>
      </c>
      <c r="B20" t="s">
        <v>86</v>
      </c>
      <c r="C20" t="s">
        <v>87</v>
      </c>
      <c r="D20">
        <v>71</v>
      </c>
      <c r="E20" t="s">
        <v>88</v>
      </c>
      <c r="F20">
        <v>2000</v>
      </c>
      <c r="G20">
        <v>8039</v>
      </c>
      <c r="H20">
        <f t="shared" si="0"/>
        <v>8.9920599763279601</v>
      </c>
      <c r="I20">
        <v>1</v>
      </c>
      <c r="J20">
        <v>0</v>
      </c>
      <c r="K20">
        <v>0</v>
      </c>
      <c r="L20">
        <v>3</v>
      </c>
      <c r="M20">
        <v>3</v>
      </c>
      <c r="N20">
        <v>2</v>
      </c>
      <c r="O20">
        <v>18404.5</v>
      </c>
      <c r="P20">
        <v>4.4249999999999998</v>
      </c>
      <c r="Q20">
        <v>5.9215784072875985</v>
      </c>
      <c r="R20">
        <v>3.0823614597320557</v>
      </c>
      <c r="S20">
        <v>21.809844702851773</v>
      </c>
      <c r="T20">
        <v>-2.0134651660919189</v>
      </c>
      <c r="U20">
        <v>1</v>
      </c>
      <c r="V20">
        <v>2.9011244856408154</v>
      </c>
      <c r="W20" t="s">
        <v>76</v>
      </c>
      <c r="X20">
        <v>10.641366004943848</v>
      </c>
      <c r="Y20">
        <v>58.713138580322259</v>
      </c>
      <c r="Z20">
        <v>0</v>
      </c>
      <c r="AA20">
        <v>0</v>
      </c>
      <c r="AB20">
        <v>10525.01171875</v>
      </c>
      <c r="AC20">
        <v>0</v>
      </c>
      <c r="AD20">
        <v>209</v>
      </c>
      <c r="AE20">
        <v>0</v>
      </c>
      <c r="AF20">
        <v>2</v>
      </c>
      <c r="AG20">
        <v>5</v>
      </c>
      <c r="AH20">
        <v>3</v>
      </c>
      <c r="AI20">
        <v>0</v>
      </c>
      <c r="AJ20">
        <v>9.5693776383995992E-3</v>
      </c>
      <c r="AK20">
        <v>2.3923445492982871E-2</v>
      </c>
      <c r="AL20">
        <v>1.4354066923260689E-2</v>
      </c>
    </row>
    <row r="21" spans="1:38" ht="15" customHeight="1" x14ac:dyDescent="0.25">
      <c r="A21">
        <v>585</v>
      </c>
      <c r="B21" t="s">
        <v>89</v>
      </c>
      <c r="C21" t="s">
        <v>90</v>
      </c>
      <c r="D21">
        <v>596</v>
      </c>
      <c r="E21" t="s">
        <v>42</v>
      </c>
      <c r="F21">
        <v>2000</v>
      </c>
      <c r="G21">
        <v>12622</v>
      </c>
      <c r="H21">
        <f t="shared" si="0"/>
        <v>9.4431966021441855</v>
      </c>
      <c r="I21">
        <v>0</v>
      </c>
      <c r="J21">
        <v>0</v>
      </c>
      <c r="K21">
        <v>1</v>
      </c>
      <c r="L21">
        <v>2</v>
      </c>
      <c r="M21">
        <v>2</v>
      </c>
      <c r="N21">
        <v>1</v>
      </c>
      <c r="O21">
        <v>16186.666666666662</v>
      </c>
      <c r="P21">
        <v>4.0333333333333341</v>
      </c>
      <c r="Q21">
        <v>5.0562458038330078</v>
      </c>
      <c r="R21">
        <v>1.8536105155944824</v>
      </c>
      <c r="S21">
        <v>6.382823252840284</v>
      </c>
      <c r="T21">
        <v>-1.239506721496582</v>
      </c>
      <c r="U21">
        <v>1</v>
      </c>
      <c r="V21">
        <v>4.8255712716827492</v>
      </c>
      <c r="W21" t="s">
        <v>57</v>
      </c>
      <c r="X21">
        <v>11.954758644104002</v>
      </c>
      <c r="Y21">
        <v>66.878982543945327</v>
      </c>
      <c r="Z21">
        <v>6.5308251380920401</v>
      </c>
      <c r="AA21">
        <v>2.0447282791137695</v>
      </c>
      <c r="AB21">
        <v>397186.3125</v>
      </c>
      <c r="AC21">
        <v>92755.4296875</v>
      </c>
      <c r="AD21">
        <v>126</v>
      </c>
      <c r="AE21">
        <v>1</v>
      </c>
      <c r="AF21">
        <v>2</v>
      </c>
      <c r="AG21">
        <v>12</v>
      </c>
      <c r="AH21">
        <v>9</v>
      </c>
      <c r="AI21">
        <v>7.9365083947777748E-3</v>
      </c>
      <c r="AJ21">
        <v>1.587301678955555E-2</v>
      </c>
      <c r="AK21">
        <v>9.5238097012042972E-2</v>
      </c>
      <c r="AL21">
        <v>7.1428574621677399E-2</v>
      </c>
    </row>
    <row r="22" spans="1:38" ht="15" customHeight="1" x14ac:dyDescent="0.25">
      <c r="A22">
        <v>605</v>
      </c>
      <c r="B22" t="s">
        <v>91</v>
      </c>
      <c r="C22" t="s">
        <v>92</v>
      </c>
      <c r="D22">
        <v>627</v>
      </c>
      <c r="E22" t="s">
        <v>93</v>
      </c>
      <c r="F22">
        <v>2000</v>
      </c>
      <c r="G22">
        <v>6609</v>
      </c>
      <c r="H22">
        <f t="shared" si="0"/>
        <v>8.7961876354704529</v>
      </c>
      <c r="I22">
        <v>1</v>
      </c>
      <c r="J22">
        <v>0</v>
      </c>
      <c r="K22">
        <v>1</v>
      </c>
      <c r="L22">
        <v>2</v>
      </c>
      <c r="M22">
        <v>2</v>
      </c>
      <c r="N22">
        <v>1</v>
      </c>
      <c r="O22">
        <v>16379</v>
      </c>
      <c r="P22">
        <v>2.7384615384615394</v>
      </c>
      <c r="Q22">
        <v>8.7152242660522479</v>
      </c>
      <c r="R22">
        <v>4.6525087356567374</v>
      </c>
      <c r="S22">
        <v>104.84769105110213</v>
      </c>
      <c r="T22">
        <v>-2.0886852741241451</v>
      </c>
      <c r="U22">
        <v>1</v>
      </c>
      <c r="V22">
        <v>9.3452630886168979</v>
      </c>
      <c r="W22" t="s">
        <v>94</v>
      </c>
      <c r="X22">
        <v>12.049563407897949</v>
      </c>
      <c r="Y22">
        <v>59.622638702392578</v>
      </c>
      <c r="Z22">
        <v>3.8525002002716064</v>
      </c>
      <c r="AA22">
        <v>8.4091044962406145E-2</v>
      </c>
      <c r="AB22">
        <v>510639.90625</v>
      </c>
      <c r="AC22">
        <v>10938.037109375</v>
      </c>
      <c r="AD22">
        <v>878</v>
      </c>
      <c r="AE22">
        <v>14</v>
      </c>
      <c r="AF22">
        <v>9</v>
      </c>
      <c r="AG22">
        <v>54</v>
      </c>
      <c r="AH22">
        <v>61</v>
      </c>
      <c r="AI22">
        <v>1.5945330262184143E-2</v>
      </c>
      <c r="AJ22">
        <v>1.0250569321215153E-2</v>
      </c>
      <c r="AK22">
        <v>6.1503417789936045E-2</v>
      </c>
      <c r="AL22">
        <v>6.9476082921028137E-2</v>
      </c>
    </row>
    <row r="23" spans="1:38" ht="15" customHeight="1" x14ac:dyDescent="0.25">
      <c r="A23">
        <v>635</v>
      </c>
      <c r="B23" t="s">
        <v>95</v>
      </c>
      <c r="C23" t="s">
        <v>96</v>
      </c>
      <c r="D23">
        <v>1224</v>
      </c>
      <c r="E23" t="s">
        <v>97</v>
      </c>
      <c r="F23">
        <v>2000</v>
      </c>
      <c r="G23">
        <v>21675</v>
      </c>
      <c r="H23">
        <f t="shared" si="0"/>
        <v>9.9839148016487425</v>
      </c>
      <c r="I23">
        <v>1</v>
      </c>
      <c r="J23">
        <v>1</v>
      </c>
      <c r="K23">
        <v>4</v>
      </c>
      <c r="L23">
        <v>0</v>
      </c>
      <c r="M23">
        <v>3</v>
      </c>
      <c r="N23">
        <v>0</v>
      </c>
      <c r="O23">
        <v>13721</v>
      </c>
      <c r="P23">
        <v>5</v>
      </c>
      <c r="Q23">
        <v>5.5797300338745117</v>
      </c>
      <c r="R23">
        <v>3.4242162704467778</v>
      </c>
      <c r="S23">
        <v>30.698576039731176</v>
      </c>
      <c r="T23">
        <v>-5.0478024482727051</v>
      </c>
      <c r="U23">
        <v>1</v>
      </c>
      <c r="V23">
        <v>3.7699372130468554E-2</v>
      </c>
      <c r="W23" t="s">
        <v>47</v>
      </c>
      <c r="X23">
        <v>11.504240036010742</v>
      </c>
      <c r="Y23">
        <v>68.301887512207017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ht="15" customHeight="1" x14ac:dyDescent="0.25">
      <c r="A24">
        <v>680</v>
      </c>
      <c r="B24" t="s">
        <v>98</v>
      </c>
      <c r="C24" t="s">
        <v>37</v>
      </c>
      <c r="D24">
        <v>438</v>
      </c>
      <c r="E24" t="s">
        <v>38</v>
      </c>
      <c r="F24">
        <v>2000</v>
      </c>
      <c r="G24">
        <v>9671</v>
      </c>
      <c r="H24">
        <f t="shared" si="0"/>
        <v>9.1768869957169628</v>
      </c>
      <c r="I24">
        <v>0</v>
      </c>
      <c r="J24">
        <v>0</v>
      </c>
      <c r="K24">
        <v>8</v>
      </c>
      <c r="L24">
        <v>8</v>
      </c>
      <c r="M24">
        <v>3</v>
      </c>
      <c r="N24">
        <v>1</v>
      </c>
      <c r="O24">
        <v>25804.666666666672</v>
      </c>
      <c r="P24">
        <v>2.8000000000000003</v>
      </c>
      <c r="Q24">
        <v>6.6093492507934579</v>
      </c>
      <c r="R24">
        <v>3.5627746582031246</v>
      </c>
      <c r="S24">
        <v>35.260898479736838</v>
      </c>
      <c r="T24">
        <v>-1.0178304910659788</v>
      </c>
      <c r="U24">
        <v>0</v>
      </c>
      <c r="V24">
        <v>5.3594437150750815</v>
      </c>
      <c r="W24" t="s">
        <v>39</v>
      </c>
      <c r="X24">
        <v>10.873793601989748</v>
      </c>
      <c r="Y24">
        <v>69.137466430664063</v>
      </c>
      <c r="Z24">
        <v>0</v>
      </c>
      <c r="AA24">
        <v>0</v>
      </c>
      <c r="AB24">
        <v>0</v>
      </c>
      <c r="AC24">
        <v>0</v>
      </c>
      <c r="AD24">
        <v>103</v>
      </c>
      <c r="AE24">
        <v>1</v>
      </c>
      <c r="AF24">
        <v>0</v>
      </c>
      <c r="AG24">
        <v>6</v>
      </c>
      <c r="AH24">
        <v>7</v>
      </c>
      <c r="AI24">
        <v>9.7087379544973373E-3</v>
      </c>
      <c r="AJ24">
        <v>0</v>
      </c>
      <c r="AK24">
        <v>5.8252427726984017E-2</v>
      </c>
      <c r="AL24">
        <v>6.7961163818836212E-2</v>
      </c>
    </row>
    <row r="25" spans="1:38" ht="15" customHeight="1" x14ac:dyDescent="0.25">
      <c r="A25">
        <v>695</v>
      </c>
      <c r="B25" t="s">
        <v>99</v>
      </c>
      <c r="C25" t="s">
        <v>100</v>
      </c>
      <c r="D25">
        <v>443</v>
      </c>
      <c r="E25" t="s">
        <v>101</v>
      </c>
      <c r="F25">
        <v>2000</v>
      </c>
      <c r="G25">
        <v>5479</v>
      </c>
      <c r="H25">
        <f t="shared" si="0"/>
        <v>8.6086778815384157</v>
      </c>
      <c r="I25">
        <v>1</v>
      </c>
      <c r="J25">
        <v>0</v>
      </c>
      <c r="K25">
        <v>4</v>
      </c>
      <c r="L25">
        <v>5</v>
      </c>
      <c r="M25">
        <v>3</v>
      </c>
      <c r="N25">
        <v>1</v>
      </c>
      <c r="O25">
        <v>14020.5</v>
      </c>
      <c r="P25">
        <v>5.95</v>
      </c>
      <c r="Q25">
        <v>6.2822666168212891</v>
      </c>
      <c r="R25">
        <v>2.6586742401123042</v>
      </c>
      <c r="S25">
        <v>14.27734821035693</v>
      </c>
      <c r="T25">
        <v>-3.4368991851806645</v>
      </c>
      <c r="U25">
        <v>1</v>
      </c>
      <c r="V25">
        <v>3.2607372204302401</v>
      </c>
      <c r="W25" t="s">
        <v>57</v>
      </c>
      <c r="X25">
        <v>10.861010551452638</v>
      </c>
      <c r="Y25">
        <v>71.588783264160156</v>
      </c>
      <c r="Z25">
        <v>2.80942702293396</v>
      </c>
      <c r="AA25">
        <v>1.9329437017440796</v>
      </c>
      <c r="AB25">
        <v>454230.53125</v>
      </c>
      <c r="AC25">
        <v>83837.0234375</v>
      </c>
      <c r="AD25">
        <v>3</v>
      </c>
      <c r="AE25">
        <v>1</v>
      </c>
      <c r="AF25">
        <v>0</v>
      </c>
      <c r="AG25">
        <v>0</v>
      </c>
      <c r="AH25">
        <v>0</v>
      </c>
      <c r="AI25">
        <v>0.33333334326744074</v>
      </c>
      <c r="AJ25">
        <v>0</v>
      </c>
      <c r="AK25">
        <v>0</v>
      </c>
      <c r="AL25">
        <v>0</v>
      </c>
    </row>
    <row r="26" spans="1:38" ht="15" customHeight="1" x14ac:dyDescent="0.25">
      <c r="A26">
        <v>705</v>
      </c>
      <c r="B26" t="s">
        <v>102</v>
      </c>
      <c r="C26" t="s">
        <v>103</v>
      </c>
      <c r="D26">
        <v>556</v>
      </c>
      <c r="E26" t="s">
        <v>104</v>
      </c>
      <c r="F26">
        <v>2000</v>
      </c>
      <c r="G26">
        <v>10023</v>
      </c>
      <c r="H26">
        <f t="shared" si="0"/>
        <v>9.2126377310248664</v>
      </c>
      <c r="I26">
        <v>1</v>
      </c>
      <c r="J26">
        <v>1</v>
      </c>
      <c r="K26">
        <v>0</v>
      </c>
      <c r="L26">
        <v>2</v>
      </c>
      <c r="M26">
        <v>3</v>
      </c>
      <c r="N26">
        <v>2</v>
      </c>
      <c r="O26">
        <v>17117</v>
      </c>
      <c r="P26">
        <v>5.5</v>
      </c>
      <c r="Q26">
        <v>7.1016759872436523</v>
      </c>
      <c r="R26">
        <v>3.7238955497741695</v>
      </c>
      <c r="S26">
        <v>41.425455116669468</v>
      </c>
      <c r="T26">
        <v>-0.64160847663879395</v>
      </c>
      <c r="U26">
        <v>1</v>
      </c>
      <c r="V26">
        <v>7.2379300004147806</v>
      </c>
      <c r="W26" t="s">
        <v>76</v>
      </c>
      <c r="X26">
        <v>11.149333000183105</v>
      </c>
      <c r="Y26">
        <v>65.074134826660142</v>
      </c>
      <c r="Z26">
        <v>0</v>
      </c>
      <c r="AA26">
        <v>0</v>
      </c>
      <c r="AB26">
        <v>0</v>
      </c>
      <c r="AC26">
        <v>0</v>
      </c>
      <c r="AD26">
        <v>38</v>
      </c>
      <c r="AE26">
        <v>0</v>
      </c>
      <c r="AF26">
        <v>1</v>
      </c>
      <c r="AG26">
        <v>0</v>
      </c>
      <c r="AH26">
        <v>3</v>
      </c>
      <c r="AI26">
        <v>0</v>
      </c>
      <c r="AJ26">
        <v>2.6315789669752121E-2</v>
      </c>
      <c r="AK26">
        <v>0</v>
      </c>
      <c r="AL26">
        <v>7.8947365283966064E-2</v>
      </c>
    </row>
    <row r="27" spans="1:38" ht="15" customHeight="1" x14ac:dyDescent="0.25">
      <c r="A27">
        <v>720</v>
      </c>
      <c r="B27" t="s">
        <v>105</v>
      </c>
      <c r="C27" t="s">
        <v>106</v>
      </c>
      <c r="D27">
        <v>602</v>
      </c>
      <c r="E27" t="s">
        <v>42</v>
      </c>
      <c r="F27">
        <v>2000</v>
      </c>
      <c r="G27">
        <v>6107</v>
      </c>
      <c r="H27">
        <f t="shared" si="0"/>
        <v>8.7171909332231348</v>
      </c>
      <c r="I27">
        <v>1</v>
      </c>
      <c r="J27">
        <v>0</v>
      </c>
      <c r="K27">
        <v>0</v>
      </c>
      <c r="L27">
        <v>2</v>
      </c>
      <c r="M27">
        <v>2</v>
      </c>
      <c r="N27">
        <v>1</v>
      </c>
      <c r="O27">
        <v>15088.5</v>
      </c>
      <c r="P27">
        <v>7.1</v>
      </c>
      <c r="Q27">
        <v>5.2364420890808114</v>
      </c>
      <c r="R27">
        <v>3.5816268920898442</v>
      </c>
      <c r="S27">
        <v>35.931950727304454</v>
      </c>
      <c r="T27">
        <v>-0.568195641040802</v>
      </c>
      <c r="U27">
        <v>0</v>
      </c>
      <c r="V27">
        <v>-0.88389273444840066</v>
      </c>
      <c r="W27" t="s">
        <v>43</v>
      </c>
      <c r="X27">
        <v>10.880647659301758</v>
      </c>
      <c r="Y27">
        <v>50</v>
      </c>
      <c r="Z27">
        <v>7.3115625381469727</v>
      </c>
      <c r="AA27">
        <v>0</v>
      </c>
      <c r="AB27">
        <v>682853.875</v>
      </c>
      <c r="AC27">
        <v>0</v>
      </c>
      <c r="AD27">
        <v>369</v>
      </c>
    </row>
    <row r="28" spans="1:38" ht="15" customHeight="1" x14ac:dyDescent="0.25">
      <c r="A28">
        <v>735</v>
      </c>
      <c r="B28" t="s">
        <v>107</v>
      </c>
      <c r="C28" t="s">
        <v>108</v>
      </c>
      <c r="D28">
        <v>445</v>
      </c>
      <c r="E28" t="s">
        <v>109</v>
      </c>
      <c r="F28">
        <v>2000</v>
      </c>
      <c r="G28">
        <v>9459</v>
      </c>
      <c r="H28">
        <f t="shared" si="0"/>
        <v>9.1547219482131705</v>
      </c>
      <c r="I28">
        <v>1</v>
      </c>
      <c r="J28">
        <v>1</v>
      </c>
      <c r="K28">
        <v>4</v>
      </c>
      <c r="L28">
        <v>5</v>
      </c>
      <c r="M28">
        <v>3</v>
      </c>
      <c r="N28">
        <v>1</v>
      </c>
      <c r="O28">
        <v>16812.25</v>
      </c>
      <c r="P28">
        <v>4.125</v>
      </c>
      <c r="Q28">
        <v>7.7424020767211905</v>
      </c>
      <c r="R28">
        <v>3.7465252876281743</v>
      </c>
      <c r="S28">
        <v>42.373589865143771</v>
      </c>
      <c r="T28">
        <v>-1.7298296689987185</v>
      </c>
      <c r="U28">
        <v>1</v>
      </c>
      <c r="V28">
        <v>7.0352545224118286</v>
      </c>
      <c r="W28" t="s">
        <v>57</v>
      </c>
      <c r="X28">
        <v>11.649239540100098</v>
      </c>
      <c r="Y28">
        <v>68.055557250976563</v>
      </c>
      <c r="Z28">
        <v>0</v>
      </c>
      <c r="AA28">
        <v>0</v>
      </c>
      <c r="AB28">
        <v>403336.71875</v>
      </c>
      <c r="AC28">
        <v>82353.5234375</v>
      </c>
      <c r="AD28">
        <v>7</v>
      </c>
      <c r="AE28">
        <v>0</v>
      </c>
      <c r="AF28">
        <v>0</v>
      </c>
      <c r="AG28">
        <v>2</v>
      </c>
      <c r="AH28">
        <v>2</v>
      </c>
      <c r="AI28">
        <v>0</v>
      </c>
      <c r="AJ28">
        <v>0</v>
      </c>
      <c r="AK28">
        <v>0.28571429848670954</v>
      </c>
      <c r="AL28">
        <v>0.28571429848670954</v>
      </c>
    </row>
    <row r="29" spans="1:38" ht="15" customHeight="1" x14ac:dyDescent="0.25">
      <c r="A29">
        <v>815</v>
      </c>
      <c r="B29" t="s">
        <v>110</v>
      </c>
      <c r="C29" t="s">
        <v>111</v>
      </c>
      <c r="D29">
        <v>271</v>
      </c>
      <c r="E29" t="s">
        <v>75</v>
      </c>
      <c r="F29">
        <v>2000</v>
      </c>
      <c r="G29">
        <v>9913</v>
      </c>
      <c r="H29">
        <f t="shared" si="0"/>
        <v>9.201602306032898</v>
      </c>
      <c r="I29">
        <v>0</v>
      </c>
      <c r="J29">
        <v>0</v>
      </c>
      <c r="K29">
        <v>0</v>
      </c>
      <c r="L29">
        <v>3</v>
      </c>
      <c r="M29">
        <v>2</v>
      </c>
      <c r="N29">
        <v>2</v>
      </c>
      <c r="O29">
        <v>16581</v>
      </c>
      <c r="P29">
        <v>4.3</v>
      </c>
      <c r="Q29">
        <v>6.4167323112487793</v>
      </c>
      <c r="R29">
        <v>3.1380107402801514</v>
      </c>
      <c r="S29">
        <v>23.057952949493188</v>
      </c>
      <c r="T29">
        <v>-1.1931877136230471</v>
      </c>
      <c r="U29">
        <v>1</v>
      </c>
      <c r="V29">
        <v>0.9373827740696451</v>
      </c>
      <c r="W29" t="s">
        <v>76</v>
      </c>
      <c r="X29">
        <v>10.400408744812012</v>
      </c>
      <c r="Y29">
        <v>64</v>
      </c>
      <c r="Z29">
        <v>4.2173657417297363</v>
      </c>
      <c r="AA29">
        <v>0</v>
      </c>
      <c r="AB29">
        <v>94186.84375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ht="15" customHeight="1" x14ac:dyDescent="0.25">
      <c r="A30">
        <v>845</v>
      </c>
      <c r="B30" t="s">
        <v>112</v>
      </c>
      <c r="C30" t="s">
        <v>113</v>
      </c>
      <c r="D30">
        <v>178</v>
      </c>
      <c r="E30" t="s">
        <v>66</v>
      </c>
      <c r="F30">
        <v>2000</v>
      </c>
      <c r="G30">
        <v>7942</v>
      </c>
      <c r="H30">
        <f t="shared" si="0"/>
        <v>8.9799204116911966</v>
      </c>
      <c r="I30">
        <v>1</v>
      </c>
      <c r="J30">
        <v>1</v>
      </c>
      <c r="K30">
        <v>0</v>
      </c>
      <c r="L30">
        <v>2</v>
      </c>
      <c r="M30">
        <v>2</v>
      </c>
      <c r="N30">
        <v>1</v>
      </c>
      <c r="O30">
        <v>16737.333333333332</v>
      </c>
      <c r="P30">
        <v>3.5333333333333323</v>
      </c>
      <c r="Q30">
        <v>8.5550670623779297</v>
      </c>
      <c r="R30">
        <v>4.2987442016601563</v>
      </c>
      <c r="S30">
        <v>73.607299710075736</v>
      </c>
      <c r="T30">
        <v>-0.99568647146224976</v>
      </c>
      <c r="U30">
        <v>1</v>
      </c>
      <c r="V30">
        <v>9.1421504709777945</v>
      </c>
      <c r="W30" t="s">
        <v>67</v>
      </c>
      <c r="X30">
        <v>12.061722755432127</v>
      </c>
      <c r="Y30">
        <v>63.258232116699219</v>
      </c>
      <c r="Z30">
        <v>0.2526194155216217</v>
      </c>
      <c r="AA30">
        <v>2.7648580074310303</v>
      </c>
      <c r="AB30">
        <v>14739.765625</v>
      </c>
      <c r="AC30">
        <v>49401.5078125</v>
      </c>
      <c r="AD30">
        <v>150</v>
      </c>
      <c r="AE30">
        <v>4</v>
      </c>
      <c r="AF30">
        <v>1</v>
      </c>
      <c r="AG30">
        <v>10</v>
      </c>
      <c r="AH30">
        <v>7</v>
      </c>
      <c r="AI30">
        <v>2.6666667312383655E-2</v>
      </c>
      <c r="AJ30">
        <v>6.6666668280959129E-3</v>
      </c>
      <c r="AK30">
        <v>6.6666670143604279E-2</v>
      </c>
      <c r="AL30">
        <v>4.6666666865348816E-2</v>
      </c>
    </row>
    <row r="31" spans="1:38" ht="15" customHeight="1" x14ac:dyDescent="0.25">
      <c r="A31">
        <v>855</v>
      </c>
      <c r="B31" t="s">
        <v>114</v>
      </c>
      <c r="C31" t="s">
        <v>92</v>
      </c>
      <c r="D31">
        <v>627</v>
      </c>
      <c r="E31" t="s">
        <v>93</v>
      </c>
      <c r="F31">
        <v>2000</v>
      </c>
      <c r="G31">
        <v>4043</v>
      </c>
      <c r="H31">
        <f t="shared" si="0"/>
        <v>8.3047422696407711</v>
      </c>
      <c r="I31">
        <v>1</v>
      </c>
      <c r="J31">
        <v>0</v>
      </c>
      <c r="K31">
        <v>1</v>
      </c>
      <c r="L31">
        <v>2</v>
      </c>
      <c r="M31">
        <v>2</v>
      </c>
      <c r="N31">
        <v>1</v>
      </c>
      <c r="O31">
        <v>17381.714285714286</v>
      </c>
      <c r="P31">
        <v>2.4857142857142871</v>
      </c>
      <c r="Q31">
        <v>7.5261788368225107</v>
      </c>
      <c r="R31">
        <v>4.3138346672058114</v>
      </c>
      <c r="S31">
        <v>74.726491453834839</v>
      </c>
      <c r="T31">
        <v>-1.9112128019332888</v>
      </c>
      <c r="U31">
        <v>1</v>
      </c>
      <c r="V31">
        <v>7.0858374137069324</v>
      </c>
      <c r="W31" t="s">
        <v>94</v>
      </c>
      <c r="X31">
        <v>12.804061889648438</v>
      </c>
      <c r="Y31">
        <v>60.883625030517585</v>
      </c>
      <c r="Z31">
        <v>0</v>
      </c>
      <c r="AA31">
        <v>0</v>
      </c>
      <c r="AB31">
        <v>0</v>
      </c>
      <c r="AC31">
        <v>0</v>
      </c>
      <c r="AD31">
        <v>42</v>
      </c>
      <c r="AE31">
        <v>1</v>
      </c>
      <c r="AF31">
        <v>0</v>
      </c>
      <c r="AG31">
        <v>0</v>
      </c>
      <c r="AH31">
        <v>8</v>
      </c>
      <c r="AI31">
        <v>2.3809524253010743E-2</v>
      </c>
      <c r="AJ31">
        <v>0</v>
      </c>
      <c r="AK31">
        <v>0</v>
      </c>
      <c r="AL31">
        <v>0.19047619402408597</v>
      </c>
    </row>
    <row r="32" spans="1:38" ht="15" customHeight="1" x14ac:dyDescent="0.25">
      <c r="A32">
        <v>940</v>
      </c>
      <c r="B32" t="s">
        <v>115</v>
      </c>
      <c r="C32" t="s">
        <v>81</v>
      </c>
      <c r="D32">
        <v>340</v>
      </c>
      <c r="E32" t="s">
        <v>56</v>
      </c>
      <c r="F32">
        <v>2000</v>
      </c>
      <c r="G32">
        <v>8232</v>
      </c>
      <c r="H32">
        <f t="shared" si="0"/>
        <v>9.0157842775138857</v>
      </c>
      <c r="I32">
        <v>1</v>
      </c>
      <c r="J32">
        <v>0</v>
      </c>
      <c r="K32">
        <v>0</v>
      </c>
      <c r="L32">
        <v>2</v>
      </c>
      <c r="M32">
        <v>2</v>
      </c>
      <c r="N32">
        <v>1</v>
      </c>
      <c r="O32">
        <v>24555.5</v>
      </c>
      <c r="P32">
        <v>3.9249999999999998</v>
      </c>
      <c r="Q32">
        <v>5.6629605293273917</v>
      </c>
      <c r="R32">
        <v>3.1852631568908696</v>
      </c>
      <c r="S32">
        <v>24.173649031207216</v>
      </c>
      <c r="T32">
        <v>-1.5951519012451172</v>
      </c>
      <c r="U32">
        <v>0</v>
      </c>
      <c r="V32">
        <v>1.1318572028252871</v>
      </c>
      <c r="W32" t="s">
        <v>57</v>
      </c>
      <c r="X32">
        <v>10.833918571472168</v>
      </c>
      <c r="Y32">
        <v>63.194442749023438</v>
      </c>
      <c r="Z32">
        <v>0</v>
      </c>
      <c r="AA32">
        <v>1.5037294626235962</v>
      </c>
      <c r="AB32">
        <v>522177.09375</v>
      </c>
      <c r="AC32">
        <v>54336.640625</v>
      </c>
      <c r="AD32">
        <v>44</v>
      </c>
      <c r="AE32">
        <v>3</v>
      </c>
      <c r="AF32">
        <v>1</v>
      </c>
      <c r="AG32">
        <v>3</v>
      </c>
      <c r="AH32">
        <v>3</v>
      </c>
      <c r="AI32">
        <v>6.8181820213794708E-2</v>
      </c>
      <c r="AJ32">
        <v>2.272727340459824E-2</v>
      </c>
      <c r="AK32">
        <v>6.8181820213794708E-2</v>
      </c>
      <c r="AL32">
        <v>6.8181820213794708E-2</v>
      </c>
    </row>
    <row r="33" spans="1:38" ht="15" customHeight="1" x14ac:dyDescent="0.25">
      <c r="A33">
        <v>965</v>
      </c>
      <c r="B33" t="s">
        <v>116</v>
      </c>
      <c r="C33" t="s">
        <v>55</v>
      </c>
      <c r="D33">
        <v>584</v>
      </c>
      <c r="E33" t="s">
        <v>117</v>
      </c>
      <c r="F33">
        <v>2000</v>
      </c>
      <c r="G33">
        <v>10122</v>
      </c>
      <c r="H33">
        <f t="shared" si="0"/>
        <v>9.2224665517740227</v>
      </c>
      <c r="I33">
        <v>1</v>
      </c>
      <c r="J33">
        <v>0</v>
      </c>
      <c r="K33">
        <v>0</v>
      </c>
      <c r="L33">
        <v>2</v>
      </c>
      <c r="M33">
        <v>2</v>
      </c>
      <c r="N33">
        <v>1</v>
      </c>
      <c r="O33">
        <v>15943.5</v>
      </c>
      <c r="P33">
        <v>4.0999999999999996</v>
      </c>
      <c r="Q33">
        <v>6.8522424697875985</v>
      </c>
      <c r="R33">
        <v>4.8912978172302246</v>
      </c>
      <c r="S33">
        <v>133.1262355077782</v>
      </c>
      <c r="T33">
        <v>-0.90044736862182628</v>
      </c>
      <c r="U33">
        <v>0</v>
      </c>
      <c r="V33">
        <v>7.0674375412359023</v>
      </c>
      <c r="W33" t="s">
        <v>57</v>
      </c>
      <c r="X33">
        <v>12.44991397857666</v>
      </c>
      <c r="Y33">
        <v>71.247360229492202</v>
      </c>
      <c r="Z33">
        <v>2.9064264297485352</v>
      </c>
      <c r="AA33">
        <v>3.756744384765625</v>
      </c>
      <c r="AB33">
        <v>167698.140625</v>
      </c>
      <c r="AC33">
        <v>11506.2373046875</v>
      </c>
      <c r="AD33">
        <v>23</v>
      </c>
      <c r="AE33">
        <v>1</v>
      </c>
      <c r="AF33">
        <v>0</v>
      </c>
      <c r="AG33">
        <v>2</v>
      </c>
      <c r="AH33">
        <v>1</v>
      </c>
      <c r="AI33">
        <v>4.3478261679410941E-2</v>
      </c>
      <c r="AJ33">
        <v>0</v>
      </c>
      <c r="AK33">
        <v>8.6956523358821883E-2</v>
      </c>
      <c r="AL33">
        <v>4.3478261679410941E-2</v>
      </c>
    </row>
    <row r="34" spans="1:38" ht="15" customHeight="1" x14ac:dyDescent="0.25">
      <c r="A34">
        <v>990</v>
      </c>
      <c r="B34" t="s">
        <v>118</v>
      </c>
      <c r="C34" t="s">
        <v>119</v>
      </c>
      <c r="D34">
        <v>278</v>
      </c>
      <c r="E34" t="s">
        <v>120</v>
      </c>
      <c r="F34">
        <v>2000</v>
      </c>
      <c r="G34">
        <v>12008</v>
      </c>
      <c r="H34">
        <f t="shared" si="0"/>
        <v>9.3933283733132971</v>
      </c>
      <c r="I34">
        <v>1</v>
      </c>
      <c r="J34">
        <v>1</v>
      </c>
      <c r="K34">
        <v>5</v>
      </c>
      <c r="L34">
        <v>7</v>
      </c>
      <c r="M34">
        <v>3</v>
      </c>
      <c r="N34">
        <v>1</v>
      </c>
      <c r="O34">
        <v>16953.142857142859</v>
      </c>
      <c r="P34">
        <v>3.4357142857142846</v>
      </c>
      <c r="Q34">
        <v>8.671114921569826</v>
      </c>
      <c r="R34">
        <v>3.9070067405700688</v>
      </c>
      <c r="S34">
        <v>49.749814779376777</v>
      </c>
      <c r="T34">
        <v>-0.1378873884677887</v>
      </c>
      <c r="U34">
        <v>1</v>
      </c>
      <c r="V34">
        <v>5.3657981701433322</v>
      </c>
      <c r="W34" t="s">
        <v>47</v>
      </c>
      <c r="X34">
        <v>11.86247444152832</v>
      </c>
      <c r="Y34">
        <v>71.296295166015611</v>
      </c>
      <c r="Z34">
        <v>0.19349578022956848</v>
      </c>
      <c r="AA34">
        <v>2.0962241105735302E-3</v>
      </c>
      <c r="AB34">
        <v>1236.900634765625</v>
      </c>
      <c r="AC34">
        <v>0</v>
      </c>
      <c r="AD34">
        <v>112</v>
      </c>
      <c r="AE34">
        <v>3</v>
      </c>
      <c r="AF34">
        <v>5</v>
      </c>
      <c r="AG34">
        <v>4</v>
      </c>
      <c r="AH34">
        <v>6</v>
      </c>
      <c r="AI34">
        <v>2.6785714551806446E-2</v>
      </c>
      <c r="AJ34">
        <v>4.46428582072258E-2</v>
      </c>
      <c r="AK34">
        <v>3.5714287310838699E-2</v>
      </c>
      <c r="AL34">
        <v>5.3571429103612893E-2</v>
      </c>
    </row>
    <row r="35" spans="1:38" ht="15" customHeight="1" x14ac:dyDescent="0.25">
      <c r="A35">
        <v>1005</v>
      </c>
      <c r="B35" t="s">
        <v>121</v>
      </c>
      <c r="C35" t="s">
        <v>55</v>
      </c>
      <c r="D35">
        <v>584</v>
      </c>
      <c r="E35" t="s">
        <v>56</v>
      </c>
      <c r="F35">
        <v>2000</v>
      </c>
      <c r="G35">
        <v>11435</v>
      </c>
      <c r="H35">
        <f t="shared" si="0"/>
        <v>9.3444341064568821</v>
      </c>
      <c r="I35">
        <v>0</v>
      </c>
      <c r="J35">
        <v>0</v>
      </c>
      <c r="K35">
        <v>0</v>
      </c>
      <c r="L35">
        <v>2</v>
      </c>
      <c r="M35">
        <v>2</v>
      </c>
      <c r="N35">
        <v>1</v>
      </c>
      <c r="O35">
        <v>18482</v>
      </c>
      <c r="P35">
        <v>4</v>
      </c>
      <c r="Q35">
        <v>6.4583382606506348</v>
      </c>
      <c r="R35">
        <v>0.72108989953994751</v>
      </c>
      <c r="S35">
        <v>2.0566735571095403</v>
      </c>
      <c r="T35">
        <v>-1.4687380790710451</v>
      </c>
      <c r="U35">
        <v>0</v>
      </c>
      <c r="V35">
        <v>-0.24716644504756805</v>
      </c>
      <c r="W35" t="s">
        <v>57</v>
      </c>
      <c r="X35">
        <v>11.287278175354002</v>
      </c>
      <c r="Y35">
        <v>67.554862976074219</v>
      </c>
      <c r="Z35">
        <v>4.3576431274414063</v>
      </c>
      <c r="AA35">
        <v>2.8598191738128662</v>
      </c>
      <c r="AB35">
        <v>205017.109375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ht="15" customHeight="1" x14ac:dyDescent="0.25">
      <c r="A36">
        <v>1070</v>
      </c>
      <c r="B36" t="s">
        <v>122</v>
      </c>
      <c r="C36" t="s">
        <v>123</v>
      </c>
      <c r="D36">
        <v>570</v>
      </c>
      <c r="E36" t="s">
        <v>56</v>
      </c>
      <c r="F36">
        <v>2000</v>
      </c>
      <c r="G36">
        <v>10704.142860000002</v>
      </c>
      <c r="H36">
        <f t="shared" si="0"/>
        <v>9.278386128691503</v>
      </c>
      <c r="I36">
        <v>0</v>
      </c>
      <c r="J36">
        <v>0</v>
      </c>
      <c r="K36">
        <v>0</v>
      </c>
      <c r="L36">
        <v>2</v>
      </c>
      <c r="M36">
        <v>2</v>
      </c>
      <c r="N36">
        <v>1</v>
      </c>
      <c r="O36">
        <v>19264</v>
      </c>
      <c r="P36">
        <v>3.6</v>
      </c>
      <c r="Q36">
        <v>6.4614682197570801</v>
      </c>
      <c r="R36">
        <v>4.4356045722961426</v>
      </c>
      <c r="S36">
        <v>84.403137264899911</v>
      </c>
      <c r="T36">
        <v>-2.6318888664245605</v>
      </c>
      <c r="U36">
        <v>0</v>
      </c>
      <c r="V36">
        <v>-0.84195965675077211</v>
      </c>
      <c r="W36" t="s">
        <v>57</v>
      </c>
      <c r="X36">
        <v>10.821232795715332</v>
      </c>
      <c r="Y36">
        <v>66.25</v>
      </c>
      <c r="Z36">
        <v>0</v>
      </c>
      <c r="AA36">
        <v>0</v>
      </c>
      <c r="AB36">
        <v>0</v>
      </c>
      <c r="AC36">
        <v>1018704.625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ht="15" customHeight="1" x14ac:dyDescent="0.25">
      <c r="A37">
        <v>1100</v>
      </c>
      <c r="B37" t="s">
        <v>124</v>
      </c>
      <c r="C37" t="s">
        <v>92</v>
      </c>
      <c r="D37">
        <v>627</v>
      </c>
      <c r="E37" t="s">
        <v>93</v>
      </c>
      <c r="F37">
        <v>2000</v>
      </c>
      <c r="G37">
        <v>12032</v>
      </c>
      <c r="H37">
        <f t="shared" si="0"/>
        <v>9.3953250461896207</v>
      </c>
      <c r="I37">
        <v>1</v>
      </c>
      <c r="J37">
        <v>0</v>
      </c>
      <c r="K37">
        <v>1</v>
      </c>
      <c r="L37">
        <v>2</v>
      </c>
      <c r="M37">
        <v>2</v>
      </c>
      <c r="N37">
        <v>1</v>
      </c>
      <c r="O37">
        <v>17459.8</v>
      </c>
      <c r="P37">
        <v>2.36</v>
      </c>
      <c r="Q37">
        <v>5.7589015960693359</v>
      </c>
      <c r="R37">
        <v>3.4787921905517578</v>
      </c>
      <c r="S37">
        <v>32.42054058350476</v>
      </c>
      <c r="T37">
        <v>-2.4641406536102295</v>
      </c>
      <c r="U37">
        <v>1</v>
      </c>
      <c r="V37">
        <v>2.3432140146777218</v>
      </c>
      <c r="W37" t="s">
        <v>94</v>
      </c>
      <c r="X37">
        <v>12.41368579864502</v>
      </c>
      <c r="Y37">
        <v>67.192428588867188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  <c r="AF37">
        <v>0</v>
      </c>
      <c r="AG37">
        <v>1</v>
      </c>
      <c r="AH37">
        <v>0</v>
      </c>
      <c r="AI37">
        <v>0</v>
      </c>
      <c r="AJ37">
        <v>0</v>
      </c>
      <c r="AL37">
        <v>0</v>
      </c>
    </row>
    <row r="38" spans="1:38" ht="15" customHeight="1" x14ac:dyDescent="0.25">
      <c r="A38">
        <v>1125</v>
      </c>
      <c r="B38" t="s">
        <v>125</v>
      </c>
      <c r="C38" t="s">
        <v>49</v>
      </c>
      <c r="D38">
        <v>499</v>
      </c>
      <c r="E38" t="s">
        <v>126</v>
      </c>
      <c r="F38">
        <v>2000</v>
      </c>
      <c r="G38">
        <v>12649</v>
      </c>
      <c r="H38">
        <f t="shared" si="0"/>
        <v>9.4453334396475412</v>
      </c>
      <c r="I38">
        <v>0</v>
      </c>
      <c r="J38">
        <v>0</v>
      </c>
      <c r="K38">
        <v>2</v>
      </c>
      <c r="L38">
        <v>2</v>
      </c>
      <c r="M38">
        <v>3</v>
      </c>
      <c r="N38">
        <v>1</v>
      </c>
      <c r="O38">
        <v>17654</v>
      </c>
      <c r="P38">
        <v>4.1124999999999998</v>
      </c>
      <c r="Q38">
        <v>7.1404528617858896</v>
      </c>
      <c r="R38">
        <v>2.5319116115570073</v>
      </c>
      <c r="S38">
        <v>12.577526515582294</v>
      </c>
      <c r="T38">
        <v>-2.7981767654418945</v>
      </c>
      <c r="U38">
        <v>1</v>
      </c>
      <c r="V38">
        <v>6.0206177729546733</v>
      </c>
      <c r="W38" t="s">
        <v>51</v>
      </c>
      <c r="X38">
        <v>12.029767990112305</v>
      </c>
      <c r="Y38">
        <v>64.183837890625</v>
      </c>
      <c r="Z38">
        <v>0</v>
      </c>
      <c r="AA38">
        <v>7.7178711071610451E-3</v>
      </c>
      <c r="AB38">
        <v>0</v>
      </c>
      <c r="AC38">
        <v>0</v>
      </c>
      <c r="AD38">
        <v>104</v>
      </c>
      <c r="AE38">
        <v>3</v>
      </c>
      <c r="AF38">
        <v>1</v>
      </c>
      <c r="AG38">
        <v>8</v>
      </c>
      <c r="AH38">
        <v>7</v>
      </c>
      <c r="AI38">
        <v>2.8846153989434239E-2</v>
      </c>
      <c r="AJ38">
        <v>9.6153849735856056E-3</v>
      </c>
      <c r="AK38">
        <v>7.6923079788684845E-2</v>
      </c>
      <c r="AL38">
        <v>6.7307695746421814E-2</v>
      </c>
    </row>
    <row r="39" spans="1:38" ht="15" customHeight="1" x14ac:dyDescent="0.25">
      <c r="A39">
        <v>1135</v>
      </c>
      <c r="B39" t="s">
        <v>127</v>
      </c>
      <c r="C39" t="s">
        <v>128</v>
      </c>
      <c r="D39">
        <v>660</v>
      </c>
      <c r="E39" t="s">
        <v>50</v>
      </c>
      <c r="F39">
        <v>2000</v>
      </c>
      <c r="G39">
        <v>22315</v>
      </c>
      <c r="H39">
        <f t="shared" si="0"/>
        <v>10.013014377063371</v>
      </c>
      <c r="I39">
        <v>0</v>
      </c>
      <c r="J39">
        <v>1</v>
      </c>
      <c r="K39">
        <v>3</v>
      </c>
      <c r="L39">
        <v>3</v>
      </c>
      <c r="M39">
        <v>3</v>
      </c>
      <c r="N39">
        <v>1</v>
      </c>
      <c r="O39">
        <v>20416.400000000001</v>
      </c>
      <c r="P39">
        <v>3.390000000000001</v>
      </c>
      <c r="Q39">
        <v>6.0776424407958993</v>
      </c>
      <c r="R39">
        <v>4.4919519424438468</v>
      </c>
      <c r="S39">
        <v>89.295575701935235</v>
      </c>
      <c r="T39">
        <v>-2.2146873474121098</v>
      </c>
      <c r="U39">
        <v>1</v>
      </c>
      <c r="V39">
        <v>3.9269868050333745</v>
      </c>
      <c r="W39" t="s">
        <v>51</v>
      </c>
      <c r="X39">
        <v>12.894848823547362</v>
      </c>
      <c r="Y39">
        <v>58.486240386962898</v>
      </c>
      <c r="Z39">
        <v>0</v>
      </c>
      <c r="AA39">
        <v>0</v>
      </c>
      <c r="AB39">
        <v>0</v>
      </c>
      <c r="AC39">
        <v>0</v>
      </c>
      <c r="AD39">
        <v>44</v>
      </c>
      <c r="AE39">
        <v>0</v>
      </c>
      <c r="AF39">
        <v>0</v>
      </c>
      <c r="AG39">
        <v>2</v>
      </c>
      <c r="AH39">
        <v>0</v>
      </c>
      <c r="AI39">
        <v>0</v>
      </c>
      <c r="AJ39">
        <v>0</v>
      </c>
      <c r="AK39">
        <v>4.5454546809196479E-2</v>
      </c>
      <c r="AL39">
        <v>0</v>
      </c>
    </row>
    <row r="40" spans="1:38" ht="15" customHeight="1" x14ac:dyDescent="0.25">
      <c r="A40">
        <v>1140</v>
      </c>
      <c r="B40" t="s">
        <v>129</v>
      </c>
      <c r="C40" t="s">
        <v>130</v>
      </c>
      <c r="D40">
        <v>441</v>
      </c>
      <c r="E40" t="s">
        <v>101</v>
      </c>
      <c r="F40">
        <v>2000</v>
      </c>
      <c r="G40">
        <v>5724</v>
      </c>
      <c r="H40">
        <f t="shared" si="0"/>
        <v>8.6524231406763423</v>
      </c>
      <c r="I40">
        <v>1</v>
      </c>
      <c r="J40">
        <v>0</v>
      </c>
      <c r="K40">
        <v>3</v>
      </c>
      <c r="L40">
        <v>3</v>
      </c>
      <c r="M40">
        <v>3</v>
      </c>
      <c r="N40">
        <v>1</v>
      </c>
      <c r="O40">
        <v>13667</v>
      </c>
      <c r="P40">
        <v>5.8999999999999986</v>
      </c>
      <c r="Q40">
        <v>9.3585014343261737</v>
      </c>
      <c r="R40">
        <v>4.7391476631164551</v>
      </c>
      <c r="S40">
        <v>114.3367067444948</v>
      </c>
      <c r="T40">
        <v>-0.64741194248199452</v>
      </c>
      <c r="U40">
        <v>1</v>
      </c>
      <c r="V40">
        <v>8.8265524256353149</v>
      </c>
      <c r="W40" t="s">
        <v>57</v>
      </c>
      <c r="X40">
        <v>11.263338088989258</v>
      </c>
      <c r="Y40">
        <v>60.205226898193359</v>
      </c>
      <c r="Z40">
        <v>0</v>
      </c>
      <c r="AA40">
        <v>0</v>
      </c>
      <c r="AB40">
        <v>1809.7976074218752</v>
      </c>
      <c r="AC40">
        <v>8123.7255859375009</v>
      </c>
      <c r="AD40">
        <v>53</v>
      </c>
      <c r="AE40">
        <v>0</v>
      </c>
      <c r="AF40">
        <v>0</v>
      </c>
      <c r="AG40">
        <v>6</v>
      </c>
      <c r="AH40">
        <v>1</v>
      </c>
      <c r="AI40">
        <v>0</v>
      </c>
      <c r="AJ40">
        <v>0</v>
      </c>
      <c r="AK40">
        <v>0.11320754885673522</v>
      </c>
      <c r="AL40">
        <v>1.8867924809455872E-2</v>
      </c>
    </row>
    <row r="41" spans="1:38" ht="15" customHeight="1" x14ac:dyDescent="0.25">
      <c r="A41">
        <v>1170</v>
      </c>
      <c r="B41" t="s">
        <v>131</v>
      </c>
      <c r="C41" t="s">
        <v>132</v>
      </c>
      <c r="D41">
        <v>566</v>
      </c>
      <c r="E41" t="s">
        <v>42</v>
      </c>
      <c r="F41">
        <v>2000</v>
      </c>
      <c r="G41">
        <v>8066</v>
      </c>
      <c r="H41">
        <f t="shared" si="0"/>
        <v>8.9954129754333128</v>
      </c>
      <c r="I41">
        <v>1</v>
      </c>
      <c r="J41">
        <v>0</v>
      </c>
      <c r="K41">
        <v>0</v>
      </c>
      <c r="L41">
        <v>2</v>
      </c>
      <c r="M41">
        <v>2</v>
      </c>
      <c r="N41">
        <v>1</v>
      </c>
      <c r="O41">
        <v>19232.666666666672</v>
      </c>
      <c r="P41">
        <v>5</v>
      </c>
      <c r="Q41">
        <v>4.7004804611206064</v>
      </c>
      <c r="R41">
        <v>4.9214305877685556</v>
      </c>
      <c r="S41">
        <v>137.19874770952811</v>
      </c>
      <c r="T41">
        <v>0.50325751304626476</v>
      </c>
      <c r="U41">
        <v>0</v>
      </c>
      <c r="V41">
        <v>2.575787171710354</v>
      </c>
      <c r="W41" t="s">
        <v>43</v>
      </c>
      <c r="X41">
        <v>11.854837417602541</v>
      </c>
      <c r="Y41">
        <v>70</v>
      </c>
      <c r="Z41">
        <v>3.7737584114074703</v>
      </c>
      <c r="AA41">
        <v>5.08843994140625</v>
      </c>
      <c r="AB41">
        <v>0</v>
      </c>
      <c r="AC41">
        <v>0</v>
      </c>
      <c r="AD41">
        <v>8</v>
      </c>
      <c r="AE41">
        <v>0</v>
      </c>
      <c r="AF41">
        <v>0</v>
      </c>
      <c r="AG41">
        <v>0</v>
      </c>
      <c r="AH41">
        <v>2</v>
      </c>
      <c r="AI41">
        <v>0</v>
      </c>
      <c r="AJ41">
        <v>0</v>
      </c>
      <c r="AK41">
        <v>0</v>
      </c>
      <c r="AL41">
        <v>0.25</v>
      </c>
    </row>
    <row r="42" spans="1:38" ht="15" customHeight="1" x14ac:dyDescent="0.25">
      <c r="A42">
        <v>1185</v>
      </c>
      <c r="B42" t="s">
        <v>133</v>
      </c>
      <c r="C42" t="s">
        <v>134</v>
      </c>
      <c r="D42">
        <v>605</v>
      </c>
      <c r="E42" t="s">
        <v>104</v>
      </c>
      <c r="F42">
        <v>2000</v>
      </c>
      <c r="G42">
        <v>8978</v>
      </c>
      <c r="H42">
        <f t="shared" si="0"/>
        <v>9.1025324193418768</v>
      </c>
      <c r="I42">
        <v>1</v>
      </c>
      <c r="J42">
        <v>1</v>
      </c>
      <c r="K42">
        <v>0</v>
      </c>
      <c r="L42">
        <v>2</v>
      </c>
      <c r="M42">
        <v>2</v>
      </c>
      <c r="N42">
        <v>1</v>
      </c>
      <c r="O42">
        <v>15475.666666666662</v>
      </c>
      <c r="P42">
        <v>3.4</v>
      </c>
      <c r="Q42">
        <v>8.1911859512329102</v>
      </c>
      <c r="R42">
        <v>2.5077507495880123</v>
      </c>
      <c r="S42">
        <v>12.277284294283152</v>
      </c>
      <c r="T42">
        <v>-0.809312403202057</v>
      </c>
      <c r="U42">
        <v>1</v>
      </c>
      <c r="V42">
        <v>7.7035988607988788</v>
      </c>
      <c r="W42" t="s">
        <v>76</v>
      </c>
      <c r="X42">
        <v>12.146833419799805</v>
      </c>
      <c r="Y42">
        <v>64.671653747558608</v>
      </c>
      <c r="Z42">
        <v>1.5829708576202397</v>
      </c>
      <c r="AA42">
        <v>2.8163902759552002</v>
      </c>
      <c r="AB42">
        <v>0</v>
      </c>
      <c r="AC42">
        <v>0</v>
      </c>
      <c r="AD42">
        <v>339</v>
      </c>
      <c r="AE42">
        <v>1</v>
      </c>
      <c r="AF42">
        <v>0</v>
      </c>
      <c r="AG42">
        <v>16</v>
      </c>
      <c r="AH42">
        <v>4</v>
      </c>
      <c r="AI42">
        <v>2.9498524963855743E-3</v>
      </c>
      <c r="AJ42">
        <v>0</v>
      </c>
      <c r="AK42">
        <v>4.7197639942169189E-2</v>
      </c>
      <c r="AL42">
        <v>1.1799409985542297E-2</v>
      </c>
    </row>
    <row r="43" spans="1:38" ht="15" customHeight="1" x14ac:dyDescent="0.25">
      <c r="A43">
        <v>1210</v>
      </c>
      <c r="B43" t="s">
        <v>135</v>
      </c>
      <c r="C43" t="s">
        <v>132</v>
      </c>
      <c r="D43">
        <v>566</v>
      </c>
      <c r="E43" t="s">
        <v>136</v>
      </c>
      <c r="F43">
        <v>2000</v>
      </c>
      <c r="G43">
        <v>6255</v>
      </c>
      <c r="H43">
        <f t="shared" si="0"/>
        <v>8.7411364229010111</v>
      </c>
      <c r="I43">
        <v>1</v>
      </c>
      <c r="J43">
        <v>0</v>
      </c>
      <c r="K43">
        <v>0</v>
      </c>
      <c r="L43">
        <v>2</v>
      </c>
      <c r="M43">
        <v>2</v>
      </c>
      <c r="N43">
        <v>1</v>
      </c>
      <c r="O43">
        <v>16717</v>
      </c>
      <c r="P43">
        <v>5.65</v>
      </c>
      <c r="Q43">
        <v>5.7493929862976083</v>
      </c>
      <c r="R43">
        <v>5.2890973091125488</v>
      </c>
      <c r="S43">
        <v>198.16446339252147</v>
      </c>
      <c r="T43">
        <v>-0.93302851915359508</v>
      </c>
      <c r="U43">
        <v>0</v>
      </c>
      <c r="V43">
        <v>4.9507233152723007</v>
      </c>
      <c r="W43" t="s">
        <v>57</v>
      </c>
      <c r="X43">
        <v>12.65785026550293</v>
      </c>
      <c r="Y43">
        <v>68.471336364746094</v>
      </c>
      <c r="Z43">
        <v>2.6489191055297847</v>
      </c>
      <c r="AA43">
        <v>3.9158966541290279</v>
      </c>
      <c r="AB43">
        <v>352596.1875</v>
      </c>
      <c r="AC43">
        <v>249067.609375</v>
      </c>
      <c r="AD43">
        <v>1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ht="15" customHeight="1" x14ac:dyDescent="0.25">
      <c r="A44">
        <v>1220</v>
      </c>
      <c r="B44" t="s">
        <v>137</v>
      </c>
      <c r="C44" t="s">
        <v>138</v>
      </c>
      <c r="D44">
        <v>608</v>
      </c>
      <c r="E44" t="s">
        <v>101</v>
      </c>
      <c r="F44">
        <v>2000</v>
      </c>
      <c r="G44">
        <v>17635</v>
      </c>
      <c r="H44">
        <f t="shared" si="0"/>
        <v>9.7776408426701522</v>
      </c>
      <c r="I44">
        <v>1</v>
      </c>
      <c r="J44">
        <v>0</v>
      </c>
      <c r="K44">
        <v>0</v>
      </c>
      <c r="L44">
        <v>2</v>
      </c>
      <c r="M44">
        <v>2</v>
      </c>
      <c r="N44">
        <v>1</v>
      </c>
      <c r="O44">
        <v>19138</v>
      </c>
      <c r="P44">
        <v>3.45</v>
      </c>
      <c r="Q44">
        <v>6.6174030303955087</v>
      </c>
      <c r="R44">
        <v>1.7709946632385252</v>
      </c>
      <c r="S44">
        <v>5.8766957885420137</v>
      </c>
      <c r="T44">
        <v>-2.0042428970336914</v>
      </c>
      <c r="U44">
        <v>1</v>
      </c>
      <c r="V44">
        <v>4.6136388639651251</v>
      </c>
      <c r="W44" t="s">
        <v>57</v>
      </c>
      <c r="X44">
        <v>11.793855667114258</v>
      </c>
      <c r="Y44">
        <v>59.625667572021491</v>
      </c>
      <c r="Z44">
        <v>2.0129666328430176</v>
      </c>
      <c r="AA44">
        <v>3.158686637878418</v>
      </c>
      <c r="AB44">
        <v>12933.5947265625</v>
      </c>
      <c r="AC44">
        <v>87083.4765625</v>
      </c>
      <c r="AD44">
        <v>16</v>
      </c>
      <c r="AE44">
        <v>0</v>
      </c>
      <c r="AF44">
        <v>0</v>
      </c>
      <c r="AG44">
        <v>2</v>
      </c>
      <c r="AH44">
        <v>3</v>
      </c>
      <c r="AI44">
        <v>0</v>
      </c>
      <c r="AJ44">
        <v>0</v>
      </c>
      <c r="AK44">
        <v>0.125</v>
      </c>
      <c r="AL44">
        <v>0.1875</v>
      </c>
    </row>
    <row r="45" spans="1:38" ht="15" customHeight="1" x14ac:dyDescent="0.25">
      <c r="A45">
        <v>1235</v>
      </c>
      <c r="B45" t="s">
        <v>139</v>
      </c>
      <c r="C45" t="s">
        <v>108</v>
      </c>
      <c r="D45">
        <v>445</v>
      </c>
      <c r="E45" t="s">
        <v>140</v>
      </c>
      <c r="F45">
        <v>2000</v>
      </c>
      <c r="G45">
        <v>9507</v>
      </c>
      <c r="H45">
        <f t="shared" si="0"/>
        <v>9.1597836483590296</v>
      </c>
      <c r="I45">
        <v>1</v>
      </c>
      <c r="J45">
        <v>1</v>
      </c>
      <c r="K45">
        <v>4</v>
      </c>
      <c r="L45">
        <v>5</v>
      </c>
      <c r="M45">
        <v>3</v>
      </c>
      <c r="N45">
        <v>1</v>
      </c>
      <c r="O45">
        <v>18476.333333333328</v>
      </c>
      <c r="P45">
        <v>4.2666666666666657</v>
      </c>
      <c r="Q45">
        <v>6.2672004699707022</v>
      </c>
      <c r="R45">
        <v>3.1553874015808105</v>
      </c>
      <c r="S45">
        <v>23.462124595218061</v>
      </c>
      <c r="T45">
        <v>-2.0234827995300297</v>
      </c>
      <c r="U45">
        <v>1</v>
      </c>
      <c r="V45">
        <v>4.9240893121827201</v>
      </c>
      <c r="W45" t="s">
        <v>57</v>
      </c>
      <c r="X45">
        <v>10.684555053710938</v>
      </c>
      <c r="Y45">
        <v>59.013282775878899</v>
      </c>
      <c r="Z45">
        <v>0</v>
      </c>
      <c r="AA45">
        <v>0</v>
      </c>
      <c r="AB45">
        <v>361329.03125</v>
      </c>
      <c r="AC45">
        <v>84381.625</v>
      </c>
      <c r="AD45">
        <v>4</v>
      </c>
      <c r="AE45">
        <v>0</v>
      </c>
      <c r="AF45">
        <v>0</v>
      </c>
      <c r="AG45">
        <v>2</v>
      </c>
      <c r="AH45">
        <v>0</v>
      </c>
      <c r="AI45">
        <v>0</v>
      </c>
      <c r="AJ45">
        <v>0</v>
      </c>
      <c r="AK45">
        <v>0.5</v>
      </c>
      <c r="AL45">
        <v>0</v>
      </c>
    </row>
    <row r="46" spans="1:38" ht="15" customHeight="1" x14ac:dyDescent="0.25">
      <c r="A46">
        <v>1250</v>
      </c>
      <c r="B46" t="s">
        <v>141</v>
      </c>
      <c r="C46" t="s">
        <v>92</v>
      </c>
      <c r="D46">
        <v>627</v>
      </c>
      <c r="E46" t="s">
        <v>66</v>
      </c>
      <c r="F46">
        <v>2000</v>
      </c>
      <c r="G46">
        <v>6970</v>
      </c>
      <c r="H46">
        <f t="shared" si="0"/>
        <v>8.8493705037545691</v>
      </c>
      <c r="I46">
        <v>1</v>
      </c>
      <c r="J46">
        <v>0</v>
      </c>
      <c r="K46">
        <v>1</v>
      </c>
      <c r="L46">
        <v>2</v>
      </c>
      <c r="M46">
        <v>2</v>
      </c>
      <c r="N46">
        <v>1</v>
      </c>
      <c r="O46">
        <v>15572.833333333338</v>
      </c>
      <c r="P46">
        <v>2.4500000000000002</v>
      </c>
      <c r="Q46">
        <v>8.7436914443969727</v>
      </c>
      <c r="R46">
        <v>4.9824810028076172</v>
      </c>
      <c r="S46">
        <v>145.83575209810846</v>
      </c>
      <c r="T46">
        <v>-2.1228206157684326</v>
      </c>
      <c r="U46">
        <v>1</v>
      </c>
      <c r="V46">
        <v>9.0539691965396827</v>
      </c>
      <c r="W46" t="s">
        <v>67</v>
      </c>
      <c r="X46">
        <v>13.47752571105957</v>
      </c>
      <c r="Y46">
        <v>60.851539611816399</v>
      </c>
      <c r="Z46">
        <v>1.3622708320617676</v>
      </c>
      <c r="AA46">
        <v>2.9735177755355838E-2</v>
      </c>
      <c r="AB46">
        <v>0</v>
      </c>
      <c r="AC46">
        <v>10897.3564453125</v>
      </c>
      <c r="AD46">
        <v>102</v>
      </c>
      <c r="AE46">
        <v>0</v>
      </c>
      <c r="AF46">
        <v>0</v>
      </c>
      <c r="AG46">
        <v>5</v>
      </c>
      <c r="AH46">
        <v>8</v>
      </c>
      <c r="AI46">
        <v>0</v>
      </c>
      <c r="AJ46">
        <v>0</v>
      </c>
      <c r="AK46">
        <v>4.9019608646631241E-2</v>
      </c>
      <c r="AL46">
        <v>7.8431375324726091E-2</v>
      </c>
    </row>
    <row r="47" spans="1:38" ht="15" customHeight="1" x14ac:dyDescent="0.25">
      <c r="A47">
        <v>1280</v>
      </c>
      <c r="B47" t="s">
        <v>142</v>
      </c>
      <c r="C47" t="s">
        <v>143</v>
      </c>
      <c r="D47">
        <v>446</v>
      </c>
      <c r="E47" t="s">
        <v>144</v>
      </c>
      <c r="F47">
        <v>2000</v>
      </c>
      <c r="G47">
        <v>8858</v>
      </c>
      <c r="H47">
        <f t="shared" si="0"/>
        <v>9.0890762844831432</v>
      </c>
      <c r="I47">
        <v>1</v>
      </c>
      <c r="J47">
        <v>0</v>
      </c>
      <c r="K47">
        <v>5</v>
      </c>
      <c r="L47">
        <v>7</v>
      </c>
      <c r="M47">
        <v>2</v>
      </c>
      <c r="N47">
        <v>1</v>
      </c>
      <c r="O47">
        <v>14020.5</v>
      </c>
      <c r="P47">
        <v>5.95</v>
      </c>
      <c r="Q47">
        <v>7.1731915473937997</v>
      </c>
      <c r="R47">
        <v>1.9278258085250857</v>
      </c>
      <c r="S47">
        <v>6.8745473990842587</v>
      </c>
      <c r="T47">
        <v>-2.1095144748687744</v>
      </c>
      <c r="U47">
        <v>1</v>
      </c>
      <c r="V47">
        <v>5.2042575034047776</v>
      </c>
      <c r="W47" t="s">
        <v>57</v>
      </c>
      <c r="X47">
        <v>10.752367973327638</v>
      </c>
      <c r="Y47">
        <v>61.503063201904304</v>
      </c>
      <c r="Z47">
        <v>2.80942702293396</v>
      </c>
      <c r="AA47">
        <v>1.9329437017440796</v>
      </c>
      <c r="AB47">
        <v>454230.53125</v>
      </c>
      <c r="AC47">
        <v>83837.0234375</v>
      </c>
      <c r="AD47">
        <v>6</v>
      </c>
      <c r="AE47">
        <v>0</v>
      </c>
      <c r="AF47">
        <v>0</v>
      </c>
      <c r="AG47">
        <v>2</v>
      </c>
      <c r="AH47">
        <v>1</v>
      </c>
      <c r="AI47">
        <v>0</v>
      </c>
      <c r="AJ47">
        <v>0</v>
      </c>
      <c r="AK47">
        <v>0.33333334326744074</v>
      </c>
      <c r="AL47">
        <v>0.16666667163372037</v>
      </c>
    </row>
    <row r="48" spans="1:38" ht="15" customHeight="1" x14ac:dyDescent="0.25">
      <c r="A48">
        <v>1310</v>
      </c>
      <c r="B48" t="s">
        <v>145</v>
      </c>
      <c r="C48" t="s">
        <v>146</v>
      </c>
      <c r="D48">
        <v>184</v>
      </c>
      <c r="E48" t="s">
        <v>101</v>
      </c>
      <c r="F48">
        <v>2000</v>
      </c>
      <c r="G48">
        <v>5746</v>
      </c>
      <c r="H48">
        <f t="shared" si="0"/>
        <v>8.656259239539235</v>
      </c>
      <c r="I48">
        <v>1</v>
      </c>
      <c r="J48">
        <v>0</v>
      </c>
      <c r="K48">
        <v>5</v>
      </c>
      <c r="L48">
        <v>3</v>
      </c>
      <c r="M48">
        <v>3</v>
      </c>
      <c r="N48">
        <v>1</v>
      </c>
      <c r="O48">
        <v>19138</v>
      </c>
      <c r="P48">
        <v>3.45</v>
      </c>
      <c r="Q48">
        <v>9.2415485382080078</v>
      </c>
      <c r="R48">
        <v>2.9298689365386954</v>
      </c>
      <c r="S48">
        <v>18.725176149439122</v>
      </c>
      <c r="T48">
        <v>-1.2937198877334597</v>
      </c>
      <c r="U48">
        <v>1</v>
      </c>
      <c r="V48">
        <v>7.3228101628006996</v>
      </c>
      <c r="W48" t="s">
        <v>57</v>
      </c>
      <c r="X48">
        <v>11.71391487121582</v>
      </c>
      <c r="Y48">
        <v>61.083648681640625</v>
      </c>
      <c r="Z48">
        <v>0</v>
      </c>
      <c r="AA48">
        <v>3.0247340202331543</v>
      </c>
      <c r="AB48">
        <v>12933.5947265625</v>
      </c>
      <c r="AC48">
        <v>87083.4765625</v>
      </c>
      <c r="AD48">
        <v>26</v>
      </c>
      <c r="AE48">
        <v>1</v>
      </c>
      <c r="AF48">
        <v>0</v>
      </c>
      <c r="AG48">
        <v>0</v>
      </c>
      <c r="AH48">
        <v>2</v>
      </c>
      <c r="AI48">
        <v>3.8461539894342422E-2</v>
      </c>
      <c r="AJ48">
        <v>0</v>
      </c>
      <c r="AK48">
        <v>0</v>
      </c>
      <c r="AL48">
        <v>7.6923079788684845E-2</v>
      </c>
    </row>
    <row r="49" spans="1:38" ht="15" customHeight="1" x14ac:dyDescent="0.25">
      <c r="A49">
        <v>1355</v>
      </c>
      <c r="B49" t="s">
        <v>147</v>
      </c>
      <c r="C49" t="s">
        <v>49</v>
      </c>
      <c r="D49">
        <v>499</v>
      </c>
      <c r="E49" t="s">
        <v>69</v>
      </c>
      <c r="F49">
        <v>2000</v>
      </c>
      <c r="G49">
        <v>14863</v>
      </c>
      <c r="H49">
        <f t="shared" si="0"/>
        <v>9.6066301821488942</v>
      </c>
      <c r="I49">
        <v>0</v>
      </c>
      <c r="J49">
        <v>0</v>
      </c>
      <c r="K49">
        <v>2</v>
      </c>
      <c r="L49">
        <v>2</v>
      </c>
      <c r="M49">
        <v>3</v>
      </c>
      <c r="N49">
        <v>1</v>
      </c>
      <c r="O49">
        <v>21775</v>
      </c>
      <c r="P49">
        <v>4.0999999999999996</v>
      </c>
      <c r="Q49">
        <v>5.7104268074035636</v>
      </c>
      <c r="R49">
        <v>5.3972125053405762</v>
      </c>
      <c r="S49">
        <v>220.79010638069357</v>
      </c>
      <c r="T49">
        <v>-1.0664969682693481</v>
      </c>
      <c r="U49">
        <v>1</v>
      </c>
      <c r="V49">
        <v>5.277467754385988</v>
      </c>
      <c r="W49" t="s">
        <v>51</v>
      </c>
      <c r="X49">
        <v>12.419747352600098</v>
      </c>
      <c r="Y49">
        <v>72.185432434082017</v>
      </c>
      <c r="Z49">
        <v>0</v>
      </c>
      <c r="AA49">
        <v>7.7178711071610451E-3</v>
      </c>
      <c r="AB49">
        <v>0</v>
      </c>
      <c r="AC49">
        <v>0</v>
      </c>
      <c r="AD49">
        <v>10</v>
      </c>
      <c r="AE49">
        <v>1</v>
      </c>
      <c r="AF49">
        <v>0</v>
      </c>
      <c r="AG49">
        <v>1</v>
      </c>
      <c r="AH49">
        <v>1</v>
      </c>
      <c r="AI49">
        <v>0.10000000149011612</v>
      </c>
      <c r="AJ49">
        <v>0</v>
      </c>
      <c r="AK49">
        <v>0.10000000149011612</v>
      </c>
      <c r="AL49">
        <v>0.10000000149011612</v>
      </c>
    </row>
    <row r="50" spans="1:38" ht="15" customHeight="1" x14ac:dyDescent="0.25">
      <c r="A50">
        <v>1395</v>
      </c>
      <c r="B50" t="s">
        <v>148</v>
      </c>
      <c r="C50" t="s">
        <v>149</v>
      </c>
      <c r="D50">
        <v>72</v>
      </c>
      <c r="E50" t="s">
        <v>42</v>
      </c>
      <c r="F50">
        <v>2000</v>
      </c>
      <c r="G50">
        <v>5358</v>
      </c>
      <c r="H50">
        <f t="shared" si="0"/>
        <v>8.5863460501045541</v>
      </c>
      <c r="I50">
        <v>0</v>
      </c>
      <c r="J50">
        <v>0</v>
      </c>
      <c r="K50">
        <v>0</v>
      </c>
      <c r="L50">
        <v>7</v>
      </c>
      <c r="M50">
        <v>2</v>
      </c>
      <c r="N50">
        <v>2</v>
      </c>
      <c r="O50">
        <v>14931</v>
      </c>
      <c r="P50">
        <v>5.4</v>
      </c>
      <c r="Q50">
        <v>5.0172796249389648</v>
      </c>
      <c r="R50">
        <v>4.0633401870727539</v>
      </c>
      <c r="S50">
        <v>58.168279889093071</v>
      </c>
      <c r="T50">
        <v>-1.3596735000610352</v>
      </c>
      <c r="U50">
        <v>0</v>
      </c>
      <c r="V50">
        <v>-1.1245885687545869</v>
      </c>
      <c r="W50" t="s">
        <v>43</v>
      </c>
      <c r="X50">
        <v>11.309222221374512</v>
      </c>
      <c r="Y50">
        <v>58.278144836425774</v>
      </c>
      <c r="Z50">
        <v>0</v>
      </c>
      <c r="AA50">
        <v>0.32551243901252747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ht="15" customHeight="1" x14ac:dyDescent="0.25">
      <c r="A51">
        <v>1410</v>
      </c>
      <c r="B51" t="s">
        <v>150</v>
      </c>
      <c r="C51" t="s">
        <v>128</v>
      </c>
      <c r="D51">
        <v>660</v>
      </c>
      <c r="E51" t="s">
        <v>59</v>
      </c>
      <c r="F51">
        <v>2000</v>
      </c>
      <c r="G51">
        <v>9788</v>
      </c>
      <c r="H51">
        <f t="shared" si="0"/>
        <v>9.1889124245625631</v>
      </c>
      <c r="I51">
        <v>1</v>
      </c>
      <c r="J51">
        <v>1</v>
      </c>
      <c r="K51">
        <v>3</v>
      </c>
      <c r="L51">
        <v>3</v>
      </c>
      <c r="M51">
        <v>3</v>
      </c>
      <c r="N51">
        <v>1</v>
      </c>
      <c r="O51">
        <v>17788</v>
      </c>
      <c r="P51">
        <v>3.9</v>
      </c>
      <c r="Q51">
        <v>5.7462034225463858</v>
      </c>
      <c r="R51">
        <v>3.2418248653411874</v>
      </c>
      <c r="S51">
        <v>25.580359892424447</v>
      </c>
      <c r="T51">
        <v>-2.8509290218353276</v>
      </c>
      <c r="U51">
        <v>1</v>
      </c>
      <c r="V51">
        <v>3.1005537822220894</v>
      </c>
      <c r="W51" t="s">
        <v>51</v>
      </c>
      <c r="X51">
        <v>12.772604942321777</v>
      </c>
      <c r="Y51">
        <v>62.619804382324226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ht="15" customHeight="1" x14ac:dyDescent="0.25">
      <c r="A52">
        <v>1440</v>
      </c>
      <c r="B52" t="s">
        <v>151</v>
      </c>
      <c r="C52" t="s">
        <v>152</v>
      </c>
      <c r="D52">
        <v>607</v>
      </c>
      <c r="E52" t="s">
        <v>101</v>
      </c>
      <c r="F52">
        <v>2000</v>
      </c>
      <c r="G52">
        <v>7038</v>
      </c>
      <c r="H52">
        <f t="shared" si="0"/>
        <v>8.8590793178815304</v>
      </c>
      <c r="I52">
        <v>1</v>
      </c>
      <c r="J52">
        <v>0</v>
      </c>
      <c r="K52">
        <v>0</v>
      </c>
      <c r="L52">
        <v>2</v>
      </c>
      <c r="M52">
        <v>3</v>
      </c>
      <c r="N52">
        <v>1</v>
      </c>
      <c r="O52">
        <v>16963.5</v>
      </c>
      <c r="P52">
        <v>4.25</v>
      </c>
      <c r="Q52">
        <v>6.0161571502685556</v>
      </c>
      <c r="R52">
        <v>4.9143085479736319</v>
      </c>
      <c r="S52">
        <v>136.22508411957239</v>
      </c>
      <c r="T52">
        <v>-0.20869666337966919</v>
      </c>
      <c r="U52">
        <v>0</v>
      </c>
      <c r="V52">
        <v>6.5714432346075853</v>
      </c>
      <c r="W52" t="s">
        <v>57</v>
      </c>
      <c r="X52">
        <v>11.217716217041016</v>
      </c>
      <c r="Y52">
        <v>57.804878234863281</v>
      </c>
      <c r="Z52">
        <v>0</v>
      </c>
      <c r="AA52">
        <v>0</v>
      </c>
      <c r="AB52">
        <v>2848.58056640625</v>
      </c>
      <c r="AC52">
        <v>63932.804687500007</v>
      </c>
      <c r="AD52">
        <v>9</v>
      </c>
      <c r="AE52">
        <v>0</v>
      </c>
      <c r="AF52">
        <v>0</v>
      </c>
      <c r="AG52">
        <v>2</v>
      </c>
      <c r="AH52">
        <v>2</v>
      </c>
      <c r="AI52">
        <v>0</v>
      </c>
      <c r="AJ52">
        <v>0</v>
      </c>
      <c r="AK52">
        <v>0.2222222238779068</v>
      </c>
      <c r="AL52">
        <v>0.2222222238779068</v>
      </c>
    </row>
    <row r="53" spans="1:38" ht="15" customHeight="1" x14ac:dyDescent="0.25">
      <c r="A53">
        <v>1450</v>
      </c>
      <c r="B53" t="s">
        <v>153</v>
      </c>
      <c r="C53" t="s">
        <v>154</v>
      </c>
      <c r="D53">
        <v>78</v>
      </c>
      <c r="E53" t="s">
        <v>155</v>
      </c>
      <c r="F53">
        <v>2000</v>
      </c>
      <c r="G53">
        <v>9969</v>
      </c>
      <c r="H53">
        <f t="shared" si="0"/>
        <v>9.2072355570227042</v>
      </c>
      <c r="I53">
        <v>1</v>
      </c>
      <c r="J53">
        <v>1</v>
      </c>
      <c r="K53">
        <v>3</v>
      </c>
      <c r="L53">
        <v>3</v>
      </c>
      <c r="M53">
        <v>3</v>
      </c>
      <c r="N53">
        <v>1</v>
      </c>
      <c r="O53">
        <v>18445.260869565216</v>
      </c>
      <c r="P53">
        <v>3.2086956521739145</v>
      </c>
      <c r="Q53">
        <v>6.559615135192872</v>
      </c>
      <c r="R53">
        <v>3.8857178688049312</v>
      </c>
      <c r="S53">
        <v>48.701891482219182</v>
      </c>
      <c r="T53">
        <v>-2.5626835823059082</v>
      </c>
      <c r="U53">
        <v>1</v>
      </c>
      <c r="V53">
        <v>2.9246697043165102</v>
      </c>
      <c r="W53" t="s">
        <v>51</v>
      </c>
      <c r="X53">
        <v>12.202189445495604</v>
      </c>
      <c r="Y53">
        <v>60.906517028808601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ht="15" customHeight="1" x14ac:dyDescent="0.25">
      <c r="A54">
        <v>1475</v>
      </c>
      <c r="B54" t="s">
        <v>156</v>
      </c>
      <c r="C54" t="s">
        <v>71</v>
      </c>
      <c r="D54">
        <v>180</v>
      </c>
      <c r="E54" t="s">
        <v>72</v>
      </c>
      <c r="F54">
        <v>2000</v>
      </c>
      <c r="G54">
        <v>12737</v>
      </c>
      <c r="H54">
        <f t="shared" si="0"/>
        <v>9.4522664225897604</v>
      </c>
      <c r="I54">
        <v>1</v>
      </c>
      <c r="J54">
        <v>1</v>
      </c>
      <c r="K54">
        <v>4</v>
      </c>
      <c r="L54">
        <v>7</v>
      </c>
      <c r="M54">
        <v>3</v>
      </c>
      <c r="N54">
        <v>1</v>
      </c>
      <c r="O54">
        <v>20833.5</v>
      </c>
      <c r="P54">
        <v>4.1500000000000004</v>
      </c>
      <c r="Q54">
        <v>6.2422232627868652</v>
      </c>
      <c r="R54">
        <v>1.1260342597961424</v>
      </c>
      <c r="S54">
        <v>3.0834042413800788</v>
      </c>
      <c r="T54">
        <v>-4.6051702499389648</v>
      </c>
      <c r="U54">
        <v>0</v>
      </c>
      <c r="V54">
        <v>0.74346348899628623</v>
      </c>
      <c r="W54" t="s">
        <v>47</v>
      </c>
      <c r="X54">
        <v>13.764845848083498</v>
      </c>
      <c r="Y54">
        <v>59.338523864746094</v>
      </c>
      <c r="Z54">
        <v>5.9027105569839471E-2</v>
      </c>
      <c r="AA54">
        <v>7.681758143007752E-4</v>
      </c>
      <c r="AB54">
        <v>0</v>
      </c>
      <c r="AC54">
        <v>0</v>
      </c>
      <c r="AD54">
        <v>113</v>
      </c>
    </row>
    <row r="55" spans="1:38" ht="15" customHeight="1" x14ac:dyDescent="0.25">
      <c r="A55">
        <v>1490</v>
      </c>
      <c r="B55" t="s">
        <v>157</v>
      </c>
      <c r="C55" t="s">
        <v>158</v>
      </c>
      <c r="D55">
        <v>518</v>
      </c>
      <c r="E55" t="s">
        <v>42</v>
      </c>
      <c r="F55">
        <v>2000</v>
      </c>
      <c r="G55">
        <v>9757</v>
      </c>
      <c r="H55">
        <f t="shared" si="0"/>
        <v>9.1857402551079499</v>
      </c>
      <c r="I55">
        <v>0</v>
      </c>
      <c r="J55">
        <v>0</v>
      </c>
      <c r="K55">
        <v>0</v>
      </c>
      <c r="L55">
        <v>7</v>
      </c>
      <c r="M55">
        <v>3</v>
      </c>
      <c r="N55">
        <v>2</v>
      </c>
      <c r="O55">
        <v>16553.5</v>
      </c>
      <c r="P55">
        <v>5.5750000000000002</v>
      </c>
      <c r="Q55">
        <v>7.6870803833007804</v>
      </c>
      <c r="R55">
        <v>3.7619626522064209</v>
      </c>
      <c r="S55">
        <v>43.032801574662692</v>
      </c>
      <c r="T55">
        <v>0.30757951736450195</v>
      </c>
      <c r="U55">
        <v>1</v>
      </c>
      <c r="V55">
        <v>5.9052658003829199</v>
      </c>
      <c r="W55" t="s">
        <v>43</v>
      </c>
      <c r="X55">
        <v>10.02093505859375</v>
      </c>
      <c r="Y55">
        <v>62.935783386230483</v>
      </c>
      <c r="Z55">
        <v>5.8536124229431152</v>
      </c>
      <c r="AA55">
        <v>0.49341934919357311</v>
      </c>
      <c r="AB55">
        <v>612215</v>
      </c>
      <c r="AC55">
        <v>19111.73828125</v>
      </c>
      <c r="AD55">
        <v>13</v>
      </c>
      <c r="AE55">
        <v>0</v>
      </c>
      <c r="AF55">
        <v>0</v>
      </c>
      <c r="AG55">
        <v>2</v>
      </c>
      <c r="AH55">
        <v>3</v>
      </c>
      <c r="AI55">
        <v>0</v>
      </c>
      <c r="AJ55">
        <v>0</v>
      </c>
      <c r="AK55">
        <v>0.15384615957736969</v>
      </c>
      <c r="AL55">
        <v>0.23076923191547391</v>
      </c>
    </row>
    <row r="56" spans="1:38" ht="15" customHeight="1" x14ac:dyDescent="0.25">
      <c r="A56">
        <v>1505</v>
      </c>
      <c r="B56" t="s">
        <v>159</v>
      </c>
      <c r="C56" t="s">
        <v>160</v>
      </c>
      <c r="D56">
        <v>442</v>
      </c>
      <c r="E56" t="s">
        <v>101</v>
      </c>
      <c r="F56">
        <v>2000</v>
      </c>
      <c r="G56">
        <v>7803</v>
      </c>
      <c r="H56">
        <f t="shared" si="0"/>
        <v>8.9622635541167615</v>
      </c>
      <c r="I56">
        <v>1</v>
      </c>
      <c r="J56">
        <v>0</v>
      </c>
      <c r="K56">
        <v>8</v>
      </c>
      <c r="L56">
        <v>7</v>
      </c>
      <c r="M56">
        <v>3</v>
      </c>
      <c r="N56">
        <v>1</v>
      </c>
      <c r="O56">
        <v>12578</v>
      </c>
      <c r="P56">
        <v>7.033333333333335</v>
      </c>
      <c r="Q56">
        <v>8.7749309539794904</v>
      </c>
      <c r="R56">
        <v>4.8094310760498047</v>
      </c>
      <c r="S56">
        <v>122.66181241939226</v>
      </c>
      <c r="T56">
        <v>-1.4802051782608028</v>
      </c>
      <c r="U56">
        <v>0</v>
      </c>
      <c r="V56">
        <v>8.7890580423130888</v>
      </c>
      <c r="W56" t="s">
        <v>57</v>
      </c>
      <c r="X56">
        <v>10.862780570983888</v>
      </c>
      <c r="Y56">
        <v>65.826889038085938</v>
      </c>
      <c r="Z56">
        <v>0</v>
      </c>
      <c r="AA56">
        <v>0</v>
      </c>
      <c r="AB56">
        <v>0</v>
      </c>
      <c r="AC56">
        <v>0</v>
      </c>
      <c r="AD56">
        <v>250</v>
      </c>
      <c r="AE56">
        <v>2</v>
      </c>
      <c r="AF56">
        <v>1</v>
      </c>
      <c r="AG56">
        <v>47</v>
      </c>
      <c r="AH56">
        <v>35</v>
      </c>
      <c r="AI56">
        <v>8.0000003799796104E-3</v>
      </c>
      <c r="AJ56">
        <v>4.0000001899898052E-3</v>
      </c>
      <c r="AK56">
        <v>0.18799999356269836</v>
      </c>
      <c r="AL56">
        <v>0.14000000059604645</v>
      </c>
    </row>
    <row r="57" spans="1:38" ht="15" customHeight="1" x14ac:dyDescent="0.25">
      <c r="A57">
        <v>1545</v>
      </c>
      <c r="B57" t="s">
        <v>161</v>
      </c>
      <c r="C57" t="s">
        <v>152</v>
      </c>
      <c r="D57">
        <v>607</v>
      </c>
      <c r="E57" t="s">
        <v>101</v>
      </c>
      <c r="F57">
        <v>2000</v>
      </c>
      <c r="G57">
        <v>7793</v>
      </c>
      <c r="H57">
        <f t="shared" si="0"/>
        <v>8.9609811738435603</v>
      </c>
      <c r="I57">
        <v>1</v>
      </c>
      <c r="J57">
        <v>0</v>
      </c>
      <c r="K57">
        <v>0</v>
      </c>
      <c r="L57">
        <v>2</v>
      </c>
      <c r="M57">
        <v>3</v>
      </c>
      <c r="N57">
        <v>1</v>
      </c>
      <c r="O57">
        <v>18859.75</v>
      </c>
      <c r="P57">
        <v>3.85</v>
      </c>
      <c r="Q57">
        <v>7.1236729621887207</v>
      </c>
      <c r="R57">
        <v>4.5688114166259757</v>
      </c>
      <c r="S57">
        <v>96.429427217499253</v>
      </c>
      <c r="T57">
        <v>-0.19693663716316223</v>
      </c>
      <c r="U57">
        <v>0</v>
      </c>
      <c r="V57">
        <v>8.3322516964854003</v>
      </c>
      <c r="W57" t="s">
        <v>57</v>
      </c>
      <c r="X57">
        <v>11.350236892700195</v>
      </c>
      <c r="Y57">
        <v>63.174861907958991</v>
      </c>
      <c r="Z57">
        <v>0</v>
      </c>
      <c r="AA57">
        <v>5.0882883071899405</v>
      </c>
      <c r="AB57">
        <v>7579.62255859375</v>
      </c>
      <c r="AC57">
        <v>85057.546875</v>
      </c>
      <c r="AD57">
        <v>16</v>
      </c>
      <c r="AE57">
        <v>1</v>
      </c>
      <c r="AF57">
        <v>0</v>
      </c>
      <c r="AG57">
        <v>3</v>
      </c>
      <c r="AH57">
        <v>0</v>
      </c>
      <c r="AI57">
        <v>6.25E-2</v>
      </c>
      <c r="AJ57">
        <v>0</v>
      </c>
      <c r="AK57">
        <v>0.1875</v>
      </c>
      <c r="AL57">
        <v>0</v>
      </c>
    </row>
    <row r="58" spans="1:38" ht="15" customHeight="1" x14ac:dyDescent="0.25">
      <c r="A58">
        <v>1575</v>
      </c>
      <c r="B58" t="s">
        <v>162</v>
      </c>
      <c r="C58" t="s">
        <v>163</v>
      </c>
      <c r="D58">
        <v>504</v>
      </c>
      <c r="E58" t="s">
        <v>164</v>
      </c>
      <c r="F58">
        <v>2000</v>
      </c>
      <c r="G58">
        <v>10690</v>
      </c>
      <c r="H58">
        <f t="shared" si="0"/>
        <v>9.2770640040190901</v>
      </c>
      <c r="I58">
        <v>1</v>
      </c>
      <c r="J58">
        <v>1</v>
      </c>
      <c r="K58">
        <v>0</v>
      </c>
      <c r="L58">
        <v>2</v>
      </c>
      <c r="M58">
        <v>2</v>
      </c>
      <c r="N58">
        <v>1</v>
      </c>
      <c r="O58">
        <v>14119</v>
      </c>
      <c r="P58">
        <v>4.8</v>
      </c>
      <c r="Q58">
        <v>6.3153581619262704</v>
      </c>
      <c r="R58">
        <v>4.6559858322143564</v>
      </c>
      <c r="S58">
        <v>105.21289114678287</v>
      </c>
      <c r="T58">
        <v>-3.0803353786468506</v>
      </c>
      <c r="U58">
        <v>0</v>
      </c>
      <c r="V58">
        <v>4.722739033126155</v>
      </c>
      <c r="W58" t="s">
        <v>47</v>
      </c>
      <c r="X58">
        <v>11.264285087585449</v>
      </c>
      <c r="Y58">
        <v>64.01446533203125</v>
      </c>
      <c r="Z58">
        <v>0</v>
      </c>
      <c r="AA58">
        <v>5.2065320312976837E-2</v>
      </c>
      <c r="AB58">
        <v>0</v>
      </c>
      <c r="AC58">
        <v>4511.66064453125</v>
      </c>
      <c r="AD58">
        <v>5</v>
      </c>
      <c r="AE58">
        <v>0</v>
      </c>
      <c r="AF58">
        <v>0</v>
      </c>
      <c r="AG58">
        <v>2</v>
      </c>
      <c r="AH58">
        <v>1</v>
      </c>
      <c r="AI58">
        <v>0</v>
      </c>
      <c r="AJ58">
        <v>0</v>
      </c>
      <c r="AK58">
        <v>0.40000000596046448</v>
      </c>
      <c r="AL58">
        <v>0.20000000298023224</v>
      </c>
    </row>
    <row r="59" spans="1:38" ht="15" customHeight="1" x14ac:dyDescent="0.25">
      <c r="A59">
        <v>1610</v>
      </c>
      <c r="B59" t="s">
        <v>165</v>
      </c>
      <c r="C59" t="s">
        <v>49</v>
      </c>
      <c r="D59">
        <v>499</v>
      </c>
      <c r="E59" t="s">
        <v>59</v>
      </c>
      <c r="F59">
        <v>2000</v>
      </c>
      <c r="G59">
        <v>17436</v>
      </c>
      <c r="H59">
        <f t="shared" si="0"/>
        <v>9.7662923133582833</v>
      </c>
      <c r="I59">
        <v>0</v>
      </c>
      <c r="J59">
        <v>0</v>
      </c>
      <c r="K59">
        <v>2</v>
      </c>
      <c r="L59">
        <v>2</v>
      </c>
      <c r="M59">
        <v>3</v>
      </c>
      <c r="N59">
        <v>1</v>
      </c>
      <c r="O59">
        <v>17469.111111111109</v>
      </c>
      <c r="P59">
        <v>4.2222222222222223</v>
      </c>
      <c r="Q59">
        <v>7.2232956886291504</v>
      </c>
      <c r="R59">
        <v>2.1368362903594966</v>
      </c>
      <c r="S59">
        <v>8.4725903669843898</v>
      </c>
      <c r="T59">
        <v>-3.2266206741333003</v>
      </c>
      <c r="U59">
        <v>1</v>
      </c>
      <c r="V59">
        <v>6.3372626489745691</v>
      </c>
      <c r="W59" t="s">
        <v>51</v>
      </c>
      <c r="X59">
        <v>13.331585884094238</v>
      </c>
      <c r="Y59">
        <v>64.770240783691406</v>
      </c>
      <c r="Z59">
        <v>0</v>
      </c>
      <c r="AA59">
        <v>7.7178711071610451E-3</v>
      </c>
      <c r="AB59">
        <v>0</v>
      </c>
      <c r="AC59">
        <v>0</v>
      </c>
      <c r="AD59">
        <v>6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</row>
    <row r="60" spans="1:38" ht="15" customHeight="1" x14ac:dyDescent="0.25">
      <c r="A60">
        <v>1625</v>
      </c>
      <c r="B60" t="s">
        <v>166</v>
      </c>
      <c r="C60" t="s">
        <v>167</v>
      </c>
      <c r="D60">
        <v>434</v>
      </c>
      <c r="E60" t="s">
        <v>38</v>
      </c>
      <c r="F60">
        <v>2000</v>
      </c>
      <c r="G60">
        <v>11947</v>
      </c>
      <c r="H60">
        <f t="shared" si="0"/>
        <v>9.3882354798172241</v>
      </c>
      <c r="I60">
        <v>0</v>
      </c>
      <c r="J60">
        <v>0</v>
      </c>
      <c r="K60">
        <v>8</v>
      </c>
      <c r="L60">
        <v>7</v>
      </c>
      <c r="M60">
        <v>2</v>
      </c>
      <c r="N60">
        <v>1</v>
      </c>
      <c r="O60">
        <v>16999.2</v>
      </c>
      <c r="P60">
        <v>4.0600000000000005</v>
      </c>
      <c r="Q60">
        <v>7.8758792877197266</v>
      </c>
      <c r="R60">
        <v>2.4060494899749756</v>
      </c>
      <c r="S60">
        <v>11.090063086894281</v>
      </c>
      <c r="T60">
        <v>-1.2162817716598513</v>
      </c>
      <c r="U60">
        <v>1</v>
      </c>
      <c r="V60">
        <v>6.7543560867368706</v>
      </c>
      <c r="W60" t="s">
        <v>39</v>
      </c>
      <c r="X60">
        <v>10.594475746154783</v>
      </c>
      <c r="Y60">
        <v>70.679832458496108</v>
      </c>
      <c r="Z60">
        <v>0</v>
      </c>
      <c r="AA60">
        <v>0</v>
      </c>
      <c r="AB60">
        <v>0</v>
      </c>
      <c r="AC60">
        <v>0</v>
      </c>
      <c r="AD60">
        <v>144</v>
      </c>
      <c r="AE60">
        <v>0</v>
      </c>
      <c r="AF60">
        <v>1</v>
      </c>
      <c r="AG60">
        <v>9</v>
      </c>
      <c r="AH60">
        <v>21</v>
      </c>
      <c r="AI60">
        <v>0</v>
      </c>
      <c r="AJ60">
        <v>6.9444444961845875E-3</v>
      </c>
      <c r="AK60">
        <v>6.25E-2</v>
      </c>
      <c r="AL60">
        <v>0.14583332836627963</v>
      </c>
    </row>
    <row r="61" spans="1:38" ht="15" customHeight="1" x14ac:dyDescent="0.25">
      <c r="A61">
        <v>1655</v>
      </c>
      <c r="B61" t="s">
        <v>168</v>
      </c>
      <c r="C61" t="s">
        <v>169</v>
      </c>
      <c r="D61">
        <v>478</v>
      </c>
      <c r="E61" t="s">
        <v>88</v>
      </c>
      <c r="F61">
        <v>2000</v>
      </c>
      <c r="G61">
        <v>28813</v>
      </c>
      <c r="H61">
        <f t="shared" si="0"/>
        <v>10.268581953167608</v>
      </c>
      <c r="I61">
        <v>0</v>
      </c>
      <c r="J61">
        <v>0</v>
      </c>
      <c r="K61">
        <v>0</v>
      </c>
      <c r="L61">
        <v>2</v>
      </c>
      <c r="M61">
        <v>3</v>
      </c>
      <c r="N61">
        <v>4</v>
      </c>
      <c r="O61">
        <v>20864</v>
      </c>
      <c r="P61">
        <v>3.75</v>
      </c>
      <c r="Q61">
        <v>5.9080829620361319</v>
      </c>
      <c r="R61">
        <v>3.5163984298706055</v>
      </c>
      <c r="S61">
        <v>33.662970326743981</v>
      </c>
      <c r="T61">
        <v>3.0404200553894039</v>
      </c>
      <c r="U61">
        <v>1</v>
      </c>
      <c r="V61">
        <v>-1.5581113089181018</v>
      </c>
      <c r="W61" t="s">
        <v>76</v>
      </c>
      <c r="X61">
        <v>10.822865486145018</v>
      </c>
      <c r="Y61">
        <v>64</v>
      </c>
      <c r="Z61">
        <v>0</v>
      </c>
      <c r="AA61">
        <v>0</v>
      </c>
      <c r="AB61">
        <v>0</v>
      </c>
      <c r="AC61">
        <v>0</v>
      </c>
      <c r="AD61">
        <v>92</v>
      </c>
      <c r="AE61">
        <v>2</v>
      </c>
      <c r="AF61">
        <v>0</v>
      </c>
      <c r="AG61">
        <v>10</v>
      </c>
      <c r="AH61">
        <v>1</v>
      </c>
      <c r="AI61">
        <v>2.1739130839705471E-2</v>
      </c>
      <c r="AJ61">
        <v>0</v>
      </c>
      <c r="AK61">
        <v>0.10869564861059187</v>
      </c>
      <c r="AL61">
        <v>1.0869565419852735E-2</v>
      </c>
    </row>
    <row r="62" spans="1:38" ht="15" customHeight="1" x14ac:dyDescent="0.25">
      <c r="A62">
        <v>1685</v>
      </c>
      <c r="B62" t="s">
        <v>170</v>
      </c>
      <c r="C62" t="s">
        <v>171</v>
      </c>
      <c r="D62">
        <v>387</v>
      </c>
      <c r="E62" t="s">
        <v>38</v>
      </c>
      <c r="F62">
        <v>2000</v>
      </c>
      <c r="G62">
        <v>7938</v>
      </c>
      <c r="H62">
        <f t="shared" si="0"/>
        <v>8.9794166333430105</v>
      </c>
      <c r="I62">
        <v>0</v>
      </c>
      <c r="J62">
        <v>0</v>
      </c>
      <c r="K62">
        <v>7</v>
      </c>
      <c r="L62">
        <v>7</v>
      </c>
      <c r="M62">
        <v>3</v>
      </c>
      <c r="N62">
        <v>1</v>
      </c>
      <c r="O62">
        <v>26910</v>
      </c>
      <c r="P62">
        <v>2.65</v>
      </c>
      <c r="Q62">
        <v>7.5621614456176749</v>
      </c>
      <c r="R62">
        <v>3.9392895698547359</v>
      </c>
      <c r="S62">
        <v>51.382084948830077</v>
      </c>
      <c r="T62">
        <v>-0.46074166893959045</v>
      </c>
      <c r="U62">
        <v>0</v>
      </c>
      <c r="V62">
        <v>5.8912357661346819</v>
      </c>
      <c r="W62" t="s">
        <v>39</v>
      </c>
      <c r="X62">
        <v>10.00501823425293</v>
      </c>
      <c r="Y62">
        <v>68.659042358398438</v>
      </c>
      <c r="Z62">
        <v>0</v>
      </c>
      <c r="AA62">
        <v>0</v>
      </c>
      <c r="AB62">
        <v>0</v>
      </c>
      <c r="AC62">
        <v>0</v>
      </c>
      <c r="AD62">
        <v>125</v>
      </c>
      <c r="AE62">
        <v>0</v>
      </c>
      <c r="AF62">
        <v>2</v>
      </c>
      <c r="AG62">
        <v>5</v>
      </c>
      <c r="AH62">
        <v>11</v>
      </c>
      <c r="AI62">
        <v>0</v>
      </c>
      <c r="AJ62">
        <v>1.6000000759959221E-2</v>
      </c>
      <c r="AK62">
        <v>3.9999999105930328E-2</v>
      </c>
      <c r="AL62">
        <v>8.7999999523162842E-2</v>
      </c>
    </row>
    <row r="63" spans="1:38" ht="15" customHeight="1" x14ac:dyDescent="0.25">
      <c r="A63">
        <v>1700</v>
      </c>
      <c r="B63" t="s">
        <v>172</v>
      </c>
      <c r="C63" t="s">
        <v>130</v>
      </c>
      <c r="D63">
        <v>441</v>
      </c>
      <c r="E63" t="s">
        <v>38</v>
      </c>
      <c r="F63">
        <v>2000</v>
      </c>
      <c r="G63">
        <v>8791</v>
      </c>
      <c r="H63">
        <f t="shared" si="0"/>
        <v>9.0814837498511789</v>
      </c>
      <c r="I63">
        <v>1</v>
      </c>
      <c r="J63">
        <v>0</v>
      </c>
      <c r="K63">
        <v>3</v>
      </c>
      <c r="L63">
        <v>3</v>
      </c>
      <c r="M63">
        <v>3</v>
      </c>
      <c r="N63">
        <v>1</v>
      </c>
      <c r="O63">
        <v>15408.4</v>
      </c>
      <c r="P63">
        <v>4.8600000000000003</v>
      </c>
      <c r="Q63">
        <v>7.796058177947998</v>
      </c>
      <c r="R63">
        <v>4.6524553298950195</v>
      </c>
      <c r="S63">
        <v>104.84209172981653</v>
      </c>
      <c r="T63">
        <v>-1.1273989677429199</v>
      </c>
      <c r="U63">
        <v>0</v>
      </c>
      <c r="V63">
        <v>8.1722889622841546</v>
      </c>
      <c r="W63" t="s">
        <v>39</v>
      </c>
      <c r="X63">
        <v>12.550188064575195</v>
      </c>
      <c r="Y63">
        <v>63.800907135009766</v>
      </c>
      <c r="Z63">
        <v>0</v>
      </c>
      <c r="AA63">
        <v>0</v>
      </c>
      <c r="AB63">
        <v>0</v>
      </c>
      <c r="AC63">
        <v>0</v>
      </c>
      <c r="AD63">
        <v>17</v>
      </c>
      <c r="AE63">
        <v>0</v>
      </c>
      <c r="AF63">
        <v>1</v>
      </c>
      <c r="AG63">
        <v>1</v>
      </c>
      <c r="AH63">
        <v>3</v>
      </c>
      <c r="AI63">
        <v>0</v>
      </c>
      <c r="AJ63">
        <v>5.8823529630899429E-2</v>
      </c>
      <c r="AK63">
        <v>5.8823529630899429E-2</v>
      </c>
      <c r="AL63">
        <v>0.17647059261798859</v>
      </c>
    </row>
    <row r="64" spans="1:38" ht="15" customHeight="1" x14ac:dyDescent="0.25">
      <c r="A64">
        <v>1735</v>
      </c>
      <c r="B64" t="s">
        <v>173</v>
      </c>
      <c r="C64" t="s">
        <v>174</v>
      </c>
      <c r="D64">
        <v>555</v>
      </c>
      <c r="E64" t="s">
        <v>88</v>
      </c>
      <c r="F64">
        <v>2000</v>
      </c>
      <c r="G64">
        <v>6822</v>
      </c>
      <c r="H64">
        <f t="shared" si="0"/>
        <v>8.8279079629785908</v>
      </c>
      <c r="I64">
        <v>1</v>
      </c>
      <c r="J64">
        <v>0</v>
      </c>
      <c r="K64">
        <v>0</v>
      </c>
      <c r="L64">
        <v>2</v>
      </c>
      <c r="M64">
        <v>3</v>
      </c>
      <c r="N64">
        <v>1</v>
      </c>
      <c r="O64">
        <v>16953</v>
      </c>
      <c r="P64">
        <v>5.3</v>
      </c>
      <c r="Q64">
        <v>5.1532917022705078</v>
      </c>
      <c r="R64">
        <v>4.3143491744995117</v>
      </c>
      <c r="S64">
        <v>74.764948671131506</v>
      </c>
      <c r="T64">
        <v>-1.0311927795410156</v>
      </c>
      <c r="U64">
        <v>0</v>
      </c>
      <c r="V64">
        <v>2.9520522688140698</v>
      </c>
      <c r="W64" t="s">
        <v>76</v>
      </c>
      <c r="X64">
        <v>11.190744400024414</v>
      </c>
      <c r="Y64">
        <v>57.225437164306641</v>
      </c>
      <c r="Z64">
        <v>0</v>
      </c>
      <c r="AA64">
        <v>0</v>
      </c>
      <c r="AB64">
        <v>0</v>
      </c>
      <c r="AC64">
        <v>0</v>
      </c>
      <c r="AD64">
        <v>3</v>
      </c>
      <c r="AE64">
        <v>1</v>
      </c>
      <c r="AF64">
        <v>0</v>
      </c>
      <c r="AG64">
        <v>0</v>
      </c>
      <c r="AH64">
        <v>0</v>
      </c>
      <c r="AI64">
        <v>0.33333334326744074</v>
      </c>
      <c r="AJ64">
        <v>0</v>
      </c>
      <c r="AK64">
        <v>0</v>
      </c>
      <c r="AL64">
        <v>0</v>
      </c>
    </row>
    <row r="65" spans="1:38" ht="15" customHeight="1" x14ac:dyDescent="0.25">
      <c r="A65">
        <v>1750</v>
      </c>
      <c r="B65" t="s">
        <v>175</v>
      </c>
      <c r="C65" t="s">
        <v>176</v>
      </c>
      <c r="D65">
        <v>517</v>
      </c>
      <c r="E65" t="s">
        <v>42</v>
      </c>
      <c r="F65">
        <v>2000</v>
      </c>
      <c r="G65">
        <v>4938</v>
      </c>
      <c r="H65">
        <f t="shared" si="0"/>
        <v>8.5047156699051243</v>
      </c>
      <c r="I65">
        <v>1</v>
      </c>
      <c r="J65">
        <v>0</v>
      </c>
      <c r="K65">
        <v>0</v>
      </c>
      <c r="L65">
        <v>7</v>
      </c>
      <c r="M65">
        <v>3</v>
      </c>
      <c r="N65">
        <v>2</v>
      </c>
      <c r="O65">
        <v>16553.5</v>
      </c>
      <c r="P65">
        <v>5.5750000000000002</v>
      </c>
      <c r="Q65">
        <v>5.1298985481262198</v>
      </c>
      <c r="R65">
        <v>4.3688015937805176</v>
      </c>
      <c r="S65">
        <v>78.948962057399399</v>
      </c>
      <c r="T65">
        <v>-0.33829137682914739</v>
      </c>
      <c r="U65">
        <v>0</v>
      </c>
      <c r="V65">
        <v>1.0663712706911994</v>
      </c>
      <c r="W65" t="s">
        <v>43</v>
      </c>
      <c r="X65">
        <v>10.777724266052248</v>
      </c>
      <c r="Y65">
        <v>59.763313293457024</v>
      </c>
      <c r="Z65">
        <v>27.731454849243161</v>
      </c>
      <c r="AA65">
        <v>0</v>
      </c>
      <c r="AB65">
        <v>612215</v>
      </c>
      <c r="AC65">
        <v>19111.73828125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</row>
    <row r="66" spans="1:38" ht="15" customHeight="1" x14ac:dyDescent="0.25">
      <c r="A66">
        <v>1770</v>
      </c>
      <c r="B66" t="s">
        <v>177</v>
      </c>
      <c r="C66" t="s">
        <v>178</v>
      </c>
      <c r="D66">
        <v>383</v>
      </c>
      <c r="E66" t="s">
        <v>179</v>
      </c>
      <c r="F66">
        <v>2000</v>
      </c>
      <c r="G66">
        <v>8433</v>
      </c>
      <c r="H66">
        <f t="shared" si="0"/>
        <v>9.039907859574642</v>
      </c>
      <c r="I66">
        <v>1</v>
      </c>
      <c r="J66">
        <v>1</v>
      </c>
      <c r="K66">
        <v>4</v>
      </c>
      <c r="L66">
        <v>2</v>
      </c>
      <c r="M66">
        <v>3</v>
      </c>
      <c r="N66">
        <v>1</v>
      </c>
      <c r="O66">
        <v>16682.714285714286</v>
      </c>
      <c r="P66">
        <v>3</v>
      </c>
      <c r="Q66">
        <v>6.5861716270446786</v>
      </c>
      <c r="R66">
        <v>3.7742798328399658</v>
      </c>
      <c r="S66">
        <v>43.566122124983629</v>
      </c>
      <c r="T66">
        <v>-2.4486062526702881</v>
      </c>
      <c r="U66">
        <v>0</v>
      </c>
      <c r="V66">
        <v>6.420216677880668</v>
      </c>
      <c r="W66" t="s">
        <v>180</v>
      </c>
      <c r="X66">
        <v>13.385730743408201</v>
      </c>
      <c r="Y66">
        <v>58.344829559326186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</row>
    <row r="67" spans="1:38" ht="15" customHeight="1" x14ac:dyDescent="0.25">
      <c r="A67">
        <v>1815</v>
      </c>
      <c r="B67" t="s">
        <v>181</v>
      </c>
      <c r="C67" t="s">
        <v>49</v>
      </c>
      <c r="D67">
        <v>499</v>
      </c>
      <c r="E67" t="s">
        <v>50</v>
      </c>
      <c r="F67">
        <v>2000</v>
      </c>
      <c r="G67">
        <v>9119</v>
      </c>
      <c r="H67">
        <f t="shared" ref="H67:H130" si="1">LN(G67)</f>
        <v>9.1181154279336649</v>
      </c>
      <c r="I67">
        <v>0</v>
      </c>
      <c r="J67">
        <v>0</v>
      </c>
      <c r="K67">
        <v>2</v>
      </c>
      <c r="L67">
        <v>2</v>
      </c>
      <c r="M67">
        <v>3</v>
      </c>
      <c r="N67">
        <v>1</v>
      </c>
      <c r="O67">
        <v>17243.25</v>
      </c>
      <c r="P67">
        <v>3.9</v>
      </c>
      <c r="Q67">
        <v>7.5801892280578604</v>
      </c>
      <c r="R67">
        <v>4.6570572853088388</v>
      </c>
      <c r="S67">
        <v>105.32568223897344</v>
      </c>
      <c r="T67">
        <v>-2.2007126808166504</v>
      </c>
      <c r="U67">
        <v>1</v>
      </c>
      <c r="V67">
        <v>5.7741305592983743</v>
      </c>
      <c r="W67" t="s">
        <v>51</v>
      </c>
      <c r="X67">
        <v>11.932668685913084</v>
      </c>
      <c r="Y67">
        <v>62.787132263183601</v>
      </c>
      <c r="Z67">
        <v>0</v>
      </c>
      <c r="AA67">
        <v>7.7178711071610451E-3</v>
      </c>
      <c r="AB67">
        <v>0</v>
      </c>
      <c r="AC67">
        <v>0</v>
      </c>
      <c r="AD67">
        <v>2916</v>
      </c>
      <c r="AE67">
        <v>37</v>
      </c>
      <c r="AF67">
        <v>34</v>
      </c>
      <c r="AG67">
        <v>74</v>
      </c>
      <c r="AH67">
        <v>187</v>
      </c>
      <c r="AI67">
        <v>1.2688614428043362E-2</v>
      </c>
      <c r="AJ67">
        <v>1.1659807525575159E-2</v>
      </c>
      <c r="AK67">
        <v>2.5377228856086724E-2</v>
      </c>
      <c r="AL67">
        <v>6.4128942787647247E-2</v>
      </c>
    </row>
    <row r="68" spans="1:38" ht="15" customHeight="1" x14ac:dyDescent="0.25">
      <c r="A68">
        <v>1825</v>
      </c>
      <c r="B68" t="s">
        <v>182</v>
      </c>
      <c r="C68" t="s">
        <v>49</v>
      </c>
      <c r="D68">
        <v>499</v>
      </c>
      <c r="E68" t="s">
        <v>50</v>
      </c>
      <c r="F68">
        <v>2000</v>
      </c>
      <c r="G68">
        <v>10741</v>
      </c>
      <c r="H68">
        <f t="shared" si="1"/>
        <v>9.2818234735980472</v>
      </c>
      <c r="I68">
        <v>0</v>
      </c>
      <c r="J68">
        <v>0</v>
      </c>
      <c r="K68">
        <v>2</v>
      </c>
      <c r="L68">
        <v>2</v>
      </c>
      <c r="M68">
        <v>3</v>
      </c>
      <c r="N68">
        <v>1</v>
      </c>
      <c r="O68">
        <v>18328.75</v>
      </c>
      <c r="P68">
        <v>3.95</v>
      </c>
      <c r="Q68">
        <v>7.3517999649047852</v>
      </c>
      <c r="R68">
        <v>4.5069308280944815</v>
      </c>
      <c r="S68">
        <v>90.643191615195832</v>
      </c>
      <c r="T68">
        <v>-3.6064801216125488</v>
      </c>
      <c r="U68">
        <v>1</v>
      </c>
      <c r="V68">
        <v>5.858557697836412</v>
      </c>
      <c r="W68" t="s">
        <v>51</v>
      </c>
      <c r="X68">
        <v>12.129938125610352</v>
      </c>
      <c r="Y68">
        <v>62.924949645996094</v>
      </c>
      <c r="Z68">
        <v>0</v>
      </c>
      <c r="AA68">
        <v>7.7178711071610451E-3</v>
      </c>
      <c r="AB68">
        <v>0</v>
      </c>
      <c r="AC68">
        <v>0</v>
      </c>
      <c r="AD68">
        <v>21</v>
      </c>
      <c r="AE68">
        <v>0</v>
      </c>
      <c r="AF68">
        <v>0</v>
      </c>
      <c r="AG68">
        <v>3</v>
      </c>
      <c r="AH68">
        <v>0</v>
      </c>
      <c r="AI68">
        <v>0</v>
      </c>
      <c r="AJ68">
        <v>0</v>
      </c>
      <c r="AK68">
        <v>0.14285714924335477</v>
      </c>
      <c r="AL68">
        <v>0</v>
      </c>
    </row>
    <row r="69" spans="1:38" ht="15" customHeight="1" x14ac:dyDescent="0.25">
      <c r="A69">
        <v>1830</v>
      </c>
      <c r="B69" t="s">
        <v>183</v>
      </c>
      <c r="C69" t="s">
        <v>49</v>
      </c>
      <c r="D69">
        <v>499</v>
      </c>
      <c r="E69" t="s">
        <v>59</v>
      </c>
      <c r="F69">
        <v>2000</v>
      </c>
      <c r="G69">
        <v>7843</v>
      </c>
      <c r="H69">
        <f t="shared" si="1"/>
        <v>8.9673766932126657</v>
      </c>
      <c r="I69">
        <v>0</v>
      </c>
      <c r="J69">
        <v>0</v>
      </c>
      <c r="K69">
        <v>2</v>
      </c>
      <c r="L69">
        <v>2</v>
      </c>
      <c r="M69">
        <v>3</v>
      </c>
      <c r="N69">
        <v>1</v>
      </c>
      <c r="O69">
        <v>16836.400000000001</v>
      </c>
      <c r="P69">
        <v>4.5199999999999996</v>
      </c>
      <c r="Q69">
        <v>4.9052748680114755</v>
      </c>
      <c r="R69">
        <v>4.8321189880371085</v>
      </c>
      <c r="S69">
        <v>125.47656248667795</v>
      </c>
      <c r="T69">
        <v>-3.5045044422149658</v>
      </c>
      <c r="U69">
        <v>1</v>
      </c>
      <c r="V69">
        <v>0.2833235049731968</v>
      </c>
      <c r="W69" t="s">
        <v>51</v>
      </c>
      <c r="X69">
        <v>12.276354789733888</v>
      </c>
      <c r="Y69">
        <v>65.925926208496108</v>
      </c>
      <c r="Z69">
        <v>0</v>
      </c>
      <c r="AA69">
        <v>7.7178711071610451E-3</v>
      </c>
      <c r="AB69">
        <v>0</v>
      </c>
      <c r="AC69">
        <v>4956.9921875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</row>
    <row r="70" spans="1:38" ht="15" customHeight="1" x14ac:dyDescent="0.25">
      <c r="A70">
        <v>1840</v>
      </c>
      <c r="B70" t="s">
        <v>184</v>
      </c>
      <c r="C70" t="s">
        <v>37</v>
      </c>
      <c r="D70">
        <v>439</v>
      </c>
      <c r="E70" t="s">
        <v>38</v>
      </c>
      <c r="F70">
        <v>2000</v>
      </c>
      <c r="G70">
        <v>8615</v>
      </c>
      <c r="H70">
        <f t="shared" si="1"/>
        <v>9.0612601489620292</v>
      </c>
      <c r="I70">
        <v>0</v>
      </c>
      <c r="J70">
        <v>0</v>
      </c>
      <c r="K70">
        <v>1</v>
      </c>
      <c r="L70">
        <v>2</v>
      </c>
      <c r="M70">
        <v>3</v>
      </c>
      <c r="N70">
        <v>1</v>
      </c>
      <c r="O70">
        <v>14727.285714285712</v>
      </c>
      <c r="P70">
        <v>5.1714285714285699</v>
      </c>
      <c r="Q70">
        <v>8.207402229309082</v>
      </c>
      <c r="R70">
        <v>4.108060359954834</v>
      </c>
      <c r="S70">
        <v>60.828617448491279</v>
      </c>
      <c r="T70">
        <v>-1.2000654935836796</v>
      </c>
      <c r="U70">
        <v>0</v>
      </c>
      <c r="V70">
        <v>7.608155342870778</v>
      </c>
      <c r="W70" t="s">
        <v>39</v>
      </c>
      <c r="X70">
        <v>10.980721473693848</v>
      </c>
      <c r="Y70">
        <v>70.447113037109375</v>
      </c>
      <c r="Z70">
        <v>0</v>
      </c>
      <c r="AA70">
        <v>0</v>
      </c>
      <c r="AB70">
        <v>0</v>
      </c>
      <c r="AC70">
        <v>0</v>
      </c>
      <c r="AD70">
        <v>253</v>
      </c>
    </row>
    <row r="71" spans="1:38" ht="15" customHeight="1" x14ac:dyDescent="0.25">
      <c r="A71">
        <v>1850</v>
      </c>
      <c r="B71" t="s">
        <v>185</v>
      </c>
      <c r="C71" t="s">
        <v>186</v>
      </c>
      <c r="D71">
        <v>548</v>
      </c>
      <c r="E71" t="s">
        <v>42</v>
      </c>
      <c r="F71">
        <v>2000</v>
      </c>
      <c r="G71">
        <v>13156</v>
      </c>
      <c r="H71">
        <f t="shared" si="1"/>
        <v>9.4846332073089474</v>
      </c>
      <c r="I71">
        <v>0</v>
      </c>
      <c r="J71">
        <v>0</v>
      </c>
      <c r="K71">
        <v>0</v>
      </c>
      <c r="L71">
        <v>2</v>
      </c>
      <c r="M71">
        <v>2</v>
      </c>
      <c r="N71">
        <v>1</v>
      </c>
      <c r="O71">
        <v>20807.5</v>
      </c>
      <c r="P71">
        <v>4</v>
      </c>
      <c r="Q71">
        <v>5.6767539978027353</v>
      </c>
      <c r="R71">
        <v>3.2632734775543208</v>
      </c>
      <c r="S71">
        <v>26.134949439001808</v>
      </c>
      <c r="T71">
        <v>0.43181884288787847</v>
      </c>
      <c r="U71">
        <v>0</v>
      </c>
      <c r="V71">
        <v>3.5566819884819978</v>
      </c>
      <c r="W71" t="s">
        <v>43</v>
      </c>
      <c r="X71">
        <v>10.973944664001465</v>
      </c>
      <c r="Y71">
        <v>72.945205688476563</v>
      </c>
      <c r="Z71">
        <v>0</v>
      </c>
      <c r="AA71">
        <v>0</v>
      </c>
      <c r="AB71">
        <v>330985.625</v>
      </c>
      <c r="AC71">
        <v>25831.24609375</v>
      </c>
      <c r="AD71">
        <v>19</v>
      </c>
      <c r="AE71">
        <v>0</v>
      </c>
      <c r="AF71">
        <v>0</v>
      </c>
      <c r="AG71">
        <v>1</v>
      </c>
      <c r="AH71">
        <v>2</v>
      </c>
      <c r="AI71">
        <v>0</v>
      </c>
      <c r="AJ71">
        <v>0</v>
      </c>
      <c r="AK71">
        <v>5.2631579339504242E-2</v>
      </c>
      <c r="AL71">
        <v>0.10526315867900848</v>
      </c>
    </row>
    <row r="72" spans="1:38" ht="15" customHeight="1" x14ac:dyDescent="0.25">
      <c r="A72">
        <v>1860</v>
      </c>
      <c r="B72" t="s">
        <v>187</v>
      </c>
      <c r="C72" t="s">
        <v>92</v>
      </c>
      <c r="D72">
        <v>627</v>
      </c>
      <c r="E72" t="s">
        <v>188</v>
      </c>
      <c r="F72">
        <v>2000</v>
      </c>
      <c r="G72">
        <v>7786</v>
      </c>
      <c r="H72">
        <f t="shared" si="1"/>
        <v>8.9600825281704015</v>
      </c>
      <c r="I72">
        <v>1</v>
      </c>
      <c r="J72">
        <v>0</v>
      </c>
      <c r="K72">
        <v>1</v>
      </c>
      <c r="L72">
        <v>2</v>
      </c>
      <c r="M72">
        <v>2</v>
      </c>
      <c r="N72">
        <v>1</v>
      </c>
      <c r="O72">
        <v>16759.099999999999</v>
      </c>
      <c r="P72">
        <v>2.5400000000000005</v>
      </c>
      <c r="Q72">
        <v>8.1400241851806641</v>
      </c>
      <c r="R72">
        <v>4.4184508323669442</v>
      </c>
      <c r="S72">
        <v>82.967654943402408</v>
      </c>
      <c r="T72">
        <v>-2.43564772605896</v>
      </c>
      <c r="U72">
        <v>1</v>
      </c>
      <c r="V72">
        <v>8.2706132617395269</v>
      </c>
      <c r="W72" t="s">
        <v>94</v>
      </c>
      <c r="X72">
        <v>12.594280242919922</v>
      </c>
      <c r="Y72">
        <v>60.484104156494141</v>
      </c>
      <c r="Z72">
        <v>0</v>
      </c>
      <c r="AA72">
        <v>0</v>
      </c>
      <c r="AB72">
        <v>0</v>
      </c>
      <c r="AC72">
        <v>0</v>
      </c>
      <c r="AD72">
        <v>22</v>
      </c>
      <c r="AE72">
        <v>1</v>
      </c>
      <c r="AF72">
        <v>0</v>
      </c>
      <c r="AG72">
        <v>5</v>
      </c>
      <c r="AH72">
        <v>0</v>
      </c>
      <c r="AI72">
        <v>4.5454546809196479E-2</v>
      </c>
      <c r="AJ72">
        <v>0</v>
      </c>
      <c r="AK72">
        <v>0.22727273404598239</v>
      </c>
      <c r="AL72">
        <v>0</v>
      </c>
    </row>
    <row r="73" spans="1:38" ht="15" customHeight="1" x14ac:dyDescent="0.25">
      <c r="A73">
        <v>1880</v>
      </c>
      <c r="B73" t="s">
        <v>189</v>
      </c>
      <c r="C73" t="s">
        <v>49</v>
      </c>
      <c r="D73">
        <v>499</v>
      </c>
      <c r="E73" t="s">
        <v>59</v>
      </c>
      <c r="F73">
        <v>2000</v>
      </c>
      <c r="G73">
        <v>12048</v>
      </c>
      <c r="H73">
        <f t="shared" si="1"/>
        <v>9.3966539500396742</v>
      </c>
      <c r="I73">
        <v>0</v>
      </c>
      <c r="J73">
        <v>0</v>
      </c>
      <c r="K73">
        <v>2</v>
      </c>
      <c r="L73">
        <v>2</v>
      </c>
      <c r="M73">
        <v>3</v>
      </c>
      <c r="N73">
        <v>1</v>
      </c>
      <c r="O73">
        <v>16804.5</v>
      </c>
      <c r="P73">
        <v>4.25</v>
      </c>
      <c r="Q73">
        <v>6.7487597465515137</v>
      </c>
      <c r="R73">
        <v>4.40283203125</v>
      </c>
      <c r="S73">
        <v>81.681867013245864</v>
      </c>
      <c r="T73">
        <v>-1.4061877727508545</v>
      </c>
      <c r="U73">
        <v>1</v>
      </c>
      <c r="V73">
        <v>5.6526891246595392</v>
      </c>
      <c r="W73" t="s">
        <v>51</v>
      </c>
      <c r="X73">
        <v>12.483382225036623</v>
      </c>
      <c r="Y73">
        <v>68.464241027832017</v>
      </c>
      <c r="Z73">
        <v>0</v>
      </c>
      <c r="AA73">
        <v>7.7178711071610451E-3</v>
      </c>
      <c r="AB73">
        <v>0</v>
      </c>
      <c r="AC73">
        <v>0</v>
      </c>
      <c r="AD73">
        <v>2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</row>
    <row r="74" spans="1:38" ht="15" customHeight="1" x14ac:dyDescent="0.25">
      <c r="A74">
        <v>1925</v>
      </c>
      <c r="B74" t="s">
        <v>190</v>
      </c>
      <c r="C74" t="s">
        <v>158</v>
      </c>
      <c r="D74">
        <v>518</v>
      </c>
      <c r="E74" t="s">
        <v>42</v>
      </c>
      <c r="F74">
        <v>2000</v>
      </c>
      <c r="G74">
        <v>8048</v>
      </c>
      <c r="H74">
        <f t="shared" si="1"/>
        <v>8.9931788923395199</v>
      </c>
      <c r="I74">
        <v>1</v>
      </c>
      <c r="J74">
        <v>0</v>
      </c>
      <c r="K74">
        <v>0</v>
      </c>
      <c r="L74">
        <v>7</v>
      </c>
      <c r="M74">
        <v>3</v>
      </c>
      <c r="N74">
        <v>2</v>
      </c>
      <c r="O74">
        <v>19443</v>
      </c>
      <c r="P74">
        <v>4.5</v>
      </c>
      <c r="Q74">
        <v>5.2729997634887686</v>
      </c>
      <c r="R74">
        <v>4.1481704711914063</v>
      </c>
      <c r="S74">
        <v>63.318052064791743</v>
      </c>
      <c r="T74">
        <v>-1.5249778032302854</v>
      </c>
      <c r="U74">
        <v>1</v>
      </c>
      <c r="V74">
        <v>-0.23782856687303161</v>
      </c>
      <c r="W74" t="s">
        <v>43</v>
      </c>
      <c r="X74">
        <v>9.9335365295410156</v>
      </c>
      <c r="Y74">
        <v>65.128204345703125</v>
      </c>
      <c r="Z74">
        <v>5.8536124229431152</v>
      </c>
      <c r="AA74">
        <v>0.49341934919357311</v>
      </c>
      <c r="AB74">
        <v>0</v>
      </c>
      <c r="AC74">
        <v>0</v>
      </c>
      <c r="AD74">
        <v>5</v>
      </c>
      <c r="AE74">
        <v>1</v>
      </c>
      <c r="AF74">
        <v>0</v>
      </c>
      <c r="AG74">
        <v>0</v>
      </c>
      <c r="AH74">
        <v>1</v>
      </c>
      <c r="AI74">
        <v>0.20000000298023224</v>
      </c>
      <c r="AJ74">
        <v>0</v>
      </c>
      <c r="AK74">
        <v>0</v>
      </c>
      <c r="AL74">
        <v>0.20000000298023224</v>
      </c>
    </row>
    <row r="75" spans="1:38" ht="15" customHeight="1" x14ac:dyDescent="0.25">
      <c r="A75">
        <v>1940</v>
      </c>
      <c r="B75" t="s">
        <v>191</v>
      </c>
      <c r="C75" t="s">
        <v>49</v>
      </c>
      <c r="D75">
        <v>499</v>
      </c>
      <c r="E75" t="s">
        <v>69</v>
      </c>
      <c r="F75">
        <v>2000</v>
      </c>
      <c r="G75">
        <v>8180</v>
      </c>
      <c r="H75">
        <f t="shared" si="1"/>
        <v>9.0094474295967935</v>
      </c>
      <c r="I75">
        <v>1</v>
      </c>
      <c r="J75">
        <v>0</v>
      </c>
      <c r="K75">
        <v>2</v>
      </c>
      <c r="L75">
        <v>2</v>
      </c>
      <c r="M75">
        <v>3</v>
      </c>
      <c r="N75">
        <v>1</v>
      </c>
      <c r="O75">
        <v>17809.833333333328</v>
      </c>
      <c r="P75">
        <v>3.9500000000000006</v>
      </c>
      <c r="Q75">
        <v>8.4020071029663104</v>
      </c>
      <c r="R75">
        <v>3.8942430019378658</v>
      </c>
      <c r="S75">
        <v>49.118856406334402</v>
      </c>
      <c r="T75">
        <v>-3.2005846500396724</v>
      </c>
      <c r="U75">
        <v>1</v>
      </c>
      <c r="V75">
        <v>8.129340811439036</v>
      </c>
      <c r="W75" t="s">
        <v>51</v>
      </c>
      <c r="X75">
        <v>12.034533500671388</v>
      </c>
      <c r="Y75">
        <v>61.220825195312493</v>
      </c>
      <c r="Z75">
        <v>0</v>
      </c>
      <c r="AA75">
        <v>0</v>
      </c>
      <c r="AB75">
        <v>0</v>
      </c>
      <c r="AC75">
        <v>0</v>
      </c>
      <c r="AD75">
        <v>223</v>
      </c>
      <c r="AE75">
        <v>37</v>
      </c>
      <c r="AF75">
        <v>17</v>
      </c>
      <c r="AG75">
        <v>13</v>
      </c>
      <c r="AH75">
        <v>18</v>
      </c>
      <c r="AI75">
        <v>0.1659192889928818</v>
      </c>
      <c r="AJ75">
        <v>7.6233185827732086E-2</v>
      </c>
      <c r="AK75">
        <v>5.8295965194702162E-2</v>
      </c>
      <c r="AL75">
        <v>8.0717489123344421E-2</v>
      </c>
    </row>
    <row r="76" spans="1:38" ht="15" customHeight="1" x14ac:dyDescent="0.25">
      <c r="A76">
        <v>1960</v>
      </c>
      <c r="B76" t="s">
        <v>192</v>
      </c>
      <c r="C76" t="s">
        <v>193</v>
      </c>
      <c r="D76">
        <v>503</v>
      </c>
      <c r="E76" t="s">
        <v>194</v>
      </c>
      <c r="F76">
        <v>2000</v>
      </c>
      <c r="G76">
        <v>17467</v>
      </c>
      <c r="H76">
        <f t="shared" si="1"/>
        <v>9.7680686654283928</v>
      </c>
      <c r="I76">
        <v>1</v>
      </c>
      <c r="J76">
        <v>1</v>
      </c>
      <c r="K76">
        <v>3</v>
      </c>
      <c r="L76">
        <v>3</v>
      </c>
      <c r="M76">
        <v>3</v>
      </c>
      <c r="N76">
        <v>1</v>
      </c>
      <c r="O76">
        <v>17458.5</v>
      </c>
      <c r="P76">
        <v>4.0999999999999996</v>
      </c>
      <c r="Q76">
        <v>6.7393364906311026</v>
      </c>
      <c r="R76">
        <v>4.2879166603088379</v>
      </c>
      <c r="S76">
        <v>72.814612798113728</v>
      </c>
      <c r="T76">
        <v>-2.2432308197021484</v>
      </c>
      <c r="U76">
        <v>1</v>
      </c>
      <c r="V76">
        <v>-0.34295351575732363</v>
      </c>
      <c r="W76" t="s">
        <v>51</v>
      </c>
      <c r="X76">
        <v>11.65868091583252</v>
      </c>
      <c r="Y76">
        <v>64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</row>
    <row r="77" spans="1:38" ht="15" customHeight="1" x14ac:dyDescent="0.25">
      <c r="A77">
        <v>1963</v>
      </c>
      <c r="B77" t="s">
        <v>195</v>
      </c>
      <c r="C77" t="s">
        <v>193</v>
      </c>
      <c r="D77">
        <v>503</v>
      </c>
      <c r="E77" t="s">
        <v>59</v>
      </c>
      <c r="F77">
        <v>2000</v>
      </c>
      <c r="G77">
        <v>19062</v>
      </c>
      <c r="H77">
        <f t="shared" si="1"/>
        <v>9.8554521034975711</v>
      </c>
      <c r="I77">
        <v>1</v>
      </c>
      <c r="J77">
        <v>1</v>
      </c>
      <c r="K77">
        <v>3</v>
      </c>
      <c r="L77">
        <v>3</v>
      </c>
      <c r="M77">
        <v>3</v>
      </c>
      <c r="N77">
        <v>1</v>
      </c>
      <c r="O77">
        <v>20600</v>
      </c>
      <c r="P77">
        <v>4.3499999999999996</v>
      </c>
      <c r="Q77">
        <v>7.2384967803955069</v>
      </c>
      <c r="R77">
        <v>4.4198389053344727</v>
      </c>
      <c r="S77">
        <v>83.082900068225769</v>
      </c>
      <c r="T77">
        <v>-1.5249778032302854</v>
      </c>
      <c r="U77">
        <v>1</v>
      </c>
      <c r="V77">
        <v>-4.4854315908574591</v>
      </c>
      <c r="W77" t="s">
        <v>51</v>
      </c>
      <c r="X77">
        <v>11.240236282348633</v>
      </c>
      <c r="Y77">
        <v>64</v>
      </c>
      <c r="Z77">
        <v>0</v>
      </c>
      <c r="AA77">
        <v>0</v>
      </c>
      <c r="AB77">
        <v>0</v>
      </c>
      <c r="AC77">
        <v>0</v>
      </c>
      <c r="AD77">
        <v>34</v>
      </c>
      <c r="AE77">
        <v>0</v>
      </c>
      <c r="AF77">
        <v>0</v>
      </c>
      <c r="AG77">
        <v>0</v>
      </c>
      <c r="AH77">
        <v>3</v>
      </c>
      <c r="AI77">
        <v>0</v>
      </c>
      <c r="AJ77">
        <v>0</v>
      </c>
      <c r="AK77">
        <v>0</v>
      </c>
      <c r="AL77">
        <v>8.8235296308994307E-2</v>
      </c>
    </row>
    <row r="78" spans="1:38" ht="15" customHeight="1" x14ac:dyDescent="0.25">
      <c r="A78">
        <v>2030</v>
      </c>
      <c r="B78" t="s">
        <v>196</v>
      </c>
      <c r="C78" t="s">
        <v>92</v>
      </c>
      <c r="D78">
        <v>627</v>
      </c>
      <c r="E78" t="s">
        <v>93</v>
      </c>
      <c r="F78">
        <v>2000</v>
      </c>
      <c r="G78">
        <v>6129</v>
      </c>
      <c r="H78">
        <f t="shared" si="1"/>
        <v>8.7207868834857312</v>
      </c>
      <c r="I78">
        <v>0</v>
      </c>
      <c r="J78">
        <v>0</v>
      </c>
      <c r="K78">
        <v>1</v>
      </c>
      <c r="L78">
        <v>2</v>
      </c>
      <c r="M78">
        <v>2</v>
      </c>
      <c r="N78">
        <v>1</v>
      </c>
      <c r="O78">
        <v>15312.857142857139</v>
      </c>
      <c r="P78">
        <v>3.8142857142857127</v>
      </c>
      <c r="Q78">
        <v>7.087573528289794</v>
      </c>
      <c r="R78">
        <v>4.018000602722168</v>
      </c>
      <c r="S78">
        <v>55.58984844834653</v>
      </c>
      <c r="T78">
        <v>-1.8441913127899172</v>
      </c>
      <c r="U78">
        <v>1</v>
      </c>
      <c r="V78">
        <v>6.9149118746339697</v>
      </c>
      <c r="W78" t="s">
        <v>94</v>
      </c>
      <c r="X78">
        <v>12.542202949523924</v>
      </c>
      <c r="Y78">
        <v>57.811195373535149</v>
      </c>
      <c r="Z78">
        <v>3.8525002002716064</v>
      </c>
      <c r="AA78">
        <v>8.4091044962406145E-2</v>
      </c>
      <c r="AB78">
        <v>0</v>
      </c>
      <c r="AC78">
        <v>0</v>
      </c>
      <c r="AD78">
        <v>19</v>
      </c>
      <c r="AE78">
        <v>0</v>
      </c>
      <c r="AF78">
        <v>0</v>
      </c>
      <c r="AG78">
        <v>1</v>
      </c>
      <c r="AH78">
        <v>2</v>
      </c>
      <c r="AI78">
        <v>0</v>
      </c>
      <c r="AJ78">
        <v>0</v>
      </c>
      <c r="AK78">
        <v>5.2631579339504242E-2</v>
      </c>
      <c r="AL78">
        <v>0.10526315867900848</v>
      </c>
    </row>
    <row r="79" spans="1:38" ht="15" customHeight="1" x14ac:dyDescent="0.25">
      <c r="A79">
        <v>2040</v>
      </c>
      <c r="B79" t="s">
        <v>197</v>
      </c>
      <c r="C79" t="s">
        <v>169</v>
      </c>
      <c r="D79">
        <v>478</v>
      </c>
      <c r="E79" t="s">
        <v>88</v>
      </c>
      <c r="F79">
        <v>2000</v>
      </c>
      <c r="G79">
        <v>8082</v>
      </c>
      <c r="H79">
        <f t="shared" si="1"/>
        <v>8.9973946456384191</v>
      </c>
      <c r="I79">
        <v>1</v>
      </c>
      <c r="J79">
        <v>0</v>
      </c>
      <c r="K79">
        <v>0</v>
      </c>
      <c r="L79">
        <v>2</v>
      </c>
      <c r="M79">
        <v>3</v>
      </c>
      <c r="N79">
        <v>4</v>
      </c>
      <c r="O79">
        <v>19517</v>
      </c>
      <c r="P79">
        <v>3.9</v>
      </c>
      <c r="Q79">
        <v>5.5451774597167969</v>
      </c>
      <c r="R79">
        <v>2.2686808109283443</v>
      </c>
      <c r="S79">
        <v>9.6666402729325061</v>
      </c>
      <c r="T79">
        <v>-1.2968877553939819</v>
      </c>
      <c r="U79">
        <v>0</v>
      </c>
      <c r="V79">
        <v>0.76942922788650525</v>
      </c>
      <c r="W79" t="s">
        <v>76</v>
      </c>
      <c r="X79">
        <v>10.339232444763184</v>
      </c>
      <c r="Y79">
        <v>57.421875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</row>
    <row r="80" spans="1:38" ht="15" customHeight="1" x14ac:dyDescent="0.25">
      <c r="A80">
        <v>2055</v>
      </c>
      <c r="B80" t="s">
        <v>198</v>
      </c>
      <c r="C80" t="s">
        <v>92</v>
      </c>
      <c r="D80">
        <v>627</v>
      </c>
      <c r="E80" t="s">
        <v>69</v>
      </c>
      <c r="F80">
        <v>2000</v>
      </c>
      <c r="G80">
        <v>28584</v>
      </c>
      <c r="H80">
        <f t="shared" si="1"/>
        <v>10.260602399703245</v>
      </c>
      <c r="I80">
        <v>0</v>
      </c>
      <c r="J80">
        <v>0</v>
      </c>
      <c r="K80">
        <v>1</v>
      </c>
      <c r="L80">
        <v>2</v>
      </c>
      <c r="M80">
        <v>2</v>
      </c>
      <c r="N80">
        <v>1</v>
      </c>
      <c r="O80">
        <v>18736</v>
      </c>
      <c r="P80">
        <v>2.7666666666666675</v>
      </c>
      <c r="Q80">
        <v>5.5721540451049805</v>
      </c>
      <c r="R80">
        <v>3.8786356449127193</v>
      </c>
      <c r="S80">
        <v>48.35819229666086</v>
      </c>
      <c r="T80">
        <v>-2.051537036895752</v>
      </c>
      <c r="U80">
        <v>1</v>
      </c>
      <c r="V80">
        <v>1.937536807002852</v>
      </c>
      <c r="W80" t="s">
        <v>51</v>
      </c>
      <c r="X80">
        <v>12.23803234100342</v>
      </c>
      <c r="Y80">
        <v>63.117874145507813</v>
      </c>
      <c r="Z80">
        <v>0</v>
      </c>
      <c r="AA80">
        <v>0</v>
      </c>
      <c r="AB80">
        <v>0</v>
      </c>
      <c r="AC80">
        <v>0</v>
      </c>
      <c r="AD80">
        <v>9</v>
      </c>
      <c r="AE80">
        <v>0</v>
      </c>
      <c r="AF80">
        <v>0</v>
      </c>
      <c r="AG80">
        <v>1</v>
      </c>
      <c r="AH80">
        <v>0</v>
      </c>
      <c r="AI80">
        <v>0</v>
      </c>
      <c r="AJ80">
        <v>0</v>
      </c>
      <c r="AK80">
        <v>0.1111111119389534</v>
      </c>
      <c r="AL80">
        <v>0</v>
      </c>
    </row>
    <row r="81" spans="1:38" ht="15" customHeight="1" x14ac:dyDescent="0.25">
      <c r="A81">
        <v>2070</v>
      </c>
      <c r="B81" t="s">
        <v>199</v>
      </c>
      <c r="C81" t="s">
        <v>200</v>
      </c>
      <c r="D81">
        <v>477</v>
      </c>
      <c r="E81" t="s">
        <v>88</v>
      </c>
      <c r="F81">
        <v>2000</v>
      </c>
      <c r="G81">
        <v>10145</v>
      </c>
      <c r="H81">
        <f t="shared" si="1"/>
        <v>9.2247362522599143</v>
      </c>
      <c r="I81">
        <v>1</v>
      </c>
      <c r="J81">
        <v>0</v>
      </c>
      <c r="K81">
        <v>0</v>
      </c>
      <c r="L81">
        <v>2</v>
      </c>
      <c r="M81">
        <v>3</v>
      </c>
      <c r="N81">
        <v>4</v>
      </c>
      <c r="O81">
        <v>20640.5</v>
      </c>
      <c r="P81">
        <v>4.5999999999999996</v>
      </c>
      <c r="Q81">
        <v>7.6148052215576172</v>
      </c>
      <c r="R81">
        <v>2.4191446304321289</v>
      </c>
      <c r="S81">
        <v>11.236244061942967</v>
      </c>
      <c r="T81">
        <v>0.96980440616607644</v>
      </c>
      <c r="U81">
        <v>1</v>
      </c>
      <c r="V81">
        <v>4.5537672632385693</v>
      </c>
      <c r="W81" t="s">
        <v>76</v>
      </c>
      <c r="X81">
        <v>10.023786544799805</v>
      </c>
      <c r="Y81">
        <v>64.102569580078125</v>
      </c>
      <c r="Z81">
        <v>0</v>
      </c>
      <c r="AA81">
        <v>0</v>
      </c>
      <c r="AB81">
        <v>0</v>
      </c>
      <c r="AC81">
        <v>0</v>
      </c>
      <c r="AD81">
        <v>28</v>
      </c>
      <c r="AE81">
        <v>0</v>
      </c>
      <c r="AF81">
        <v>0</v>
      </c>
      <c r="AG81">
        <v>9</v>
      </c>
      <c r="AH81">
        <v>0</v>
      </c>
      <c r="AI81">
        <v>0</v>
      </c>
      <c r="AJ81">
        <v>0</v>
      </c>
      <c r="AK81">
        <v>0.32142856717109686</v>
      </c>
      <c r="AL81">
        <v>0</v>
      </c>
    </row>
    <row r="82" spans="1:38" ht="15" customHeight="1" x14ac:dyDescent="0.25">
      <c r="A82">
        <v>2085</v>
      </c>
      <c r="B82" t="s">
        <v>201</v>
      </c>
      <c r="C82" t="s">
        <v>202</v>
      </c>
      <c r="D82">
        <v>507</v>
      </c>
      <c r="E82" t="s">
        <v>88</v>
      </c>
      <c r="F82">
        <v>2000</v>
      </c>
      <c r="G82">
        <v>9835</v>
      </c>
      <c r="H82">
        <f t="shared" si="1"/>
        <v>9.1937027308231603</v>
      </c>
      <c r="I82">
        <v>1</v>
      </c>
      <c r="J82">
        <v>0</v>
      </c>
      <c r="K82">
        <v>0</v>
      </c>
      <c r="L82">
        <v>3</v>
      </c>
      <c r="M82">
        <v>3</v>
      </c>
      <c r="N82">
        <v>4</v>
      </c>
      <c r="O82">
        <v>19517</v>
      </c>
      <c r="P82">
        <v>3.9</v>
      </c>
      <c r="Q82">
        <v>6.9810056686401358</v>
      </c>
      <c r="R82">
        <v>4.5313305854797363</v>
      </c>
      <c r="S82">
        <v>92.88206642559544</v>
      </c>
      <c r="T82">
        <v>0.27934953570365906</v>
      </c>
      <c r="U82">
        <v>1</v>
      </c>
      <c r="V82">
        <v>4.8038752626432002</v>
      </c>
      <c r="W82" t="s">
        <v>76</v>
      </c>
      <c r="X82">
        <v>10.360833168029783</v>
      </c>
      <c r="Y82">
        <v>65.148696899414063</v>
      </c>
      <c r="Z82">
        <v>0</v>
      </c>
      <c r="AA82">
        <v>0</v>
      </c>
      <c r="AB82">
        <v>0</v>
      </c>
      <c r="AC82">
        <v>0</v>
      </c>
      <c r="AD82">
        <v>27</v>
      </c>
      <c r="AE82">
        <v>0</v>
      </c>
      <c r="AF82">
        <v>0</v>
      </c>
      <c r="AG82">
        <v>2</v>
      </c>
      <c r="AH82">
        <v>3</v>
      </c>
      <c r="AI82">
        <v>0</v>
      </c>
      <c r="AJ82">
        <v>0</v>
      </c>
      <c r="AK82">
        <v>7.4074074625968947E-2</v>
      </c>
      <c r="AL82">
        <v>0.1111111119389534</v>
      </c>
    </row>
    <row r="83" spans="1:38" ht="15" customHeight="1" x14ac:dyDescent="0.25">
      <c r="A83">
        <v>2100</v>
      </c>
      <c r="B83" t="s">
        <v>203</v>
      </c>
      <c r="C83" t="s">
        <v>63</v>
      </c>
      <c r="D83">
        <v>534</v>
      </c>
      <c r="E83" t="s">
        <v>42</v>
      </c>
      <c r="F83">
        <v>2000</v>
      </c>
      <c r="G83">
        <v>6498</v>
      </c>
      <c r="H83">
        <f t="shared" si="1"/>
        <v>8.7792497162290459</v>
      </c>
      <c r="I83">
        <v>1</v>
      </c>
      <c r="J83">
        <v>0</v>
      </c>
      <c r="K83">
        <v>0</v>
      </c>
      <c r="L83">
        <v>2</v>
      </c>
      <c r="M83">
        <v>3</v>
      </c>
      <c r="N83">
        <v>2</v>
      </c>
      <c r="O83">
        <v>19443</v>
      </c>
      <c r="P83">
        <v>4.5</v>
      </c>
      <c r="Q83">
        <v>5.135798454284668</v>
      </c>
      <c r="R83">
        <v>3.8426210880279537</v>
      </c>
      <c r="S83">
        <v>46.647581760949535</v>
      </c>
      <c r="T83">
        <v>-1.6022694110870361</v>
      </c>
      <c r="U83">
        <v>0</v>
      </c>
      <c r="V83">
        <v>0.42158039844706285</v>
      </c>
      <c r="W83" t="s">
        <v>43</v>
      </c>
      <c r="X83">
        <v>11.592264175415041</v>
      </c>
      <c r="Y83">
        <v>71.764709472656236</v>
      </c>
      <c r="Z83">
        <v>0</v>
      </c>
      <c r="AA83">
        <v>0</v>
      </c>
      <c r="AB83">
        <v>0</v>
      </c>
      <c r="AC83">
        <v>0</v>
      </c>
      <c r="AD83">
        <v>2</v>
      </c>
      <c r="AE83">
        <v>0</v>
      </c>
      <c r="AF83">
        <v>0</v>
      </c>
      <c r="AG83">
        <v>0</v>
      </c>
      <c r="AH83">
        <v>1</v>
      </c>
      <c r="AI83">
        <v>0</v>
      </c>
      <c r="AJ83">
        <v>0</v>
      </c>
      <c r="AK83">
        <v>0</v>
      </c>
      <c r="AL83">
        <v>0.5</v>
      </c>
    </row>
    <row r="84" spans="1:38" ht="15" customHeight="1" x14ac:dyDescent="0.25">
      <c r="A84">
        <v>2130</v>
      </c>
      <c r="B84" t="s">
        <v>204</v>
      </c>
      <c r="C84" t="s">
        <v>146</v>
      </c>
      <c r="D84">
        <v>184</v>
      </c>
      <c r="E84" t="s">
        <v>101</v>
      </c>
      <c r="F84">
        <v>2000</v>
      </c>
      <c r="G84">
        <v>7811</v>
      </c>
      <c r="H84">
        <f t="shared" si="1"/>
        <v>8.9632882756102976</v>
      </c>
      <c r="I84">
        <v>1</v>
      </c>
      <c r="J84">
        <v>0</v>
      </c>
      <c r="K84">
        <v>5</v>
      </c>
      <c r="L84">
        <v>3</v>
      </c>
      <c r="M84">
        <v>3</v>
      </c>
      <c r="N84">
        <v>1</v>
      </c>
      <c r="O84">
        <v>19138</v>
      </c>
      <c r="P84">
        <v>3.45</v>
      </c>
      <c r="Q84">
        <v>6.4800443649291992</v>
      </c>
      <c r="R84">
        <v>3.4022436141967778</v>
      </c>
      <c r="S84">
        <v>30.031403400803963</v>
      </c>
      <c r="T84">
        <v>-2.9111976623535156</v>
      </c>
      <c r="U84">
        <v>1</v>
      </c>
      <c r="V84">
        <v>4.44927251546431</v>
      </c>
      <c r="W84" t="s">
        <v>57</v>
      </c>
      <c r="X84">
        <v>11.13454532623291</v>
      </c>
      <c r="Y84">
        <v>59.969322204589851</v>
      </c>
      <c r="Z84">
        <v>0</v>
      </c>
      <c r="AA84">
        <v>1.6467883586883545</v>
      </c>
      <c r="AB84">
        <v>12933.5947265625</v>
      </c>
      <c r="AC84">
        <v>87083.4765625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</row>
    <row r="85" spans="1:38" ht="15" customHeight="1" x14ac:dyDescent="0.25">
      <c r="A85">
        <v>2175</v>
      </c>
      <c r="B85" t="s">
        <v>205</v>
      </c>
      <c r="C85" t="s">
        <v>206</v>
      </c>
      <c r="D85">
        <v>661</v>
      </c>
      <c r="E85" t="s">
        <v>50</v>
      </c>
      <c r="F85">
        <v>2000</v>
      </c>
      <c r="G85">
        <v>8096</v>
      </c>
      <c r="H85">
        <f t="shared" si="1"/>
        <v>8.9991253915272473</v>
      </c>
      <c r="I85">
        <v>1</v>
      </c>
      <c r="J85">
        <v>1</v>
      </c>
      <c r="K85">
        <v>2</v>
      </c>
      <c r="L85">
        <v>3</v>
      </c>
      <c r="M85">
        <v>3</v>
      </c>
      <c r="N85">
        <v>1</v>
      </c>
      <c r="O85">
        <v>19059.833333333328</v>
      </c>
      <c r="P85">
        <v>2.7666666666666675</v>
      </c>
      <c r="Q85">
        <v>7.9420065879821777</v>
      </c>
      <c r="R85">
        <v>4.2064309120178223</v>
      </c>
      <c r="S85">
        <v>67.116566890330233</v>
      </c>
      <c r="T85">
        <v>-2.6227622032165527</v>
      </c>
      <c r="U85">
        <v>0</v>
      </c>
      <c r="V85">
        <v>6.8401568439132268</v>
      </c>
      <c r="W85" t="s">
        <v>51</v>
      </c>
      <c r="X85">
        <v>12.184929847717283</v>
      </c>
      <c r="Y85">
        <v>59.544967651367195</v>
      </c>
      <c r="Z85">
        <v>0</v>
      </c>
      <c r="AA85">
        <v>0</v>
      </c>
      <c r="AB85">
        <v>0</v>
      </c>
      <c r="AC85">
        <v>0</v>
      </c>
      <c r="AD85">
        <v>52</v>
      </c>
      <c r="AE85">
        <v>1</v>
      </c>
      <c r="AF85">
        <v>0</v>
      </c>
      <c r="AG85">
        <v>4</v>
      </c>
      <c r="AH85">
        <v>3</v>
      </c>
      <c r="AI85">
        <v>1.9230769947171211E-2</v>
      </c>
      <c r="AJ85">
        <v>0</v>
      </c>
      <c r="AK85">
        <v>7.6923079788684845E-2</v>
      </c>
      <c r="AL85">
        <v>5.7692307978868478E-2</v>
      </c>
    </row>
    <row r="86" spans="1:38" ht="15" customHeight="1" x14ac:dyDescent="0.25">
      <c r="A86">
        <v>2190</v>
      </c>
      <c r="B86" t="s">
        <v>207</v>
      </c>
      <c r="C86" t="s">
        <v>53</v>
      </c>
      <c r="D86">
        <v>339</v>
      </c>
      <c r="E86" t="s">
        <v>42</v>
      </c>
      <c r="F86">
        <v>2000</v>
      </c>
      <c r="G86">
        <v>10394</v>
      </c>
      <c r="H86">
        <f t="shared" si="1"/>
        <v>9.2489839955683877</v>
      </c>
      <c r="I86">
        <v>0</v>
      </c>
      <c r="J86">
        <v>0</v>
      </c>
      <c r="K86">
        <v>0</v>
      </c>
      <c r="L86">
        <v>2</v>
      </c>
      <c r="M86">
        <v>3</v>
      </c>
      <c r="N86">
        <v>1</v>
      </c>
      <c r="O86">
        <v>22926</v>
      </c>
      <c r="P86">
        <v>3.6</v>
      </c>
      <c r="Q86">
        <v>5.7838253974914542</v>
      </c>
      <c r="R86">
        <v>3.4579367637634282</v>
      </c>
      <c r="S86">
        <v>31.751398250773253</v>
      </c>
      <c r="T86">
        <v>-6.605230271816255E-2</v>
      </c>
      <c r="U86">
        <v>0</v>
      </c>
      <c r="V86">
        <v>1.2721643256122421</v>
      </c>
      <c r="W86" t="s">
        <v>43</v>
      </c>
      <c r="X86">
        <v>13.794839859008791</v>
      </c>
      <c r="Y86">
        <v>64</v>
      </c>
      <c r="Z86">
        <v>0</v>
      </c>
      <c r="AA86">
        <v>0</v>
      </c>
      <c r="AB86">
        <v>150192.203125</v>
      </c>
      <c r="AC86">
        <v>23443.0234375</v>
      </c>
      <c r="AD86">
        <v>5</v>
      </c>
      <c r="AE86">
        <v>0</v>
      </c>
      <c r="AF86">
        <v>0</v>
      </c>
      <c r="AG86">
        <v>1</v>
      </c>
      <c r="AH86">
        <v>1</v>
      </c>
      <c r="AI86">
        <v>0</v>
      </c>
      <c r="AJ86">
        <v>0</v>
      </c>
      <c r="AK86">
        <v>0.20000000298023224</v>
      </c>
      <c r="AL86">
        <v>0.20000000298023224</v>
      </c>
    </row>
    <row r="87" spans="1:38" ht="15" customHeight="1" x14ac:dyDescent="0.25">
      <c r="A87">
        <v>2205</v>
      </c>
      <c r="B87" t="s">
        <v>208</v>
      </c>
      <c r="C87" t="s">
        <v>130</v>
      </c>
      <c r="D87">
        <v>441</v>
      </c>
      <c r="E87" t="s">
        <v>38</v>
      </c>
      <c r="F87">
        <v>2000</v>
      </c>
      <c r="G87">
        <v>7541</v>
      </c>
      <c r="H87">
        <f t="shared" si="1"/>
        <v>8.9281100782026463</v>
      </c>
      <c r="I87">
        <v>1</v>
      </c>
      <c r="J87">
        <v>0</v>
      </c>
      <c r="K87">
        <v>3</v>
      </c>
      <c r="L87">
        <v>3</v>
      </c>
      <c r="M87">
        <v>3</v>
      </c>
      <c r="N87">
        <v>1</v>
      </c>
      <c r="O87">
        <v>16224.333333333338</v>
      </c>
      <c r="P87">
        <v>3.8</v>
      </c>
      <c r="Q87">
        <v>7.9543724060058594</v>
      </c>
      <c r="R87">
        <v>3.8036015033721928</v>
      </c>
      <c r="S87">
        <v>44.862466213995205</v>
      </c>
      <c r="T87">
        <v>-0.53203243017196655</v>
      </c>
      <c r="U87">
        <v>1</v>
      </c>
      <c r="V87">
        <v>7.5295966911093313</v>
      </c>
      <c r="W87" t="s">
        <v>39</v>
      </c>
      <c r="X87">
        <v>12.712856292724609</v>
      </c>
      <c r="Y87">
        <v>62.886238098144531</v>
      </c>
      <c r="Z87">
        <v>0.33474409580230713</v>
      </c>
      <c r="AA87">
        <v>0.69493311643600486</v>
      </c>
      <c r="AB87">
        <v>0</v>
      </c>
      <c r="AC87">
        <v>0</v>
      </c>
      <c r="AD87">
        <v>43</v>
      </c>
      <c r="AE87">
        <v>2</v>
      </c>
      <c r="AF87">
        <v>0</v>
      </c>
      <c r="AG87">
        <v>7</v>
      </c>
      <c r="AH87">
        <v>3</v>
      </c>
      <c r="AI87">
        <v>4.6511627733707435E-2</v>
      </c>
      <c r="AJ87">
        <v>0</v>
      </c>
      <c r="AK87">
        <v>0.1627907007932663</v>
      </c>
      <c r="AL87">
        <v>6.976744532585144E-2</v>
      </c>
    </row>
    <row r="88" spans="1:38" ht="15" customHeight="1" x14ac:dyDescent="0.25">
      <c r="A88">
        <v>2270</v>
      </c>
      <c r="B88" t="s">
        <v>209</v>
      </c>
      <c r="C88" t="s">
        <v>49</v>
      </c>
      <c r="D88">
        <v>499</v>
      </c>
      <c r="E88" t="s">
        <v>69</v>
      </c>
      <c r="F88">
        <v>2000</v>
      </c>
      <c r="G88">
        <v>9790</v>
      </c>
      <c r="H88">
        <f t="shared" si="1"/>
        <v>9.1891167355245553</v>
      </c>
      <c r="I88">
        <v>1</v>
      </c>
      <c r="J88">
        <v>0</v>
      </c>
      <c r="K88">
        <v>2</v>
      </c>
      <c r="L88">
        <v>2</v>
      </c>
      <c r="M88">
        <v>3</v>
      </c>
      <c r="N88">
        <v>1</v>
      </c>
      <c r="O88">
        <v>18314.099999999999</v>
      </c>
      <c r="P88">
        <v>3.6999999999999993</v>
      </c>
      <c r="Q88">
        <v>6.8793559074401855</v>
      </c>
      <c r="R88">
        <v>3.9567973613739009</v>
      </c>
      <c r="S88">
        <v>52.289592828446516</v>
      </c>
      <c r="T88">
        <v>-3.2389841079711914</v>
      </c>
      <c r="U88">
        <v>1</v>
      </c>
      <c r="V88">
        <v>5.5826779939683426</v>
      </c>
      <c r="W88" t="s">
        <v>51</v>
      </c>
      <c r="X88">
        <v>12.43502140045166</v>
      </c>
      <c r="Y88">
        <v>61.111110687255859</v>
      </c>
      <c r="Z88">
        <v>0</v>
      </c>
      <c r="AA88">
        <v>0</v>
      </c>
      <c r="AB88">
        <v>0</v>
      </c>
      <c r="AC88">
        <v>0</v>
      </c>
      <c r="AD88">
        <v>78</v>
      </c>
      <c r="AE88">
        <v>9</v>
      </c>
      <c r="AF88">
        <v>1</v>
      </c>
      <c r="AG88">
        <v>2</v>
      </c>
      <c r="AH88">
        <v>8</v>
      </c>
      <c r="AI88">
        <v>0.11538461595773696</v>
      </c>
      <c r="AJ88">
        <v>1.2820512987673279E-2</v>
      </c>
      <c r="AK88">
        <v>2.5641025975346558E-2</v>
      </c>
      <c r="AL88">
        <v>0.10256410390138623</v>
      </c>
    </row>
    <row r="89" spans="1:38" ht="15" customHeight="1" x14ac:dyDescent="0.25">
      <c r="A89">
        <v>2300</v>
      </c>
      <c r="B89" t="s">
        <v>210</v>
      </c>
      <c r="C89" t="s">
        <v>211</v>
      </c>
      <c r="D89">
        <v>1159</v>
      </c>
      <c r="E89" t="s">
        <v>212</v>
      </c>
      <c r="F89">
        <v>2000</v>
      </c>
      <c r="G89">
        <v>6864</v>
      </c>
      <c r="H89">
        <f t="shared" si="1"/>
        <v>8.8340456411677977</v>
      </c>
      <c r="I89">
        <v>1</v>
      </c>
      <c r="J89">
        <v>1</v>
      </c>
      <c r="K89">
        <v>4</v>
      </c>
      <c r="L89">
        <v>5</v>
      </c>
      <c r="M89">
        <v>2</v>
      </c>
      <c r="N89">
        <v>1</v>
      </c>
      <c r="O89">
        <v>14835.176470588236</v>
      </c>
      <c r="P89">
        <v>4.2</v>
      </c>
      <c r="Q89">
        <v>8.3206911087036133</v>
      </c>
      <c r="R89">
        <v>4.1356387138366708</v>
      </c>
      <c r="S89">
        <v>62.529516786126322</v>
      </c>
      <c r="T89">
        <v>-2.744316577911377</v>
      </c>
      <c r="U89">
        <v>1</v>
      </c>
      <c r="V89">
        <v>4.4335902079415117</v>
      </c>
      <c r="W89" t="s">
        <v>47</v>
      </c>
      <c r="X89">
        <v>12.011436462402344</v>
      </c>
      <c r="Y89">
        <v>60.856864929199219</v>
      </c>
      <c r="Z89">
        <v>0</v>
      </c>
      <c r="AA89">
        <v>0</v>
      </c>
      <c r="AB89">
        <v>0</v>
      </c>
      <c r="AC89">
        <v>0</v>
      </c>
      <c r="AD89">
        <v>4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</row>
    <row r="90" spans="1:38" ht="15" customHeight="1" x14ac:dyDescent="0.25">
      <c r="A90">
        <v>2315</v>
      </c>
      <c r="B90" t="s">
        <v>213</v>
      </c>
      <c r="C90" t="s">
        <v>214</v>
      </c>
      <c r="D90">
        <v>593</v>
      </c>
      <c r="E90" t="s">
        <v>56</v>
      </c>
      <c r="F90">
        <v>2000</v>
      </c>
      <c r="G90">
        <v>13252</v>
      </c>
      <c r="H90">
        <f t="shared" si="1"/>
        <v>9.4919037634197867</v>
      </c>
      <c r="I90">
        <v>0</v>
      </c>
      <c r="J90">
        <v>0</v>
      </c>
      <c r="K90">
        <v>0</v>
      </c>
      <c r="L90">
        <v>2</v>
      </c>
      <c r="M90">
        <v>2</v>
      </c>
      <c r="N90">
        <v>1</v>
      </c>
      <c r="O90">
        <v>19555.5</v>
      </c>
      <c r="P90">
        <v>3.35</v>
      </c>
      <c r="Q90">
        <v>5.0562458038330078</v>
      </c>
      <c r="R90">
        <v>3.9767885208129878</v>
      </c>
      <c r="S90">
        <v>53.345441067328757</v>
      </c>
      <c r="T90">
        <v>-1.3173092603683472</v>
      </c>
      <c r="U90">
        <v>1</v>
      </c>
      <c r="V90">
        <v>5.6697277972016016</v>
      </c>
      <c r="W90" t="s">
        <v>57</v>
      </c>
      <c r="X90">
        <v>10.889892578125</v>
      </c>
      <c r="Y90">
        <v>78.98089599609375</v>
      </c>
      <c r="Z90">
        <v>0</v>
      </c>
      <c r="AA90">
        <v>0</v>
      </c>
      <c r="AB90">
        <v>0</v>
      </c>
      <c r="AC90">
        <v>422552.21875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</row>
    <row r="91" spans="1:38" ht="15" customHeight="1" x14ac:dyDescent="0.25">
      <c r="A91">
        <v>2360</v>
      </c>
      <c r="B91" t="s">
        <v>215</v>
      </c>
      <c r="C91" t="s">
        <v>41</v>
      </c>
      <c r="D91">
        <v>546</v>
      </c>
      <c r="E91" t="s">
        <v>42</v>
      </c>
      <c r="F91">
        <v>2000</v>
      </c>
      <c r="G91">
        <v>23219</v>
      </c>
      <c r="H91">
        <f t="shared" si="1"/>
        <v>10.052726188002366</v>
      </c>
      <c r="I91">
        <v>0</v>
      </c>
      <c r="J91">
        <v>0</v>
      </c>
      <c r="K91">
        <v>0</v>
      </c>
      <c r="L91">
        <v>2</v>
      </c>
      <c r="M91">
        <v>3</v>
      </c>
      <c r="N91">
        <v>1</v>
      </c>
      <c r="O91">
        <v>17772.5</v>
      </c>
      <c r="P91">
        <v>4.6500000000000004</v>
      </c>
      <c r="Q91">
        <v>6.3681869506835946</v>
      </c>
      <c r="R91">
        <v>1.9176622629165647</v>
      </c>
      <c r="S91">
        <v>6.8050314855362251</v>
      </c>
      <c r="T91">
        <v>0.16372278332710266</v>
      </c>
      <c r="U91">
        <v>1</v>
      </c>
      <c r="V91">
        <v>4.8467632216104226</v>
      </c>
      <c r="W91" t="s">
        <v>43</v>
      </c>
      <c r="X91">
        <v>11.436223983764648</v>
      </c>
      <c r="Y91">
        <v>57.118354797363281</v>
      </c>
      <c r="Z91">
        <v>4.1433482170104989</v>
      </c>
      <c r="AA91">
        <v>0</v>
      </c>
      <c r="AB91">
        <v>665358.8125</v>
      </c>
      <c r="AC91">
        <v>60879.77734375</v>
      </c>
      <c r="AD91">
        <v>33</v>
      </c>
      <c r="AE91">
        <v>0</v>
      </c>
      <c r="AF91">
        <v>1</v>
      </c>
      <c r="AG91">
        <v>5</v>
      </c>
      <c r="AH91">
        <v>3</v>
      </c>
      <c r="AI91">
        <v>0</v>
      </c>
      <c r="AJ91">
        <v>3.0303031206130985E-2</v>
      </c>
      <c r="AK91">
        <v>0.15151515603065491</v>
      </c>
      <c r="AL91">
        <v>9.0909093618392958E-2</v>
      </c>
    </row>
    <row r="92" spans="1:38" ht="15" customHeight="1" x14ac:dyDescent="0.25">
      <c r="A92">
        <v>2375</v>
      </c>
      <c r="B92" t="s">
        <v>216</v>
      </c>
      <c r="C92" t="s">
        <v>217</v>
      </c>
      <c r="D92">
        <v>475</v>
      </c>
      <c r="E92" t="s">
        <v>88</v>
      </c>
      <c r="F92">
        <v>2000</v>
      </c>
      <c r="G92">
        <v>9194</v>
      </c>
      <c r="H92">
        <f t="shared" si="1"/>
        <v>9.1263063763661734</v>
      </c>
      <c r="I92">
        <v>1</v>
      </c>
      <c r="J92">
        <v>0</v>
      </c>
      <c r="K92">
        <v>0</v>
      </c>
      <c r="L92">
        <v>3</v>
      </c>
      <c r="M92">
        <v>3</v>
      </c>
      <c r="N92">
        <v>2</v>
      </c>
      <c r="O92">
        <v>25234.5</v>
      </c>
      <c r="P92">
        <v>3.6</v>
      </c>
      <c r="Q92">
        <v>6.9363427162170392</v>
      </c>
      <c r="R92">
        <v>1.632082462310791</v>
      </c>
      <c r="S92">
        <v>5.1145144198204839</v>
      </c>
      <c r="T92">
        <v>-2.0605058670043945</v>
      </c>
      <c r="U92">
        <v>1</v>
      </c>
      <c r="V92">
        <v>2.7367260489328396</v>
      </c>
      <c r="W92" t="s">
        <v>76</v>
      </c>
      <c r="X92">
        <v>11.137986183166502</v>
      </c>
      <c r="Y92">
        <v>56.754131317138679</v>
      </c>
      <c r="Z92">
        <v>0</v>
      </c>
      <c r="AA92">
        <v>0</v>
      </c>
      <c r="AB92">
        <v>0</v>
      </c>
      <c r="AC92">
        <v>0</v>
      </c>
      <c r="AD92">
        <v>9</v>
      </c>
      <c r="AE92">
        <v>0</v>
      </c>
      <c r="AF92">
        <v>0</v>
      </c>
      <c r="AG92">
        <v>1</v>
      </c>
      <c r="AH92">
        <v>0</v>
      </c>
      <c r="AI92">
        <v>0</v>
      </c>
      <c r="AJ92">
        <v>0</v>
      </c>
      <c r="AK92">
        <v>0.1111111119389534</v>
      </c>
      <c r="AL92">
        <v>0</v>
      </c>
    </row>
    <row r="93" spans="1:38" ht="15" customHeight="1" x14ac:dyDescent="0.25">
      <c r="A93">
        <v>2400</v>
      </c>
      <c r="B93" t="s">
        <v>218</v>
      </c>
      <c r="C93" t="s">
        <v>219</v>
      </c>
      <c r="D93">
        <v>435</v>
      </c>
      <c r="E93" t="s">
        <v>38</v>
      </c>
      <c r="F93">
        <v>2000</v>
      </c>
      <c r="G93">
        <v>9295</v>
      </c>
      <c r="H93">
        <f t="shared" si="1"/>
        <v>9.1372319001555447</v>
      </c>
      <c r="I93">
        <v>0</v>
      </c>
      <c r="J93">
        <v>0</v>
      </c>
      <c r="K93">
        <v>9</v>
      </c>
      <c r="L93">
        <v>7</v>
      </c>
      <c r="M93">
        <v>2</v>
      </c>
      <c r="N93">
        <v>1</v>
      </c>
      <c r="O93">
        <v>19622.2</v>
      </c>
      <c r="P93">
        <v>4.12</v>
      </c>
      <c r="Q93">
        <v>6.1527328491210946</v>
      </c>
      <c r="R93">
        <v>3.0512950420379639</v>
      </c>
      <c r="S93">
        <v>21.142707395489733</v>
      </c>
      <c r="T93">
        <v>-0.56460976600646973</v>
      </c>
      <c r="U93">
        <v>0</v>
      </c>
      <c r="V93">
        <v>4.4285608002158705</v>
      </c>
      <c r="W93" t="s">
        <v>39</v>
      </c>
      <c r="X93">
        <v>10.513673782348633</v>
      </c>
      <c r="Y93">
        <v>68.510643005371108</v>
      </c>
      <c r="Z93">
        <v>0</v>
      </c>
      <c r="AA93">
        <v>0</v>
      </c>
      <c r="AB93">
        <v>0</v>
      </c>
      <c r="AC93">
        <v>12977.1142578125</v>
      </c>
      <c r="AD93">
        <v>47</v>
      </c>
      <c r="AE93">
        <v>1</v>
      </c>
      <c r="AF93">
        <v>1</v>
      </c>
      <c r="AG93">
        <v>4</v>
      </c>
      <c r="AH93">
        <v>5</v>
      </c>
      <c r="AI93">
        <v>2.1276595070958127E-2</v>
      </c>
      <c r="AJ93">
        <v>2.1276595070958127E-2</v>
      </c>
      <c r="AK93">
        <v>8.5106380283832508E-2</v>
      </c>
      <c r="AL93">
        <v>0.10638298094272612</v>
      </c>
    </row>
    <row r="94" spans="1:38" ht="15" customHeight="1" x14ac:dyDescent="0.25">
      <c r="A94">
        <v>2430</v>
      </c>
      <c r="B94" t="s">
        <v>220</v>
      </c>
      <c r="C94" t="s">
        <v>221</v>
      </c>
      <c r="D94">
        <v>182</v>
      </c>
      <c r="E94" t="s">
        <v>222</v>
      </c>
      <c r="F94">
        <v>2000</v>
      </c>
      <c r="G94">
        <v>6807</v>
      </c>
      <c r="H94">
        <f t="shared" si="1"/>
        <v>8.8257067734479513</v>
      </c>
      <c r="I94">
        <v>1</v>
      </c>
      <c r="J94">
        <v>0</v>
      </c>
      <c r="K94">
        <v>7</v>
      </c>
      <c r="L94">
        <v>3</v>
      </c>
      <c r="M94">
        <v>3</v>
      </c>
      <c r="N94">
        <v>1</v>
      </c>
      <c r="O94">
        <v>15736.833333333338</v>
      </c>
      <c r="P94">
        <v>4.6916666666666655</v>
      </c>
      <c r="Q94">
        <v>12.071666717529299</v>
      </c>
      <c r="R94">
        <v>4.760127067565918</v>
      </c>
      <c r="S94">
        <v>116.76076146216423</v>
      </c>
      <c r="T94">
        <v>-1.2313368320465088</v>
      </c>
      <c r="U94">
        <v>0</v>
      </c>
      <c r="V94">
        <v>11.041392213323409</v>
      </c>
      <c r="W94" t="s">
        <v>223</v>
      </c>
      <c r="X94">
        <v>12.228002548217772</v>
      </c>
      <c r="Y94">
        <v>63.084869384765618</v>
      </c>
      <c r="Z94">
        <v>0</v>
      </c>
      <c r="AA94">
        <v>0</v>
      </c>
      <c r="AB94">
        <v>0</v>
      </c>
      <c r="AC94">
        <v>62152.21875</v>
      </c>
      <c r="AD94">
        <v>16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</row>
    <row r="95" spans="1:38" ht="15" customHeight="1" x14ac:dyDescent="0.25">
      <c r="A95">
        <v>2445</v>
      </c>
      <c r="B95" t="s">
        <v>224</v>
      </c>
      <c r="C95" t="s">
        <v>225</v>
      </c>
      <c r="D95">
        <v>562</v>
      </c>
      <c r="E95" t="s">
        <v>104</v>
      </c>
      <c r="F95">
        <v>2000</v>
      </c>
      <c r="G95">
        <v>10369</v>
      </c>
      <c r="H95">
        <f t="shared" si="1"/>
        <v>9.2465758645582774</v>
      </c>
      <c r="I95">
        <v>1</v>
      </c>
      <c r="J95">
        <v>1</v>
      </c>
      <c r="K95">
        <v>0</v>
      </c>
      <c r="L95">
        <v>2</v>
      </c>
      <c r="M95">
        <v>3</v>
      </c>
      <c r="N95">
        <v>2</v>
      </c>
      <c r="O95">
        <v>15922</v>
      </c>
      <c r="P95">
        <v>5.26</v>
      </c>
      <c r="Q95">
        <v>7.6434826850891104</v>
      </c>
      <c r="R95">
        <v>3.8833298683166495</v>
      </c>
      <c r="S95">
        <v>48.585730093507188</v>
      </c>
      <c r="T95">
        <v>-0.58304226398468006</v>
      </c>
      <c r="U95">
        <v>1</v>
      </c>
      <c r="V95">
        <v>8.0453735391985202</v>
      </c>
      <c r="W95" t="s">
        <v>76</v>
      </c>
      <c r="X95">
        <v>11.565167427062988</v>
      </c>
      <c r="Y95">
        <v>66.602775573730483</v>
      </c>
      <c r="Z95">
        <v>1.0899927616119385</v>
      </c>
      <c r="AA95">
        <v>0</v>
      </c>
      <c r="AB95">
        <v>16883.837890624996</v>
      </c>
      <c r="AC95">
        <v>0</v>
      </c>
      <c r="AD95">
        <v>46</v>
      </c>
      <c r="AE95">
        <v>0</v>
      </c>
      <c r="AF95">
        <v>1</v>
      </c>
      <c r="AG95">
        <v>3</v>
      </c>
      <c r="AH95">
        <v>2</v>
      </c>
      <c r="AI95">
        <v>0</v>
      </c>
      <c r="AJ95">
        <v>2.1739130839705471E-2</v>
      </c>
      <c r="AK95">
        <v>6.5217390656471252E-2</v>
      </c>
      <c r="AL95">
        <v>4.3478261679410941E-2</v>
      </c>
    </row>
    <row r="96" spans="1:38" ht="15" customHeight="1" x14ac:dyDescent="0.25">
      <c r="A96">
        <v>2460</v>
      </c>
      <c r="B96" t="s">
        <v>226</v>
      </c>
      <c r="C96" t="s">
        <v>227</v>
      </c>
      <c r="D96">
        <v>479</v>
      </c>
      <c r="E96" t="s">
        <v>88</v>
      </c>
      <c r="F96">
        <v>2000</v>
      </c>
      <c r="G96">
        <v>11072</v>
      </c>
      <c r="H96">
        <f t="shared" si="1"/>
        <v>9.3121746778574508</v>
      </c>
      <c r="I96">
        <v>1</v>
      </c>
      <c r="J96">
        <v>0</v>
      </c>
      <c r="K96">
        <v>0</v>
      </c>
      <c r="L96">
        <v>3</v>
      </c>
      <c r="M96">
        <v>3</v>
      </c>
      <c r="N96">
        <v>2</v>
      </c>
      <c r="O96">
        <v>21681.5</v>
      </c>
      <c r="P96">
        <v>4</v>
      </c>
      <c r="Q96">
        <v>5.7493929862976083</v>
      </c>
      <c r="R96">
        <v>2.5457601547241206</v>
      </c>
      <c r="S96">
        <v>12.752918593771673</v>
      </c>
      <c r="T96">
        <v>-1.9585800170898435</v>
      </c>
      <c r="U96">
        <v>1</v>
      </c>
      <c r="V96">
        <v>3.0583973358076442</v>
      </c>
      <c r="W96" t="s">
        <v>76</v>
      </c>
      <c r="X96">
        <v>10.290307998657227</v>
      </c>
      <c r="Y96">
        <v>68.789810180664063</v>
      </c>
      <c r="Z96">
        <v>0</v>
      </c>
      <c r="AA96">
        <v>0</v>
      </c>
      <c r="AB96">
        <v>0</v>
      </c>
      <c r="AC96">
        <v>0</v>
      </c>
      <c r="AD96">
        <v>3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</row>
    <row r="97" spans="1:38" ht="15" customHeight="1" x14ac:dyDescent="0.25">
      <c r="A97">
        <v>2475</v>
      </c>
      <c r="B97" t="s">
        <v>228</v>
      </c>
      <c r="C97" t="s">
        <v>217</v>
      </c>
      <c r="D97">
        <v>475</v>
      </c>
      <c r="E97" t="s">
        <v>88</v>
      </c>
      <c r="F97">
        <v>2000</v>
      </c>
      <c r="G97">
        <v>9695</v>
      </c>
      <c r="H97">
        <f t="shared" si="1"/>
        <v>9.1793655676767525</v>
      </c>
      <c r="I97">
        <v>1</v>
      </c>
      <c r="J97">
        <v>0</v>
      </c>
      <c r="K97">
        <v>0</v>
      </c>
      <c r="L97">
        <v>3</v>
      </c>
      <c r="M97">
        <v>3</v>
      </c>
      <c r="N97">
        <v>2</v>
      </c>
      <c r="O97">
        <v>20640.5</v>
      </c>
      <c r="P97">
        <v>4.5999999999999996</v>
      </c>
      <c r="Q97">
        <v>5.8522024154663086</v>
      </c>
      <c r="R97">
        <v>3.0021426677703862</v>
      </c>
      <c r="S97">
        <v>20.128619695354736</v>
      </c>
      <c r="T97">
        <v>-1.1433638334274296</v>
      </c>
      <c r="U97">
        <v>1</v>
      </c>
      <c r="V97">
        <v>2.395055627163583</v>
      </c>
      <c r="W97" t="s">
        <v>76</v>
      </c>
      <c r="X97">
        <v>10.416312217712402</v>
      </c>
      <c r="Y97">
        <v>65.229888916015611</v>
      </c>
      <c r="Z97">
        <v>0</v>
      </c>
      <c r="AA97">
        <v>0</v>
      </c>
      <c r="AB97">
        <v>0</v>
      </c>
      <c r="AC97">
        <v>0</v>
      </c>
      <c r="AD97">
        <v>1</v>
      </c>
      <c r="AE97">
        <v>0</v>
      </c>
      <c r="AF97">
        <v>0</v>
      </c>
      <c r="AG97">
        <v>1</v>
      </c>
      <c r="AH97">
        <v>0</v>
      </c>
      <c r="AI97">
        <v>0</v>
      </c>
      <c r="AJ97">
        <v>0</v>
      </c>
      <c r="AL97">
        <v>0</v>
      </c>
    </row>
    <row r="98" spans="1:38" ht="15" customHeight="1" x14ac:dyDescent="0.25">
      <c r="A98">
        <v>2490</v>
      </c>
      <c r="B98" t="s">
        <v>229</v>
      </c>
      <c r="C98" t="s">
        <v>230</v>
      </c>
      <c r="D98">
        <v>275</v>
      </c>
      <c r="E98" t="s">
        <v>231</v>
      </c>
      <c r="F98">
        <v>2000</v>
      </c>
      <c r="G98">
        <v>6730</v>
      </c>
      <c r="H98">
        <f t="shared" si="1"/>
        <v>8.8143304226387738</v>
      </c>
      <c r="I98">
        <v>1</v>
      </c>
      <c r="J98">
        <v>1</v>
      </c>
      <c r="K98">
        <v>0</v>
      </c>
      <c r="L98">
        <v>1</v>
      </c>
      <c r="M98">
        <v>3</v>
      </c>
      <c r="N98">
        <v>1</v>
      </c>
      <c r="O98">
        <v>15666.25</v>
      </c>
      <c r="P98">
        <v>4.4249999999999998</v>
      </c>
      <c r="Q98">
        <v>8.2809648513793928</v>
      </c>
      <c r="R98">
        <v>4.4376726150512695</v>
      </c>
      <c r="S98">
        <v>84.577867173617733</v>
      </c>
      <c r="T98">
        <v>-1.1483471393585205</v>
      </c>
      <c r="U98">
        <v>1</v>
      </c>
      <c r="V98">
        <v>7.5128340131260813</v>
      </c>
      <c r="W98" t="s">
        <v>67</v>
      </c>
      <c r="X98">
        <v>12.610082626342772</v>
      </c>
      <c r="Y98">
        <v>60.233028411865241</v>
      </c>
      <c r="Z98">
        <v>0</v>
      </c>
      <c r="AA98">
        <v>0</v>
      </c>
      <c r="AB98">
        <v>423322.5625</v>
      </c>
      <c r="AC98">
        <v>2266.919189453125</v>
      </c>
      <c r="AD98">
        <v>112</v>
      </c>
      <c r="AE98">
        <v>0</v>
      </c>
      <c r="AF98">
        <v>2</v>
      </c>
      <c r="AG98">
        <v>12</v>
      </c>
      <c r="AH98">
        <v>6</v>
      </c>
      <c r="AI98">
        <v>0</v>
      </c>
      <c r="AJ98">
        <v>1.785714365541935E-2</v>
      </c>
      <c r="AK98">
        <v>0.1071428582072258</v>
      </c>
      <c r="AL98">
        <v>5.3571429103612893E-2</v>
      </c>
    </row>
    <row r="99" spans="1:38" ht="15" customHeight="1" x14ac:dyDescent="0.25">
      <c r="A99">
        <v>2550</v>
      </c>
      <c r="B99" t="s">
        <v>232</v>
      </c>
      <c r="C99" t="s">
        <v>233</v>
      </c>
      <c r="D99">
        <v>179</v>
      </c>
      <c r="E99" t="s">
        <v>234</v>
      </c>
      <c r="F99">
        <v>2000</v>
      </c>
      <c r="G99">
        <v>6328</v>
      </c>
      <c r="H99">
        <f t="shared" si="1"/>
        <v>8.7527395094474905</v>
      </c>
      <c r="I99">
        <v>1</v>
      </c>
      <c r="J99">
        <v>1</v>
      </c>
      <c r="K99">
        <v>4</v>
      </c>
      <c r="L99">
        <v>3</v>
      </c>
      <c r="M99">
        <v>3</v>
      </c>
      <c r="N99">
        <v>1</v>
      </c>
      <c r="O99">
        <v>16494.857142857141</v>
      </c>
      <c r="P99">
        <v>2.1428571428571423</v>
      </c>
      <c r="Q99">
        <v>7.7052626609802255</v>
      </c>
      <c r="R99">
        <v>3.7802677154541007</v>
      </c>
      <c r="S99">
        <v>43.827773537406358</v>
      </c>
      <c r="T99">
        <v>-2.3785514831542969</v>
      </c>
      <c r="U99">
        <v>1</v>
      </c>
      <c r="V99">
        <v>6.6883547899556692</v>
      </c>
      <c r="W99" t="s">
        <v>94</v>
      </c>
      <c r="X99">
        <v>11.170639991760252</v>
      </c>
      <c r="Y99">
        <v>56.171173095703118</v>
      </c>
      <c r="Z99">
        <v>0</v>
      </c>
      <c r="AA99">
        <v>0</v>
      </c>
      <c r="AB99">
        <v>0</v>
      </c>
      <c r="AC99">
        <v>0</v>
      </c>
      <c r="AD99">
        <v>18</v>
      </c>
      <c r="AE99">
        <v>0</v>
      </c>
      <c r="AF99">
        <v>0</v>
      </c>
      <c r="AG99">
        <v>1</v>
      </c>
      <c r="AH99">
        <v>0</v>
      </c>
      <c r="AI99">
        <v>0</v>
      </c>
      <c r="AJ99">
        <v>0</v>
      </c>
      <c r="AK99">
        <v>5.5555555969476707E-2</v>
      </c>
      <c r="AL99">
        <v>0</v>
      </c>
    </row>
    <row r="100" spans="1:38" ht="15" customHeight="1" x14ac:dyDescent="0.25">
      <c r="A100">
        <v>2555</v>
      </c>
      <c r="B100" t="s">
        <v>235</v>
      </c>
      <c r="C100" t="s">
        <v>45</v>
      </c>
      <c r="D100">
        <v>663</v>
      </c>
      <c r="E100" t="s">
        <v>46</v>
      </c>
      <c r="F100">
        <v>2000</v>
      </c>
      <c r="G100">
        <v>16929</v>
      </c>
      <c r="H100">
        <f t="shared" si="1"/>
        <v>9.7367834066372492</v>
      </c>
      <c r="I100">
        <v>1</v>
      </c>
      <c r="J100">
        <v>1</v>
      </c>
      <c r="K100">
        <v>4</v>
      </c>
      <c r="L100">
        <v>7</v>
      </c>
      <c r="M100">
        <v>3</v>
      </c>
      <c r="N100">
        <v>1</v>
      </c>
      <c r="O100">
        <v>18810.5</v>
      </c>
      <c r="P100">
        <v>4</v>
      </c>
      <c r="Q100">
        <v>9.3667459487915021</v>
      </c>
      <c r="R100">
        <v>1.8491333723068235</v>
      </c>
      <c r="S100">
        <v>6.3543103144409248</v>
      </c>
      <c r="T100">
        <v>-0.31688123941421503</v>
      </c>
      <c r="U100">
        <v>1</v>
      </c>
      <c r="V100">
        <v>-1.5478879255327578</v>
      </c>
      <c r="W100" t="s">
        <v>47</v>
      </c>
      <c r="X100">
        <v>11.821463584899902</v>
      </c>
      <c r="Y100">
        <v>64</v>
      </c>
      <c r="Z100">
        <v>0</v>
      </c>
      <c r="AA100">
        <v>0</v>
      </c>
      <c r="AB100">
        <v>0</v>
      </c>
      <c r="AC100">
        <v>0</v>
      </c>
      <c r="AD100">
        <v>319</v>
      </c>
      <c r="AE100">
        <v>2</v>
      </c>
      <c r="AF100">
        <v>4</v>
      </c>
      <c r="AG100">
        <v>32</v>
      </c>
      <c r="AH100">
        <v>37</v>
      </c>
      <c r="AI100">
        <v>6.2695923261344433E-3</v>
      </c>
      <c r="AJ100">
        <v>1.2539184652268888E-2</v>
      </c>
      <c r="AK100">
        <v>0.10031347721815111</v>
      </c>
      <c r="AL100">
        <v>0.11598745733499528</v>
      </c>
    </row>
    <row r="101" spans="1:38" ht="15" customHeight="1" x14ac:dyDescent="0.25">
      <c r="A101">
        <v>2560</v>
      </c>
      <c r="B101" t="s">
        <v>236</v>
      </c>
      <c r="C101" t="s">
        <v>45</v>
      </c>
      <c r="D101">
        <v>663</v>
      </c>
      <c r="E101" t="s">
        <v>50</v>
      </c>
      <c r="F101">
        <v>2000</v>
      </c>
      <c r="G101">
        <v>14771</v>
      </c>
      <c r="H101">
        <f t="shared" si="1"/>
        <v>9.6004210780406005</v>
      </c>
      <c r="I101">
        <v>1</v>
      </c>
      <c r="J101">
        <v>1</v>
      </c>
      <c r="K101">
        <v>4</v>
      </c>
      <c r="L101">
        <v>7</v>
      </c>
      <c r="M101">
        <v>3</v>
      </c>
      <c r="N101">
        <v>1</v>
      </c>
      <c r="O101">
        <v>20530.599999999999</v>
      </c>
      <c r="P101">
        <v>2.36</v>
      </c>
      <c r="Q101">
        <v>7.9986715316772479</v>
      </c>
      <c r="R101">
        <v>2.3750753402709961</v>
      </c>
      <c r="S101">
        <v>10.75182320083626</v>
      </c>
      <c r="T101">
        <v>-3.1261007785797119</v>
      </c>
      <c r="U101">
        <v>1</v>
      </c>
      <c r="V101">
        <v>5.580176605579247</v>
      </c>
      <c r="W101" t="s">
        <v>51</v>
      </c>
      <c r="X101">
        <v>13.82916736602783</v>
      </c>
      <c r="Y101">
        <v>66.610679626464844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</row>
    <row r="102" spans="1:38" ht="15" customHeight="1" x14ac:dyDescent="0.25">
      <c r="A102">
        <v>2570</v>
      </c>
      <c r="B102" t="s">
        <v>237</v>
      </c>
      <c r="C102" t="s">
        <v>45</v>
      </c>
      <c r="D102">
        <v>663</v>
      </c>
      <c r="E102" t="s">
        <v>46</v>
      </c>
      <c r="F102">
        <v>2000</v>
      </c>
      <c r="G102">
        <v>14925</v>
      </c>
      <c r="H102">
        <f t="shared" si="1"/>
        <v>9.6107929382608024</v>
      </c>
      <c r="I102">
        <v>1</v>
      </c>
      <c r="J102">
        <v>1</v>
      </c>
      <c r="K102">
        <v>4</v>
      </c>
      <c r="L102">
        <v>7</v>
      </c>
      <c r="M102">
        <v>3</v>
      </c>
      <c r="N102">
        <v>1</v>
      </c>
      <c r="O102">
        <v>18653.666666666672</v>
      </c>
      <c r="P102">
        <v>4.0666666666666655</v>
      </c>
      <c r="Q102">
        <v>6.6106958389282227</v>
      </c>
      <c r="R102">
        <v>2.4921016693115234</v>
      </c>
      <c r="S102">
        <v>12.086651590407794</v>
      </c>
      <c r="T102">
        <v>-0.59702378511428811</v>
      </c>
      <c r="U102">
        <v>0</v>
      </c>
      <c r="V102">
        <v>3.1810735266753505</v>
      </c>
      <c r="W102" t="s">
        <v>47</v>
      </c>
      <c r="X102">
        <v>11.872397422790527</v>
      </c>
      <c r="Y102">
        <v>52.489906311035163</v>
      </c>
      <c r="Z102">
        <v>0</v>
      </c>
      <c r="AA102">
        <v>0</v>
      </c>
      <c r="AB102">
        <v>0</v>
      </c>
      <c r="AC102">
        <v>0</v>
      </c>
      <c r="AD102">
        <v>25</v>
      </c>
      <c r="AE102">
        <v>2</v>
      </c>
      <c r="AF102">
        <v>0</v>
      </c>
      <c r="AG102">
        <v>5</v>
      </c>
      <c r="AH102">
        <v>7</v>
      </c>
      <c r="AI102">
        <v>7.9999998211860657E-2</v>
      </c>
      <c r="AJ102">
        <v>0</v>
      </c>
      <c r="AK102">
        <v>0.20000000298023224</v>
      </c>
      <c r="AL102">
        <v>0.2800000011920929</v>
      </c>
    </row>
    <row r="103" spans="1:38" ht="15" customHeight="1" x14ac:dyDescent="0.25">
      <c r="A103">
        <v>2625</v>
      </c>
      <c r="B103" t="s">
        <v>238</v>
      </c>
      <c r="C103" t="s">
        <v>239</v>
      </c>
      <c r="D103">
        <v>594</v>
      </c>
      <c r="E103" t="s">
        <v>240</v>
      </c>
      <c r="F103">
        <v>2000</v>
      </c>
      <c r="G103">
        <v>5594</v>
      </c>
      <c r="H103">
        <f t="shared" si="1"/>
        <v>8.6294498737619048</v>
      </c>
      <c r="I103">
        <v>1</v>
      </c>
      <c r="J103">
        <v>0</v>
      </c>
      <c r="K103">
        <v>1</v>
      </c>
      <c r="L103">
        <v>2</v>
      </c>
      <c r="M103">
        <v>2</v>
      </c>
      <c r="N103">
        <v>1</v>
      </c>
      <c r="O103">
        <v>14607.875</v>
      </c>
      <c r="P103">
        <v>3.0875000000000008</v>
      </c>
      <c r="Q103">
        <v>5.5093884468078604</v>
      </c>
      <c r="R103">
        <v>3.2153151035308838</v>
      </c>
      <c r="S103">
        <v>24.9111402628339</v>
      </c>
      <c r="T103">
        <v>-0.35887819528579712</v>
      </c>
      <c r="U103">
        <v>0</v>
      </c>
      <c r="V103">
        <v>4.8814991065535471</v>
      </c>
      <c r="W103" t="s">
        <v>57</v>
      </c>
      <c r="X103">
        <v>11.892854690551758</v>
      </c>
      <c r="Y103">
        <v>55.060726165771491</v>
      </c>
      <c r="Z103">
        <v>0</v>
      </c>
      <c r="AA103">
        <v>7.184851646423339</v>
      </c>
      <c r="AB103">
        <v>2651.46826171875</v>
      </c>
      <c r="AC103">
        <v>245238.640625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</row>
    <row r="104" spans="1:38" ht="15" customHeight="1" x14ac:dyDescent="0.25">
      <c r="A104">
        <v>2635</v>
      </c>
      <c r="B104" t="s">
        <v>241</v>
      </c>
      <c r="C104" t="s">
        <v>186</v>
      </c>
      <c r="D104">
        <v>548</v>
      </c>
      <c r="E104" t="s">
        <v>42</v>
      </c>
      <c r="F104">
        <v>2000</v>
      </c>
      <c r="G104">
        <v>11991</v>
      </c>
      <c r="H104">
        <f t="shared" si="1"/>
        <v>9.391911647379434</v>
      </c>
      <c r="I104">
        <v>1</v>
      </c>
      <c r="J104">
        <v>0</v>
      </c>
      <c r="K104">
        <v>0</v>
      </c>
      <c r="L104">
        <v>2</v>
      </c>
      <c r="M104">
        <v>2</v>
      </c>
      <c r="N104">
        <v>1</v>
      </c>
      <c r="O104">
        <v>20807.5</v>
      </c>
      <c r="P104">
        <v>4</v>
      </c>
      <c r="Q104">
        <v>6.5666723251342782</v>
      </c>
      <c r="R104">
        <v>2.8767037391662602</v>
      </c>
      <c r="S104">
        <v>17.755649361427217</v>
      </c>
      <c r="T104">
        <v>-1.4759588986635205E-2</v>
      </c>
      <c r="U104">
        <v>0</v>
      </c>
      <c r="V104">
        <v>3.9604455105246577</v>
      </c>
      <c r="W104" t="s">
        <v>43</v>
      </c>
      <c r="X104">
        <v>10.793556213378906</v>
      </c>
      <c r="Y104">
        <v>64.697608947753906</v>
      </c>
      <c r="Z104">
        <v>0</v>
      </c>
      <c r="AA104">
        <v>0</v>
      </c>
      <c r="AB104">
        <v>330985.625</v>
      </c>
      <c r="AC104">
        <v>25831.24609375</v>
      </c>
      <c r="AD104">
        <v>14</v>
      </c>
      <c r="AE104">
        <v>0</v>
      </c>
      <c r="AF104">
        <v>0</v>
      </c>
      <c r="AG104">
        <v>3</v>
      </c>
      <c r="AH104">
        <v>2</v>
      </c>
      <c r="AI104">
        <v>0</v>
      </c>
      <c r="AJ104">
        <v>0</v>
      </c>
      <c r="AK104">
        <v>0.2142857164144516</v>
      </c>
      <c r="AL104">
        <v>0.14285714924335477</v>
      </c>
    </row>
    <row r="105" spans="1:38" ht="15" customHeight="1" x14ac:dyDescent="0.25">
      <c r="A105">
        <v>2745</v>
      </c>
      <c r="B105" t="s">
        <v>242</v>
      </c>
      <c r="C105" t="s">
        <v>186</v>
      </c>
      <c r="D105">
        <v>548</v>
      </c>
      <c r="E105" t="s">
        <v>42</v>
      </c>
      <c r="F105">
        <v>2000</v>
      </c>
      <c r="G105">
        <v>13717</v>
      </c>
      <c r="H105">
        <f t="shared" si="1"/>
        <v>9.5263912184784072</v>
      </c>
      <c r="I105">
        <v>0</v>
      </c>
      <c r="J105">
        <v>0</v>
      </c>
      <c r="K105">
        <v>0</v>
      </c>
      <c r="L105">
        <v>2</v>
      </c>
      <c r="M105">
        <v>2</v>
      </c>
      <c r="N105">
        <v>1</v>
      </c>
      <c r="O105">
        <v>20807.5</v>
      </c>
      <c r="P105">
        <v>4</v>
      </c>
      <c r="Q105">
        <v>6.1202974319458008</v>
      </c>
      <c r="R105">
        <v>2.2681000232696529</v>
      </c>
      <c r="S105">
        <v>9.6610276375934134</v>
      </c>
      <c r="T105">
        <v>-0.33890855312347407</v>
      </c>
      <c r="U105">
        <v>1</v>
      </c>
      <c r="V105">
        <v>2.8929593284361719</v>
      </c>
      <c r="W105" t="s">
        <v>43</v>
      </c>
      <c r="X105">
        <v>10.719810485839844</v>
      </c>
      <c r="Y105">
        <v>52.967037200927741</v>
      </c>
      <c r="Z105">
        <v>0</v>
      </c>
      <c r="AA105">
        <v>0</v>
      </c>
      <c r="AB105">
        <v>330985.625</v>
      </c>
      <c r="AC105">
        <v>25831.24609375</v>
      </c>
      <c r="AD105">
        <v>9</v>
      </c>
      <c r="AE105">
        <v>0</v>
      </c>
      <c r="AF105">
        <v>0</v>
      </c>
      <c r="AG105">
        <v>1</v>
      </c>
      <c r="AH105">
        <v>2</v>
      </c>
      <c r="AI105">
        <v>0</v>
      </c>
      <c r="AJ105">
        <v>0</v>
      </c>
      <c r="AK105">
        <v>0.1111111119389534</v>
      </c>
      <c r="AL105">
        <v>0.2222222238779068</v>
      </c>
    </row>
    <row r="106" spans="1:38" ht="15" customHeight="1" x14ac:dyDescent="0.25">
      <c r="A106">
        <v>2760</v>
      </c>
      <c r="B106" t="s">
        <v>243</v>
      </c>
      <c r="C106" t="s">
        <v>163</v>
      </c>
      <c r="D106">
        <v>504</v>
      </c>
      <c r="E106" t="s">
        <v>164</v>
      </c>
      <c r="F106">
        <v>2000</v>
      </c>
      <c r="G106">
        <v>13335</v>
      </c>
      <c r="H106">
        <f t="shared" si="1"/>
        <v>9.4981474366161152</v>
      </c>
      <c r="I106">
        <v>1</v>
      </c>
      <c r="J106">
        <v>1</v>
      </c>
      <c r="K106">
        <v>0</v>
      </c>
      <c r="L106">
        <v>2</v>
      </c>
      <c r="M106">
        <v>2</v>
      </c>
      <c r="N106">
        <v>1</v>
      </c>
      <c r="O106">
        <v>16168.875</v>
      </c>
      <c r="P106">
        <v>4</v>
      </c>
      <c r="Q106">
        <v>6.0282783508300781</v>
      </c>
      <c r="R106">
        <v>4.3851480484008789</v>
      </c>
      <c r="S106">
        <v>80.250103232924374</v>
      </c>
      <c r="T106">
        <v>-1.3384392261505127</v>
      </c>
      <c r="U106">
        <v>0</v>
      </c>
      <c r="V106">
        <v>5.7889647045458972</v>
      </c>
      <c r="W106" t="s">
        <v>47</v>
      </c>
      <c r="X106">
        <v>11.797671318054199</v>
      </c>
      <c r="Y106">
        <v>73.975906372070298</v>
      </c>
      <c r="Z106">
        <v>4.3574562296271324E-3</v>
      </c>
      <c r="AA106">
        <v>1.1623756960034372E-2</v>
      </c>
      <c r="AB106">
        <v>0</v>
      </c>
      <c r="AC106">
        <v>891.11102294921886</v>
      </c>
      <c r="AD106">
        <v>1</v>
      </c>
      <c r="AE106">
        <v>0</v>
      </c>
      <c r="AF106">
        <v>1</v>
      </c>
      <c r="AG106">
        <v>0</v>
      </c>
      <c r="AH106">
        <v>0</v>
      </c>
      <c r="AI106">
        <v>0</v>
      </c>
      <c r="AK106">
        <v>0</v>
      </c>
      <c r="AL106">
        <v>0</v>
      </c>
    </row>
    <row r="107" spans="1:38" ht="15" customHeight="1" x14ac:dyDescent="0.25">
      <c r="A107">
        <v>2785</v>
      </c>
      <c r="B107" t="s">
        <v>244</v>
      </c>
      <c r="C107" t="s">
        <v>167</v>
      </c>
      <c r="D107">
        <v>434</v>
      </c>
      <c r="E107" t="s">
        <v>38</v>
      </c>
      <c r="F107">
        <v>2000</v>
      </c>
      <c r="G107">
        <v>7420</v>
      </c>
      <c r="H107">
        <f t="shared" si="1"/>
        <v>8.9119343361614263</v>
      </c>
      <c r="I107">
        <v>0</v>
      </c>
      <c r="J107">
        <v>0</v>
      </c>
      <c r="K107">
        <v>8</v>
      </c>
      <c r="L107">
        <v>7</v>
      </c>
      <c r="M107">
        <v>2</v>
      </c>
      <c r="N107">
        <v>1</v>
      </c>
      <c r="O107">
        <v>16575</v>
      </c>
      <c r="P107">
        <v>5.0249999999999995</v>
      </c>
      <c r="Q107">
        <v>5.1474943161010733</v>
      </c>
      <c r="R107">
        <v>4.1113028526306152</v>
      </c>
      <c r="S107">
        <v>61.026173909646701</v>
      </c>
      <c r="T107">
        <v>-0.40268123149871826</v>
      </c>
      <c r="U107">
        <v>0</v>
      </c>
      <c r="V107">
        <v>4.2606298758016905</v>
      </c>
      <c r="W107" t="s">
        <v>39</v>
      </c>
      <c r="X107">
        <v>10.084503173828123</v>
      </c>
      <c r="Y107">
        <v>72.674415588378892</v>
      </c>
      <c r="Z107">
        <v>0</v>
      </c>
      <c r="AA107">
        <v>0</v>
      </c>
      <c r="AB107">
        <v>0</v>
      </c>
      <c r="AC107">
        <v>0</v>
      </c>
      <c r="AD107">
        <v>60</v>
      </c>
      <c r="AE107">
        <v>0</v>
      </c>
      <c r="AF107">
        <v>3</v>
      </c>
      <c r="AG107">
        <v>5</v>
      </c>
      <c r="AH107">
        <v>11</v>
      </c>
      <c r="AI107">
        <v>0</v>
      </c>
      <c r="AJ107">
        <v>5.0000000745058067E-2</v>
      </c>
      <c r="AK107">
        <v>8.3333335816860185E-2</v>
      </c>
      <c r="AL107">
        <v>0.18333333730697632</v>
      </c>
    </row>
    <row r="108" spans="1:38" ht="15" customHeight="1" x14ac:dyDescent="0.25">
      <c r="A108">
        <v>2810</v>
      </c>
      <c r="B108" t="s">
        <v>245</v>
      </c>
      <c r="C108" t="s">
        <v>92</v>
      </c>
      <c r="D108">
        <v>627</v>
      </c>
      <c r="E108" t="s">
        <v>246</v>
      </c>
      <c r="F108">
        <v>2000</v>
      </c>
      <c r="G108">
        <v>5619</v>
      </c>
      <c r="H108">
        <f t="shared" si="1"/>
        <v>8.6339089911121984</v>
      </c>
      <c r="I108">
        <v>1</v>
      </c>
      <c r="J108">
        <v>0</v>
      </c>
      <c r="K108">
        <v>1</v>
      </c>
      <c r="L108">
        <v>2</v>
      </c>
      <c r="M108">
        <v>2</v>
      </c>
      <c r="N108">
        <v>1</v>
      </c>
      <c r="O108">
        <v>14514.9</v>
      </c>
      <c r="P108">
        <v>4.0400000000000009</v>
      </c>
      <c r="Q108">
        <v>9.5648632049560565</v>
      </c>
      <c r="R108">
        <v>4.7189555168151855</v>
      </c>
      <c r="S108">
        <v>112.05115597743522</v>
      </c>
      <c r="T108">
        <v>-1.9694820642471311</v>
      </c>
      <c r="U108">
        <v>1</v>
      </c>
      <c r="V108">
        <v>9.1042760903955298</v>
      </c>
      <c r="W108" t="s">
        <v>94</v>
      </c>
      <c r="X108">
        <v>11.963932037353516</v>
      </c>
      <c r="Y108">
        <v>58.218170166015618</v>
      </c>
      <c r="Z108">
        <v>3.8525002002716064</v>
      </c>
      <c r="AA108">
        <v>8.4091044962406145E-2</v>
      </c>
      <c r="AB108">
        <v>0</v>
      </c>
      <c r="AC108">
        <v>8842.9921875</v>
      </c>
      <c r="AD108">
        <v>1312</v>
      </c>
      <c r="AE108">
        <v>24</v>
      </c>
      <c r="AF108">
        <v>22</v>
      </c>
      <c r="AG108">
        <v>54</v>
      </c>
      <c r="AH108">
        <v>91</v>
      </c>
      <c r="AI108">
        <v>1.8292682245373722E-2</v>
      </c>
      <c r="AJ108">
        <v>1.6768293455243111E-2</v>
      </c>
      <c r="AK108">
        <v>4.1158538311719901E-2</v>
      </c>
      <c r="AL108">
        <v>6.9359757006168365E-2</v>
      </c>
    </row>
    <row r="109" spans="1:38" ht="15" customHeight="1" x14ac:dyDescent="0.25">
      <c r="A109">
        <v>2835</v>
      </c>
      <c r="B109" t="s">
        <v>247</v>
      </c>
      <c r="C109" t="s">
        <v>248</v>
      </c>
      <c r="D109">
        <v>525</v>
      </c>
      <c r="E109" t="s">
        <v>42</v>
      </c>
      <c r="F109">
        <v>2000</v>
      </c>
      <c r="G109">
        <v>9625</v>
      </c>
      <c r="H109">
        <f t="shared" si="1"/>
        <v>9.1721191591559847</v>
      </c>
      <c r="I109">
        <v>1</v>
      </c>
      <c r="J109">
        <v>0</v>
      </c>
      <c r="K109">
        <v>0</v>
      </c>
      <c r="L109">
        <v>2</v>
      </c>
      <c r="M109">
        <v>3</v>
      </c>
      <c r="N109">
        <v>2</v>
      </c>
      <c r="O109">
        <v>17738</v>
      </c>
      <c r="P109">
        <v>5</v>
      </c>
      <c r="Q109">
        <v>7.4576091766357422</v>
      </c>
      <c r="R109">
        <v>4.1645078659057617</v>
      </c>
      <c r="S109">
        <v>64.361000405557462</v>
      </c>
      <c r="T109">
        <v>-1.1176778078079221</v>
      </c>
      <c r="U109">
        <v>1</v>
      </c>
      <c r="V109">
        <v>8.3859099788176752E-2</v>
      </c>
      <c r="W109" t="s">
        <v>43</v>
      </c>
      <c r="X109">
        <v>12.495631217956545</v>
      </c>
      <c r="Y109">
        <v>64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</row>
    <row r="110" spans="1:38" ht="15" customHeight="1" x14ac:dyDescent="0.25">
      <c r="A110">
        <v>2850</v>
      </c>
      <c r="B110" t="s">
        <v>249</v>
      </c>
      <c r="C110" t="s">
        <v>163</v>
      </c>
      <c r="D110">
        <v>504</v>
      </c>
      <c r="E110" t="s">
        <v>164</v>
      </c>
      <c r="F110">
        <v>2000</v>
      </c>
      <c r="G110">
        <v>8599</v>
      </c>
      <c r="H110">
        <f t="shared" si="1"/>
        <v>9.0594011964108958</v>
      </c>
      <c r="I110">
        <v>1</v>
      </c>
      <c r="J110">
        <v>1</v>
      </c>
      <c r="K110">
        <v>0</v>
      </c>
      <c r="L110">
        <v>2</v>
      </c>
      <c r="M110">
        <v>2</v>
      </c>
      <c r="N110">
        <v>1</v>
      </c>
      <c r="O110">
        <v>14119</v>
      </c>
      <c r="P110">
        <v>4.8</v>
      </c>
      <c r="Q110">
        <v>6.2265367507934579</v>
      </c>
      <c r="R110">
        <v>4.921323299407959</v>
      </c>
      <c r="S110">
        <v>137.18402867041536</v>
      </c>
      <c r="T110">
        <v>-2.7098503112792969</v>
      </c>
      <c r="U110">
        <v>0</v>
      </c>
      <c r="V110">
        <v>0.18604115264011897</v>
      </c>
      <c r="W110" t="s">
        <v>47</v>
      </c>
      <c r="X110">
        <v>11.548765182495117</v>
      </c>
      <c r="Y110">
        <v>72.332015991210938</v>
      </c>
      <c r="Z110">
        <v>0</v>
      </c>
      <c r="AA110">
        <v>5.2065320312976837E-2</v>
      </c>
      <c r="AB110">
        <v>0</v>
      </c>
      <c r="AC110">
        <v>4511.66064453125</v>
      </c>
      <c r="AD110">
        <v>2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</row>
    <row r="111" spans="1:38" ht="15" customHeight="1" x14ac:dyDescent="0.25">
      <c r="A111">
        <v>2865</v>
      </c>
      <c r="B111" t="s">
        <v>250</v>
      </c>
      <c r="C111" t="s">
        <v>71</v>
      </c>
      <c r="D111">
        <v>180</v>
      </c>
      <c r="E111" t="s">
        <v>251</v>
      </c>
      <c r="F111">
        <v>2000</v>
      </c>
      <c r="G111">
        <v>8294</v>
      </c>
      <c r="H111">
        <f t="shared" si="1"/>
        <v>9.0232876408063269</v>
      </c>
      <c r="I111">
        <v>1</v>
      </c>
      <c r="J111">
        <v>1</v>
      </c>
      <c r="K111">
        <v>4</v>
      </c>
      <c r="L111">
        <v>7</v>
      </c>
      <c r="M111">
        <v>3</v>
      </c>
      <c r="N111">
        <v>1</v>
      </c>
      <c r="O111">
        <v>16332.444444444443</v>
      </c>
      <c r="P111">
        <v>4.1333333333333346</v>
      </c>
      <c r="Q111">
        <v>4.7273879051208496</v>
      </c>
      <c r="R111">
        <v>4.3788213729858398</v>
      </c>
      <c r="S111">
        <v>79.743989574342422</v>
      </c>
      <c r="T111">
        <v>-2.8349235057830806</v>
      </c>
      <c r="U111">
        <v>1</v>
      </c>
      <c r="V111">
        <v>0.4808201369549992</v>
      </c>
      <c r="W111" t="s">
        <v>47</v>
      </c>
      <c r="X111">
        <v>13.044214248657228</v>
      </c>
      <c r="Y111">
        <v>65.486724853515625</v>
      </c>
      <c r="Z111">
        <v>5.9027105569839471E-2</v>
      </c>
      <c r="AA111">
        <v>7.681758143007752E-4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</row>
    <row r="112" spans="1:38" ht="15" customHeight="1" x14ac:dyDescent="0.25">
      <c r="A112">
        <v>2880</v>
      </c>
      <c r="B112" t="s">
        <v>252</v>
      </c>
      <c r="C112" t="s">
        <v>219</v>
      </c>
      <c r="D112">
        <v>435</v>
      </c>
      <c r="E112" t="s">
        <v>38</v>
      </c>
      <c r="F112">
        <v>2000</v>
      </c>
      <c r="G112">
        <v>10911</v>
      </c>
      <c r="H112">
        <f t="shared" si="1"/>
        <v>9.2975267336550989</v>
      </c>
      <c r="I112">
        <v>0</v>
      </c>
      <c r="J112">
        <v>0</v>
      </c>
      <c r="K112">
        <v>9</v>
      </c>
      <c r="L112">
        <v>7</v>
      </c>
      <c r="M112">
        <v>2</v>
      </c>
      <c r="N112">
        <v>1</v>
      </c>
      <c r="O112">
        <v>24167.666666666672</v>
      </c>
      <c r="P112">
        <v>3.1</v>
      </c>
      <c r="Q112">
        <v>5.6767539978027353</v>
      </c>
      <c r="R112">
        <v>3.1963686943054199</v>
      </c>
      <c r="S112">
        <v>24.443606632540309</v>
      </c>
      <c r="T112">
        <v>-2.0852489471435547</v>
      </c>
      <c r="U112">
        <v>1</v>
      </c>
      <c r="V112">
        <v>4.0035950169046748</v>
      </c>
      <c r="W112" t="s">
        <v>39</v>
      </c>
      <c r="X112">
        <v>10.52548122406006</v>
      </c>
      <c r="Y112">
        <v>61.643833160400398</v>
      </c>
      <c r="Z112">
        <v>0</v>
      </c>
      <c r="AA112">
        <v>0</v>
      </c>
      <c r="AB112">
        <v>0</v>
      </c>
      <c r="AC112">
        <v>0</v>
      </c>
      <c r="AD112">
        <v>60</v>
      </c>
      <c r="AE112">
        <v>1</v>
      </c>
      <c r="AF112">
        <v>0</v>
      </c>
      <c r="AG112">
        <v>7</v>
      </c>
      <c r="AH112">
        <v>10</v>
      </c>
      <c r="AI112">
        <v>1.666666753590107E-2</v>
      </c>
      <c r="AJ112">
        <v>0</v>
      </c>
      <c r="AK112">
        <v>0.11666666716337204</v>
      </c>
      <c r="AL112">
        <v>0.16666667163372037</v>
      </c>
    </row>
    <row r="113" spans="1:38" ht="15" customHeight="1" x14ac:dyDescent="0.25">
      <c r="A113">
        <v>2910</v>
      </c>
      <c r="B113" t="s">
        <v>253</v>
      </c>
      <c r="C113" t="s">
        <v>169</v>
      </c>
      <c r="D113">
        <v>478</v>
      </c>
      <c r="E113" t="s">
        <v>88</v>
      </c>
      <c r="F113">
        <v>2000</v>
      </c>
      <c r="G113">
        <v>8539</v>
      </c>
      <c r="H113">
        <f t="shared" si="1"/>
        <v>9.0523991839076068</v>
      </c>
      <c r="I113">
        <v>1</v>
      </c>
      <c r="J113">
        <v>0</v>
      </c>
      <c r="K113">
        <v>0</v>
      </c>
      <c r="L113">
        <v>2</v>
      </c>
      <c r="M113">
        <v>3</v>
      </c>
      <c r="N113">
        <v>4</v>
      </c>
      <c r="O113">
        <v>23787.599999999999</v>
      </c>
      <c r="P113">
        <v>3.34</v>
      </c>
      <c r="Q113">
        <v>6.1333980560302734</v>
      </c>
      <c r="R113">
        <v>2.6806070804595943</v>
      </c>
      <c r="S113">
        <v>14.593950309209921</v>
      </c>
      <c r="T113">
        <v>2.5412018299102779</v>
      </c>
      <c r="U113">
        <v>1</v>
      </c>
      <c r="V113">
        <v>1.5800178468297803</v>
      </c>
      <c r="W113" t="s">
        <v>76</v>
      </c>
      <c r="X113">
        <v>11.322769165039063</v>
      </c>
      <c r="Y113">
        <v>60.737525939941399</v>
      </c>
      <c r="Z113">
        <v>0</v>
      </c>
      <c r="AA113">
        <v>0</v>
      </c>
      <c r="AB113">
        <v>0</v>
      </c>
      <c r="AC113">
        <v>0</v>
      </c>
      <c r="AD113">
        <v>1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</row>
    <row r="114" spans="1:38" ht="15" customHeight="1" x14ac:dyDescent="0.25">
      <c r="A114">
        <v>2925</v>
      </c>
      <c r="B114" t="s">
        <v>254</v>
      </c>
      <c r="C114" t="s">
        <v>217</v>
      </c>
      <c r="D114">
        <v>475</v>
      </c>
      <c r="E114" t="s">
        <v>88</v>
      </c>
      <c r="F114">
        <v>2000</v>
      </c>
      <c r="G114">
        <v>13613</v>
      </c>
      <c r="H114">
        <f t="shared" si="1"/>
        <v>9.5187804975124735</v>
      </c>
      <c r="I114">
        <v>0</v>
      </c>
      <c r="J114">
        <v>0</v>
      </c>
      <c r="K114">
        <v>0</v>
      </c>
      <c r="L114">
        <v>3</v>
      </c>
      <c r="M114">
        <v>3</v>
      </c>
      <c r="N114">
        <v>2</v>
      </c>
      <c r="O114">
        <v>23787.599999999999</v>
      </c>
      <c r="P114">
        <v>3.34</v>
      </c>
      <c r="Q114">
        <v>6.2205901145935059</v>
      </c>
      <c r="R114">
        <v>2.7494499683380123</v>
      </c>
      <c r="S114">
        <v>15.634030307161758</v>
      </c>
      <c r="T114">
        <v>1.6985501050949099</v>
      </c>
      <c r="U114">
        <v>1</v>
      </c>
      <c r="V114">
        <v>3.4070885158217505</v>
      </c>
      <c r="W114" t="s">
        <v>76</v>
      </c>
      <c r="X114">
        <v>10.95218563079834</v>
      </c>
      <c r="Y114">
        <v>69.582504272460938</v>
      </c>
      <c r="Z114">
        <v>0</v>
      </c>
      <c r="AA114">
        <v>0</v>
      </c>
      <c r="AB114">
        <v>0</v>
      </c>
      <c r="AC114">
        <v>0</v>
      </c>
      <c r="AD114">
        <v>2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</row>
    <row r="115" spans="1:38" ht="15" customHeight="1" x14ac:dyDescent="0.25">
      <c r="A115">
        <v>2980</v>
      </c>
      <c r="B115" t="s">
        <v>255</v>
      </c>
      <c r="C115" t="s">
        <v>128</v>
      </c>
      <c r="D115">
        <v>660</v>
      </c>
      <c r="E115" t="s">
        <v>179</v>
      </c>
      <c r="F115">
        <v>2000</v>
      </c>
      <c r="G115">
        <v>12578</v>
      </c>
      <c r="H115">
        <f t="shared" si="1"/>
        <v>9.4397045351034485</v>
      </c>
      <c r="I115">
        <v>0</v>
      </c>
      <c r="J115">
        <v>1</v>
      </c>
      <c r="K115">
        <v>3</v>
      </c>
      <c r="L115">
        <v>3</v>
      </c>
      <c r="M115">
        <v>3</v>
      </c>
      <c r="N115">
        <v>1</v>
      </c>
      <c r="O115">
        <v>18100</v>
      </c>
      <c r="P115">
        <v>2.3428571428571408</v>
      </c>
      <c r="Q115">
        <v>6.1820850372314444</v>
      </c>
      <c r="R115">
        <v>3.5720641613006601</v>
      </c>
      <c r="S115">
        <v>35.589980844704058</v>
      </c>
      <c r="T115">
        <v>-2.311316967010498</v>
      </c>
      <c r="U115">
        <v>1</v>
      </c>
      <c r="V115">
        <v>5.7517927317575692</v>
      </c>
      <c r="W115" t="s">
        <v>180</v>
      </c>
      <c r="X115">
        <v>13.857529640197752</v>
      </c>
      <c r="Y115">
        <v>65.0826416015625</v>
      </c>
      <c r="Z115">
        <v>0</v>
      </c>
      <c r="AA115">
        <v>0</v>
      </c>
      <c r="AB115">
        <v>0</v>
      </c>
      <c r="AC115">
        <v>0</v>
      </c>
      <c r="AD115">
        <v>2</v>
      </c>
    </row>
    <row r="116" spans="1:38" ht="15" customHeight="1" x14ac:dyDescent="0.25">
      <c r="A116">
        <v>2985</v>
      </c>
      <c r="B116" t="s">
        <v>256</v>
      </c>
      <c r="C116" t="s">
        <v>92</v>
      </c>
      <c r="D116">
        <v>627</v>
      </c>
      <c r="E116" t="s">
        <v>69</v>
      </c>
      <c r="F116">
        <v>2000</v>
      </c>
      <c r="G116">
        <v>28659</v>
      </c>
      <c r="H116">
        <f t="shared" si="1"/>
        <v>10.263222808938117</v>
      </c>
      <c r="I116">
        <v>0</v>
      </c>
      <c r="J116">
        <v>0</v>
      </c>
      <c r="K116">
        <v>1</v>
      </c>
      <c r="L116">
        <v>2</v>
      </c>
      <c r="M116">
        <v>2</v>
      </c>
      <c r="N116">
        <v>1</v>
      </c>
      <c r="O116">
        <v>24315.5</v>
      </c>
      <c r="P116">
        <v>2.4500000000000002</v>
      </c>
      <c r="Q116">
        <v>5.2417469024658203</v>
      </c>
      <c r="R116">
        <v>2.7354817390441895</v>
      </c>
      <c r="S116">
        <v>15.417168699379408</v>
      </c>
      <c r="T116">
        <v>-2.9107213020324703</v>
      </c>
      <c r="U116">
        <v>1</v>
      </c>
      <c r="V116">
        <v>1.5144431726423253</v>
      </c>
      <c r="W116" t="s">
        <v>51</v>
      </c>
      <c r="X116">
        <v>12.728471755981444</v>
      </c>
      <c r="Y116">
        <v>65.079368591308594</v>
      </c>
      <c r="Z116">
        <v>0</v>
      </c>
      <c r="AA116">
        <v>0</v>
      </c>
      <c r="AB116">
        <v>0</v>
      </c>
      <c r="AC116">
        <v>0</v>
      </c>
      <c r="AD116">
        <v>25</v>
      </c>
      <c r="AE116">
        <v>0</v>
      </c>
      <c r="AF116">
        <v>0</v>
      </c>
      <c r="AG116">
        <v>3</v>
      </c>
      <c r="AH116">
        <v>2</v>
      </c>
      <c r="AI116">
        <v>0</v>
      </c>
      <c r="AJ116">
        <v>0</v>
      </c>
      <c r="AK116">
        <v>0.119999997317791</v>
      </c>
      <c r="AL116">
        <v>7.9999998211860657E-2</v>
      </c>
    </row>
    <row r="117" spans="1:38" ht="15" customHeight="1" x14ac:dyDescent="0.25">
      <c r="A117">
        <v>3000</v>
      </c>
      <c r="B117" t="s">
        <v>257</v>
      </c>
      <c r="C117" t="s">
        <v>227</v>
      </c>
      <c r="D117">
        <v>479</v>
      </c>
      <c r="E117" t="s">
        <v>88</v>
      </c>
      <c r="F117">
        <v>2000</v>
      </c>
      <c r="G117">
        <v>12439</v>
      </c>
      <c r="H117">
        <f t="shared" si="1"/>
        <v>9.4285919772099653</v>
      </c>
      <c r="I117">
        <v>1</v>
      </c>
      <c r="J117">
        <v>0</v>
      </c>
      <c r="K117">
        <v>0</v>
      </c>
      <c r="L117">
        <v>3</v>
      </c>
      <c r="M117">
        <v>3</v>
      </c>
      <c r="N117">
        <v>2</v>
      </c>
      <c r="O117">
        <v>24262</v>
      </c>
      <c r="P117">
        <v>3.5666666666666655</v>
      </c>
      <c r="Q117">
        <v>7.2341771125793457</v>
      </c>
      <c r="R117">
        <v>1.7442890405654905</v>
      </c>
      <c r="S117">
        <v>5.7218320385199748</v>
      </c>
      <c r="T117">
        <v>0.1625836789608002</v>
      </c>
      <c r="U117">
        <v>1</v>
      </c>
      <c r="V117">
        <v>4.3285558555265595</v>
      </c>
      <c r="W117" t="s">
        <v>76</v>
      </c>
      <c r="X117">
        <v>10.817836761474609</v>
      </c>
      <c r="Y117">
        <v>64.069267272949219</v>
      </c>
      <c r="Z117">
        <v>0</v>
      </c>
      <c r="AA117">
        <v>0</v>
      </c>
      <c r="AB117">
        <v>0</v>
      </c>
      <c r="AC117">
        <v>0</v>
      </c>
      <c r="AD117">
        <v>15</v>
      </c>
      <c r="AE117">
        <v>0</v>
      </c>
      <c r="AF117">
        <v>0</v>
      </c>
      <c r="AG117">
        <v>1</v>
      </c>
      <c r="AH117">
        <v>2</v>
      </c>
      <c r="AI117">
        <v>0</v>
      </c>
      <c r="AJ117">
        <v>0</v>
      </c>
      <c r="AK117">
        <v>6.6666670143604279E-2</v>
      </c>
      <c r="AL117">
        <v>0.13333334028720856</v>
      </c>
    </row>
    <row r="118" spans="1:38" ht="15" customHeight="1" x14ac:dyDescent="0.25">
      <c r="A118">
        <v>3010</v>
      </c>
      <c r="B118" t="s">
        <v>258</v>
      </c>
      <c r="C118" t="s">
        <v>78</v>
      </c>
      <c r="D118">
        <v>569</v>
      </c>
      <c r="E118" t="s">
        <v>56</v>
      </c>
      <c r="F118">
        <v>2000</v>
      </c>
      <c r="G118">
        <v>10878</v>
      </c>
      <c r="H118">
        <f t="shared" si="1"/>
        <v>9.2944976799829053</v>
      </c>
      <c r="I118">
        <v>0</v>
      </c>
      <c r="J118">
        <v>0</v>
      </c>
      <c r="K118">
        <v>0</v>
      </c>
      <c r="L118">
        <v>2</v>
      </c>
      <c r="M118">
        <v>2</v>
      </c>
      <c r="N118">
        <v>1</v>
      </c>
      <c r="O118">
        <v>19510.666666666672</v>
      </c>
      <c r="P118">
        <v>3.7166666666666655</v>
      </c>
      <c r="Q118">
        <v>7.0884089469909677</v>
      </c>
      <c r="R118">
        <v>4.159040927886962</v>
      </c>
      <c r="S118">
        <v>64.010102847065156</v>
      </c>
      <c r="T118">
        <v>-0.21882529556751248</v>
      </c>
      <c r="U118">
        <v>0</v>
      </c>
      <c r="V118">
        <v>7.5397947651322514</v>
      </c>
      <c r="W118" t="s">
        <v>57</v>
      </c>
      <c r="X118">
        <v>11.80664539337158</v>
      </c>
      <c r="Y118">
        <v>65.442398071289063</v>
      </c>
      <c r="Z118">
        <v>0</v>
      </c>
      <c r="AA118">
        <v>0</v>
      </c>
      <c r="AB118">
        <v>144801.8125</v>
      </c>
      <c r="AC118">
        <v>613712.375</v>
      </c>
      <c r="AD118">
        <v>2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</row>
    <row r="119" spans="1:38" ht="15" customHeight="1" x14ac:dyDescent="0.25">
      <c r="A119">
        <v>3030</v>
      </c>
      <c r="B119" t="s">
        <v>259</v>
      </c>
      <c r="C119" t="s">
        <v>260</v>
      </c>
      <c r="D119">
        <v>480</v>
      </c>
      <c r="E119" t="s">
        <v>88</v>
      </c>
      <c r="F119">
        <v>2000</v>
      </c>
      <c r="G119">
        <v>9104</v>
      </c>
      <c r="H119">
        <f t="shared" si="1"/>
        <v>9.1164691563661115</v>
      </c>
      <c r="I119">
        <v>1</v>
      </c>
      <c r="J119">
        <v>0</v>
      </c>
      <c r="K119">
        <v>0</v>
      </c>
      <c r="L119">
        <v>7</v>
      </c>
      <c r="M119">
        <v>3</v>
      </c>
      <c r="N119">
        <v>4</v>
      </c>
      <c r="O119">
        <v>20864</v>
      </c>
      <c r="P119">
        <v>3.75</v>
      </c>
      <c r="Q119">
        <v>5.7104268074035636</v>
      </c>
      <c r="R119">
        <v>4.5315656661987314</v>
      </c>
      <c r="S119">
        <v>92.903903775221877</v>
      </c>
      <c r="T119">
        <v>-1.6089884042739868</v>
      </c>
      <c r="U119">
        <v>0</v>
      </c>
      <c r="V119">
        <v>1.4034929496869664</v>
      </c>
      <c r="W119" t="s">
        <v>76</v>
      </c>
      <c r="X119">
        <v>10.47904109954834</v>
      </c>
      <c r="Y119">
        <v>64.900657653808594</v>
      </c>
      <c r="Z119">
        <v>0</v>
      </c>
      <c r="AA119">
        <v>0</v>
      </c>
      <c r="AB119">
        <v>0</v>
      </c>
      <c r="AC119">
        <v>0</v>
      </c>
      <c r="AD119">
        <v>3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</row>
    <row r="120" spans="1:38" ht="15" customHeight="1" x14ac:dyDescent="0.25">
      <c r="A120">
        <v>3085</v>
      </c>
      <c r="B120" t="s">
        <v>261</v>
      </c>
      <c r="C120" t="s">
        <v>49</v>
      </c>
      <c r="D120">
        <v>499</v>
      </c>
      <c r="E120" t="s">
        <v>50</v>
      </c>
      <c r="F120">
        <v>2000</v>
      </c>
      <c r="G120">
        <v>8587</v>
      </c>
      <c r="H120">
        <f t="shared" si="1"/>
        <v>9.0580047106724848</v>
      </c>
      <c r="I120">
        <v>0</v>
      </c>
      <c r="J120">
        <v>0</v>
      </c>
      <c r="K120">
        <v>2</v>
      </c>
      <c r="L120">
        <v>2</v>
      </c>
      <c r="M120">
        <v>3</v>
      </c>
      <c r="N120">
        <v>1</v>
      </c>
      <c r="O120">
        <v>16407</v>
      </c>
      <c r="P120">
        <v>5.3</v>
      </c>
      <c r="Q120">
        <v>6.8112444877624512</v>
      </c>
      <c r="R120">
        <v>4.5820369720458993</v>
      </c>
      <c r="S120">
        <v>97.713230745609991</v>
      </c>
      <c r="T120">
        <v>-1.4102164506912229</v>
      </c>
      <c r="U120">
        <v>1</v>
      </c>
      <c r="V120">
        <v>4.081754822760427</v>
      </c>
      <c r="W120" t="s">
        <v>51</v>
      </c>
      <c r="X120">
        <v>11.988924026489258</v>
      </c>
      <c r="Y120">
        <v>63.105728149414063</v>
      </c>
      <c r="Z120">
        <v>0</v>
      </c>
      <c r="AA120">
        <v>7.7178711071610451E-3</v>
      </c>
      <c r="AB120">
        <v>0</v>
      </c>
      <c r="AC120">
        <v>0</v>
      </c>
      <c r="AD120">
        <v>11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</row>
    <row r="121" spans="1:38" ht="15" customHeight="1" x14ac:dyDescent="0.25">
      <c r="A121">
        <v>3100</v>
      </c>
      <c r="B121" t="s">
        <v>262</v>
      </c>
      <c r="C121" t="s">
        <v>49</v>
      </c>
      <c r="D121">
        <v>499</v>
      </c>
      <c r="E121" t="s">
        <v>69</v>
      </c>
      <c r="F121">
        <v>2000</v>
      </c>
      <c r="G121">
        <v>7876</v>
      </c>
      <c r="H121">
        <f t="shared" si="1"/>
        <v>8.9715754397590164</v>
      </c>
      <c r="I121">
        <v>1</v>
      </c>
      <c r="J121">
        <v>0</v>
      </c>
      <c r="K121">
        <v>2</v>
      </c>
      <c r="L121">
        <v>2</v>
      </c>
      <c r="M121">
        <v>3</v>
      </c>
      <c r="N121">
        <v>1</v>
      </c>
      <c r="O121">
        <v>16744.555555555555</v>
      </c>
      <c r="P121">
        <v>4.4555555555555548</v>
      </c>
      <c r="Q121">
        <v>8.4976024627685547</v>
      </c>
      <c r="R121">
        <v>4.3471469879150391</v>
      </c>
      <c r="S121">
        <v>77.257730959417842</v>
      </c>
      <c r="T121">
        <v>-3.7169229984283447</v>
      </c>
      <c r="U121">
        <v>1</v>
      </c>
      <c r="V121">
        <v>8.0895001481884652</v>
      </c>
      <c r="W121" t="s">
        <v>51</v>
      </c>
      <c r="X121">
        <v>12.777898788452148</v>
      </c>
      <c r="Y121">
        <v>57.189476013183601</v>
      </c>
      <c r="Z121">
        <v>0</v>
      </c>
      <c r="AA121">
        <v>7.7178711071610451E-3</v>
      </c>
      <c r="AB121">
        <v>0</v>
      </c>
      <c r="AC121">
        <v>0</v>
      </c>
      <c r="AD121">
        <v>118</v>
      </c>
      <c r="AE121">
        <v>6</v>
      </c>
      <c r="AF121">
        <v>3</v>
      </c>
      <c r="AG121">
        <v>8</v>
      </c>
      <c r="AH121">
        <v>3</v>
      </c>
      <c r="AI121">
        <v>5.0847455859184258E-2</v>
      </c>
      <c r="AJ121">
        <v>2.5423727929592129E-2</v>
      </c>
      <c r="AK121">
        <v>6.7796610295772566E-2</v>
      </c>
      <c r="AL121">
        <v>2.5423727929592129E-2</v>
      </c>
    </row>
    <row r="122" spans="1:38" ht="15" customHeight="1" x14ac:dyDescent="0.25">
      <c r="A122">
        <v>3130</v>
      </c>
      <c r="B122" t="s">
        <v>263</v>
      </c>
      <c r="C122" t="s">
        <v>81</v>
      </c>
      <c r="D122">
        <v>340</v>
      </c>
      <c r="E122" t="s">
        <v>56</v>
      </c>
      <c r="F122">
        <v>2000</v>
      </c>
      <c r="G122">
        <v>11465</v>
      </c>
      <c r="H122">
        <f t="shared" si="1"/>
        <v>9.3470541952920048</v>
      </c>
      <c r="I122">
        <v>1</v>
      </c>
      <c r="J122">
        <v>0</v>
      </c>
      <c r="K122">
        <v>0</v>
      </c>
      <c r="L122">
        <v>2</v>
      </c>
      <c r="M122">
        <v>2</v>
      </c>
      <c r="N122">
        <v>1</v>
      </c>
      <c r="O122">
        <v>22685.25</v>
      </c>
      <c r="P122">
        <v>3.8</v>
      </c>
      <c r="Q122">
        <v>6.7056388854980478</v>
      </c>
      <c r="R122">
        <v>2.8755230903625488</v>
      </c>
      <c r="S122">
        <v>17.7346985454611</v>
      </c>
      <c r="T122">
        <v>-1.0060641765594482</v>
      </c>
      <c r="U122">
        <v>0</v>
      </c>
      <c r="V122">
        <v>2.1474407632270522</v>
      </c>
      <c r="W122" t="s">
        <v>57</v>
      </c>
      <c r="X122">
        <v>15.077328681945797</v>
      </c>
      <c r="Y122">
        <v>71.358627319335938</v>
      </c>
      <c r="Z122">
        <v>2.6699485778808598</v>
      </c>
      <c r="AA122">
        <v>8.1402196884155273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</row>
    <row r="123" spans="1:38" ht="15" customHeight="1" x14ac:dyDescent="0.25">
      <c r="A123">
        <v>3165</v>
      </c>
      <c r="B123" t="s">
        <v>264</v>
      </c>
      <c r="C123" t="s">
        <v>186</v>
      </c>
      <c r="D123">
        <v>548</v>
      </c>
      <c r="E123" t="s">
        <v>42</v>
      </c>
      <c r="F123">
        <v>2000</v>
      </c>
      <c r="G123">
        <v>14246</v>
      </c>
      <c r="H123">
        <f t="shared" si="1"/>
        <v>9.564231444538299</v>
      </c>
      <c r="I123">
        <v>0</v>
      </c>
      <c r="J123">
        <v>0</v>
      </c>
      <c r="K123">
        <v>0</v>
      </c>
      <c r="L123">
        <v>2</v>
      </c>
      <c r="M123">
        <v>2</v>
      </c>
      <c r="N123">
        <v>1</v>
      </c>
      <c r="O123">
        <v>20807.5</v>
      </c>
      <c r="P123">
        <v>4</v>
      </c>
      <c r="Q123">
        <v>6.0306854248046875</v>
      </c>
      <c r="R123">
        <v>2.9960002899169926</v>
      </c>
      <c r="S123">
        <v>20.00536104565192</v>
      </c>
      <c r="T123">
        <v>-0.3129723072052002</v>
      </c>
      <c r="U123">
        <v>1</v>
      </c>
      <c r="V123">
        <v>2.761743773247916</v>
      </c>
      <c r="W123" t="s">
        <v>43</v>
      </c>
      <c r="X123">
        <v>10.924193382263184</v>
      </c>
      <c r="Y123">
        <v>70.673080444335938</v>
      </c>
      <c r="Z123">
        <v>0</v>
      </c>
      <c r="AA123">
        <v>0</v>
      </c>
      <c r="AB123">
        <v>330985.625</v>
      </c>
      <c r="AC123">
        <v>25831.24609375</v>
      </c>
      <c r="AD123">
        <v>18</v>
      </c>
      <c r="AE123">
        <v>0</v>
      </c>
      <c r="AF123">
        <v>0</v>
      </c>
      <c r="AG123">
        <v>3</v>
      </c>
      <c r="AH123">
        <v>1</v>
      </c>
      <c r="AI123">
        <v>0</v>
      </c>
      <c r="AJ123">
        <v>0</v>
      </c>
      <c r="AK123">
        <v>0.16666667163372037</v>
      </c>
      <c r="AL123">
        <v>5.5555555969476707E-2</v>
      </c>
    </row>
    <row r="124" spans="1:38" ht="15" customHeight="1" x14ac:dyDescent="0.25">
      <c r="A124">
        <v>3205</v>
      </c>
      <c r="B124" t="s">
        <v>265</v>
      </c>
      <c r="C124" t="s">
        <v>49</v>
      </c>
      <c r="D124">
        <v>499</v>
      </c>
      <c r="E124" t="s">
        <v>66</v>
      </c>
      <c r="F124">
        <v>2000</v>
      </c>
      <c r="G124">
        <v>6951</v>
      </c>
      <c r="H124">
        <f t="shared" si="1"/>
        <v>8.8466408131004854</v>
      </c>
      <c r="I124">
        <v>1</v>
      </c>
      <c r="J124">
        <v>0</v>
      </c>
      <c r="K124">
        <v>2</v>
      </c>
      <c r="L124">
        <v>2</v>
      </c>
      <c r="M124">
        <v>3</v>
      </c>
      <c r="N124">
        <v>1</v>
      </c>
      <c r="O124">
        <v>13962.333333333338</v>
      </c>
      <c r="P124">
        <v>5.6000000000000005</v>
      </c>
      <c r="Q124">
        <v>7.8375544548034686</v>
      </c>
      <c r="R124">
        <v>4.9420394897460946</v>
      </c>
      <c r="S124">
        <v>140.05560043697329</v>
      </c>
      <c r="T124">
        <v>-0.79066115617752064</v>
      </c>
      <c r="U124">
        <v>1</v>
      </c>
      <c r="V124">
        <v>6.096753919945912</v>
      </c>
      <c r="W124" t="s">
        <v>67</v>
      </c>
      <c r="X124">
        <v>14.162806510925297</v>
      </c>
      <c r="Y124">
        <v>57.655883789062507</v>
      </c>
      <c r="Z124">
        <v>0</v>
      </c>
      <c r="AA124">
        <v>7.7178711071610451E-3</v>
      </c>
      <c r="AB124">
        <v>0</v>
      </c>
      <c r="AC124">
        <v>52066.4609375</v>
      </c>
      <c r="AD124">
        <v>27</v>
      </c>
      <c r="AE124">
        <v>0</v>
      </c>
      <c r="AF124">
        <v>0</v>
      </c>
      <c r="AG124">
        <v>3</v>
      </c>
      <c r="AH124">
        <v>1</v>
      </c>
      <c r="AI124">
        <v>0</v>
      </c>
      <c r="AJ124">
        <v>0</v>
      </c>
      <c r="AK124">
        <v>0.1111111119389534</v>
      </c>
      <c r="AL124">
        <v>3.7037037312984473E-2</v>
      </c>
    </row>
    <row r="125" spans="1:38" ht="15" customHeight="1" x14ac:dyDescent="0.25">
      <c r="A125">
        <v>3235</v>
      </c>
      <c r="B125" t="s">
        <v>266</v>
      </c>
      <c r="C125" t="s">
        <v>92</v>
      </c>
      <c r="D125">
        <v>627</v>
      </c>
      <c r="E125" t="s">
        <v>93</v>
      </c>
      <c r="F125">
        <v>2000</v>
      </c>
      <c r="G125">
        <v>5613</v>
      </c>
      <c r="H125">
        <f t="shared" si="1"/>
        <v>8.6328406149422001</v>
      </c>
      <c r="I125">
        <v>1</v>
      </c>
      <c r="J125">
        <v>0</v>
      </c>
      <c r="K125">
        <v>1</v>
      </c>
      <c r="L125">
        <v>2</v>
      </c>
      <c r="M125">
        <v>2</v>
      </c>
      <c r="N125">
        <v>1</v>
      </c>
      <c r="O125">
        <v>13804</v>
      </c>
      <c r="P125">
        <v>3.3142857142857127</v>
      </c>
      <c r="Q125">
        <v>9.069582939147951</v>
      </c>
      <c r="R125">
        <v>4.806215763092041</v>
      </c>
      <c r="S125">
        <v>122.26804967895255</v>
      </c>
      <c r="T125">
        <v>-2.1816263198852535</v>
      </c>
      <c r="U125">
        <v>1</v>
      </c>
      <c r="V125">
        <v>8.5398190737535931</v>
      </c>
      <c r="W125" t="s">
        <v>94</v>
      </c>
      <c r="X125">
        <v>12.27938175201416</v>
      </c>
      <c r="Y125">
        <v>57.937145233154304</v>
      </c>
      <c r="Z125">
        <v>3.8525002002716064</v>
      </c>
      <c r="AA125">
        <v>8.4091044962406145E-2</v>
      </c>
      <c r="AB125">
        <v>0</v>
      </c>
      <c r="AC125">
        <v>0</v>
      </c>
      <c r="AD125">
        <v>307</v>
      </c>
      <c r="AE125">
        <v>6</v>
      </c>
      <c r="AF125">
        <v>2</v>
      </c>
      <c r="AG125">
        <v>23</v>
      </c>
      <c r="AH125">
        <v>21</v>
      </c>
      <c r="AI125">
        <v>1.95439737290144E-2</v>
      </c>
      <c r="AJ125">
        <v>6.5146577544510356E-3</v>
      </c>
      <c r="AK125">
        <v>7.4918568134307861E-2</v>
      </c>
      <c r="AL125">
        <v>6.8403907120227814E-2</v>
      </c>
    </row>
    <row r="126" spans="1:38" ht="15" customHeight="1" x14ac:dyDescent="0.25">
      <c r="A126">
        <v>3280</v>
      </c>
      <c r="B126" t="s">
        <v>267</v>
      </c>
      <c r="C126" t="s">
        <v>178</v>
      </c>
      <c r="D126">
        <v>383</v>
      </c>
      <c r="E126" t="s">
        <v>268</v>
      </c>
      <c r="F126">
        <v>2000</v>
      </c>
      <c r="G126">
        <v>7795</v>
      </c>
      <c r="H126">
        <f t="shared" si="1"/>
        <v>8.9612377814918762</v>
      </c>
      <c r="I126">
        <v>1</v>
      </c>
      <c r="J126">
        <v>1</v>
      </c>
      <c r="K126">
        <v>4</v>
      </c>
      <c r="L126">
        <v>2</v>
      </c>
      <c r="M126">
        <v>3</v>
      </c>
      <c r="N126">
        <v>1</v>
      </c>
      <c r="O126">
        <v>18631</v>
      </c>
      <c r="P126">
        <v>2.7</v>
      </c>
      <c r="Q126">
        <v>6.428105354309082</v>
      </c>
      <c r="R126">
        <v>3.1500611305236821</v>
      </c>
      <c r="S126">
        <v>23.337491170394863</v>
      </c>
      <c r="T126">
        <v>-2.0012083053588872</v>
      </c>
      <c r="U126">
        <v>1</v>
      </c>
      <c r="V126">
        <v>2.8245942894904106</v>
      </c>
      <c r="W126" t="s">
        <v>51</v>
      </c>
      <c r="X126">
        <v>12.953996658325195</v>
      </c>
      <c r="Y126">
        <v>62.358642578125007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</row>
    <row r="127" spans="1:38" ht="15" customHeight="1" x14ac:dyDescent="0.25">
      <c r="A127">
        <v>3305</v>
      </c>
      <c r="B127" t="s">
        <v>269</v>
      </c>
      <c r="C127" t="s">
        <v>49</v>
      </c>
      <c r="D127">
        <v>499</v>
      </c>
      <c r="E127" t="s">
        <v>50</v>
      </c>
      <c r="F127">
        <v>2000</v>
      </c>
      <c r="G127">
        <v>10824</v>
      </c>
      <c r="H127">
        <f t="shared" si="1"/>
        <v>9.2895211698506248</v>
      </c>
      <c r="I127">
        <v>0</v>
      </c>
      <c r="J127">
        <v>0</v>
      </c>
      <c r="K127">
        <v>2</v>
      </c>
      <c r="L127">
        <v>2</v>
      </c>
      <c r="M127">
        <v>3</v>
      </c>
      <c r="N127">
        <v>1</v>
      </c>
      <c r="O127">
        <v>17892.666666666672</v>
      </c>
      <c r="P127">
        <v>3.5833333333333344</v>
      </c>
      <c r="Q127">
        <v>6.2747621536254892</v>
      </c>
      <c r="R127">
        <v>4.4337258338928223</v>
      </c>
      <c r="S127">
        <v>84.244714713423448</v>
      </c>
      <c r="T127">
        <v>-2.9642584323883061</v>
      </c>
      <c r="U127">
        <v>1</v>
      </c>
      <c r="V127">
        <v>2.2378541018582614</v>
      </c>
      <c r="W127" t="s">
        <v>51</v>
      </c>
      <c r="X127">
        <v>12.035240173339844</v>
      </c>
      <c r="Y127">
        <v>61.95856857299804</v>
      </c>
      <c r="Z127">
        <v>0</v>
      </c>
      <c r="AA127">
        <v>7.7178711071610451E-3</v>
      </c>
      <c r="AB127">
        <v>0</v>
      </c>
      <c r="AC127">
        <v>0</v>
      </c>
      <c r="AD127">
        <v>7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</row>
    <row r="128" spans="1:38" ht="15" customHeight="1" x14ac:dyDescent="0.25">
      <c r="A128">
        <v>3320</v>
      </c>
      <c r="B128" t="s">
        <v>270</v>
      </c>
      <c r="C128" t="s">
        <v>45</v>
      </c>
      <c r="D128">
        <v>663</v>
      </c>
      <c r="E128" t="s">
        <v>46</v>
      </c>
      <c r="F128">
        <v>2000</v>
      </c>
      <c r="G128">
        <v>12016</v>
      </c>
      <c r="H128">
        <f t="shared" si="1"/>
        <v>9.3939943740039151</v>
      </c>
      <c r="I128">
        <v>1</v>
      </c>
      <c r="J128">
        <v>1</v>
      </c>
      <c r="K128">
        <v>4</v>
      </c>
      <c r="L128">
        <v>7</v>
      </c>
      <c r="M128">
        <v>3</v>
      </c>
      <c r="N128">
        <v>1</v>
      </c>
      <c r="O128">
        <v>15808</v>
      </c>
      <c r="P128">
        <v>5.25</v>
      </c>
      <c r="Q128">
        <v>7.8559322357177743</v>
      </c>
      <c r="R128">
        <v>2.9995124340057377</v>
      </c>
      <c r="S128">
        <v>20.075746285392402</v>
      </c>
      <c r="T128">
        <v>-3.6071779727935791</v>
      </c>
      <c r="U128">
        <v>1</v>
      </c>
      <c r="V128">
        <v>3.9937917054419194</v>
      </c>
      <c r="W128" t="s">
        <v>47</v>
      </c>
      <c r="X128">
        <v>12.278316497802736</v>
      </c>
      <c r="Y128">
        <v>69.314216613769517</v>
      </c>
      <c r="Z128">
        <v>0</v>
      </c>
      <c r="AA128">
        <v>0</v>
      </c>
      <c r="AB128">
        <v>0</v>
      </c>
      <c r="AC128">
        <v>0</v>
      </c>
      <c r="AD128">
        <v>62</v>
      </c>
      <c r="AE128">
        <v>0</v>
      </c>
      <c r="AF128">
        <v>0</v>
      </c>
      <c r="AG128">
        <v>6</v>
      </c>
      <c r="AH128">
        <v>6</v>
      </c>
      <c r="AI128">
        <v>0</v>
      </c>
      <c r="AJ128">
        <v>0</v>
      </c>
      <c r="AK128">
        <v>9.6774190664291382E-2</v>
      </c>
      <c r="AL128">
        <v>9.6774190664291382E-2</v>
      </c>
    </row>
    <row r="129" spans="1:38" ht="15" customHeight="1" x14ac:dyDescent="0.25">
      <c r="A129">
        <v>3340</v>
      </c>
      <c r="B129" t="s">
        <v>271</v>
      </c>
      <c r="C129" t="s">
        <v>146</v>
      </c>
      <c r="D129">
        <v>184</v>
      </c>
      <c r="E129" t="s">
        <v>101</v>
      </c>
      <c r="F129">
        <v>2000</v>
      </c>
      <c r="G129">
        <v>7680</v>
      </c>
      <c r="H129">
        <f t="shared" si="1"/>
        <v>8.9463748261417173</v>
      </c>
      <c r="I129">
        <v>1</v>
      </c>
      <c r="J129">
        <v>0</v>
      </c>
      <c r="K129">
        <v>5</v>
      </c>
      <c r="L129">
        <v>3</v>
      </c>
      <c r="M129">
        <v>3</v>
      </c>
      <c r="N129">
        <v>1</v>
      </c>
      <c r="O129">
        <v>19138</v>
      </c>
      <c r="P129">
        <v>3.45</v>
      </c>
      <c r="Q129">
        <v>8.1259269714355487</v>
      </c>
      <c r="R129">
        <v>2.2856738567352295</v>
      </c>
      <c r="S129">
        <v>9.8323095601968902</v>
      </c>
      <c r="T129">
        <v>-1.7881687879562378</v>
      </c>
      <c r="U129">
        <v>1</v>
      </c>
      <c r="V129">
        <v>5.3916692452996964</v>
      </c>
      <c r="W129" t="s">
        <v>57</v>
      </c>
      <c r="X129">
        <v>11.76301383972168</v>
      </c>
      <c r="Y129">
        <v>62.762496948242195</v>
      </c>
      <c r="Z129">
        <v>0</v>
      </c>
      <c r="AA129">
        <v>2.5911126136779785</v>
      </c>
      <c r="AB129">
        <v>12933.5947265625</v>
      </c>
      <c r="AC129">
        <v>87083.4765625</v>
      </c>
      <c r="AD129">
        <v>626</v>
      </c>
      <c r="AE129">
        <v>2</v>
      </c>
      <c r="AF129">
        <v>5</v>
      </c>
      <c r="AG129">
        <v>27</v>
      </c>
      <c r="AH129">
        <v>21</v>
      </c>
      <c r="AI129">
        <v>3.1948881223797798E-3</v>
      </c>
      <c r="AJ129">
        <v>7.9872207716107368E-3</v>
      </c>
      <c r="AK129">
        <v>4.3130990117788322E-2</v>
      </c>
      <c r="AL129">
        <v>3.3546324819326408E-2</v>
      </c>
    </row>
    <row r="130" spans="1:38" ht="15" customHeight="1" x14ac:dyDescent="0.25">
      <c r="A130">
        <v>3355</v>
      </c>
      <c r="B130" t="s">
        <v>272</v>
      </c>
      <c r="C130" t="s">
        <v>130</v>
      </c>
      <c r="D130">
        <v>441</v>
      </c>
      <c r="E130" t="s">
        <v>101</v>
      </c>
      <c r="F130">
        <v>2000</v>
      </c>
      <c r="G130">
        <v>4970</v>
      </c>
      <c r="H130">
        <f t="shared" si="1"/>
        <v>8.5111751190906748</v>
      </c>
      <c r="I130">
        <v>1</v>
      </c>
      <c r="J130">
        <v>0</v>
      </c>
      <c r="K130">
        <v>3</v>
      </c>
      <c r="L130">
        <v>3</v>
      </c>
      <c r="M130">
        <v>3</v>
      </c>
      <c r="N130">
        <v>1</v>
      </c>
      <c r="O130">
        <v>13749.8</v>
      </c>
      <c r="P130">
        <v>5.76</v>
      </c>
      <c r="Q130">
        <v>9.0789775848388672</v>
      </c>
      <c r="R130">
        <v>4.7748255729675293</v>
      </c>
      <c r="S130">
        <v>118.48964502094771</v>
      </c>
      <c r="T130">
        <v>-0.55588293075561523</v>
      </c>
      <c r="U130">
        <v>1</v>
      </c>
      <c r="V130">
        <v>8.9333640045609748</v>
      </c>
      <c r="W130" t="s">
        <v>57</v>
      </c>
      <c r="X130">
        <v>11.622093200683596</v>
      </c>
      <c r="Y130">
        <v>60.964763641357422</v>
      </c>
      <c r="Z130">
        <v>1.0151243209838867</v>
      </c>
      <c r="AA130">
        <v>1.8769829273223877</v>
      </c>
      <c r="AB130">
        <v>0</v>
      </c>
      <c r="AC130">
        <v>25191.7265625</v>
      </c>
      <c r="AD130">
        <v>42</v>
      </c>
      <c r="AE130">
        <v>1</v>
      </c>
      <c r="AF130">
        <v>0</v>
      </c>
      <c r="AG130">
        <v>6</v>
      </c>
      <c r="AH130">
        <v>0</v>
      </c>
      <c r="AI130">
        <v>2.3809524253010743E-2</v>
      </c>
      <c r="AJ130">
        <v>0</v>
      </c>
      <c r="AK130">
        <v>0.14285714924335477</v>
      </c>
      <c r="AL130">
        <v>0</v>
      </c>
    </row>
    <row r="131" spans="1:38" ht="15" customHeight="1" x14ac:dyDescent="0.25">
      <c r="A131">
        <v>3370</v>
      </c>
      <c r="B131" t="s">
        <v>273</v>
      </c>
      <c r="C131" t="s">
        <v>167</v>
      </c>
      <c r="D131">
        <v>434</v>
      </c>
      <c r="E131" t="s">
        <v>38</v>
      </c>
      <c r="F131">
        <v>2000</v>
      </c>
      <c r="G131">
        <v>10225</v>
      </c>
      <c r="H131">
        <f t="shared" ref="H131:H183" si="2">LN(G131)</f>
        <v>9.2325909809110023</v>
      </c>
      <c r="I131">
        <v>0</v>
      </c>
      <c r="J131">
        <v>0</v>
      </c>
      <c r="K131">
        <v>8</v>
      </c>
      <c r="L131">
        <v>7</v>
      </c>
      <c r="M131">
        <v>2</v>
      </c>
      <c r="N131">
        <v>1</v>
      </c>
      <c r="O131">
        <v>19982</v>
      </c>
      <c r="P131">
        <v>3.85</v>
      </c>
      <c r="Q131">
        <v>6.2265367507934579</v>
      </c>
      <c r="R131">
        <v>2.3696496486663818</v>
      </c>
      <c r="S131">
        <v>10.693645094912773</v>
      </c>
      <c r="T131">
        <v>-0.64137756824493397</v>
      </c>
      <c r="U131">
        <v>1</v>
      </c>
      <c r="V131">
        <v>4.6194041851679213</v>
      </c>
      <c r="W131" t="s">
        <v>39</v>
      </c>
      <c r="X131">
        <v>10.803563117980955</v>
      </c>
      <c r="Y131">
        <v>68.181816101074219</v>
      </c>
      <c r="Z131">
        <v>0</v>
      </c>
      <c r="AA131">
        <v>0</v>
      </c>
      <c r="AB131">
        <v>0</v>
      </c>
      <c r="AC131">
        <v>0</v>
      </c>
      <c r="AD131">
        <v>59</v>
      </c>
      <c r="AE131">
        <v>0</v>
      </c>
      <c r="AF131">
        <v>0</v>
      </c>
      <c r="AG131">
        <v>7</v>
      </c>
      <c r="AH131">
        <v>12</v>
      </c>
      <c r="AI131">
        <v>0</v>
      </c>
      <c r="AJ131">
        <v>0</v>
      </c>
      <c r="AK131">
        <v>0.1186440661549568</v>
      </c>
      <c r="AL131">
        <v>0.20338982343673703</v>
      </c>
    </row>
    <row r="132" spans="1:38" ht="15" customHeight="1" x14ac:dyDescent="0.25">
      <c r="A132">
        <v>3400</v>
      </c>
      <c r="B132" t="s">
        <v>274</v>
      </c>
      <c r="C132" t="s">
        <v>37</v>
      </c>
      <c r="D132">
        <v>440</v>
      </c>
      <c r="E132" t="s">
        <v>38</v>
      </c>
      <c r="F132">
        <v>2000</v>
      </c>
      <c r="G132">
        <v>7615</v>
      </c>
      <c r="H132">
        <f t="shared" si="2"/>
        <v>8.9378752653292626</v>
      </c>
      <c r="I132">
        <v>0</v>
      </c>
      <c r="J132">
        <v>0</v>
      </c>
      <c r="K132">
        <v>2</v>
      </c>
      <c r="L132">
        <v>2</v>
      </c>
      <c r="M132">
        <v>3</v>
      </c>
      <c r="N132">
        <v>1</v>
      </c>
      <c r="O132">
        <v>21186</v>
      </c>
      <c r="P132">
        <v>3.6</v>
      </c>
      <c r="Q132">
        <v>7.8168201446533203</v>
      </c>
      <c r="R132">
        <v>3.4007167816162114</v>
      </c>
      <c r="S132">
        <v>29.985585462712773</v>
      </c>
      <c r="T132">
        <v>-1.2385377883911133</v>
      </c>
      <c r="U132">
        <v>1</v>
      </c>
      <c r="V132">
        <v>5.3340569116112508</v>
      </c>
      <c r="W132" t="s">
        <v>39</v>
      </c>
      <c r="X132">
        <v>10.552670478820801</v>
      </c>
      <c r="Y132">
        <v>67.163581848144531</v>
      </c>
      <c r="Z132">
        <v>0</v>
      </c>
      <c r="AA132">
        <v>0</v>
      </c>
      <c r="AB132">
        <v>0</v>
      </c>
      <c r="AC132">
        <v>0</v>
      </c>
      <c r="AD132">
        <v>45</v>
      </c>
      <c r="AE132">
        <v>0</v>
      </c>
      <c r="AF132">
        <v>1</v>
      </c>
      <c r="AG132">
        <v>5</v>
      </c>
      <c r="AH132">
        <v>8</v>
      </c>
      <c r="AI132">
        <v>0</v>
      </c>
      <c r="AJ132">
        <v>2.2222222760319703E-2</v>
      </c>
      <c r="AK132">
        <v>0.1111111119389534</v>
      </c>
      <c r="AL132">
        <v>0.17777778208255765</v>
      </c>
    </row>
    <row r="133" spans="1:38" ht="15" customHeight="1" x14ac:dyDescent="0.25">
      <c r="A133">
        <v>3415</v>
      </c>
      <c r="B133" t="s">
        <v>275</v>
      </c>
      <c r="C133" t="s">
        <v>219</v>
      </c>
      <c r="D133">
        <v>435</v>
      </c>
      <c r="E133" t="s">
        <v>38</v>
      </c>
      <c r="F133">
        <v>2000</v>
      </c>
      <c r="G133">
        <v>9390</v>
      </c>
      <c r="H133">
        <f t="shared" si="2"/>
        <v>9.147400572202308</v>
      </c>
      <c r="I133">
        <v>0</v>
      </c>
      <c r="J133">
        <v>0</v>
      </c>
      <c r="K133">
        <v>9</v>
      </c>
      <c r="L133">
        <v>7</v>
      </c>
      <c r="M133">
        <v>2</v>
      </c>
      <c r="N133">
        <v>1</v>
      </c>
      <c r="O133">
        <v>22919.25</v>
      </c>
      <c r="P133">
        <v>3.3</v>
      </c>
      <c r="Q133">
        <v>6.2989492416381836</v>
      </c>
      <c r="R133">
        <v>3.3596577644348149</v>
      </c>
      <c r="S133">
        <v>28.779339880008195</v>
      </c>
      <c r="T133">
        <v>-1.5019619464874268</v>
      </c>
      <c r="U133">
        <v>0</v>
      </c>
      <c r="V133">
        <v>4.7352018474948281</v>
      </c>
      <c r="W133" t="s">
        <v>39</v>
      </c>
      <c r="X133">
        <v>10.608113288879395</v>
      </c>
      <c r="Y133">
        <v>64.705886840820313</v>
      </c>
      <c r="Z133">
        <v>0</v>
      </c>
      <c r="AA133">
        <v>0</v>
      </c>
      <c r="AB133">
        <v>0</v>
      </c>
      <c r="AC133">
        <v>0</v>
      </c>
      <c r="AD133">
        <v>82</v>
      </c>
      <c r="AE133">
        <v>2</v>
      </c>
      <c r="AF133">
        <v>1</v>
      </c>
      <c r="AG133">
        <v>3</v>
      </c>
      <c r="AH133">
        <v>9</v>
      </c>
      <c r="AI133">
        <v>2.4390242993831641E-2</v>
      </c>
      <c r="AJ133">
        <v>1.2195121496915821E-2</v>
      </c>
      <c r="AK133">
        <v>3.6585364490747445E-2</v>
      </c>
      <c r="AL133">
        <v>0.10975609719753264</v>
      </c>
    </row>
    <row r="134" spans="1:38" ht="15" customHeight="1" x14ac:dyDescent="0.25">
      <c r="A134">
        <v>3430</v>
      </c>
      <c r="B134" t="s">
        <v>276</v>
      </c>
      <c r="C134" t="s">
        <v>219</v>
      </c>
      <c r="D134">
        <v>435</v>
      </c>
      <c r="E134" t="s">
        <v>38</v>
      </c>
      <c r="F134">
        <v>2000</v>
      </c>
      <c r="G134">
        <v>11275</v>
      </c>
      <c r="H134">
        <f t="shared" si="2"/>
        <v>9.3303431643708787</v>
      </c>
      <c r="I134">
        <v>0</v>
      </c>
      <c r="J134">
        <v>0</v>
      </c>
      <c r="K134">
        <v>9</v>
      </c>
      <c r="L134">
        <v>7</v>
      </c>
      <c r="M134">
        <v>2</v>
      </c>
      <c r="N134">
        <v>1</v>
      </c>
      <c r="O134">
        <v>22919.25</v>
      </c>
      <c r="P134">
        <v>3.3</v>
      </c>
      <c r="Q134">
        <v>7.1899223327636719</v>
      </c>
      <c r="R134">
        <v>3.7550208568572998</v>
      </c>
      <c r="S134">
        <v>42.735111121371745</v>
      </c>
      <c r="T134">
        <v>-3.5174078941345206</v>
      </c>
      <c r="U134">
        <v>1</v>
      </c>
      <c r="V134">
        <v>4.2368860402591748</v>
      </c>
      <c r="W134" t="s">
        <v>39</v>
      </c>
      <c r="X134">
        <v>10.644461631774902</v>
      </c>
      <c r="Y134">
        <v>69.155349731445313</v>
      </c>
      <c r="Z134">
        <v>0</v>
      </c>
      <c r="AA134">
        <v>0</v>
      </c>
      <c r="AB134">
        <v>0</v>
      </c>
      <c r="AC134">
        <v>0</v>
      </c>
      <c r="AD134">
        <v>126</v>
      </c>
      <c r="AE134">
        <v>0</v>
      </c>
      <c r="AF134">
        <v>1</v>
      </c>
      <c r="AG134">
        <v>6</v>
      </c>
      <c r="AH134">
        <v>21</v>
      </c>
      <c r="AI134">
        <v>0</v>
      </c>
      <c r="AJ134">
        <v>7.9365083947777748E-3</v>
      </c>
      <c r="AK134">
        <v>4.7619048506021486E-2</v>
      </c>
      <c r="AL134">
        <v>0.16666667163372037</v>
      </c>
    </row>
    <row r="135" spans="1:38" ht="15" customHeight="1" x14ac:dyDescent="0.25">
      <c r="A135">
        <v>3460</v>
      </c>
      <c r="B135" t="s">
        <v>277</v>
      </c>
      <c r="C135" t="s">
        <v>53</v>
      </c>
      <c r="D135">
        <v>339</v>
      </c>
      <c r="E135" t="s">
        <v>42</v>
      </c>
      <c r="F135">
        <v>2000</v>
      </c>
      <c r="G135">
        <v>7497</v>
      </c>
      <c r="H135">
        <f t="shared" si="2"/>
        <v>8.9222582195030622</v>
      </c>
      <c r="I135">
        <v>0</v>
      </c>
      <c r="J135">
        <v>0</v>
      </c>
      <c r="K135">
        <v>0</v>
      </c>
      <c r="L135">
        <v>2</v>
      </c>
      <c r="M135">
        <v>3</v>
      </c>
      <c r="N135">
        <v>1</v>
      </c>
      <c r="O135">
        <v>22926</v>
      </c>
      <c r="P135">
        <v>3.6</v>
      </c>
      <c r="Q135">
        <v>5.8051347732543954</v>
      </c>
      <c r="R135">
        <v>2.6622269153594966</v>
      </c>
      <c r="S135">
        <v>14.328161199519155</v>
      </c>
      <c r="T135">
        <v>-0.82847875356674205</v>
      </c>
      <c r="U135">
        <v>0</v>
      </c>
      <c r="V135">
        <v>1.7604671998583037</v>
      </c>
      <c r="W135" t="s">
        <v>43</v>
      </c>
      <c r="X135">
        <v>13.810193061828612</v>
      </c>
      <c r="Y135">
        <v>66.566261291503892</v>
      </c>
      <c r="Z135">
        <v>0</v>
      </c>
      <c r="AA135">
        <v>0</v>
      </c>
      <c r="AB135">
        <v>150192.203125</v>
      </c>
      <c r="AC135">
        <v>23443.0234375</v>
      </c>
      <c r="AD135">
        <v>4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</row>
    <row r="136" spans="1:38" ht="15" customHeight="1" x14ac:dyDescent="0.25">
      <c r="A136">
        <v>3480</v>
      </c>
      <c r="B136" t="s">
        <v>278</v>
      </c>
      <c r="C136" t="s">
        <v>37</v>
      </c>
      <c r="D136">
        <v>441</v>
      </c>
      <c r="E136" t="s">
        <v>38</v>
      </c>
      <c r="F136">
        <v>2000</v>
      </c>
      <c r="G136">
        <v>9962</v>
      </c>
      <c r="H136">
        <f t="shared" si="2"/>
        <v>9.2065331336332292</v>
      </c>
      <c r="I136">
        <v>0</v>
      </c>
      <c r="J136">
        <v>0</v>
      </c>
      <c r="K136">
        <v>3</v>
      </c>
      <c r="L136">
        <v>3</v>
      </c>
      <c r="M136">
        <v>3</v>
      </c>
      <c r="N136">
        <v>1</v>
      </c>
      <c r="O136">
        <v>19982</v>
      </c>
      <c r="P136">
        <v>3.85</v>
      </c>
      <c r="Q136">
        <v>6.228510856628418</v>
      </c>
      <c r="R136">
        <v>3.142450094223022</v>
      </c>
      <c r="S136">
        <v>23.160542911925464</v>
      </c>
      <c r="T136">
        <v>-1.226108193397522</v>
      </c>
      <c r="U136">
        <v>1</v>
      </c>
      <c r="V136">
        <v>5.5672271926965937</v>
      </c>
      <c r="W136" t="s">
        <v>39</v>
      </c>
      <c r="X136">
        <v>10.468961715698242</v>
      </c>
      <c r="Y136">
        <v>66.666671752929688</v>
      </c>
      <c r="Z136">
        <v>0</v>
      </c>
      <c r="AA136">
        <v>0</v>
      </c>
      <c r="AB136">
        <v>0</v>
      </c>
      <c r="AC136">
        <v>0</v>
      </c>
      <c r="AD136">
        <v>63</v>
      </c>
      <c r="AE136">
        <v>0</v>
      </c>
      <c r="AF136">
        <v>2</v>
      </c>
      <c r="AG136">
        <v>5</v>
      </c>
      <c r="AH136">
        <v>8</v>
      </c>
      <c r="AI136">
        <v>0</v>
      </c>
      <c r="AJ136">
        <v>3.1746033579111099E-2</v>
      </c>
      <c r="AK136">
        <v>7.9365082085132613E-2</v>
      </c>
      <c r="AL136">
        <v>0.12698413431644437</v>
      </c>
    </row>
    <row r="137" spans="1:38" ht="15" customHeight="1" x14ac:dyDescent="0.25">
      <c r="A137">
        <v>3495</v>
      </c>
      <c r="B137" t="s">
        <v>279</v>
      </c>
      <c r="C137" t="s">
        <v>219</v>
      </c>
      <c r="D137">
        <v>435</v>
      </c>
      <c r="E137" t="s">
        <v>38</v>
      </c>
      <c r="F137">
        <v>2000</v>
      </c>
      <c r="G137">
        <v>9544</v>
      </c>
      <c r="H137">
        <f t="shared" si="2"/>
        <v>9.1636679637777512</v>
      </c>
      <c r="I137">
        <v>0</v>
      </c>
      <c r="J137">
        <v>0</v>
      </c>
      <c r="K137">
        <v>9</v>
      </c>
      <c r="L137">
        <v>7</v>
      </c>
      <c r="M137">
        <v>2</v>
      </c>
      <c r="N137">
        <v>1</v>
      </c>
      <c r="O137">
        <v>22919.25</v>
      </c>
      <c r="P137">
        <v>3.3</v>
      </c>
      <c r="Q137">
        <v>7.180069923400878</v>
      </c>
      <c r="R137">
        <v>3.700261116027832</v>
      </c>
      <c r="S137">
        <v>40.457867178518988</v>
      </c>
      <c r="T137">
        <v>-0.1958158016204834</v>
      </c>
      <c r="U137">
        <v>0</v>
      </c>
      <c r="V137">
        <v>5.2967958238466162</v>
      </c>
      <c r="W137" t="s">
        <v>39</v>
      </c>
      <c r="X137">
        <v>10.717547416687012</v>
      </c>
      <c r="Y137">
        <v>72.048744201660142</v>
      </c>
      <c r="Z137">
        <v>0</v>
      </c>
      <c r="AA137">
        <v>0</v>
      </c>
      <c r="AB137">
        <v>0</v>
      </c>
      <c r="AC137">
        <v>0</v>
      </c>
      <c r="AD137">
        <v>192</v>
      </c>
      <c r="AE137">
        <v>3</v>
      </c>
      <c r="AF137">
        <v>1</v>
      </c>
      <c r="AG137">
        <v>19</v>
      </c>
      <c r="AH137">
        <v>19</v>
      </c>
      <c r="AI137">
        <v>1.5625E-2</v>
      </c>
      <c r="AJ137">
        <v>5.2083334885537616E-3</v>
      </c>
      <c r="AK137">
        <v>9.8958335816860171E-2</v>
      </c>
      <c r="AL137">
        <v>9.8958335816860171E-2</v>
      </c>
    </row>
    <row r="138" spans="1:38" ht="15" customHeight="1" x14ac:dyDescent="0.25">
      <c r="A138">
        <v>3520</v>
      </c>
      <c r="B138" t="s">
        <v>280</v>
      </c>
      <c r="C138" t="s">
        <v>281</v>
      </c>
      <c r="D138">
        <v>174</v>
      </c>
      <c r="E138" t="s">
        <v>42</v>
      </c>
      <c r="F138">
        <v>2000</v>
      </c>
      <c r="G138">
        <v>14130</v>
      </c>
      <c r="H138">
        <f t="shared" si="2"/>
        <v>9.5560554756785727</v>
      </c>
      <c r="I138">
        <v>0</v>
      </c>
      <c r="J138">
        <v>0</v>
      </c>
      <c r="K138">
        <v>0</v>
      </c>
      <c r="L138">
        <v>2</v>
      </c>
      <c r="M138">
        <v>3</v>
      </c>
      <c r="N138">
        <v>2</v>
      </c>
      <c r="O138">
        <v>15671.5</v>
      </c>
      <c r="P138">
        <v>6.8</v>
      </c>
      <c r="Q138">
        <v>6.122492790222168</v>
      </c>
      <c r="R138">
        <v>2.0351848602294922</v>
      </c>
      <c r="S138">
        <v>7.6536668533221164</v>
      </c>
      <c r="T138">
        <v>-5.4734702110290527</v>
      </c>
      <c r="U138">
        <v>1</v>
      </c>
      <c r="V138">
        <v>0.48272935404505263</v>
      </c>
      <c r="W138" t="s">
        <v>43</v>
      </c>
      <c r="X138">
        <v>12.927444458007813</v>
      </c>
      <c r="Y138">
        <v>56.798244476318359</v>
      </c>
      <c r="Z138">
        <v>0</v>
      </c>
      <c r="AA138">
        <v>0</v>
      </c>
      <c r="AB138">
        <v>503387.375</v>
      </c>
      <c r="AC138">
        <v>0</v>
      </c>
      <c r="AD138">
        <v>17</v>
      </c>
      <c r="AE138">
        <v>0</v>
      </c>
      <c r="AF138">
        <v>0</v>
      </c>
      <c r="AG138">
        <v>0</v>
      </c>
      <c r="AH138">
        <v>2</v>
      </c>
      <c r="AI138">
        <v>0</v>
      </c>
      <c r="AJ138">
        <v>0</v>
      </c>
      <c r="AK138">
        <v>0</v>
      </c>
      <c r="AL138">
        <v>0.11764705926179884</v>
      </c>
    </row>
    <row r="139" spans="1:38" ht="15" customHeight="1" x14ac:dyDescent="0.25">
      <c r="A139">
        <v>3550</v>
      </c>
      <c r="B139" t="s">
        <v>282</v>
      </c>
      <c r="C139" t="s">
        <v>53</v>
      </c>
      <c r="D139">
        <v>339</v>
      </c>
      <c r="E139" t="s">
        <v>42</v>
      </c>
      <c r="F139">
        <v>2000</v>
      </c>
      <c r="G139">
        <v>14704</v>
      </c>
      <c r="H139">
        <f t="shared" si="2"/>
        <v>9.5958748445954676</v>
      </c>
      <c r="I139">
        <v>0</v>
      </c>
      <c r="J139">
        <v>0</v>
      </c>
      <c r="K139">
        <v>0</v>
      </c>
      <c r="L139">
        <v>2</v>
      </c>
      <c r="M139">
        <v>3</v>
      </c>
      <c r="N139">
        <v>1</v>
      </c>
      <c r="O139">
        <v>22926</v>
      </c>
      <c r="P139">
        <v>3.6</v>
      </c>
      <c r="Q139">
        <v>5.4205350875854492</v>
      </c>
      <c r="R139">
        <v>3.610327005386353</v>
      </c>
      <c r="S139">
        <v>36.978142889857253</v>
      </c>
      <c r="T139">
        <v>-5.0404231995344162E-2</v>
      </c>
      <c r="U139">
        <v>0</v>
      </c>
      <c r="V139">
        <v>4.1059936083943489</v>
      </c>
      <c r="W139" t="s">
        <v>43</v>
      </c>
      <c r="X139">
        <v>13.793049812316896</v>
      </c>
      <c r="Y139">
        <v>72.123893737792983</v>
      </c>
      <c r="Z139">
        <v>0</v>
      </c>
      <c r="AA139">
        <v>0</v>
      </c>
      <c r="AB139">
        <v>150192.203125</v>
      </c>
      <c r="AC139">
        <v>23443.0234375</v>
      </c>
      <c r="AD139">
        <v>3</v>
      </c>
      <c r="AE139">
        <v>0</v>
      </c>
      <c r="AF139">
        <v>0</v>
      </c>
      <c r="AG139">
        <v>0</v>
      </c>
      <c r="AH139">
        <v>1</v>
      </c>
      <c r="AI139">
        <v>0</v>
      </c>
      <c r="AJ139">
        <v>0</v>
      </c>
      <c r="AK139">
        <v>0</v>
      </c>
      <c r="AL139">
        <v>0.33333334326744074</v>
      </c>
    </row>
    <row r="140" spans="1:38" ht="15" customHeight="1" x14ac:dyDescent="0.25">
      <c r="A140">
        <v>3565</v>
      </c>
      <c r="B140" t="s">
        <v>283</v>
      </c>
      <c r="C140" t="s">
        <v>92</v>
      </c>
      <c r="D140">
        <v>627</v>
      </c>
      <c r="E140" t="s">
        <v>284</v>
      </c>
      <c r="F140">
        <v>2000</v>
      </c>
      <c r="G140">
        <v>7488</v>
      </c>
      <c r="H140">
        <f t="shared" si="2"/>
        <v>8.9210570181574287</v>
      </c>
      <c r="I140">
        <v>1</v>
      </c>
      <c r="J140">
        <v>0</v>
      </c>
      <c r="K140">
        <v>1</v>
      </c>
      <c r="L140">
        <v>2</v>
      </c>
      <c r="M140">
        <v>2</v>
      </c>
      <c r="N140">
        <v>1</v>
      </c>
      <c r="O140">
        <v>15151.2</v>
      </c>
      <c r="P140">
        <v>1.6</v>
      </c>
      <c r="Q140">
        <v>6.2557501792907724</v>
      </c>
      <c r="R140">
        <v>3.662395715713501</v>
      </c>
      <c r="S140">
        <v>38.954555211648938</v>
      </c>
      <c r="T140">
        <v>-1.791242718696594</v>
      </c>
      <c r="U140">
        <v>1</v>
      </c>
      <c r="V140">
        <v>6.1693548117692911</v>
      </c>
      <c r="W140" t="s">
        <v>94</v>
      </c>
      <c r="X140">
        <v>12.981931686401367</v>
      </c>
      <c r="Y140">
        <v>58.157390594482415</v>
      </c>
      <c r="Z140">
        <v>0</v>
      </c>
      <c r="AA140">
        <v>0</v>
      </c>
      <c r="AB140">
        <v>0</v>
      </c>
      <c r="AC140">
        <v>0</v>
      </c>
      <c r="AD140">
        <v>23</v>
      </c>
      <c r="AE140">
        <v>1</v>
      </c>
      <c r="AF140">
        <v>0</v>
      </c>
      <c r="AG140">
        <v>1</v>
      </c>
      <c r="AH140">
        <v>3</v>
      </c>
      <c r="AI140">
        <v>4.3478261679410941E-2</v>
      </c>
      <c r="AJ140">
        <v>0</v>
      </c>
      <c r="AK140">
        <v>4.3478261679410941E-2</v>
      </c>
      <c r="AL140">
        <v>0.1304347813129425</v>
      </c>
    </row>
    <row r="141" spans="1:38" ht="15" customHeight="1" x14ac:dyDescent="0.25">
      <c r="A141">
        <v>3585</v>
      </c>
      <c r="B141" t="s">
        <v>285</v>
      </c>
      <c r="C141" t="s">
        <v>37</v>
      </c>
      <c r="D141">
        <v>442</v>
      </c>
      <c r="E141" t="s">
        <v>38</v>
      </c>
      <c r="F141">
        <v>2000</v>
      </c>
      <c r="G141">
        <v>5620</v>
      </c>
      <c r="H141">
        <f t="shared" si="2"/>
        <v>8.6340869428877376</v>
      </c>
      <c r="I141">
        <v>0</v>
      </c>
      <c r="J141">
        <v>0</v>
      </c>
      <c r="K141">
        <v>8</v>
      </c>
      <c r="L141">
        <v>7</v>
      </c>
      <c r="M141">
        <v>3</v>
      </c>
      <c r="N141">
        <v>1</v>
      </c>
      <c r="O141">
        <v>21384</v>
      </c>
      <c r="P141">
        <v>3.5</v>
      </c>
      <c r="Q141">
        <v>8.0410909652709979</v>
      </c>
      <c r="R141">
        <v>3.7360405921936031</v>
      </c>
      <c r="S141">
        <v>41.931636602227279</v>
      </c>
      <c r="T141">
        <v>-1.4918167591094973</v>
      </c>
      <c r="U141">
        <v>0</v>
      </c>
      <c r="V141">
        <v>5.6207254493000498</v>
      </c>
      <c r="W141" t="s">
        <v>39</v>
      </c>
      <c r="X141">
        <v>10.71497917175293</v>
      </c>
      <c r="Y141">
        <v>65.421768188476563</v>
      </c>
      <c r="Z141">
        <v>0</v>
      </c>
      <c r="AA141">
        <v>0</v>
      </c>
      <c r="AB141">
        <v>0</v>
      </c>
      <c r="AC141">
        <v>0</v>
      </c>
      <c r="AD141">
        <v>78</v>
      </c>
      <c r="AE141">
        <v>0</v>
      </c>
      <c r="AF141">
        <v>0</v>
      </c>
      <c r="AG141">
        <v>4</v>
      </c>
      <c r="AH141">
        <v>11</v>
      </c>
      <c r="AI141">
        <v>0</v>
      </c>
      <c r="AJ141">
        <v>0</v>
      </c>
      <c r="AK141">
        <v>5.1282051950693117E-2</v>
      </c>
      <c r="AL141">
        <v>0.14102564752101901</v>
      </c>
    </row>
    <row r="142" spans="1:38" ht="15" customHeight="1" x14ac:dyDescent="0.25">
      <c r="A142">
        <v>3635</v>
      </c>
      <c r="B142" t="s">
        <v>286</v>
      </c>
      <c r="C142" t="s">
        <v>49</v>
      </c>
      <c r="D142">
        <v>499</v>
      </c>
      <c r="E142" t="s">
        <v>59</v>
      </c>
      <c r="F142">
        <v>2000</v>
      </c>
      <c r="G142">
        <v>7229</v>
      </c>
      <c r="H142">
        <f t="shared" si="2"/>
        <v>8.8858559930002965</v>
      </c>
      <c r="I142">
        <v>1</v>
      </c>
      <c r="J142">
        <v>0</v>
      </c>
      <c r="K142">
        <v>2</v>
      </c>
      <c r="L142">
        <v>2</v>
      </c>
      <c r="M142">
        <v>3</v>
      </c>
      <c r="N142">
        <v>1</v>
      </c>
      <c r="O142">
        <v>17967.222222222219</v>
      </c>
      <c r="P142">
        <v>5.5666666666666647</v>
      </c>
      <c r="Q142">
        <v>6.9147310256957999</v>
      </c>
      <c r="R142">
        <v>3.0504102706909175</v>
      </c>
      <c r="S142">
        <v>21.124009206817785</v>
      </c>
      <c r="T142">
        <v>-2.4164674282073975</v>
      </c>
      <c r="U142">
        <v>1</v>
      </c>
      <c r="V142">
        <v>1.4776215530770949</v>
      </c>
      <c r="W142" t="s">
        <v>51</v>
      </c>
      <c r="X142">
        <v>13.247943878173828</v>
      </c>
      <c r="Y142">
        <v>53.823238372802734</v>
      </c>
      <c r="Z142">
        <v>0</v>
      </c>
      <c r="AA142">
        <v>7.7178711071610451E-3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</row>
    <row r="143" spans="1:38" ht="15" customHeight="1" x14ac:dyDescent="0.25">
      <c r="A143">
        <v>3795</v>
      </c>
      <c r="B143" t="s">
        <v>287</v>
      </c>
      <c r="C143" t="s">
        <v>288</v>
      </c>
      <c r="D143">
        <v>482</v>
      </c>
      <c r="E143" t="s">
        <v>75</v>
      </c>
      <c r="F143">
        <v>2000</v>
      </c>
      <c r="G143">
        <v>9804</v>
      </c>
      <c r="H143">
        <f t="shared" si="2"/>
        <v>9.1905457446480039</v>
      </c>
      <c r="I143">
        <v>1</v>
      </c>
      <c r="J143">
        <v>0</v>
      </c>
      <c r="K143">
        <v>0</v>
      </c>
      <c r="L143">
        <v>7</v>
      </c>
      <c r="M143">
        <v>3</v>
      </c>
      <c r="N143">
        <v>4</v>
      </c>
      <c r="O143">
        <v>19947.333333333328</v>
      </c>
      <c r="P143">
        <v>4</v>
      </c>
      <c r="Q143">
        <v>5.0562458038330078</v>
      </c>
      <c r="R143">
        <v>3.7319617271423344</v>
      </c>
      <c r="S143">
        <v>41.760951452636341</v>
      </c>
      <c r="T143">
        <v>-0.84276890754699696</v>
      </c>
      <c r="U143">
        <v>1</v>
      </c>
      <c r="V143">
        <v>2.7128382984342525</v>
      </c>
      <c r="W143" t="s">
        <v>76</v>
      </c>
      <c r="X143">
        <v>11.004829406738281</v>
      </c>
      <c r="Y143">
        <v>61.783439636230483</v>
      </c>
      <c r="Z143">
        <v>3.1694216728210445</v>
      </c>
      <c r="AA143">
        <v>0</v>
      </c>
      <c r="AB143">
        <v>0</v>
      </c>
      <c r="AC143">
        <v>0</v>
      </c>
      <c r="AD143">
        <v>5</v>
      </c>
      <c r="AE143">
        <v>0</v>
      </c>
      <c r="AF143">
        <v>0</v>
      </c>
      <c r="AG143">
        <v>1</v>
      </c>
      <c r="AH143">
        <v>0</v>
      </c>
      <c r="AI143">
        <v>0</v>
      </c>
      <c r="AJ143">
        <v>0</v>
      </c>
      <c r="AK143">
        <v>0.20000000298023224</v>
      </c>
      <c r="AL143">
        <v>0</v>
      </c>
    </row>
    <row r="144" spans="1:38" ht="15" customHeight="1" x14ac:dyDescent="0.25">
      <c r="A144">
        <v>3825</v>
      </c>
      <c r="B144" t="s">
        <v>289</v>
      </c>
      <c r="C144" t="s">
        <v>87</v>
      </c>
      <c r="D144">
        <v>71</v>
      </c>
      <c r="E144" t="s">
        <v>88</v>
      </c>
      <c r="F144">
        <v>2000</v>
      </c>
      <c r="G144">
        <v>8500</v>
      </c>
      <c r="H144">
        <f t="shared" si="2"/>
        <v>9.0478214424784085</v>
      </c>
      <c r="I144">
        <v>1</v>
      </c>
      <c r="J144">
        <v>0</v>
      </c>
      <c r="K144">
        <v>0</v>
      </c>
      <c r="L144">
        <v>3</v>
      </c>
      <c r="M144">
        <v>3</v>
      </c>
      <c r="N144">
        <v>2</v>
      </c>
      <c r="O144">
        <v>18056</v>
      </c>
      <c r="P144">
        <v>4.5</v>
      </c>
      <c r="Q144">
        <v>6.2499752044677743</v>
      </c>
      <c r="R144">
        <v>3.6461410522460942</v>
      </c>
      <c r="S144">
        <v>38.326480427078295</v>
      </c>
      <c r="T144">
        <v>1.0640012025833128</v>
      </c>
      <c r="U144">
        <v>0</v>
      </c>
      <c r="V144">
        <v>3.083047309967776</v>
      </c>
      <c r="W144" t="s">
        <v>76</v>
      </c>
      <c r="X144">
        <v>10.084700584411623</v>
      </c>
      <c r="Y144">
        <v>65.830116271972642</v>
      </c>
      <c r="Z144">
        <v>0</v>
      </c>
      <c r="AA144">
        <v>0</v>
      </c>
      <c r="AB144">
        <v>0</v>
      </c>
      <c r="AC144">
        <v>0</v>
      </c>
      <c r="AD144">
        <v>18</v>
      </c>
      <c r="AE144">
        <v>1</v>
      </c>
      <c r="AF144">
        <v>0</v>
      </c>
      <c r="AG144">
        <v>0</v>
      </c>
      <c r="AH144">
        <v>0</v>
      </c>
      <c r="AI144">
        <v>5.5555555969476707E-2</v>
      </c>
      <c r="AJ144">
        <v>0</v>
      </c>
      <c r="AK144">
        <v>0</v>
      </c>
      <c r="AL144">
        <v>0</v>
      </c>
    </row>
    <row r="145" spans="1:38" ht="15" customHeight="1" x14ac:dyDescent="0.25">
      <c r="A145">
        <v>3870</v>
      </c>
      <c r="B145" t="s">
        <v>290</v>
      </c>
      <c r="C145" t="s">
        <v>186</v>
      </c>
      <c r="D145">
        <v>548</v>
      </c>
      <c r="E145" t="s">
        <v>42</v>
      </c>
      <c r="F145">
        <v>2000</v>
      </c>
      <c r="G145">
        <v>20337</v>
      </c>
      <c r="H145">
        <f t="shared" si="2"/>
        <v>9.9201971660990758</v>
      </c>
      <c r="I145">
        <v>0</v>
      </c>
      <c r="J145">
        <v>0</v>
      </c>
      <c r="K145">
        <v>0</v>
      </c>
      <c r="L145">
        <v>2</v>
      </c>
      <c r="M145">
        <v>2</v>
      </c>
      <c r="N145">
        <v>1</v>
      </c>
      <c r="O145">
        <v>18689</v>
      </c>
      <c r="P145">
        <v>4.4000000000000004</v>
      </c>
      <c r="Q145">
        <v>6.0822191238403311</v>
      </c>
      <c r="R145">
        <v>1.9141072034835815</v>
      </c>
      <c r="S145">
        <v>6.7808821457650739</v>
      </c>
      <c r="T145">
        <v>-0.66302973031997681</v>
      </c>
      <c r="U145">
        <v>1</v>
      </c>
      <c r="V145">
        <v>3.159768005997023</v>
      </c>
      <c r="W145" t="s">
        <v>43</v>
      </c>
      <c r="X145">
        <v>10.897724151611328</v>
      </c>
      <c r="Y145">
        <v>61.187213897705071</v>
      </c>
      <c r="Z145">
        <v>0</v>
      </c>
      <c r="AA145">
        <v>0</v>
      </c>
      <c r="AB145">
        <v>435937.25</v>
      </c>
      <c r="AC145">
        <v>27217.623046875</v>
      </c>
      <c r="AD145">
        <v>5</v>
      </c>
      <c r="AE145">
        <v>1</v>
      </c>
      <c r="AF145">
        <v>0</v>
      </c>
      <c r="AG145">
        <v>1</v>
      </c>
      <c r="AH145">
        <v>1</v>
      </c>
      <c r="AI145">
        <v>0.20000000298023224</v>
      </c>
      <c r="AJ145">
        <v>0</v>
      </c>
      <c r="AK145">
        <v>0.20000000298023224</v>
      </c>
      <c r="AL145">
        <v>0.20000000298023224</v>
      </c>
    </row>
    <row r="146" spans="1:38" ht="15" customHeight="1" x14ac:dyDescent="0.25">
      <c r="A146">
        <v>3885</v>
      </c>
      <c r="B146" t="s">
        <v>291</v>
      </c>
      <c r="C146" t="s">
        <v>49</v>
      </c>
      <c r="D146">
        <v>499</v>
      </c>
      <c r="E146" t="s">
        <v>50</v>
      </c>
      <c r="F146">
        <v>2000</v>
      </c>
      <c r="G146">
        <v>7170</v>
      </c>
      <c r="H146">
        <f t="shared" si="2"/>
        <v>8.8776609335936669</v>
      </c>
      <c r="I146">
        <v>0</v>
      </c>
      <c r="J146">
        <v>0</v>
      </c>
      <c r="K146">
        <v>2</v>
      </c>
      <c r="L146">
        <v>2</v>
      </c>
      <c r="M146">
        <v>3</v>
      </c>
      <c r="N146">
        <v>1</v>
      </c>
      <c r="O146">
        <v>17719</v>
      </c>
      <c r="P146">
        <v>3.9</v>
      </c>
      <c r="Q146">
        <v>5.6937322616577148</v>
      </c>
      <c r="R146">
        <v>4.1683497428894052</v>
      </c>
      <c r="S146">
        <v>64.608743045308842</v>
      </c>
      <c r="T146">
        <v>-2.6001076698303218</v>
      </c>
      <c r="U146">
        <v>1</v>
      </c>
      <c r="V146">
        <v>2.1437366329672121</v>
      </c>
      <c r="W146" t="s">
        <v>51</v>
      </c>
      <c r="X146">
        <v>12.416604995727541</v>
      </c>
      <c r="Y146">
        <v>60.269363403320305</v>
      </c>
      <c r="Z146">
        <v>0</v>
      </c>
      <c r="AA146">
        <v>7.7178711071610451E-3</v>
      </c>
      <c r="AB146">
        <v>0</v>
      </c>
      <c r="AC146">
        <v>0</v>
      </c>
      <c r="AD146">
        <v>54</v>
      </c>
      <c r="AE146">
        <v>3</v>
      </c>
      <c r="AF146">
        <v>3</v>
      </c>
      <c r="AG146">
        <v>6</v>
      </c>
      <c r="AH146">
        <v>4</v>
      </c>
      <c r="AI146">
        <v>5.5555555969476707E-2</v>
      </c>
      <c r="AJ146">
        <v>5.5555555969476707E-2</v>
      </c>
      <c r="AK146">
        <v>0.1111111119389534</v>
      </c>
      <c r="AL146">
        <v>7.4074074625968947E-2</v>
      </c>
    </row>
    <row r="147" spans="1:38" ht="15" customHeight="1" x14ac:dyDescent="0.25">
      <c r="A147">
        <v>3925</v>
      </c>
      <c r="B147" t="s">
        <v>292</v>
      </c>
      <c r="C147" t="s">
        <v>293</v>
      </c>
      <c r="D147">
        <v>74</v>
      </c>
      <c r="E147" t="s">
        <v>294</v>
      </c>
      <c r="F147">
        <v>2000</v>
      </c>
      <c r="G147">
        <v>13043</v>
      </c>
      <c r="H147">
        <f t="shared" si="2"/>
        <v>9.4760068703702824</v>
      </c>
      <c r="I147">
        <v>1</v>
      </c>
      <c r="J147">
        <v>0</v>
      </c>
      <c r="K147">
        <v>0</v>
      </c>
      <c r="L147">
        <v>2</v>
      </c>
      <c r="M147">
        <v>2</v>
      </c>
      <c r="N147">
        <v>1</v>
      </c>
      <c r="O147">
        <v>18341.2</v>
      </c>
      <c r="P147">
        <v>3.9</v>
      </c>
      <c r="Q147">
        <v>7.2477927207946786</v>
      </c>
      <c r="R147">
        <v>3.3290672302246094</v>
      </c>
      <c r="S147">
        <v>27.912293812752271</v>
      </c>
      <c r="T147">
        <v>-0.74629980325698853</v>
      </c>
      <c r="U147">
        <v>1</v>
      </c>
      <c r="V147">
        <v>7.9208566624010146</v>
      </c>
      <c r="W147" t="s">
        <v>39</v>
      </c>
      <c r="X147">
        <v>11.80750560760498</v>
      </c>
      <c r="Y147">
        <v>65.338081359863281</v>
      </c>
      <c r="Z147">
        <v>0.81769764423370372</v>
      </c>
      <c r="AA147">
        <v>11.049825668334963</v>
      </c>
      <c r="AB147">
        <v>0</v>
      </c>
      <c r="AC147">
        <v>250466.015625</v>
      </c>
      <c r="AD147">
        <v>34</v>
      </c>
      <c r="AE147">
        <v>0</v>
      </c>
      <c r="AF147">
        <v>0</v>
      </c>
      <c r="AG147">
        <v>9</v>
      </c>
      <c r="AH147">
        <v>1</v>
      </c>
      <c r="AI147">
        <v>0</v>
      </c>
      <c r="AJ147">
        <v>0</v>
      </c>
      <c r="AK147">
        <v>0.26470589637756342</v>
      </c>
      <c r="AL147">
        <v>2.9411764815449715E-2</v>
      </c>
    </row>
    <row r="148" spans="1:38" ht="15" customHeight="1" x14ac:dyDescent="0.25">
      <c r="A148">
        <v>3930</v>
      </c>
      <c r="B148" t="s">
        <v>295</v>
      </c>
      <c r="C148" t="s">
        <v>55</v>
      </c>
      <c r="D148">
        <v>584</v>
      </c>
      <c r="E148" t="s">
        <v>56</v>
      </c>
      <c r="F148">
        <v>2000</v>
      </c>
      <c r="G148">
        <v>11062</v>
      </c>
      <c r="H148">
        <f t="shared" si="2"/>
        <v>9.311271090554623</v>
      </c>
      <c r="I148">
        <v>0</v>
      </c>
      <c r="J148">
        <v>0</v>
      </c>
      <c r="K148">
        <v>0</v>
      </c>
      <c r="L148">
        <v>2</v>
      </c>
      <c r="M148">
        <v>2</v>
      </c>
      <c r="N148">
        <v>1</v>
      </c>
      <c r="O148">
        <v>18395.5</v>
      </c>
      <c r="P148">
        <v>3.9</v>
      </c>
      <c r="Q148">
        <v>4.7874917984008789</v>
      </c>
      <c r="R148">
        <v>3.5297482013702393</v>
      </c>
      <c r="S148">
        <v>34.115376328149459</v>
      </c>
      <c r="T148">
        <v>-1.387364387512207</v>
      </c>
      <c r="U148">
        <v>0</v>
      </c>
      <c r="V148">
        <v>4.2310695450871947</v>
      </c>
      <c r="W148" t="s">
        <v>57</v>
      </c>
      <c r="X148">
        <v>11.297792434692383</v>
      </c>
      <c r="Y148">
        <v>78.333335876464844</v>
      </c>
      <c r="Z148">
        <v>4.3576431274414063</v>
      </c>
      <c r="AA148">
        <v>2.8598191738128662</v>
      </c>
      <c r="AB148">
        <v>136348.25</v>
      </c>
      <c r="AC148">
        <v>96313.953125</v>
      </c>
      <c r="AD148">
        <v>2</v>
      </c>
      <c r="AE148">
        <v>0</v>
      </c>
      <c r="AF148">
        <v>0</v>
      </c>
      <c r="AG148">
        <v>2</v>
      </c>
      <c r="AH148">
        <v>0</v>
      </c>
      <c r="AI148">
        <v>0</v>
      </c>
      <c r="AJ148">
        <v>0</v>
      </c>
      <c r="AL148">
        <v>0</v>
      </c>
    </row>
    <row r="149" spans="1:38" ht="15" customHeight="1" x14ac:dyDescent="0.25">
      <c r="A149">
        <v>3935</v>
      </c>
      <c r="B149" t="s">
        <v>296</v>
      </c>
      <c r="C149" t="s">
        <v>92</v>
      </c>
      <c r="D149">
        <v>627</v>
      </c>
      <c r="E149" t="s">
        <v>297</v>
      </c>
      <c r="F149">
        <v>2000</v>
      </c>
      <c r="G149">
        <v>6259</v>
      </c>
      <c r="H149">
        <f t="shared" si="2"/>
        <v>8.7417757069247006</v>
      </c>
      <c r="I149">
        <v>1</v>
      </c>
      <c r="J149">
        <v>0</v>
      </c>
      <c r="K149">
        <v>1</v>
      </c>
      <c r="L149">
        <v>2</v>
      </c>
      <c r="M149">
        <v>2</v>
      </c>
      <c r="N149">
        <v>1</v>
      </c>
      <c r="O149">
        <v>16260.142857142861</v>
      </c>
      <c r="P149">
        <v>3.385714285714287</v>
      </c>
      <c r="Q149">
        <v>8.0949888229370117</v>
      </c>
      <c r="R149">
        <v>4.7360272407531747</v>
      </c>
      <c r="S149">
        <v>113.98048399958131</v>
      </c>
      <c r="T149">
        <v>-2.9429130554199219</v>
      </c>
      <c r="U149">
        <v>1</v>
      </c>
      <c r="V149">
        <v>7.307950748908973</v>
      </c>
      <c r="W149" t="s">
        <v>94</v>
      </c>
      <c r="X149">
        <v>12.788658142089844</v>
      </c>
      <c r="Y149">
        <v>56.040267944335938</v>
      </c>
      <c r="Z149">
        <v>0</v>
      </c>
      <c r="AA149">
        <v>0</v>
      </c>
      <c r="AB149">
        <v>0</v>
      </c>
      <c r="AC149">
        <v>0</v>
      </c>
      <c r="AD149">
        <v>8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</row>
    <row r="150" spans="1:38" ht="15" customHeight="1" x14ac:dyDescent="0.25">
      <c r="A150">
        <v>3940</v>
      </c>
      <c r="B150" t="s">
        <v>298</v>
      </c>
      <c r="C150" t="s">
        <v>299</v>
      </c>
      <c r="D150">
        <v>176</v>
      </c>
      <c r="E150" t="s">
        <v>88</v>
      </c>
      <c r="F150">
        <v>2000</v>
      </c>
      <c r="G150">
        <v>9724</v>
      </c>
      <c r="H150">
        <f t="shared" si="2"/>
        <v>9.1823523354360148</v>
      </c>
      <c r="I150">
        <v>0</v>
      </c>
      <c r="J150">
        <v>0</v>
      </c>
      <c r="K150">
        <v>0</v>
      </c>
      <c r="L150">
        <v>2</v>
      </c>
      <c r="M150">
        <v>2</v>
      </c>
      <c r="N150">
        <v>1</v>
      </c>
      <c r="O150">
        <v>17008.75</v>
      </c>
      <c r="P150">
        <v>6.2750000000000004</v>
      </c>
      <c r="Q150">
        <v>7.3362855911254883</v>
      </c>
      <c r="R150">
        <v>4.0118842124938965</v>
      </c>
      <c r="S150">
        <v>55.250876940265314</v>
      </c>
      <c r="T150">
        <v>-0.66122341156005859</v>
      </c>
      <c r="U150">
        <v>1</v>
      </c>
      <c r="V150">
        <v>6.4711984202804436</v>
      </c>
      <c r="W150" t="s">
        <v>76</v>
      </c>
      <c r="X150">
        <v>11.055044174194336</v>
      </c>
      <c r="Y150">
        <v>61.172641754150384</v>
      </c>
      <c r="Z150">
        <v>0</v>
      </c>
      <c r="AA150">
        <v>0</v>
      </c>
      <c r="AB150">
        <v>0</v>
      </c>
      <c r="AC150">
        <v>0</v>
      </c>
      <c r="AD150">
        <v>35</v>
      </c>
      <c r="AE150">
        <v>1</v>
      </c>
      <c r="AF150">
        <v>5</v>
      </c>
      <c r="AG150">
        <v>0</v>
      </c>
      <c r="AH150">
        <v>3</v>
      </c>
      <c r="AI150">
        <v>2.8571428731083873E-2</v>
      </c>
      <c r="AJ150">
        <v>0.14285714924335477</v>
      </c>
      <c r="AK150">
        <v>0</v>
      </c>
      <c r="AL150">
        <v>8.5714288055896745E-2</v>
      </c>
    </row>
    <row r="151" spans="1:38" ht="15" customHeight="1" x14ac:dyDescent="0.25">
      <c r="A151">
        <v>3955</v>
      </c>
      <c r="B151" t="s">
        <v>300</v>
      </c>
      <c r="C151" t="s">
        <v>217</v>
      </c>
      <c r="D151">
        <v>475</v>
      </c>
      <c r="E151" t="s">
        <v>88</v>
      </c>
      <c r="F151">
        <v>2000</v>
      </c>
      <c r="G151">
        <v>8698</v>
      </c>
      <c r="H151">
        <f t="shared" si="2"/>
        <v>9.0708483931575845</v>
      </c>
      <c r="I151">
        <v>1</v>
      </c>
      <c r="J151">
        <v>0</v>
      </c>
      <c r="K151">
        <v>0</v>
      </c>
      <c r="L151">
        <v>3</v>
      </c>
      <c r="M151">
        <v>3</v>
      </c>
      <c r="N151">
        <v>2</v>
      </c>
      <c r="O151">
        <v>19554.5</v>
      </c>
      <c r="P151">
        <v>4.3250000000000002</v>
      </c>
      <c r="Q151">
        <v>5.7838253974914542</v>
      </c>
      <c r="R151">
        <v>2.8316140174865723</v>
      </c>
      <c r="S151">
        <v>16.97283317841655</v>
      </c>
      <c r="T151">
        <v>-0.6815243363380431</v>
      </c>
      <c r="U151">
        <v>1</v>
      </c>
      <c r="V151">
        <v>1.9489820813601564</v>
      </c>
      <c r="W151" t="s">
        <v>76</v>
      </c>
      <c r="X151">
        <v>11.463886260986328</v>
      </c>
      <c r="Y151">
        <v>59.692306518554688</v>
      </c>
      <c r="Z151">
        <v>0</v>
      </c>
      <c r="AA151">
        <v>0</v>
      </c>
      <c r="AB151">
        <v>0</v>
      </c>
      <c r="AC151">
        <v>0</v>
      </c>
      <c r="AD151">
        <v>1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</row>
    <row r="152" spans="1:38" ht="15" customHeight="1" x14ac:dyDescent="0.25">
      <c r="A152">
        <v>3970</v>
      </c>
      <c r="B152" t="s">
        <v>301</v>
      </c>
      <c r="C152" t="s">
        <v>92</v>
      </c>
      <c r="D152">
        <v>627</v>
      </c>
      <c r="E152" t="s">
        <v>188</v>
      </c>
      <c r="F152">
        <v>2000</v>
      </c>
      <c r="G152">
        <v>6322</v>
      </c>
      <c r="H152">
        <f t="shared" si="2"/>
        <v>8.7517908927755634</v>
      </c>
      <c r="I152">
        <v>1</v>
      </c>
      <c r="J152">
        <v>0</v>
      </c>
      <c r="K152">
        <v>1</v>
      </c>
      <c r="L152">
        <v>2</v>
      </c>
      <c r="M152">
        <v>2</v>
      </c>
      <c r="N152">
        <v>1</v>
      </c>
      <c r="O152">
        <v>14245.9</v>
      </c>
      <c r="P152">
        <v>3.4</v>
      </c>
      <c r="Q152">
        <v>8.6574764251708984</v>
      </c>
      <c r="R152">
        <v>4.7159414291381836</v>
      </c>
      <c r="S152">
        <v>111.71393243497022</v>
      </c>
      <c r="T152">
        <v>-2.1949779987335205</v>
      </c>
      <c r="U152">
        <v>1</v>
      </c>
      <c r="V152">
        <v>9.1575925869416057</v>
      </c>
      <c r="W152" t="s">
        <v>94</v>
      </c>
      <c r="X152">
        <v>12.384370803833008</v>
      </c>
      <c r="Y152">
        <v>60.142536163330071</v>
      </c>
      <c r="Z152">
        <v>2.4281425476074219</v>
      </c>
      <c r="AA152">
        <v>5.3000658750534065E-2</v>
      </c>
      <c r="AB152">
        <v>0</v>
      </c>
      <c r="AC152">
        <v>0</v>
      </c>
      <c r="AD152">
        <v>167</v>
      </c>
      <c r="AE152">
        <v>4</v>
      </c>
      <c r="AF152">
        <v>2</v>
      </c>
      <c r="AG152">
        <v>7</v>
      </c>
      <c r="AH152">
        <v>14</v>
      </c>
      <c r="AI152">
        <v>2.3952096700668338E-2</v>
      </c>
      <c r="AJ152">
        <v>1.1976048350334169E-2</v>
      </c>
      <c r="AK152">
        <v>4.1916169226169593E-2</v>
      </c>
      <c r="AL152">
        <v>8.3832338452339186E-2</v>
      </c>
    </row>
    <row r="153" spans="1:38" ht="15" customHeight="1" x14ac:dyDescent="0.25">
      <c r="A153">
        <v>3980</v>
      </c>
      <c r="B153" t="s">
        <v>302</v>
      </c>
      <c r="C153" t="s">
        <v>81</v>
      </c>
      <c r="D153">
        <v>340</v>
      </c>
      <c r="E153" t="s">
        <v>56</v>
      </c>
      <c r="F153">
        <v>2000</v>
      </c>
      <c r="G153">
        <v>12335</v>
      </c>
      <c r="H153">
        <f t="shared" si="2"/>
        <v>9.4201960289634563</v>
      </c>
      <c r="I153">
        <v>1</v>
      </c>
      <c r="J153">
        <v>0</v>
      </c>
      <c r="K153">
        <v>0</v>
      </c>
      <c r="L153">
        <v>2</v>
      </c>
      <c r="M153">
        <v>2</v>
      </c>
      <c r="N153">
        <v>1</v>
      </c>
      <c r="O153">
        <v>24080.875</v>
      </c>
      <c r="P153">
        <v>3.6875</v>
      </c>
      <c r="Q153">
        <v>5.2882671356201181</v>
      </c>
      <c r="R153">
        <v>2.419931173324585</v>
      </c>
      <c r="S153">
        <v>11.24508532640885</v>
      </c>
      <c r="T153">
        <v>-0.32966840267181402</v>
      </c>
      <c r="U153">
        <v>0</v>
      </c>
      <c r="V153">
        <v>2.5204378017249192</v>
      </c>
      <c r="W153" t="s">
        <v>57</v>
      </c>
      <c r="X153">
        <v>10.72221565246582</v>
      </c>
      <c r="Y153">
        <v>65.656570434570327</v>
      </c>
      <c r="Z153">
        <v>0</v>
      </c>
      <c r="AA153">
        <v>1.5037294626235962</v>
      </c>
      <c r="AB153">
        <v>429216.28125</v>
      </c>
      <c r="AC153">
        <v>13267.279296875</v>
      </c>
      <c r="AD153">
        <v>44</v>
      </c>
      <c r="AE153">
        <v>3</v>
      </c>
      <c r="AF153">
        <v>1</v>
      </c>
      <c r="AG153">
        <v>3</v>
      </c>
      <c r="AH153">
        <v>3</v>
      </c>
      <c r="AI153">
        <v>6.8181820213794708E-2</v>
      </c>
      <c r="AJ153">
        <v>2.272727340459824E-2</v>
      </c>
      <c r="AK153">
        <v>6.8181820213794708E-2</v>
      </c>
      <c r="AL153">
        <v>6.8181820213794708E-2</v>
      </c>
    </row>
    <row r="154" spans="1:38" ht="15" customHeight="1" x14ac:dyDescent="0.25">
      <c r="A154">
        <v>4015</v>
      </c>
      <c r="B154" t="s">
        <v>303</v>
      </c>
      <c r="C154" t="s">
        <v>304</v>
      </c>
      <c r="D154">
        <v>279</v>
      </c>
      <c r="E154" t="s">
        <v>50</v>
      </c>
      <c r="F154">
        <v>2000</v>
      </c>
      <c r="G154">
        <v>14817</v>
      </c>
      <c r="H154">
        <f t="shared" si="2"/>
        <v>9.6035304492087352</v>
      </c>
      <c r="I154">
        <v>0</v>
      </c>
      <c r="J154">
        <v>0</v>
      </c>
      <c r="K154">
        <v>4</v>
      </c>
      <c r="L154">
        <v>3</v>
      </c>
      <c r="M154">
        <v>3</v>
      </c>
      <c r="N154">
        <v>1</v>
      </c>
      <c r="O154">
        <v>16060</v>
      </c>
      <c r="P154">
        <v>4.45</v>
      </c>
      <c r="Q154">
        <v>6.598508834838869</v>
      </c>
      <c r="R154">
        <v>3.9908323287963872</v>
      </c>
      <c r="S154">
        <v>54.099899533361054</v>
      </c>
      <c r="T154">
        <v>-2.8247108459472656</v>
      </c>
      <c r="U154">
        <v>1</v>
      </c>
      <c r="V154">
        <v>5.2078128740215588</v>
      </c>
      <c r="W154" t="s">
        <v>51</v>
      </c>
      <c r="X154">
        <v>14.040030479431152</v>
      </c>
      <c r="Y154">
        <v>70.027252197265611</v>
      </c>
      <c r="Z154">
        <v>0</v>
      </c>
      <c r="AA154">
        <v>0</v>
      </c>
      <c r="AB154">
        <v>0</v>
      </c>
      <c r="AC154">
        <v>0</v>
      </c>
      <c r="AD154">
        <v>4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</row>
    <row r="155" spans="1:38" ht="15" customHeight="1" x14ac:dyDescent="0.25">
      <c r="A155">
        <v>4060</v>
      </c>
      <c r="B155" t="s">
        <v>305</v>
      </c>
      <c r="C155" t="s">
        <v>81</v>
      </c>
      <c r="D155">
        <v>340</v>
      </c>
      <c r="E155" t="s">
        <v>42</v>
      </c>
      <c r="F155">
        <v>2000</v>
      </c>
      <c r="G155">
        <v>6789</v>
      </c>
      <c r="H155">
        <f t="shared" si="2"/>
        <v>8.8230589343016472</v>
      </c>
      <c r="I155">
        <v>1</v>
      </c>
      <c r="J155">
        <v>0</v>
      </c>
      <c r="K155">
        <v>0</v>
      </c>
      <c r="L155">
        <v>2</v>
      </c>
      <c r="M155">
        <v>2</v>
      </c>
      <c r="N155">
        <v>1</v>
      </c>
      <c r="O155">
        <v>17070</v>
      </c>
      <c r="P155">
        <v>4.5999999999999996</v>
      </c>
      <c r="Q155">
        <v>5.5797300338745117</v>
      </c>
      <c r="R155">
        <v>1.0407799482345581</v>
      </c>
      <c r="S155">
        <v>2.8314245179244364</v>
      </c>
      <c r="T155">
        <v>-0.27754181623458862</v>
      </c>
      <c r="U155">
        <v>1</v>
      </c>
      <c r="V155">
        <v>-0.13520055692511049</v>
      </c>
      <c r="W155" t="s">
        <v>43</v>
      </c>
      <c r="X155">
        <v>15.091425895690918</v>
      </c>
      <c r="Y155">
        <v>63.01887130737304</v>
      </c>
      <c r="Z155">
        <v>4.4561667442321777</v>
      </c>
      <c r="AA155">
        <v>11.966273307800297</v>
      </c>
      <c r="AB155">
        <v>0</v>
      </c>
      <c r="AC155">
        <v>0</v>
      </c>
      <c r="AD155">
        <v>3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</row>
    <row r="156" spans="1:38" ht="15" customHeight="1" x14ac:dyDescent="0.25">
      <c r="A156">
        <v>4075</v>
      </c>
      <c r="B156" t="s">
        <v>306</v>
      </c>
      <c r="C156" t="s">
        <v>217</v>
      </c>
      <c r="D156">
        <v>475</v>
      </c>
      <c r="E156" t="s">
        <v>88</v>
      </c>
      <c r="F156">
        <v>2000</v>
      </c>
      <c r="G156">
        <v>8712</v>
      </c>
      <c r="H156">
        <f t="shared" si="2"/>
        <v>9.0724566646127958</v>
      </c>
      <c r="I156">
        <v>1</v>
      </c>
      <c r="J156">
        <v>0</v>
      </c>
      <c r="K156">
        <v>0</v>
      </c>
      <c r="L156">
        <v>3</v>
      </c>
      <c r="M156">
        <v>3</v>
      </c>
      <c r="N156">
        <v>2</v>
      </c>
      <c r="O156">
        <v>21542.5</v>
      </c>
      <c r="P156">
        <v>3.9249999999999998</v>
      </c>
      <c r="Q156">
        <v>6.4150967597961426</v>
      </c>
      <c r="R156">
        <v>2.6321666240692139</v>
      </c>
      <c r="S156">
        <v>13.90386173300155</v>
      </c>
      <c r="T156">
        <v>1.0812935829162598</v>
      </c>
      <c r="U156">
        <v>1</v>
      </c>
      <c r="V156">
        <v>3.9643963361784063</v>
      </c>
      <c r="W156" t="s">
        <v>76</v>
      </c>
      <c r="X156">
        <v>11.414164543151855</v>
      </c>
      <c r="Y156">
        <v>67.921440124511719</v>
      </c>
      <c r="Z156">
        <v>0</v>
      </c>
      <c r="AA156">
        <v>0</v>
      </c>
      <c r="AB156">
        <v>0</v>
      </c>
      <c r="AC156">
        <v>0</v>
      </c>
      <c r="AD156">
        <v>11</v>
      </c>
      <c r="AE156">
        <v>1</v>
      </c>
      <c r="AF156">
        <v>0</v>
      </c>
      <c r="AG156">
        <v>2</v>
      </c>
      <c r="AH156">
        <v>1</v>
      </c>
      <c r="AI156">
        <v>9.0909093618392958E-2</v>
      </c>
      <c r="AJ156">
        <v>0</v>
      </c>
      <c r="AK156">
        <v>0.18181818723678592</v>
      </c>
      <c r="AL156">
        <v>9.0909093618392958E-2</v>
      </c>
    </row>
    <row r="157" spans="1:38" ht="15" customHeight="1" x14ac:dyDescent="0.25">
      <c r="A157">
        <v>4140</v>
      </c>
      <c r="B157" t="s">
        <v>307</v>
      </c>
      <c r="C157" t="s">
        <v>167</v>
      </c>
      <c r="D157">
        <v>434</v>
      </c>
      <c r="E157" t="s">
        <v>38</v>
      </c>
      <c r="F157">
        <v>2000</v>
      </c>
      <c r="G157">
        <v>9512</v>
      </c>
      <c r="H157">
        <f t="shared" si="2"/>
        <v>9.1603094383706178</v>
      </c>
      <c r="I157">
        <v>0</v>
      </c>
      <c r="J157">
        <v>0</v>
      </c>
      <c r="K157">
        <v>8</v>
      </c>
      <c r="L157">
        <v>7</v>
      </c>
      <c r="M157">
        <v>2</v>
      </c>
      <c r="N157">
        <v>1</v>
      </c>
      <c r="O157">
        <v>14781</v>
      </c>
      <c r="P157">
        <v>5.1749999999999998</v>
      </c>
      <c r="Q157">
        <v>7.2019162178039551</v>
      </c>
      <c r="R157">
        <v>4.5492148399353036</v>
      </c>
      <c r="S157">
        <v>94.558135888776221</v>
      </c>
      <c r="T157">
        <v>-0.12812377512454984</v>
      </c>
      <c r="U157">
        <v>1</v>
      </c>
      <c r="V157">
        <v>6.0031321915776452</v>
      </c>
      <c r="W157" t="s">
        <v>39</v>
      </c>
      <c r="X157">
        <v>10.339933395385742</v>
      </c>
      <c r="Y157">
        <v>75.85693359375</v>
      </c>
      <c r="Z157">
        <v>0</v>
      </c>
      <c r="AA157">
        <v>0</v>
      </c>
      <c r="AB157">
        <v>0</v>
      </c>
      <c r="AC157">
        <v>0</v>
      </c>
      <c r="AD157">
        <v>349</v>
      </c>
      <c r="AE157">
        <v>3</v>
      </c>
      <c r="AF157">
        <v>2</v>
      </c>
      <c r="AG157">
        <v>21</v>
      </c>
      <c r="AH157">
        <v>40</v>
      </c>
      <c r="AI157">
        <v>8.5959881544113159E-3</v>
      </c>
      <c r="AJ157">
        <v>5.7306592352688304E-3</v>
      </c>
      <c r="AK157">
        <v>6.017192080616951E-2</v>
      </c>
      <c r="AL157">
        <v>0.11461318284273148</v>
      </c>
    </row>
    <row r="158" spans="1:38" ht="15" customHeight="1" x14ac:dyDescent="0.25">
      <c r="A158">
        <v>4170</v>
      </c>
      <c r="B158" t="s">
        <v>308</v>
      </c>
      <c r="C158" t="s">
        <v>219</v>
      </c>
      <c r="D158">
        <v>435</v>
      </c>
      <c r="E158" t="s">
        <v>38</v>
      </c>
      <c r="F158">
        <v>2000</v>
      </c>
      <c r="G158">
        <v>12195</v>
      </c>
      <c r="H158">
        <f t="shared" si="2"/>
        <v>9.4087813106500207</v>
      </c>
      <c r="I158">
        <v>0</v>
      </c>
      <c r="J158">
        <v>0</v>
      </c>
      <c r="K158">
        <v>9</v>
      </c>
      <c r="L158">
        <v>7</v>
      </c>
      <c r="M158">
        <v>2</v>
      </c>
      <c r="N158">
        <v>1</v>
      </c>
      <c r="O158">
        <v>19622.2</v>
      </c>
      <c r="P158">
        <v>4.1199999999999992</v>
      </c>
      <c r="Q158">
        <v>6.0402545928955087</v>
      </c>
      <c r="R158">
        <v>2.5919060707092285</v>
      </c>
      <c r="S158">
        <v>13.355203320034933</v>
      </c>
      <c r="T158">
        <v>-0.98116451501846325</v>
      </c>
      <c r="U158">
        <v>1</v>
      </c>
      <c r="V158">
        <v>4.2472622600910643</v>
      </c>
      <c r="W158" t="s">
        <v>39</v>
      </c>
      <c r="X158">
        <v>10.513760566711424</v>
      </c>
      <c r="Y158">
        <v>71.666664123535156</v>
      </c>
      <c r="Z158">
        <v>0</v>
      </c>
      <c r="AA158">
        <v>0</v>
      </c>
      <c r="AB158">
        <v>0</v>
      </c>
      <c r="AC158">
        <v>12977.1142578125</v>
      </c>
      <c r="AD158">
        <v>58</v>
      </c>
      <c r="AE158">
        <v>1</v>
      </c>
      <c r="AF158">
        <v>3</v>
      </c>
      <c r="AG158">
        <v>4</v>
      </c>
      <c r="AH158">
        <v>7</v>
      </c>
      <c r="AI158">
        <v>1.7241379246115685E-2</v>
      </c>
      <c r="AJ158">
        <v>5.1724139600992189E-2</v>
      </c>
      <c r="AK158">
        <v>6.8965516984462738E-2</v>
      </c>
      <c r="AL158">
        <v>0.12068965286016464</v>
      </c>
    </row>
    <row r="159" spans="1:38" ht="15" customHeight="1" x14ac:dyDescent="0.25">
      <c r="A159">
        <v>4200</v>
      </c>
      <c r="B159" t="s">
        <v>309</v>
      </c>
      <c r="C159" t="s">
        <v>146</v>
      </c>
      <c r="D159">
        <v>184</v>
      </c>
      <c r="E159" t="s">
        <v>101</v>
      </c>
      <c r="F159">
        <v>2000</v>
      </c>
      <c r="G159">
        <v>6520</v>
      </c>
      <c r="H159">
        <f t="shared" si="2"/>
        <v>8.782629654920699</v>
      </c>
      <c r="I159">
        <v>1</v>
      </c>
      <c r="J159">
        <v>0</v>
      </c>
      <c r="K159">
        <v>5</v>
      </c>
      <c r="L159">
        <v>3</v>
      </c>
      <c r="M159">
        <v>3</v>
      </c>
      <c r="N159">
        <v>1</v>
      </c>
      <c r="O159">
        <v>19138</v>
      </c>
      <c r="P159">
        <v>3.45</v>
      </c>
      <c r="Q159">
        <v>9.1884012222290021</v>
      </c>
      <c r="R159">
        <v>4.4016757011413574</v>
      </c>
      <c r="S159">
        <v>81.587470398430384</v>
      </c>
      <c r="T159">
        <v>-1.4059535264968872</v>
      </c>
      <c r="U159">
        <v>1</v>
      </c>
      <c r="V159">
        <v>9.3531526646335443</v>
      </c>
      <c r="W159" t="s">
        <v>57</v>
      </c>
      <c r="X159">
        <v>11.304342269897459</v>
      </c>
      <c r="Y159">
        <v>65.797813415527344</v>
      </c>
      <c r="Z159">
        <v>0</v>
      </c>
      <c r="AA159">
        <v>0</v>
      </c>
      <c r="AB159">
        <v>12933.5947265625</v>
      </c>
      <c r="AC159">
        <v>87083.4765625</v>
      </c>
      <c r="AD159">
        <v>39</v>
      </c>
      <c r="AE159">
        <v>0</v>
      </c>
      <c r="AF159">
        <v>1</v>
      </c>
      <c r="AG159">
        <v>4</v>
      </c>
      <c r="AH159">
        <v>3</v>
      </c>
      <c r="AI159">
        <v>0</v>
      </c>
      <c r="AJ159">
        <v>2.5641025975346558E-2</v>
      </c>
      <c r="AK159">
        <v>0.10256410390138623</v>
      </c>
      <c r="AL159">
        <v>7.6923079788684845E-2</v>
      </c>
    </row>
    <row r="160" spans="1:38" ht="15" customHeight="1" x14ac:dyDescent="0.25">
      <c r="A160">
        <v>4225</v>
      </c>
      <c r="B160" t="s">
        <v>310</v>
      </c>
      <c r="C160" t="s">
        <v>45</v>
      </c>
      <c r="D160">
        <v>663</v>
      </c>
      <c r="E160" t="s">
        <v>46</v>
      </c>
      <c r="F160">
        <v>2000</v>
      </c>
      <c r="G160">
        <v>10689</v>
      </c>
      <c r="H160">
        <f t="shared" si="2"/>
        <v>9.2769704542739451</v>
      </c>
      <c r="I160">
        <v>0</v>
      </c>
      <c r="J160">
        <v>1</v>
      </c>
      <c r="K160">
        <v>4</v>
      </c>
      <c r="L160">
        <v>7</v>
      </c>
      <c r="M160">
        <v>3</v>
      </c>
      <c r="N160">
        <v>1</v>
      </c>
      <c r="O160">
        <v>18355.8</v>
      </c>
      <c r="P160">
        <v>3.78</v>
      </c>
      <c r="Q160">
        <v>5.6767539978027353</v>
      </c>
      <c r="R160">
        <v>3.1044068336486825</v>
      </c>
      <c r="S160">
        <v>22.295989821187938</v>
      </c>
      <c r="T160">
        <v>-2.9652976989746098</v>
      </c>
      <c r="U160">
        <v>0</v>
      </c>
      <c r="V160">
        <v>3.40739115800277</v>
      </c>
      <c r="W160" t="s">
        <v>47</v>
      </c>
      <c r="X160">
        <v>12.399208068847656</v>
      </c>
      <c r="Y160">
        <v>71.575340270996094</v>
      </c>
      <c r="Z160">
        <v>0</v>
      </c>
      <c r="AA160">
        <v>0</v>
      </c>
      <c r="AB160">
        <v>0</v>
      </c>
      <c r="AC160">
        <v>0</v>
      </c>
      <c r="AD160">
        <v>7</v>
      </c>
      <c r="AE160">
        <v>0</v>
      </c>
      <c r="AF160">
        <v>0</v>
      </c>
      <c r="AG160">
        <v>1</v>
      </c>
      <c r="AH160">
        <v>2</v>
      </c>
      <c r="AI160">
        <v>0</v>
      </c>
      <c r="AJ160">
        <v>0</v>
      </c>
      <c r="AK160">
        <v>0.14285714924335477</v>
      </c>
      <c r="AL160">
        <v>0.28571429848670954</v>
      </c>
    </row>
    <row r="161" spans="1:38" ht="15" customHeight="1" x14ac:dyDescent="0.25">
      <c r="A161">
        <v>4235</v>
      </c>
      <c r="B161" t="s">
        <v>311</v>
      </c>
      <c r="C161" t="s">
        <v>130</v>
      </c>
      <c r="D161">
        <v>441</v>
      </c>
      <c r="E161" t="s">
        <v>101</v>
      </c>
      <c r="F161">
        <v>2000</v>
      </c>
      <c r="G161">
        <v>8879</v>
      </c>
      <c r="H161">
        <f t="shared" si="2"/>
        <v>9.0914442170323273</v>
      </c>
      <c r="I161">
        <v>1</v>
      </c>
      <c r="J161">
        <v>0</v>
      </c>
      <c r="K161">
        <v>3</v>
      </c>
      <c r="L161">
        <v>3</v>
      </c>
      <c r="M161">
        <v>3</v>
      </c>
      <c r="N161">
        <v>1</v>
      </c>
      <c r="O161">
        <v>17727</v>
      </c>
      <c r="P161">
        <v>4.1000000000000005</v>
      </c>
      <c r="Q161">
        <v>4.9272537231445313</v>
      </c>
      <c r="R161">
        <v>0.12158393114805222</v>
      </c>
      <c r="S161">
        <v>1.1292841440623713</v>
      </c>
      <c r="T161">
        <v>-2.5422766208648682</v>
      </c>
      <c r="U161">
        <v>1</v>
      </c>
      <c r="V161">
        <v>-1.0650911555213904</v>
      </c>
      <c r="W161" t="s">
        <v>57</v>
      </c>
      <c r="X161">
        <v>11.77614688873291</v>
      </c>
      <c r="Y161">
        <v>50.724636077880866</v>
      </c>
      <c r="Z161">
        <v>0.31133237481117237</v>
      </c>
      <c r="AA161">
        <v>0.48853334784507751</v>
      </c>
      <c r="AB161">
        <v>8747.2197265625</v>
      </c>
      <c r="AC161">
        <v>78528.1328125</v>
      </c>
      <c r="AD161">
        <v>2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</row>
    <row r="162" spans="1:38" ht="15" customHeight="1" x14ac:dyDescent="0.25">
      <c r="A162">
        <v>4255</v>
      </c>
      <c r="B162" t="s">
        <v>312</v>
      </c>
      <c r="C162" t="s">
        <v>41</v>
      </c>
      <c r="D162">
        <v>546</v>
      </c>
      <c r="E162" t="s">
        <v>42</v>
      </c>
      <c r="F162">
        <v>2000</v>
      </c>
      <c r="G162">
        <v>13618</v>
      </c>
      <c r="H162">
        <f t="shared" si="2"/>
        <v>9.5191477260429114</v>
      </c>
      <c r="I162">
        <v>0</v>
      </c>
      <c r="J162">
        <v>0</v>
      </c>
      <c r="K162">
        <v>0</v>
      </c>
      <c r="L162">
        <v>2</v>
      </c>
      <c r="M162">
        <v>3</v>
      </c>
      <c r="N162">
        <v>1</v>
      </c>
      <c r="O162">
        <v>18284.666666666672</v>
      </c>
      <c r="P162">
        <v>4.7333333333333343</v>
      </c>
      <c r="Q162">
        <v>5.2470240592956552</v>
      </c>
      <c r="R162">
        <v>3.2235264778137203</v>
      </c>
      <c r="S162">
        <v>25.116537100398414</v>
      </c>
      <c r="T162">
        <v>-1.1589261293411253</v>
      </c>
      <c r="U162">
        <v>0</v>
      </c>
      <c r="V162">
        <v>4.8494645119076738</v>
      </c>
      <c r="W162" t="s">
        <v>43</v>
      </c>
      <c r="X162">
        <v>10.83090114593506</v>
      </c>
      <c r="Y162">
        <v>78.421051025390625</v>
      </c>
      <c r="Z162">
        <v>4.1433482170104989</v>
      </c>
      <c r="AA162">
        <v>0</v>
      </c>
      <c r="AB162">
        <v>517612.46875</v>
      </c>
      <c r="AC162">
        <v>18644.419921875</v>
      </c>
      <c r="AD162">
        <v>105</v>
      </c>
      <c r="AE162">
        <v>0</v>
      </c>
      <c r="AF162">
        <v>0</v>
      </c>
      <c r="AG162">
        <v>7</v>
      </c>
      <c r="AH162">
        <v>15</v>
      </c>
      <c r="AI162">
        <v>0</v>
      </c>
      <c r="AJ162">
        <v>0</v>
      </c>
      <c r="AK162">
        <v>6.6666670143604279E-2</v>
      </c>
      <c r="AL162">
        <v>0.14285714924335477</v>
      </c>
    </row>
    <row r="163" spans="1:38" ht="15" customHeight="1" x14ac:dyDescent="0.25">
      <c r="A163">
        <v>4290</v>
      </c>
      <c r="B163" t="s">
        <v>313</v>
      </c>
      <c r="C163" t="s">
        <v>217</v>
      </c>
      <c r="D163">
        <v>475</v>
      </c>
      <c r="E163" t="s">
        <v>88</v>
      </c>
      <c r="F163">
        <v>2000</v>
      </c>
      <c r="G163">
        <v>10623</v>
      </c>
      <c r="H163">
        <f t="shared" si="2"/>
        <v>9.270776740780013</v>
      </c>
      <c r="I163">
        <v>1</v>
      </c>
      <c r="J163">
        <v>0</v>
      </c>
      <c r="K163">
        <v>0</v>
      </c>
      <c r="L163">
        <v>3</v>
      </c>
      <c r="M163">
        <v>3</v>
      </c>
      <c r="N163">
        <v>2</v>
      </c>
      <c r="O163">
        <v>22048.333333333328</v>
      </c>
      <c r="P163">
        <v>3.6</v>
      </c>
      <c r="Q163">
        <v>7.5363640785217276</v>
      </c>
      <c r="R163">
        <v>2.0276436805725098</v>
      </c>
      <c r="S163">
        <v>7.5961662601997979</v>
      </c>
      <c r="T163">
        <v>0.234177902340889</v>
      </c>
      <c r="U163">
        <v>1</v>
      </c>
      <c r="V163">
        <v>4.9037410553239908</v>
      </c>
      <c r="W163" t="s">
        <v>76</v>
      </c>
      <c r="X163">
        <v>10.926505088806152</v>
      </c>
      <c r="Y163">
        <v>60.959999084472656</v>
      </c>
      <c r="Z163">
        <v>0</v>
      </c>
      <c r="AA163">
        <v>0</v>
      </c>
      <c r="AB163">
        <v>0</v>
      </c>
      <c r="AC163">
        <v>0</v>
      </c>
      <c r="AD163">
        <v>17</v>
      </c>
      <c r="AE163">
        <v>0</v>
      </c>
      <c r="AF163">
        <v>0</v>
      </c>
      <c r="AG163">
        <v>3</v>
      </c>
      <c r="AH163">
        <v>1</v>
      </c>
      <c r="AI163">
        <v>0</v>
      </c>
      <c r="AJ163">
        <v>0</v>
      </c>
      <c r="AK163">
        <v>0.17647059261798859</v>
      </c>
      <c r="AL163">
        <v>5.8823529630899429E-2</v>
      </c>
    </row>
    <row r="164" spans="1:38" ht="15" customHeight="1" x14ac:dyDescent="0.25">
      <c r="A164">
        <v>4300</v>
      </c>
      <c r="B164" t="s">
        <v>314</v>
      </c>
      <c r="C164" t="s">
        <v>281</v>
      </c>
      <c r="D164">
        <v>174</v>
      </c>
      <c r="E164" t="s">
        <v>42</v>
      </c>
      <c r="F164">
        <v>2000</v>
      </c>
      <c r="G164">
        <v>9156</v>
      </c>
      <c r="H164">
        <f t="shared" si="2"/>
        <v>9.1221646810724568</v>
      </c>
      <c r="I164">
        <v>1</v>
      </c>
      <c r="J164">
        <v>0</v>
      </c>
      <c r="K164">
        <v>0</v>
      </c>
      <c r="L164">
        <v>2</v>
      </c>
      <c r="M164">
        <v>3</v>
      </c>
      <c r="N164">
        <v>2</v>
      </c>
      <c r="O164">
        <v>14883</v>
      </c>
      <c r="P164">
        <v>7.15</v>
      </c>
      <c r="Q164">
        <v>6.2344107627868652</v>
      </c>
      <c r="R164">
        <v>3.3042552471160889</v>
      </c>
      <c r="S164">
        <v>27.228255713790062</v>
      </c>
      <c r="T164">
        <v>0.44224566221237194</v>
      </c>
      <c r="U164">
        <v>1</v>
      </c>
      <c r="V164">
        <v>5.3880463571402908</v>
      </c>
      <c r="W164" t="s">
        <v>43</v>
      </c>
      <c r="X164">
        <v>11.875919342041016</v>
      </c>
      <c r="Y164">
        <v>58.039218902587891</v>
      </c>
      <c r="Z164">
        <v>10.242104530334473</v>
      </c>
      <c r="AA164">
        <v>0</v>
      </c>
      <c r="AB164">
        <v>432219.90625</v>
      </c>
      <c r="AC164">
        <v>0</v>
      </c>
      <c r="AD164">
        <v>15</v>
      </c>
      <c r="AE164">
        <v>0</v>
      </c>
      <c r="AF164">
        <v>0</v>
      </c>
      <c r="AG164">
        <v>3</v>
      </c>
      <c r="AH164">
        <v>1</v>
      </c>
      <c r="AI164">
        <v>0</v>
      </c>
      <c r="AJ164">
        <v>0</v>
      </c>
      <c r="AK164">
        <v>0.20000000298023224</v>
      </c>
      <c r="AL164">
        <v>6.6666670143604279E-2</v>
      </c>
    </row>
    <row r="165" spans="1:38" ht="15" customHeight="1" x14ac:dyDescent="0.25">
      <c r="A165">
        <v>4330</v>
      </c>
      <c r="B165" t="s">
        <v>315</v>
      </c>
      <c r="C165" t="s">
        <v>316</v>
      </c>
      <c r="D165">
        <v>273</v>
      </c>
      <c r="E165" t="s">
        <v>42</v>
      </c>
      <c r="F165">
        <v>2000</v>
      </c>
      <c r="G165">
        <v>9219</v>
      </c>
      <c r="H165">
        <f t="shared" si="2"/>
        <v>9.1290218507985941</v>
      </c>
      <c r="I165">
        <v>1</v>
      </c>
      <c r="J165">
        <v>0</v>
      </c>
      <c r="K165">
        <v>0</v>
      </c>
      <c r="L165">
        <v>3</v>
      </c>
      <c r="M165">
        <v>2</v>
      </c>
      <c r="N165">
        <v>1</v>
      </c>
      <c r="O165">
        <v>21015</v>
      </c>
      <c r="P165">
        <v>3.8</v>
      </c>
      <c r="Q165">
        <v>4.8598122596740723</v>
      </c>
      <c r="R165">
        <v>4.065610408782959</v>
      </c>
      <c r="S165">
        <v>58.300484791381287</v>
      </c>
      <c r="T165">
        <v>-0.75701445341110241</v>
      </c>
      <c r="U165">
        <v>0</v>
      </c>
      <c r="V165">
        <v>0.34109207815559339</v>
      </c>
      <c r="W165" t="s">
        <v>43</v>
      </c>
      <c r="X165">
        <v>11.059336662292482</v>
      </c>
      <c r="Y165">
        <v>78.294578552246094</v>
      </c>
      <c r="Z165">
        <v>20.356359481811523</v>
      </c>
      <c r="AA165">
        <v>0</v>
      </c>
      <c r="AB165">
        <v>2118988.75</v>
      </c>
      <c r="AC165">
        <v>0</v>
      </c>
      <c r="AD165">
        <v>4</v>
      </c>
      <c r="AE165">
        <v>0</v>
      </c>
      <c r="AF165">
        <v>0</v>
      </c>
      <c r="AG165">
        <v>0</v>
      </c>
      <c r="AH165">
        <v>2</v>
      </c>
      <c r="AI165">
        <v>0</v>
      </c>
      <c r="AJ165">
        <v>0</v>
      </c>
      <c r="AK165">
        <v>0</v>
      </c>
      <c r="AL165">
        <v>0.5</v>
      </c>
    </row>
    <row r="166" spans="1:38" ht="15" customHeight="1" x14ac:dyDescent="0.25">
      <c r="A166">
        <v>4345</v>
      </c>
      <c r="B166" t="s">
        <v>317</v>
      </c>
      <c r="C166" t="s">
        <v>49</v>
      </c>
      <c r="D166">
        <v>499</v>
      </c>
      <c r="E166" t="s">
        <v>318</v>
      </c>
      <c r="F166">
        <v>2000</v>
      </c>
      <c r="G166">
        <v>8330</v>
      </c>
      <c r="H166">
        <f t="shared" si="2"/>
        <v>9.027618735160889</v>
      </c>
      <c r="I166">
        <v>0</v>
      </c>
      <c r="J166">
        <v>0</v>
      </c>
      <c r="K166">
        <v>2</v>
      </c>
      <c r="L166">
        <v>2</v>
      </c>
      <c r="M166">
        <v>3</v>
      </c>
      <c r="N166">
        <v>1</v>
      </c>
      <c r="O166">
        <v>14770.314285714288</v>
      </c>
      <c r="P166">
        <v>3.5028571428571462</v>
      </c>
      <c r="Q166">
        <v>8.9457235336303711</v>
      </c>
      <c r="R166">
        <v>4.4261503219604492</v>
      </c>
      <c r="S166">
        <v>83.608929113129221</v>
      </c>
      <c r="T166">
        <v>-2.17950439453125</v>
      </c>
      <c r="U166">
        <v>1</v>
      </c>
      <c r="V166">
        <v>6.4452520886826115</v>
      </c>
      <c r="W166" t="s">
        <v>319</v>
      </c>
      <c r="X166">
        <v>13.639673233032228</v>
      </c>
      <c r="Y166">
        <v>62.319217681884759</v>
      </c>
      <c r="Z166">
        <v>0</v>
      </c>
      <c r="AA166">
        <v>7.7178711071610451E-3</v>
      </c>
      <c r="AB166">
        <v>124921.09375</v>
      </c>
      <c r="AC166">
        <v>16677.984375</v>
      </c>
      <c r="AD166">
        <v>61</v>
      </c>
      <c r="AE166">
        <v>3</v>
      </c>
      <c r="AF166">
        <v>0</v>
      </c>
      <c r="AG166">
        <v>6</v>
      </c>
      <c r="AH166">
        <v>2</v>
      </c>
      <c r="AI166">
        <v>4.9180328845977776E-2</v>
      </c>
      <c r="AJ166">
        <v>0</v>
      </c>
      <c r="AK166">
        <v>9.8360657691955553E-2</v>
      </c>
      <c r="AL166">
        <v>3.2786883413791656E-2</v>
      </c>
    </row>
    <row r="167" spans="1:38" ht="15" customHeight="1" x14ac:dyDescent="0.25">
      <c r="A167">
        <v>4360</v>
      </c>
      <c r="B167" t="s">
        <v>320</v>
      </c>
      <c r="C167" t="s">
        <v>45</v>
      </c>
      <c r="D167">
        <v>663</v>
      </c>
      <c r="E167" t="s">
        <v>46</v>
      </c>
      <c r="F167">
        <v>2000</v>
      </c>
      <c r="G167">
        <v>11408</v>
      </c>
      <c r="H167">
        <f t="shared" si="2"/>
        <v>9.3420701426540766</v>
      </c>
      <c r="I167">
        <v>1</v>
      </c>
      <c r="J167">
        <v>1</v>
      </c>
      <c r="K167">
        <v>4</v>
      </c>
      <c r="L167">
        <v>7</v>
      </c>
      <c r="M167">
        <v>3</v>
      </c>
      <c r="N167">
        <v>1</v>
      </c>
      <c r="O167">
        <v>19788</v>
      </c>
      <c r="P167">
        <v>4.1500000000000004</v>
      </c>
      <c r="Q167">
        <v>6.0258660316467276</v>
      </c>
      <c r="R167">
        <v>2.4433681964874263</v>
      </c>
      <c r="S167">
        <v>11.511749350828678</v>
      </c>
      <c r="T167">
        <v>-1.8239661455154419</v>
      </c>
      <c r="U167">
        <v>1</v>
      </c>
      <c r="V167">
        <v>3.1784350684483078</v>
      </c>
      <c r="W167" t="s">
        <v>47</v>
      </c>
      <c r="X167">
        <v>12.538806915283201</v>
      </c>
      <c r="Y167">
        <v>61.594200134277351</v>
      </c>
      <c r="Z167">
        <v>0</v>
      </c>
      <c r="AA167">
        <v>0</v>
      </c>
      <c r="AB167">
        <v>0</v>
      </c>
      <c r="AC167">
        <v>0</v>
      </c>
      <c r="AD167">
        <v>22</v>
      </c>
      <c r="AE167">
        <v>0</v>
      </c>
      <c r="AF167">
        <v>0</v>
      </c>
      <c r="AG167">
        <v>2</v>
      </c>
      <c r="AH167">
        <v>3</v>
      </c>
      <c r="AI167">
        <v>0</v>
      </c>
      <c r="AJ167">
        <v>0</v>
      </c>
      <c r="AK167">
        <v>9.0909093618392958E-2</v>
      </c>
      <c r="AL167">
        <v>0.13636364042758939</v>
      </c>
    </row>
    <row r="168" spans="1:38" ht="15" customHeight="1" x14ac:dyDescent="0.25">
      <c r="A168">
        <v>4390</v>
      </c>
      <c r="B168" t="s">
        <v>321</v>
      </c>
      <c r="C168" t="s">
        <v>322</v>
      </c>
      <c r="D168">
        <v>600</v>
      </c>
      <c r="E168" t="s">
        <v>240</v>
      </c>
      <c r="F168">
        <v>2000</v>
      </c>
      <c r="G168">
        <v>6934</v>
      </c>
      <c r="H168">
        <f t="shared" si="2"/>
        <v>8.8441921262449679</v>
      </c>
      <c r="I168">
        <v>1</v>
      </c>
      <c r="J168">
        <v>0</v>
      </c>
      <c r="K168">
        <v>0</v>
      </c>
      <c r="L168">
        <v>2</v>
      </c>
      <c r="M168">
        <v>2</v>
      </c>
      <c r="N168">
        <v>1</v>
      </c>
      <c r="O168">
        <v>18208.461538461535</v>
      </c>
      <c r="P168">
        <v>3.9307692307692306</v>
      </c>
      <c r="Q168">
        <v>7.9459095001220703</v>
      </c>
      <c r="R168">
        <v>4.8570575714111319</v>
      </c>
      <c r="S168">
        <v>128.64511559744111</v>
      </c>
      <c r="T168">
        <v>-0.42891407012939448</v>
      </c>
      <c r="U168">
        <v>0</v>
      </c>
      <c r="V168">
        <v>9.7800365718842794</v>
      </c>
      <c r="W168" t="s">
        <v>57</v>
      </c>
      <c r="X168">
        <v>12.427448272705078</v>
      </c>
      <c r="Y168">
        <v>64.483001708984389</v>
      </c>
      <c r="Z168">
        <v>2.4442293643951407</v>
      </c>
      <c r="AA168">
        <v>15.114420890808102</v>
      </c>
      <c r="AB168">
        <v>25542.791015625</v>
      </c>
      <c r="AC168">
        <v>122806.2890625</v>
      </c>
      <c r="AD168">
        <v>31</v>
      </c>
      <c r="AE168">
        <v>0</v>
      </c>
      <c r="AF168">
        <v>0</v>
      </c>
      <c r="AG168">
        <v>1</v>
      </c>
      <c r="AH168">
        <v>4</v>
      </c>
      <c r="AI168">
        <v>0</v>
      </c>
      <c r="AJ168">
        <v>0</v>
      </c>
      <c r="AK168">
        <v>3.2258063554763794E-2</v>
      </c>
      <c r="AL168">
        <v>0.12903225421905518</v>
      </c>
    </row>
    <row r="169" spans="1:38" ht="15" customHeight="1" x14ac:dyDescent="0.25">
      <c r="A169">
        <v>4455</v>
      </c>
      <c r="B169" t="s">
        <v>323</v>
      </c>
      <c r="C169" t="s">
        <v>217</v>
      </c>
      <c r="D169">
        <v>475</v>
      </c>
      <c r="E169" t="s">
        <v>88</v>
      </c>
      <c r="F169">
        <v>2000</v>
      </c>
      <c r="G169">
        <v>5523</v>
      </c>
      <c r="H169">
        <f t="shared" si="2"/>
        <v>8.6166764699011882</v>
      </c>
      <c r="I169">
        <v>1</v>
      </c>
      <c r="J169">
        <v>0</v>
      </c>
      <c r="K169">
        <v>0</v>
      </c>
      <c r="L169">
        <v>3</v>
      </c>
      <c r="M169">
        <v>3</v>
      </c>
      <c r="N169">
        <v>2</v>
      </c>
      <c r="O169">
        <v>20640.5</v>
      </c>
      <c r="P169">
        <v>4.5999999999999996</v>
      </c>
      <c r="Q169">
        <v>4.934473991394043</v>
      </c>
      <c r="R169">
        <v>2.7498753070831294</v>
      </c>
      <c r="S169">
        <v>15.640681480394296</v>
      </c>
      <c r="T169">
        <v>-0.94641625881195068</v>
      </c>
      <c r="U169">
        <v>1</v>
      </c>
      <c r="V169">
        <v>-0.80530683928556845</v>
      </c>
      <c r="W169" t="s">
        <v>76</v>
      </c>
      <c r="X169">
        <v>10.563041687011719</v>
      </c>
      <c r="Y169">
        <v>58.992801666259759</v>
      </c>
      <c r="Z169">
        <v>0</v>
      </c>
      <c r="AA169">
        <v>0</v>
      </c>
      <c r="AB169">
        <v>0</v>
      </c>
      <c r="AC169">
        <v>0</v>
      </c>
      <c r="AD169">
        <v>57</v>
      </c>
      <c r="AE169">
        <v>1</v>
      </c>
      <c r="AF169">
        <v>0</v>
      </c>
      <c r="AG169">
        <v>5</v>
      </c>
      <c r="AH169">
        <v>16</v>
      </c>
      <c r="AI169">
        <v>1.7543859779834747E-2</v>
      </c>
      <c r="AJ169">
        <v>0</v>
      </c>
      <c r="AK169">
        <v>8.771929889917375E-2</v>
      </c>
      <c r="AL169">
        <v>0.28070175647735596</v>
      </c>
    </row>
    <row r="170" spans="1:38" ht="15" customHeight="1" x14ac:dyDescent="0.25">
      <c r="A170">
        <v>4470</v>
      </c>
      <c r="B170" t="s">
        <v>324</v>
      </c>
      <c r="C170" t="s">
        <v>325</v>
      </c>
      <c r="D170">
        <v>601</v>
      </c>
      <c r="E170" t="s">
        <v>326</v>
      </c>
      <c r="F170">
        <v>2000</v>
      </c>
      <c r="G170">
        <v>8159</v>
      </c>
      <c r="H170">
        <f t="shared" si="2"/>
        <v>9.0068768914287993</v>
      </c>
      <c r="I170">
        <v>0</v>
      </c>
      <c r="J170">
        <v>0</v>
      </c>
      <c r="K170">
        <v>0</v>
      </c>
      <c r="L170">
        <v>2</v>
      </c>
      <c r="M170">
        <v>2</v>
      </c>
      <c r="N170">
        <v>1</v>
      </c>
      <c r="O170">
        <v>14427.4</v>
      </c>
      <c r="P170">
        <v>6.22</v>
      </c>
      <c r="Q170">
        <v>7.4193806648254386</v>
      </c>
      <c r="R170">
        <v>4.0520892143249512</v>
      </c>
      <c r="S170">
        <v>57.517497986885481</v>
      </c>
      <c r="T170">
        <v>-0.76060301065444946</v>
      </c>
      <c r="U170">
        <v>1</v>
      </c>
      <c r="V170">
        <v>7.75506252702277</v>
      </c>
      <c r="W170" t="s">
        <v>39</v>
      </c>
      <c r="X170">
        <v>11.855251312255859</v>
      </c>
      <c r="Y170">
        <v>64.148681640625</v>
      </c>
      <c r="Z170">
        <v>0</v>
      </c>
      <c r="AA170">
        <v>0</v>
      </c>
      <c r="AB170">
        <v>0</v>
      </c>
      <c r="AC170">
        <v>0</v>
      </c>
      <c r="AD170">
        <v>153</v>
      </c>
      <c r="AE170">
        <v>2</v>
      </c>
      <c r="AF170">
        <v>1</v>
      </c>
      <c r="AG170">
        <v>7</v>
      </c>
      <c r="AH170">
        <v>8</v>
      </c>
      <c r="AI170">
        <v>1.3071895577013493E-2</v>
      </c>
      <c r="AJ170">
        <v>6.5359477885067454E-3</v>
      </c>
      <c r="AK170">
        <v>4.5751634985208511E-2</v>
      </c>
      <c r="AL170">
        <v>5.228758230805397E-2</v>
      </c>
    </row>
    <row r="171" spans="1:38" ht="15" customHeight="1" x14ac:dyDescent="0.25">
      <c r="A171">
        <v>4500</v>
      </c>
      <c r="B171" t="s">
        <v>327</v>
      </c>
      <c r="C171" t="s">
        <v>53</v>
      </c>
      <c r="D171">
        <v>339</v>
      </c>
      <c r="E171" t="s">
        <v>42</v>
      </c>
      <c r="F171">
        <v>2000</v>
      </c>
      <c r="G171">
        <v>28128</v>
      </c>
      <c r="H171">
        <f t="shared" si="2"/>
        <v>10.244520800484903</v>
      </c>
      <c r="I171">
        <v>0</v>
      </c>
      <c r="J171">
        <v>0</v>
      </c>
      <c r="K171">
        <v>0</v>
      </c>
      <c r="L171">
        <v>2</v>
      </c>
      <c r="M171">
        <v>3</v>
      </c>
      <c r="N171">
        <v>1</v>
      </c>
      <c r="O171">
        <v>22926</v>
      </c>
      <c r="P171">
        <v>3.6</v>
      </c>
      <c r="Q171">
        <v>5.4467372894287109</v>
      </c>
      <c r="R171">
        <v>3.2537419795989995</v>
      </c>
      <c r="S171">
        <v>25.887027631920716</v>
      </c>
      <c r="T171">
        <v>-9.8658986389636993E-2</v>
      </c>
      <c r="U171">
        <v>1</v>
      </c>
      <c r="V171">
        <v>1.8753322366275444</v>
      </c>
      <c r="W171" t="s">
        <v>43</v>
      </c>
      <c r="X171">
        <v>13.784749984741209</v>
      </c>
      <c r="Y171">
        <v>52.155174255371087</v>
      </c>
      <c r="Z171">
        <v>0</v>
      </c>
      <c r="AA171">
        <v>0</v>
      </c>
      <c r="AB171">
        <v>150192.203125</v>
      </c>
      <c r="AC171">
        <v>23443.0234375</v>
      </c>
      <c r="AD171">
        <v>13</v>
      </c>
      <c r="AE171">
        <v>0</v>
      </c>
      <c r="AF171">
        <v>0</v>
      </c>
      <c r="AG171">
        <v>2</v>
      </c>
      <c r="AH171">
        <v>2</v>
      </c>
      <c r="AI171">
        <v>0</v>
      </c>
      <c r="AJ171">
        <v>0</v>
      </c>
      <c r="AK171">
        <v>0.15384615957736969</v>
      </c>
      <c r="AL171">
        <v>0.15384615957736969</v>
      </c>
    </row>
    <row r="172" spans="1:38" ht="15" customHeight="1" x14ac:dyDescent="0.25">
      <c r="A172">
        <v>4515</v>
      </c>
      <c r="B172" t="s">
        <v>328</v>
      </c>
      <c r="C172" t="s">
        <v>78</v>
      </c>
      <c r="D172">
        <v>569</v>
      </c>
      <c r="E172" t="s">
        <v>56</v>
      </c>
      <c r="F172">
        <v>2000</v>
      </c>
      <c r="G172">
        <v>10167</v>
      </c>
      <c r="H172">
        <f t="shared" si="2"/>
        <v>9.226902460275161</v>
      </c>
      <c r="I172">
        <v>0</v>
      </c>
      <c r="J172">
        <v>0</v>
      </c>
      <c r="K172">
        <v>0</v>
      </c>
      <c r="L172">
        <v>2</v>
      </c>
      <c r="M172">
        <v>2</v>
      </c>
      <c r="N172">
        <v>1</v>
      </c>
      <c r="O172">
        <v>18253</v>
      </c>
      <c r="P172">
        <v>5.1666666666666679</v>
      </c>
      <c r="Q172">
        <v>6.4409465789794922</v>
      </c>
      <c r="R172">
        <v>4.5265860557556161</v>
      </c>
      <c r="S172">
        <v>92.442428463000027</v>
      </c>
      <c r="T172">
        <v>-0.59516090154647827</v>
      </c>
      <c r="U172">
        <v>0</v>
      </c>
      <c r="V172">
        <v>7.2275404209649681</v>
      </c>
      <c r="W172" t="s">
        <v>57</v>
      </c>
      <c r="X172">
        <v>10.898125648498535</v>
      </c>
      <c r="Y172">
        <v>64.114830017089844</v>
      </c>
      <c r="Z172">
        <v>0</v>
      </c>
      <c r="AA172">
        <v>8.1488380432128888</v>
      </c>
      <c r="AB172">
        <v>332771</v>
      </c>
      <c r="AC172">
        <v>1175317.25</v>
      </c>
      <c r="AD172">
        <v>5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</row>
    <row r="173" spans="1:38" ht="15" customHeight="1" x14ac:dyDescent="0.25">
      <c r="A173">
        <v>4595</v>
      </c>
      <c r="B173" t="s">
        <v>329</v>
      </c>
      <c r="C173" t="s">
        <v>49</v>
      </c>
      <c r="D173">
        <v>499</v>
      </c>
      <c r="E173" t="s">
        <v>69</v>
      </c>
      <c r="F173">
        <v>2000</v>
      </c>
      <c r="G173">
        <v>9127</v>
      </c>
      <c r="H173">
        <f t="shared" si="2"/>
        <v>9.1189923325168767</v>
      </c>
      <c r="I173">
        <v>1</v>
      </c>
      <c r="J173">
        <v>0</v>
      </c>
      <c r="K173">
        <v>2</v>
      </c>
      <c r="L173">
        <v>2</v>
      </c>
      <c r="M173">
        <v>3</v>
      </c>
      <c r="N173">
        <v>1</v>
      </c>
      <c r="O173">
        <v>16908</v>
      </c>
      <c r="P173">
        <v>4.2599999999999989</v>
      </c>
      <c r="Q173">
        <v>8.0532512664794904</v>
      </c>
      <c r="R173">
        <v>4.2398395538330069</v>
      </c>
      <c r="S173">
        <v>69.396716508302873</v>
      </c>
      <c r="T173">
        <v>-2.7160882949829102</v>
      </c>
      <c r="U173">
        <v>1</v>
      </c>
      <c r="V173">
        <v>8.0137602090248823</v>
      </c>
      <c r="W173" t="s">
        <v>51</v>
      </c>
      <c r="X173">
        <v>11.951048851013184</v>
      </c>
      <c r="Y173">
        <v>65.044525146484375</v>
      </c>
      <c r="Z173">
        <v>0</v>
      </c>
      <c r="AA173">
        <v>0</v>
      </c>
      <c r="AB173">
        <v>0</v>
      </c>
      <c r="AC173">
        <v>0</v>
      </c>
      <c r="AD173">
        <v>352</v>
      </c>
      <c r="AE173">
        <v>57</v>
      </c>
      <c r="AF173">
        <v>15</v>
      </c>
      <c r="AG173">
        <v>27</v>
      </c>
      <c r="AH173">
        <v>28</v>
      </c>
      <c r="AI173">
        <v>0.16193181276321411</v>
      </c>
      <c r="AJ173">
        <v>4.2613636702299125E-2</v>
      </c>
      <c r="AK173">
        <v>7.6704546809196486E-2</v>
      </c>
      <c r="AL173">
        <v>7.9545453190803514E-2</v>
      </c>
    </row>
    <row r="174" spans="1:38" ht="15" customHeight="1" x14ac:dyDescent="0.25">
      <c r="A174">
        <v>4625</v>
      </c>
      <c r="B174" t="s">
        <v>330</v>
      </c>
      <c r="C174" t="s">
        <v>154</v>
      </c>
      <c r="D174">
        <v>78</v>
      </c>
      <c r="E174" t="s">
        <v>234</v>
      </c>
      <c r="F174">
        <v>2000</v>
      </c>
      <c r="G174">
        <v>7662</v>
      </c>
      <c r="H174">
        <f t="shared" si="2"/>
        <v>8.9440283252605948</v>
      </c>
      <c r="I174">
        <v>1</v>
      </c>
      <c r="J174">
        <v>1</v>
      </c>
      <c r="K174">
        <v>3</v>
      </c>
      <c r="L174">
        <v>3</v>
      </c>
      <c r="M174">
        <v>3</v>
      </c>
      <c r="N174">
        <v>1</v>
      </c>
      <c r="O174">
        <v>17141.777777777781</v>
      </c>
      <c r="P174">
        <v>2.1777777777777776</v>
      </c>
      <c r="Q174">
        <v>7.2584123611450195</v>
      </c>
      <c r="R174">
        <v>3.4554214477539058</v>
      </c>
      <c r="S174">
        <v>31.671633808871782</v>
      </c>
      <c r="T174">
        <v>-2.2501025199890137</v>
      </c>
      <c r="U174">
        <v>1</v>
      </c>
      <c r="V174">
        <v>6.1339746096767982</v>
      </c>
      <c r="W174" t="s">
        <v>94</v>
      </c>
      <c r="X174">
        <v>13.474692344665527</v>
      </c>
      <c r="Y174">
        <v>59.225349426269517</v>
      </c>
      <c r="Z174">
        <v>0</v>
      </c>
      <c r="AA174">
        <v>0</v>
      </c>
      <c r="AB174">
        <v>0</v>
      </c>
      <c r="AC174">
        <v>0</v>
      </c>
      <c r="AD174">
        <v>32</v>
      </c>
      <c r="AE174">
        <v>0</v>
      </c>
      <c r="AF174">
        <v>0</v>
      </c>
      <c r="AG174">
        <v>1</v>
      </c>
      <c r="AH174">
        <v>1</v>
      </c>
      <c r="AI174">
        <v>0</v>
      </c>
      <c r="AJ174">
        <v>0</v>
      </c>
      <c r="AK174">
        <v>3.125E-2</v>
      </c>
      <c r="AL174">
        <v>3.125E-2</v>
      </c>
    </row>
    <row r="175" spans="1:38" ht="15" customHeight="1" x14ac:dyDescent="0.25">
      <c r="A175">
        <v>4665</v>
      </c>
      <c r="B175" t="s">
        <v>331</v>
      </c>
      <c r="C175" t="s">
        <v>81</v>
      </c>
      <c r="D175">
        <v>340</v>
      </c>
      <c r="E175" t="s">
        <v>42</v>
      </c>
      <c r="F175">
        <v>2000</v>
      </c>
      <c r="G175">
        <v>6741</v>
      </c>
      <c r="H175">
        <f t="shared" si="2"/>
        <v>8.8159635608534384</v>
      </c>
      <c r="I175">
        <v>1</v>
      </c>
      <c r="J175">
        <v>0</v>
      </c>
      <c r="K175">
        <v>0</v>
      </c>
      <c r="L175">
        <v>2</v>
      </c>
      <c r="M175">
        <v>2</v>
      </c>
      <c r="N175">
        <v>1</v>
      </c>
      <c r="O175">
        <v>25759.666666666672</v>
      </c>
      <c r="P175">
        <v>4.3</v>
      </c>
      <c r="Q175">
        <v>5.2040066719055185</v>
      </c>
      <c r="R175">
        <v>3.0958662033081055</v>
      </c>
      <c r="S175">
        <v>22.106378865144535</v>
      </c>
      <c r="T175">
        <v>0.28212106227874756</v>
      </c>
      <c r="U175">
        <v>0</v>
      </c>
      <c r="V175">
        <v>0.45532148678670792</v>
      </c>
      <c r="W175" t="s">
        <v>57</v>
      </c>
      <c r="X175">
        <v>10.901294708251951</v>
      </c>
      <c r="Y175">
        <v>68.681320190429673</v>
      </c>
      <c r="Z175">
        <v>0</v>
      </c>
      <c r="AA175">
        <v>1.5037294626235962</v>
      </c>
      <c r="AB175">
        <v>548184.625</v>
      </c>
      <c r="AC175">
        <v>57042.9296875</v>
      </c>
      <c r="AD175">
        <v>44</v>
      </c>
      <c r="AE175">
        <v>3</v>
      </c>
      <c r="AF175">
        <v>1</v>
      </c>
      <c r="AG175">
        <v>3</v>
      </c>
      <c r="AH175">
        <v>3</v>
      </c>
      <c r="AI175">
        <v>6.8181820213794708E-2</v>
      </c>
      <c r="AJ175">
        <v>2.272727340459824E-2</v>
      </c>
      <c r="AK175">
        <v>6.8181820213794708E-2</v>
      </c>
      <c r="AL175">
        <v>6.8181820213794708E-2</v>
      </c>
    </row>
    <row r="176" spans="1:38" ht="15" customHeight="1" x14ac:dyDescent="0.25">
      <c r="A176">
        <v>4700</v>
      </c>
      <c r="B176" t="s">
        <v>332</v>
      </c>
      <c r="C176" t="s">
        <v>92</v>
      </c>
      <c r="D176">
        <v>627</v>
      </c>
      <c r="E176" t="s">
        <v>93</v>
      </c>
      <c r="F176">
        <v>2000</v>
      </c>
      <c r="G176">
        <v>6170</v>
      </c>
      <c r="H176">
        <f t="shared" si="2"/>
        <v>8.727454116899434</v>
      </c>
      <c r="I176">
        <v>1</v>
      </c>
      <c r="J176">
        <v>0</v>
      </c>
      <c r="K176">
        <v>1</v>
      </c>
      <c r="L176">
        <v>2</v>
      </c>
      <c r="M176">
        <v>2</v>
      </c>
      <c r="N176">
        <v>1</v>
      </c>
      <c r="O176">
        <v>14347.222222222223</v>
      </c>
      <c r="P176">
        <v>1.788888888888889</v>
      </c>
      <c r="Q176">
        <v>7.8917045593261728</v>
      </c>
      <c r="R176">
        <v>4.2855987548828125</v>
      </c>
      <c r="S176">
        <v>72.646030865980791</v>
      </c>
      <c r="T176">
        <v>-2.1803138256072998</v>
      </c>
      <c r="U176">
        <v>1</v>
      </c>
      <c r="V176">
        <v>7.4803957396906799</v>
      </c>
      <c r="W176" t="s">
        <v>94</v>
      </c>
      <c r="X176">
        <v>12.107851982116699</v>
      </c>
      <c r="Y176">
        <v>58.242988586425774</v>
      </c>
      <c r="Z176">
        <v>0</v>
      </c>
      <c r="AA176">
        <v>0</v>
      </c>
      <c r="AB176">
        <v>0</v>
      </c>
      <c r="AC176">
        <v>0</v>
      </c>
      <c r="AD176">
        <v>683</v>
      </c>
      <c r="AE176">
        <v>8</v>
      </c>
      <c r="AF176">
        <v>8</v>
      </c>
      <c r="AG176">
        <v>21</v>
      </c>
      <c r="AH176">
        <v>43</v>
      </c>
      <c r="AI176">
        <v>1.1713030748069288E-2</v>
      </c>
      <c r="AJ176">
        <v>1.1713030748069288E-2</v>
      </c>
      <c r="AK176">
        <v>3.0746705830097195E-2</v>
      </c>
      <c r="AL176">
        <v>6.2957540154457106E-2</v>
      </c>
    </row>
    <row r="177" spans="1:38" ht="15" customHeight="1" x14ac:dyDescent="0.25">
      <c r="A177">
        <v>4708</v>
      </c>
      <c r="B177" t="s">
        <v>333</v>
      </c>
      <c r="C177" t="s">
        <v>138</v>
      </c>
      <c r="D177">
        <v>608</v>
      </c>
      <c r="E177" t="s">
        <v>101</v>
      </c>
      <c r="F177">
        <v>2000</v>
      </c>
      <c r="G177">
        <v>7005</v>
      </c>
      <c r="H177">
        <f t="shared" si="2"/>
        <v>8.854379458771108</v>
      </c>
      <c r="I177">
        <v>1</v>
      </c>
      <c r="J177">
        <v>0</v>
      </c>
      <c r="K177">
        <v>0</v>
      </c>
      <c r="L177">
        <v>2</v>
      </c>
      <c r="M177">
        <v>2</v>
      </c>
      <c r="N177">
        <v>1</v>
      </c>
      <c r="O177">
        <v>18433</v>
      </c>
      <c r="P177">
        <v>3.75</v>
      </c>
      <c r="Q177">
        <v>6.5102581977844238</v>
      </c>
      <c r="R177">
        <v>3.3983125686645503</v>
      </c>
      <c r="S177">
        <v>29.913580322309663</v>
      </c>
      <c r="T177">
        <v>-1.5719307661056519</v>
      </c>
      <c r="U177">
        <v>1</v>
      </c>
      <c r="V177">
        <v>0.95464630837833053</v>
      </c>
      <c r="W177" t="s">
        <v>57</v>
      </c>
      <c r="X177">
        <v>11.630441665649416</v>
      </c>
      <c r="Y177">
        <v>53.125</v>
      </c>
      <c r="Z177">
        <v>1.5547162294387813</v>
      </c>
      <c r="AA177">
        <v>2.439614057540894</v>
      </c>
      <c r="AB177">
        <v>10291.9970703125</v>
      </c>
      <c r="AC177">
        <v>76996.96875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</row>
    <row r="178" spans="1:38" ht="15" customHeight="1" x14ac:dyDescent="0.25">
      <c r="A178">
        <v>4710</v>
      </c>
      <c r="B178" t="s">
        <v>334</v>
      </c>
      <c r="C178" t="s">
        <v>138</v>
      </c>
      <c r="D178">
        <v>608</v>
      </c>
      <c r="E178" t="s">
        <v>101</v>
      </c>
      <c r="F178">
        <v>2000</v>
      </c>
      <c r="G178">
        <v>13697</v>
      </c>
      <c r="H178">
        <f t="shared" si="2"/>
        <v>9.5249321097348219</v>
      </c>
      <c r="I178">
        <v>1</v>
      </c>
      <c r="J178">
        <v>0</v>
      </c>
      <c r="K178">
        <v>0</v>
      </c>
      <c r="L178">
        <v>2</v>
      </c>
      <c r="M178">
        <v>2</v>
      </c>
      <c r="N178">
        <v>1</v>
      </c>
      <c r="O178">
        <v>19727</v>
      </c>
      <c r="P178">
        <v>2.7</v>
      </c>
      <c r="Q178">
        <v>4.804020881652832</v>
      </c>
      <c r="R178">
        <v>0.95822429656982411</v>
      </c>
      <c r="S178">
        <v>2.607062990100292</v>
      </c>
      <c r="T178">
        <v>-0.8964477777481078</v>
      </c>
      <c r="U178">
        <v>1</v>
      </c>
      <c r="V178">
        <v>1.7439970284179571</v>
      </c>
      <c r="W178" t="s">
        <v>57</v>
      </c>
      <c r="X178">
        <v>11.521119117736816</v>
      </c>
      <c r="Y178">
        <v>59.836067199707024</v>
      </c>
      <c r="Z178">
        <v>2.0129666328430176</v>
      </c>
      <c r="AA178">
        <v>3.158686637878418</v>
      </c>
      <c r="AB178">
        <v>34294.96875</v>
      </c>
      <c r="AC178">
        <v>256569.140625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</row>
    <row r="179" spans="1:38" ht="15" customHeight="1" x14ac:dyDescent="0.25">
      <c r="A179">
        <v>4760</v>
      </c>
      <c r="B179" t="s">
        <v>335</v>
      </c>
      <c r="C179" t="s">
        <v>336</v>
      </c>
      <c r="D179">
        <v>172</v>
      </c>
      <c r="E179" t="s">
        <v>42</v>
      </c>
      <c r="F179">
        <v>2000</v>
      </c>
      <c r="G179">
        <v>6839</v>
      </c>
      <c r="H179">
        <f t="shared" si="2"/>
        <v>8.8303968010980967</v>
      </c>
      <c r="I179">
        <v>1</v>
      </c>
      <c r="J179">
        <v>0</v>
      </c>
      <c r="K179">
        <v>0</v>
      </c>
      <c r="L179">
        <v>7</v>
      </c>
      <c r="M179">
        <v>3</v>
      </c>
      <c r="N179">
        <v>2</v>
      </c>
      <c r="O179">
        <v>16448.666666666668</v>
      </c>
      <c r="P179">
        <v>5.1000000000000005</v>
      </c>
      <c r="Q179">
        <v>6.3664703369140625</v>
      </c>
      <c r="R179">
        <v>4.0747547149658203</v>
      </c>
      <c r="S179">
        <v>58.836047216422223</v>
      </c>
      <c r="T179">
        <v>0.36366656422615046</v>
      </c>
      <c r="U179">
        <v>0</v>
      </c>
      <c r="V179">
        <v>5.4299112487979277</v>
      </c>
      <c r="W179" t="s">
        <v>43</v>
      </c>
      <c r="X179">
        <v>10.131570816040037</v>
      </c>
      <c r="Y179">
        <v>64.089347839355483</v>
      </c>
      <c r="Z179">
        <v>30.3663444519043</v>
      </c>
      <c r="AA179">
        <v>0</v>
      </c>
      <c r="AB179">
        <v>683152.625</v>
      </c>
      <c r="AC179">
        <v>8202.3935546875</v>
      </c>
      <c r="AD179">
        <v>7</v>
      </c>
      <c r="AE179">
        <v>0</v>
      </c>
      <c r="AF179">
        <v>0</v>
      </c>
      <c r="AG179">
        <v>0</v>
      </c>
      <c r="AH179">
        <v>3</v>
      </c>
      <c r="AI179">
        <v>0</v>
      </c>
      <c r="AJ179">
        <v>0</v>
      </c>
      <c r="AK179">
        <v>0</v>
      </c>
      <c r="AL179">
        <v>0.4285714328289032</v>
      </c>
    </row>
    <row r="180" spans="1:38" ht="15" customHeight="1" x14ac:dyDescent="0.25">
      <c r="A180">
        <v>4770</v>
      </c>
      <c r="B180" t="s">
        <v>337</v>
      </c>
      <c r="C180" t="s">
        <v>37</v>
      </c>
      <c r="D180">
        <v>443</v>
      </c>
      <c r="E180" t="s">
        <v>38</v>
      </c>
      <c r="F180">
        <v>2000</v>
      </c>
      <c r="G180">
        <v>8689</v>
      </c>
      <c r="H180">
        <f t="shared" si="2"/>
        <v>9.0698131368392065</v>
      </c>
      <c r="I180">
        <v>0</v>
      </c>
      <c r="J180">
        <v>0</v>
      </c>
      <c r="K180">
        <v>4</v>
      </c>
      <c r="L180">
        <v>5</v>
      </c>
      <c r="M180">
        <v>3</v>
      </c>
      <c r="N180">
        <v>1</v>
      </c>
      <c r="O180">
        <v>19982</v>
      </c>
      <c r="P180">
        <v>3.85</v>
      </c>
      <c r="Q180">
        <v>6.3595738410949698</v>
      </c>
      <c r="R180">
        <v>3.5941715240478516</v>
      </c>
      <c r="S180">
        <v>36.385542950073663</v>
      </c>
      <c r="T180">
        <v>-1.041032671928406</v>
      </c>
      <c r="U180">
        <v>0</v>
      </c>
      <c r="V180">
        <v>6.2043294962446991</v>
      </c>
      <c r="W180" t="s">
        <v>39</v>
      </c>
      <c r="X180">
        <v>10.707468986511232</v>
      </c>
      <c r="Y180">
        <v>68.512115478515611</v>
      </c>
      <c r="Z180">
        <v>0</v>
      </c>
      <c r="AA180">
        <v>0</v>
      </c>
      <c r="AB180">
        <v>0</v>
      </c>
      <c r="AC180">
        <v>0</v>
      </c>
      <c r="AD180">
        <v>37</v>
      </c>
      <c r="AE180">
        <v>0</v>
      </c>
      <c r="AF180">
        <v>0</v>
      </c>
      <c r="AG180">
        <v>3</v>
      </c>
      <c r="AH180">
        <v>9</v>
      </c>
      <c r="AI180">
        <v>0</v>
      </c>
      <c r="AJ180">
        <v>0</v>
      </c>
      <c r="AK180">
        <v>8.1081077456474304E-2</v>
      </c>
      <c r="AL180">
        <v>0.24324324727058405</v>
      </c>
    </row>
    <row r="181" spans="1:38" ht="15" customHeight="1" x14ac:dyDescent="0.25">
      <c r="A181">
        <v>4785</v>
      </c>
      <c r="B181" t="s">
        <v>338</v>
      </c>
      <c r="C181" t="s">
        <v>339</v>
      </c>
      <c r="D181">
        <v>183</v>
      </c>
      <c r="E181" t="s">
        <v>340</v>
      </c>
      <c r="F181">
        <v>2000</v>
      </c>
      <c r="G181">
        <v>6029</v>
      </c>
      <c r="H181">
        <f t="shared" si="2"/>
        <v>8.7043364384894062</v>
      </c>
      <c r="I181">
        <v>0</v>
      </c>
      <c r="J181">
        <v>0</v>
      </c>
      <c r="K181">
        <v>8</v>
      </c>
      <c r="L181">
        <v>7</v>
      </c>
      <c r="M181">
        <v>3</v>
      </c>
      <c r="N181">
        <v>1</v>
      </c>
      <c r="O181">
        <v>11135</v>
      </c>
      <c r="P181">
        <v>7.4</v>
      </c>
      <c r="Q181">
        <v>8.9061222076416016</v>
      </c>
      <c r="R181">
        <v>4.0503597259521484</v>
      </c>
      <c r="S181">
        <v>57.418108114472808</v>
      </c>
      <c r="T181">
        <v>-1.4429746866226196</v>
      </c>
      <c r="U181">
        <v>0</v>
      </c>
      <c r="V181">
        <v>7.5382210264251714</v>
      </c>
      <c r="W181" t="s">
        <v>39</v>
      </c>
      <c r="X181">
        <v>10.56666374206543</v>
      </c>
      <c r="Y181">
        <v>67.371559143066392</v>
      </c>
      <c r="Z181">
        <v>0</v>
      </c>
      <c r="AA181">
        <v>0</v>
      </c>
      <c r="AB181">
        <v>0</v>
      </c>
      <c r="AC181">
        <v>0</v>
      </c>
      <c r="AD181">
        <v>227</v>
      </c>
      <c r="AE181">
        <v>1</v>
      </c>
      <c r="AF181">
        <v>1</v>
      </c>
      <c r="AG181">
        <v>9</v>
      </c>
      <c r="AH181">
        <v>21</v>
      </c>
      <c r="AI181">
        <v>4.4052861630916595E-3</v>
      </c>
      <c r="AJ181">
        <v>4.4052861630916595E-3</v>
      </c>
      <c r="AK181">
        <v>3.9647575467824943E-2</v>
      </c>
      <c r="AL181">
        <v>9.2511013150215163E-2</v>
      </c>
    </row>
    <row r="182" spans="1:38" ht="15" customHeight="1" x14ac:dyDescent="0.25">
      <c r="A182">
        <v>46101</v>
      </c>
      <c r="B182" t="s">
        <v>341</v>
      </c>
      <c r="C182" t="s">
        <v>342</v>
      </c>
      <c r="D182">
        <v>616</v>
      </c>
      <c r="E182" t="s">
        <v>343</v>
      </c>
      <c r="F182">
        <v>2000</v>
      </c>
      <c r="G182">
        <v>6285</v>
      </c>
      <c r="H182">
        <f t="shared" si="2"/>
        <v>8.745921121024347</v>
      </c>
      <c r="I182">
        <v>1</v>
      </c>
      <c r="J182">
        <v>1</v>
      </c>
      <c r="K182">
        <v>0</v>
      </c>
      <c r="L182">
        <v>2</v>
      </c>
      <c r="M182">
        <v>3</v>
      </c>
      <c r="N182">
        <v>1</v>
      </c>
      <c r="O182">
        <v>18178.5</v>
      </c>
      <c r="P182">
        <v>3.2749999999999999</v>
      </c>
      <c r="Q182">
        <v>8.1382722854614258</v>
      </c>
      <c r="R182">
        <v>5.2573404312133789</v>
      </c>
      <c r="S182">
        <v>191.97025366815464</v>
      </c>
      <c r="T182">
        <v>-0.38362294435501104</v>
      </c>
      <c r="U182">
        <v>1</v>
      </c>
      <c r="V182">
        <v>9.1212741794990144</v>
      </c>
      <c r="W182" t="s">
        <v>67</v>
      </c>
      <c r="X182">
        <v>13.347540855407717</v>
      </c>
      <c r="Y182">
        <v>58.808063507080078</v>
      </c>
      <c r="Z182">
        <v>0</v>
      </c>
      <c r="AA182">
        <v>0</v>
      </c>
      <c r="AB182">
        <v>0</v>
      </c>
      <c r="AC182">
        <v>0</v>
      </c>
      <c r="AD182">
        <v>4163</v>
      </c>
      <c r="AE182">
        <v>7</v>
      </c>
      <c r="AF182">
        <v>34</v>
      </c>
      <c r="AG182">
        <v>55</v>
      </c>
      <c r="AH182">
        <v>110</v>
      </c>
      <c r="AI182">
        <v>1.6814797418192029E-3</v>
      </c>
      <c r="AJ182">
        <v>8.1671867519617081E-3</v>
      </c>
      <c r="AK182">
        <v>1.3211626559495924E-2</v>
      </c>
      <c r="AL182">
        <v>2.6423253118991848E-2</v>
      </c>
    </row>
    <row r="183" spans="1:38" ht="15" customHeight="1" x14ac:dyDescent="0.25">
      <c r="A183">
        <v>46102</v>
      </c>
      <c r="B183" t="s">
        <v>341</v>
      </c>
      <c r="C183" t="s">
        <v>344</v>
      </c>
      <c r="D183">
        <v>606</v>
      </c>
      <c r="E183" t="s">
        <v>343</v>
      </c>
      <c r="F183">
        <v>2000</v>
      </c>
      <c r="G183">
        <v>8207</v>
      </c>
      <c r="H183">
        <f t="shared" si="2"/>
        <v>9.0127427276297123</v>
      </c>
      <c r="I183">
        <v>1</v>
      </c>
      <c r="J183">
        <v>1</v>
      </c>
      <c r="K183">
        <v>0</v>
      </c>
      <c r="L183">
        <v>2</v>
      </c>
      <c r="M183">
        <v>2</v>
      </c>
      <c r="N183">
        <v>1</v>
      </c>
      <c r="O183">
        <v>18178.5</v>
      </c>
      <c r="P183">
        <v>3.2749999999999999</v>
      </c>
      <c r="Q183">
        <v>7.5363640785217276</v>
      </c>
      <c r="R183">
        <v>5.2573404312133789</v>
      </c>
      <c r="S183">
        <v>191.97025366815464</v>
      </c>
      <c r="T183">
        <v>-0.38362294435501104</v>
      </c>
      <c r="U183">
        <v>1</v>
      </c>
      <c r="V183">
        <v>9.1212741794990144</v>
      </c>
      <c r="W183" t="s">
        <v>67</v>
      </c>
      <c r="X183">
        <v>11.99399471282959</v>
      </c>
      <c r="Y183">
        <v>65.493331909179688</v>
      </c>
      <c r="Z183">
        <v>3.4188266843557365E-2</v>
      </c>
      <c r="AA183">
        <v>0</v>
      </c>
      <c r="AB183">
        <v>0</v>
      </c>
      <c r="AC183">
        <v>0</v>
      </c>
      <c r="AD183">
        <v>4163</v>
      </c>
      <c r="AE183">
        <v>7</v>
      </c>
      <c r="AF183">
        <v>34</v>
      </c>
      <c r="AG183">
        <v>55</v>
      </c>
      <c r="AH183">
        <v>110</v>
      </c>
      <c r="AI183">
        <v>1.6814797418192029E-3</v>
      </c>
      <c r="AJ183">
        <v>8.1671867519617081E-3</v>
      </c>
      <c r="AK183">
        <v>1.3211626559495924E-2</v>
      </c>
      <c r="AL183">
        <v>2.6423253118991848E-2</v>
      </c>
    </row>
    <row r="185" spans="1:38" x14ac:dyDescent="0.25">
      <c r="A185" s="1"/>
      <c r="B185" s="2" t="s">
        <v>345</v>
      </c>
      <c r="C185" s="2" t="s">
        <v>350</v>
      </c>
      <c r="D185" s="1"/>
      <c r="E185" s="3" t="s">
        <v>346</v>
      </c>
      <c r="F185" s="1" t="s">
        <v>350</v>
      </c>
      <c r="G185" s="1" t="s">
        <v>349</v>
      </c>
      <c r="H185" s="14"/>
    </row>
    <row r="186" spans="1:38" x14ac:dyDescent="0.25">
      <c r="A186" s="2" t="s">
        <v>347</v>
      </c>
      <c r="B186" s="10">
        <f>COUNTIFS(J2:J183,0,I2:I183,0)</f>
        <v>66</v>
      </c>
      <c r="C186" s="17">
        <f>AVERAGEIFS(H2:H183,J2:J183,0,I2:I183,0)</f>
        <v>9.3390502675601343</v>
      </c>
      <c r="D186" s="1" t="s">
        <v>347</v>
      </c>
      <c r="E186" s="11">
        <f>COUNTIFS(I2:I183,1,J2:J183,0)</f>
        <v>78</v>
      </c>
      <c r="F186" s="17">
        <f>AVERAGEIFS(H2:H183,I2:I183,1,J2:J183,0)</f>
        <v>8.9774591359045974</v>
      </c>
      <c r="G186" s="10">
        <f>B186+E186</f>
        <v>144</v>
      </c>
      <c r="H186" s="14"/>
    </row>
    <row r="187" spans="1:38" x14ac:dyDescent="0.25">
      <c r="A187" s="5" t="s">
        <v>351</v>
      </c>
      <c r="B187" s="4"/>
      <c r="C187" s="18">
        <f t="array" ref="C187">STDEV(IF((J2:J183=0)*(I2:I183=0),H2:H183))</f>
        <v>0.41433786883571572</v>
      </c>
      <c r="D187" s="4" t="s">
        <v>351</v>
      </c>
      <c r="E187" s="6"/>
      <c r="F187" s="21">
        <f t="array" ref="F187">STDEV(IF((J2:J183=0)*(I2:I183=0),H2:H183))</f>
        <v>0.41433786883571572</v>
      </c>
      <c r="G187" s="1"/>
      <c r="H187" s="14"/>
    </row>
    <row r="188" spans="1:38" x14ac:dyDescent="0.25">
      <c r="A188" s="2" t="s">
        <v>348</v>
      </c>
      <c r="B188" s="10">
        <f>COUNTIFS(J2:J183,1,I2:I183,0)</f>
        <v>3</v>
      </c>
      <c r="C188" s="19">
        <f>AVERAGEIFS(H2:H183,J2:J183,1,I2:I183,0)</f>
        <v>9.5765631221469221</v>
      </c>
      <c r="D188" s="1" t="s">
        <v>348</v>
      </c>
      <c r="E188" s="11">
        <f>COUNTIFS(I2:I183,1,J2:J183,1)</f>
        <v>35</v>
      </c>
      <c r="F188" s="17">
        <f>AVERAGEIFS(H2:H183,I2:I183,1,J2:J183,1)</f>
        <v>9.2603113690078231</v>
      </c>
      <c r="G188" s="10">
        <f>B188+E188</f>
        <v>38</v>
      </c>
      <c r="H188" s="14"/>
    </row>
    <row r="189" spans="1:38" x14ac:dyDescent="0.25">
      <c r="A189" s="7" t="s">
        <v>351</v>
      </c>
      <c r="B189" s="8"/>
      <c r="C189" s="20">
        <f t="array" ref="C189">STDEV(IF((J2:J183=1)*(I2:I183=0),H2:H183))</f>
        <v>0.38663661066234201</v>
      </c>
      <c r="D189" s="8" t="s">
        <v>351</v>
      </c>
      <c r="E189" s="9"/>
      <c r="F189" s="22">
        <f t="array" ref="F189">STDEV(IF((J2:J183=1)*(I2:I183=1),H2:H183))</f>
        <v>0.31855637654817187</v>
      </c>
      <c r="G189" s="1"/>
      <c r="H189" s="14"/>
    </row>
    <row r="190" spans="1:38" x14ac:dyDescent="0.25">
      <c r="A190" s="2" t="s">
        <v>349</v>
      </c>
      <c r="B190" s="12">
        <f>B186+B188</f>
        <v>69</v>
      </c>
      <c r="C190" s="3"/>
      <c r="D190" s="8"/>
      <c r="E190" s="13">
        <f>E186+E188</f>
        <v>113</v>
      </c>
      <c r="F190" s="1"/>
      <c r="G190" s="10">
        <f>SUM(G186:G188)</f>
        <v>182</v>
      </c>
      <c r="H190" s="14"/>
    </row>
    <row r="191" spans="1:38" x14ac:dyDescent="0.25">
      <c r="A191" s="16" t="s">
        <v>353</v>
      </c>
      <c r="B191" s="3"/>
      <c r="C191" s="3"/>
      <c r="D191" s="3"/>
      <c r="E191" s="3"/>
      <c r="F191" s="3"/>
      <c r="G191" s="15"/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83"/>
  <sheetViews>
    <sheetView topLeftCell="J146" workbookViewId="0">
      <selection sqref="A1:AL183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352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354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</row>
    <row r="2" spans="1:38" x14ac:dyDescent="0.25">
      <c r="A2">
        <v>10</v>
      </c>
      <c r="B2" t="s">
        <v>36</v>
      </c>
      <c r="C2" t="s">
        <v>37</v>
      </c>
      <c r="D2">
        <v>437</v>
      </c>
      <c r="E2" t="s">
        <v>38</v>
      </c>
      <c r="F2">
        <v>2000</v>
      </c>
      <c r="G2">
        <v>8680</v>
      </c>
      <c r="H2">
        <f>LN(G2)</f>
        <v>9.0687768076543964</v>
      </c>
      <c r="I2">
        <v>0</v>
      </c>
      <c r="J2">
        <v>0</v>
      </c>
      <c r="K2">
        <v>8</v>
      </c>
      <c r="L2">
        <v>7</v>
      </c>
      <c r="M2">
        <v>3</v>
      </c>
      <c r="N2">
        <v>1</v>
      </c>
      <c r="O2">
        <v>12625.4</v>
      </c>
      <c r="P2">
        <v>5.6999999999999993</v>
      </c>
      <c r="Q2">
        <v>7.9157133102416992</v>
      </c>
      <c r="R2">
        <v>4.4408512115478516</v>
      </c>
      <c r="S2">
        <v>84.847133804177744</v>
      </c>
      <c r="T2">
        <v>-0.9063294529914856</v>
      </c>
      <c r="U2">
        <v>1</v>
      </c>
      <c r="V2">
        <v>7.3405070304868643</v>
      </c>
      <c r="W2" t="s">
        <v>39</v>
      </c>
      <c r="X2">
        <v>10.706692695617676</v>
      </c>
      <c r="Y2">
        <v>68.540145874023438</v>
      </c>
      <c r="Z2">
        <v>0</v>
      </c>
      <c r="AA2">
        <v>0</v>
      </c>
      <c r="AB2">
        <v>0</v>
      </c>
      <c r="AC2">
        <v>0</v>
      </c>
      <c r="AD2">
        <v>209</v>
      </c>
      <c r="AE2">
        <v>0</v>
      </c>
      <c r="AF2">
        <v>1</v>
      </c>
      <c r="AG2">
        <v>6</v>
      </c>
      <c r="AH2">
        <v>24</v>
      </c>
      <c r="AI2">
        <v>0</v>
      </c>
      <c r="AJ2">
        <v>4.7846888191997996E-3</v>
      </c>
      <c r="AK2">
        <v>2.8708133846521378E-2</v>
      </c>
      <c r="AL2">
        <v>0.1148325353860855</v>
      </c>
    </row>
    <row r="3" spans="1:38" x14ac:dyDescent="0.25">
      <c r="A3">
        <v>20</v>
      </c>
      <c r="B3" t="s">
        <v>40</v>
      </c>
      <c r="C3" t="s">
        <v>41</v>
      </c>
      <c r="D3">
        <v>546</v>
      </c>
      <c r="E3" t="s">
        <v>42</v>
      </c>
      <c r="F3">
        <v>2000</v>
      </c>
      <c r="G3">
        <v>24249</v>
      </c>
      <c r="H3">
        <f t="shared" ref="H3:H66" si="0">LN(G3)</f>
        <v>10.096130658401954</v>
      </c>
      <c r="I3">
        <v>0</v>
      </c>
      <c r="J3">
        <v>0</v>
      </c>
      <c r="K3">
        <v>0</v>
      </c>
      <c r="L3">
        <v>2</v>
      </c>
      <c r="M3">
        <v>3</v>
      </c>
      <c r="N3">
        <v>1</v>
      </c>
      <c r="O3">
        <v>17772.5</v>
      </c>
      <c r="P3">
        <v>4.6500000000000004</v>
      </c>
      <c r="Q3">
        <v>5.1474943161010733</v>
      </c>
      <c r="R3">
        <v>1.5961407423019411</v>
      </c>
      <c r="S3">
        <v>4.9339542333892874</v>
      </c>
      <c r="T3">
        <v>0.31494894623756403</v>
      </c>
      <c r="U3">
        <v>1</v>
      </c>
      <c r="V3">
        <v>4.8487911737240257</v>
      </c>
      <c r="W3" t="s">
        <v>43</v>
      </c>
      <c r="X3">
        <v>11.12008571624756</v>
      </c>
      <c r="Y3">
        <v>78.488372802734389</v>
      </c>
      <c r="Z3">
        <v>4.1433482170104989</v>
      </c>
      <c r="AA3">
        <v>0</v>
      </c>
      <c r="AB3">
        <v>665358.8125</v>
      </c>
      <c r="AC3">
        <v>60879.77734375</v>
      </c>
      <c r="AD3">
        <v>3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</row>
    <row r="4" spans="1:38" x14ac:dyDescent="0.25">
      <c r="A4">
        <v>80</v>
      </c>
      <c r="B4" t="s">
        <v>44</v>
      </c>
      <c r="C4" t="s">
        <v>45</v>
      </c>
      <c r="D4">
        <v>663</v>
      </c>
      <c r="E4" t="s">
        <v>46</v>
      </c>
      <c r="F4">
        <v>2000</v>
      </c>
      <c r="G4">
        <v>12298</v>
      </c>
      <c r="H4">
        <f t="shared" si="0"/>
        <v>9.4171919265134143</v>
      </c>
      <c r="I4">
        <v>1</v>
      </c>
      <c r="J4">
        <v>1</v>
      </c>
      <c r="K4">
        <v>4</v>
      </c>
      <c r="L4">
        <v>7</v>
      </c>
      <c r="M4">
        <v>3</v>
      </c>
      <c r="N4">
        <v>1</v>
      </c>
      <c r="O4">
        <v>16859.5</v>
      </c>
      <c r="P4">
        <v>3.8</v>
      </c>
      <c r="Q4">
        <v>7.092573642730712</v>
      </c>
      <c r="R4">
        <v>3.3649864196777344</v>
      </c>
      <c r="S4">
        <v>28.933104375500587</v>
      </c>
      <c r="T4">
        <v>-0.50787848234176636</v>
      </c>
      <c r="U4">
        <v>1</v>
      </c>
      <c r="V4">
        <v>4.8314339863285687</v>
      </c>
      <c r="W4" t="s">
        <v>47</v>
      </c>
      <c r="X4">
        <v>12.603847503662109</v>
      </c>
      <c r="Y4">
        <v>69.077308654785156</v>
      </c>
      <c r="Z4">
        <v>0</v>
      </c>
      <c r="AA4">
        <v>0</v>
      </c>
      <c r="AB4">
        <v>0</v>
      </c>
      <c r="AC4">
        <v>0</v>
      </c>
      <c r="AD4">
        <v>37</v>
      </c>
      <c r="AE4">
        <v>0</v>
      </c>
      <c r="AF4">
        <v>0</v>
      </c>
      <c r="AG4">
        <v>8</v>
      </c>
      <c r="AH4">
        <v>11</v>
      </c>
      <c r="AI4">
        <v>0</v>
      </c>
      <c r="AJ4">
        <v>0</v>
      </c>
      <c r="AK4">
        <v>0.21621622145175937</v>
      </c>
      <c r="AL4">
        <v>0.29729729890823359</v>
      </c>
    </row>
    <row r="5" spans="1:38" x14ac:dyDescent="0.25">
      <c r="A5">
        <v>140</v>
      </c>
      <c r="B5" t="s">
        <v>48</v>
      </c>
      <c r="C5" t="s">
        <v>49</v>
      </c>
      <c r="D5">
        <v>499</v>
      </c>
      <c r="E5" t="s">
        <v>50</v>
      </c>
      <c r="F5">
        <v>2000</v>
      </c>
      <c r="G5">
        <v>10584</v>
      </c>
      <c r="H5">
        <f t="shared" si="0"/>
        <v>9.2670987057947922</v>
      </c>
      <c r="I5">
        <v>0</v>
      </c>
      <c r="J5">
        <v>0</v>
      </c>
      <c r="K5">
        <v>2</v>
      </c>
      <c r="L5">
        <v>2</v>
      </c>
      <c r="M5">
        <v>3</v>
      </c>
      <c r="N5">
        <v>1</v>
      </c>
      <c r="O5">
        <v>16504</v>
      </c>
      <c r="P5">
        <v>5.0749999999999993</v>
      </c>
      <c r="Q5">
        <v>6.9744787216186523</v>
      </c>
      <c r="R5">
        <v>4.716465950012207</v>
      </c>
      <c r="S5">
        <v>111.77254409462729</v>
      </c>
      <c r="T5">
        <v>-2.4142653942108154</v>
      </c>
      <c r="U5">
        <v>1</v>
      </c>
      <c r="V5">
        <v>6.2319336421066795</v>
      </c>
      <c r="W5" t="s">
        <v>51</v>
      </c>
      <c r="X5">
        <v>11.95818042755127</v>
      </c>
      <c r="Y5">
        <v>64.546302795410156</v>
      </c>
      <c r="Z5">
        <v>0</v>
      </c>
      <c r="AA5">
        <v>7.7178711071610451E-3</v>
      </c>
      <c r="AB5">
        <v>0</v>
      </c>
      <c r="AC5">
        <v>0</v>
      </c>
      <c r="AD5">
        <v>28</v>
      </c>
      <c r="AE5">
        <v>0</v>
      </c>
      <c r="AF5">
        <v>0</v>
      </c>
      <c r="AG5">
        <v>3</v>
      </c>
      <c r="AH5">
        <v>2</v>
      </c>
      <c r="AI5">
        <v>0</v>
      </c>
      <c r="AJ5">
        <v>0</v>
      </c>
      <c r="AK5">
        <v>0.1071428582072258</v>
      </c>
      <c r="AL5">
        <v>7.1428574621677399E-2</v>
      </c>
    </row>
    <row r="6" spans="1:38" x14ac:dyDescent="0.25">
      <c r="A6">
        <v>155</v>
      </c>
      <c r="B6" t="s">
        <v>52</v>
      </c>
      <c r="C6" t="s">
        <v>53</v>
      </c>
      <c r="D6">
        <v>339</v>
      </c>
      <c r="E6" t="s">
        <v>42</v>
      </c>
      <c r="F6">
        <v>2000</v>
      </c>
      <c r="G6">
        <v>38647</v>
      </c>
      <c r="H6">
        <f t="shared" si="0"/>
        <v>10.562224431339358</v>
      </c>
      <c r="I6">
        <v>0</v>
      </c>
      <c r="J6">
        <v>0</v>
      </c>
      <c r="K6">
        <v>0</v>
      </c>
      <c r="L6">
        <v>2</v>
      </c>
      <c r="M6">
        <v>3</v>
      </c>
      <c r="N6">
        <v>1</v>
      </c>
      <c r="O6">
        <v>22926</v>
      </c>
      <c r="P6">
        <v>3.6</v>
      </c>
      <c r="Q6">
        <v>5.8692970275878897</v>
      </c>
      <c r="R6">
        <v>2.8770716190338126</v>
      </c>
      <c r="S6">
        <v>17.762182508995657</v>
      </c>
      <c r="T6">
        <v>-0.59150135517120361</v>
      </c>
      <c r="U6">
        <v>1</v>
      </c>
      <c r="V6">
        <v>3.1838264958178506</v>
      </c>
      <c r="W6" t="s">
        <v>43</v>
      </c>
      <c r="X6">
        <v>13.791184425354002</v>
      </c>
      <c r="Y6">
        <v>60.169494628906257</v>
      </c>
      <c r="Z6">
        <v>0</v>
      </c>
      <c r="AA6">
        <v>0</v>
      </c>
      <c r="AB6">
        <v>150192.203125</v>
      </c>
      <c r="AC6">
        <v>23443.0234375</v>
      </c>
      <c r="AD6">
        <v>16</v>
      </c>
      <c r="AE6">
        <v>0</v>
      </c>
      <c r="AF6">
        <v>0</v>
      </c>
      <c r="AG6">
        <v>5</v>
      </c>
      <c r="AH6">
        <v>2</v>
      </c>
      <c r="AI6">
        <v>0</v>
      </c>
      <c r="AJ6">
        <v>0</v>
      </c>
      <c r="AK6">
        <v>0.3125</v>
      </c>
      <c r="AL6">
        <v>0.125</v>
      </c>
    </row>
    <row r="7" spans="1:38" x14ac:dyDescent="0.25">
      <c r="A7">
        <v>165</v>
      </c>
      <c r="B7" t="s">
        <v>54</v>
      </c>
      <c r="C7" t="s">
        <v>55</v>
      </c>
      <c r="D7">
        <v>584</v>
      </c>
      <c r="E7" t="s">
        <v>56</v>
      </c>
      <c r="F7">
        <v>2000</v>
      </c>
      <c r="G7">
        <v>12017</v>
      </c>
      <c r="H7">
        <f t="shared" si="0"/>
        <v>9.3940775929112998</v>
      </c>
      <c r="I7">
        <v>0</v>
      </c>
      <c r="J7">
        <v>0</v>
      </c>
      <c r="K7">
        <v>0</v>
      </c>
      <c r="L7">
        <v>2</v>
      </c>
      <c r="M7">
        <v>2</v>
      </c>
      <c r="N7">
        <v>1</v>
      </c>
      <c r="O7">
        <v>18268.5</v>
      </c>
      <c r="P7">
        <v>5.3000000000000007</v>
      </c>
      <c r="Q7">
        <v>4.7004804611206064</v>
      </c>
      <c r="R7">
        <v>4.6299452781677246</v>
      </c>
      <c r="S7">
        <v>102.50845450655665</v>
      </c>
      <c r="T7">
        <v>-2.9291403293609619</v>
      </c>
      <c r="U7">
        <v>0</v>
      </c>
      <c r="V7">
        <v>0.99445851990729195</v>
      </c>
      <c r="W7" t="s">
        <v>57</v>
      </c>
      <c r="X7">
        <v>11.65908908843994</v>
      </c>
      <c r="Y7">
        <v>73.636367797851548</v>
      </c>
      <c r="Z7">
        <v>4.3576431274414063</v>
      </c>
      <c r="AA7">
        <v>2.8598191738128662</v>
      </c>
      <c r="AB7">
        <v>463675.3125</v>
      </c>
      <c r="AC7">
        <v>327531.90625</v>
      </c>
      <c r="AD7">
        <v>769</v>
      </c>
      <c r="AE7">
        <v>0</v>
      </c>
      <c r="AF7">
        <v>2</v>
      </c>
      <c r="AG7">
        <v>2</v>
      </c>
      <c r="AH7">
        <v>35</v>
      </c>
      <c r="AI7">
        <v>0</v>
      </c>
      <c r="AJ7">
        <v>2.6007802225649357E-3</v>
      </c>
      <c r="AK7">
        <v>2.6007802225649357E-3</v>
      </c>
      <c r="AL7">
        <v>4.5513652265071869E-2</v>
      </c>
    </row>
    <row r="8" spans="1:38" x14ac:dyDescent="0.25">
      <c r="A8">
        <v>170</v>
      </c>
      <c r="B8" t="s">
        <v>58</v>
      </c>
      <c r="C8" t="s">
        <v>49</v>
      </c>
      <c r="D8">
        <v>499</v>
      </c>
      <c r="E8" t="s">
        <v>59</v>
      </c>
      <c r="F8">
        <v>2000</v>
      </c>
      <c r="G8">
        <v>12394</v>
      </c>
      <c r="H8">
        <f t="shared" si="0"/>
        <v>9.4249677635220532</v>
      </c>
      <c r="I8">
        <v>0</v>
      </c>
      <c r="J8">
        <v>0</v>
      </c>
      <c r="K8">
        <v>2</v>
      </c>
      <c r="L8">
        <v>2</v>
      </c>
      <c r="M8">
        <v>3</v>
      </c>
      <c r="N8">
        <v>1</v>
      </c>
      <c r="O8">
        <v>15858</v>
      </c>
      <c r="P8">
        <v>5.3</v>
      </c>
      <c r="Q8">
        <v>6.5191473960876483</v>
      </c>
      <c r="R8">
        <v>2.8927509784698486</v>
      </c>
      <c r="S8">
        <v>18.042876956969295</v>
      </c>
      <c r="T8">
        <v>-1.764188289642334</v>
      </c>
      <c r="U8">
        <v>1</v>
      </c>
      <c r="V8">
        <v>2.5425072212881781</v>
      </c>
      <c r="W8" t="s">
        <v>51</v>
      </c>
      <c r="X8">
        <v>13.220257759094238</v>
      </c>
      <c r="Y8">
        <v>64.306785583496094</v>
      </c>
      <c r="Z8">
        <v>0</v>
      </c>
      <c r="AA8">
        <v>7.7178711071610451E-3</v>
      </c>
      <c r="AB8">
        <v>0</v>
      </c>
      <c r="AC8">
        <v>0</v>
      </c>
      <c r="AD8">
        <v>4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25">
      <c r="A9">
        <v>250</v>
      </c>
      <c r="B9" t="s">
        <v>60</v>
      </c>
      <c r="C9" t="s">
        <v>61</v>
      </c>
      <c r="D9">
        <v>572</v>
      </c>
      <c r="E9" t="s">
        <v>42</v>
      </c>
      <c r="F9">
        <v>2000</v>
      </c>
      <c r="G9">
        <v>11613</v>
      </c>
      <c r="H9">
        <f t="shared" si="0"/>
        <v>9.3598804392457584</v>
      </c>
      <c r="I9">
        <v>1</v>
      </c>
      <c r="J9">
        <v>0</v>
      </c>
      <c r="K9">
        <v>0</v>
      </c>
      <c r="L9">
        <v>2</v>
      </c>
      <c r="M9">
        <v>3</v>
      </c>
      <c r="N9">
        <v>1</v>
      </c>
      <c r="O9">
        <v>17567</v>
      </c>
      <c r="P9">
        <v>5.35</v>
      </c>
      <c r="Q9">
        <v>5.5721540451049805</v>
      </c>
      <c r="R9">
        <v>4.781707763671875</v>
      </c>
      <c r="S9">
        <v>119.30792590723715</v>
      </c>
      <c r="T9">
        <v>-1.3631821870803831</v>
      </c>
      <c r="U9">
        <v>0</v>
      </c>
      <c r="V9">
        <v>0.1142190631892156</v>
      </c>
      <c r="W9" t="s">
        <v>43</v>
      </c>
      <c r="X9">
        <v>10.946575164794922</v>
      </c>
      <c r="Y9">
        <v>81.368820190429702</v>
      </c>
      <c r="Z9">
        <v>4.5358777046203604</v>
      </c>
      <c r="AA9">
        <v>8.542140007019043</v>
      </c>
      <c r="AB9">
        <v>804085.125</v>
      </c>
      <c r="AC9">
        <v>101600.9765625</v>
      </c>
      <c r="AD9">
        <v>2</v>
      </c>
      <c r="AE9">
        <v>0</v>
      </c>
      <c r="AF9">
        <v>0</v>
      </c>
      <c r="AG9">
        <v>0</v>
      </c>
      <c r="AH9">
        <v>1</v>
      </c>
      <c r="AI9">
        <v>0</v>
      </c>
      <c r="AJ9">
        <v>0</v>
      </c>
      <c r="AK9">
        <v>0</v>
      </c>
      <c r="AL9">
        <v>0.5</v>
      </c>
    </row>
    <row r="10" spans="1:38" x14ac:dyDescent="0.25">
      <c r="A10">
        <v>275</v>
      </c>
      <c r="B10" t="s">
        <v>62</v>
      </c>
      <c r="C10" t="s">
        <v>63</v>
      </c>
      <c r="D10">
        <v>533</v>
      </c>
      <c r="E10" t="s">
        <v>42</v>
      </c>
      <c r="F10">
        <v>2000</v>
      </c>
      <c r="G10">
        <v>4029</v>
      </c>
      <c r="H10">
        <f t="shared" si="0"/>
        <v>8.3012734851913468</v>
      </c>
      <c r="I10">
        <v>1</v>
      </c>
      <c r="J10">
        <v>0</v>
      </c>
      <c r="K10">
        <v>0</v>
      </c>
      <c r="L10">
        <v>3</v>
      </c>
      <c r="M10">
        <v>3</v>
      </c>
      <c r="N10">
        <v>2</v>
      </c>
      <c r="O10">
        <v>20664</v>
      </c>
      <c r="P10">
        <v>4.2666666666666657</v>
      </c>
      <c r="Q10">
        <v>5.2149357795715323</v>
      </c>
      <c r="R10">
        <v>3.1542668342590328</v>
      </c>
      <c r="S10">
        <v>23.435848429952767</v>
      </c>
      <c r="T10">
        <v>-4.6051702499389648</v>
      </c>
      <c r="U10">
        <v>1</v>
      </c>
      <c r="V10">
        <v>-0.72846232808747746</v>
      </c>
      <c r="W10" t="s">
        <v>43</v>
      </c>
      <c r="X10">
        <v>11.51606559753418</v>
      </c>
      <c r="Y10">
        <v>46.739131927490241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25">
      <c r="A11">
        <v>305</v>
      </c>
      <c r="B11" t="s">
        <v>64</v>
      </c>
      <c r="C11" t="s">
        <v>65</v>
      </c>
      <c r="D11">
        <v>619</v>
      </c>
      <c r="E11" t="s">
        <v>66</v>
      </c>
      <c r="F11">
        <v>2000</v>
      </c>
      <c r="G11">
        <v>8383</v>
      </c>
      <c r="H11">
        <f t="shared" si="0"/>
        <v>9.0339611246378571</v>
      </c>
      <c r="I11">
        <v>1</v>
      </c>
      <c r="J11">
        <v>0</v>
      </c>
      <c r="K11">
        <v>0</v>
      </c>
      <c r="L11">
        <v>1</v>
      </c>
      <c r="M11">
        <v>3</v>
      </c>
      <c r="N11">
        <v>2</v>
      </c>
      <c r="O11">
        <v>15438.5</v>
      </c>
      <c r="P11">
        <v>3.2250000000000001</v>
      </c>
      <c r="Q11">
        <v>9.0190591812133771</v>
      </c>
      <c r="R11">
        <v>4.7804527282714844</v>
      </c>
      <c r="S11">
        <v>119.15828415916388</v>
      </c>
      <c r="T11">
        <v>-1.3260364532470701</v>
      </c>
      <c r="U11">
        <v>1</v>
      </c>
      <c r="V11">
        <v>8.7351261983690431</v>
      </c>
      <c r="W11" t="s">
        <v>67</v>
      </c>
      <c r="X11">
        <v>12.154988288879396</v>
      </c>
      <c r="Y11">
        <v>64.717277526855469</v>
      </c>
      <c r="Z11">
        <v>3.0946640968322758</v>
      </c>
      <c r="AA11">
        <v>6.7740693092346191</v>
      </c>
      <c r="AB11">
        <v>0</v>
      </c>
      <c r="AC11">
        <v>0</v>
      </c>
      <c r="AD11">
        <v>169</v>
      </c>
      <c r="AE11">
        <v>2</v>
      </c>
      <c r="AF11">
        <v>1</v>
      </c>
      <c r="AG11">
        <v>12</v>
      </c>
      <c r="AH11">
        <v>13</v>
      </c>
      <c r="AI11">
        <v>1.1834319680929184E-2</v>
      </c>
      <c r="AJ11">
        <v>5.9171598404645911E-3</v>
      </c>
      <c r="AK11">
        <v>7.1005918085575104E-2</v>
      </c>
      <c r="AL11">
        <v>7.6923079788684845E-2</v>
      </c>
    </row>
    <row r="12" spans="1:38" x14ac:dyDescent="0.25">
      <c r="A12">
        <v>335</v>
      </c>
      <c r="B12" t="s">
        <v>68</v>
      </c>
      <c r="C12" t="s">
        <v>49</v>
      </c>
      <c r="D12">
        <v>499</v>
      </c>
      <c r="E12" t="s">
        <v>69</v>
      </c>
      <c r="F12">
        <v>2000</v>
      </c>
      <c r="G12">
        <v>10995</v>
      </c>
      <c r="H12">
        <f t="shared" si="0"/>
        <v>9.3051959029888618</v>
      </c>
      <c r="I12">
        <v>0</v>
      </c>
      <c r="J12">
        <v>0</v>
      </c>
      <c r="K12">
        <v>2</v>
      </c>
      <c r="L12">
        <v>2</v>
      </c>
      <c r="M12">
        <v>3</v>
      </c>
      <c r="N12">
        <v>1</v>
      </c>
      <c r="O12">
        <v>18622</v>
      </c>
      <c r="P12">
        <v>3.9</v>
      </c>
      <c r="Q12">
        <v>6.1675167083740243</v>
      </c>
      <c r="R12">
        <v>4.2819209098815927</v>
      </c>
      <c r="S12">
        <v>72.37934074757753</v>
      </c>
      <c r="T12">
        <v>-2.8047332763671875</v>
      </c>
      <c r="U12">
        <v>1</v>
      </c>
      <c r="V12">
        <v>6.3077064723029519</v>
      </c>
      <c r="W12" t="s">
        <v>51</v>
      </c>
      <c r="X12">
        <v>12.418444633483888</v>
      </c>
      <c r="Y12">
        <v>66.247383117675781</v>
      </c>
      <c r="Z12">
        <v>0</v>
      </c>
      <c r="AA12">
        <v>7.7178711071610451E-3</v>
      </c>
      <c r="AB12">
        <v>0</v>
      </c>
      <c r="AC12">
        <v>0</v>
      </c>
      <c r="AD12">
        <v>71</v>
      </c>
      <c r="AE12">
        <v>12</v>
      </c>
      <c r="AF12">
        <v>2</v>
      </c>
      <c r="AG12">
        <v>3</v>
      </c>
      <c r="AH12">
        <v>4</v>
      </c>
      <c r="AI12">
        <v>0.16901408135890963</v>
      </c>
      <c r="AJ12">
        <v>2.8169013559818261E-2</v>
      </c>
      <c r="AK12">
        <v>4.2253520339727409E-2</v>
      </c>
      <c r="AL12">
        <v>5.6338027119636522E-2</v>
      </c>
    </row>
    <row r="13" spans="1:38" x14ac:dyDescent="0.25">
      <c r="A13">
        <v>360</v>
      </c>
      <c r="B13" t="s">
        <v>70</v>
      </c>
      <c r="C13" t="s">
        <v>71</v>
      </c>
      <c r="D13">
        <v>180</v>
      </c>
      <c r="E13" t="s">
        <v>72</v>
      </c>
      <c r="F13">
        <v>2000</v>
      </c>
      <c r="G13">
        <v>15709</v>
      </c>
      <c r="H13">
        <f t="shared" si="0"/>
        <v>9.6619890754999389</v>
      </c>
      <c r="I13">
        <v>1</v>
      </c>
      <c r="J13">
        <v>1</v>
      </c>
      <c r="K13">
        <v>4</v>
      </c>
      <c r="L13">
        <v>7</v>
      </c>
      <c r="M13">
        <v>3</v>
      </c>
      <c r="N13">
        <v>1</v>
      </c>
      <c r="O13">
        <v>19860.166666666672</v>
      </c>
      <c r="P13">
        <v>3.0166666666666675</v>
      </c>
      <c r="Q13">
        <v>5.9427995681762704</v>
      </c>
      <c r="R13">
        <v>4.0811343193054199</v>
      </c>
      <c r="S13">
        <v>59.212597763207448</v>
      </c>
      <c r="T13">
        <v>-5.3801193237304688</v>
      </c>
      <c r="U13">
        <v>0</v>
      </c>
      <c r="V13">
        <v>4.996750795129941</v>
      </c>
      <c r="W13" t="s">
        <v>47</v>
      </c>
      <c r="X13">
        <v>13.643984794616699</v>
      </c>
      <c r="Y13">
        <v>58.267719268798821</v>
      </c>
      <c r="Z13">
        <v>5.9027105569839471E-2</v>
      </c>
      <c r="AA13">
        <v>7.681758143007752E-4</v>
      </c>
      <c r="AB13">
        <v>0</v>
      </c>
      <c r="AC13">
        <v>0</v>
      </c>
      <c r="AD13">
        <v>84</v>
      </c>
    </row>
    <row r="14" spans="1:38" x14ac:dyDescent="0.25">
      <c r="A14">
        <v>400</v>
      </c>
      <c r="B14" t="s">
        <v>73</v>
      </c>
      <c r="C14" t="s">
        <v>74</v>
      </c>
      <c r="D14">
        <v>568</v>
      </c>
      <c r="E14" t="s">
        <v>75</v>
      </c>
      <c r="F14">
        <v>2000</v>
      </c>
      <c r="G14">
        <v>7189</v>
      </c>
      <c r="H14">
        <f t="shared" si="0"/>
        <v>8.8803073589838721</v>
      </c>
      <c r="I14">
        <v>1</v>
      </c>
      <c r="J14">
        <v>0</v>
      </c>
      <c r="K14">
        <v>0</v>
      </c>
      <c r="L14">
        <v>2</v>
      </c>
      <c r="M14">
        <v>2</v>
      </c>
      <c r="N14">
        <v>1</v>
      </c>
      <c r="O14">
        <v>16159</v>
      </c>
      <c r="P14">
        <v>6</v>
      </c>
      <c r="Q14">
        <v>4.9487600326538086</v>
      </c>
      <c r="R14">
        <v>5.0545930862426758</v>
      </c>
      <c r="S14">
        <v>156.74073740355323</v>
      </c>
      <c r="T14">
        <v>-2.4660966396331792</v>
      </c>
      <c r="U14">
        <v>1</v>
      </c>
      <c r="V14">
        <v>3.8918549509208304</v>
      </c>
      <c r="W14" t="s">
        <v>76</v>
      </c>
      <c r="X14">
        <v>11.811707496643065</v>
      </c>
      <c r="Y14">
        <v>58.865249633789055</v>
      </c>
      <c r="Z14">
        <v>0.84765702486038208</v>
      </c>
      <c r="AA14">
        <v>0.31131702661514282</v>
      </c>
      <c r="AB14">
        <v>0</v>
      </c>
      <c r="AC14">
        <v>0</v>
      </c>
      <c r="AD14">
        <v>14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25">
      <c r="A15">
        <v>440</v>
      </c>
      <c r="B15" t="s">
        <v>77</v>
      </c>
      <c r="C15" t="s">
        <v>78</v>
      </c>
      <c r="D15">
        <v>569</v>
      </c>
      <c r="E15" t="s">
        <v>56</v>
      </c>
      <c r="F15">
        <v>2000</v>
      </c>
      <c r="G15">
        <v>8376.4624999999996</v>
      </c>
      <c r="H15">
        <f t="shared" si="0"/>
        <v>9.0331809683134416</v>
      </c>
      <c r="I15">
        <v>1</v>
      </c>
      <c r="J15">
        <v>0</v>
      </c>
      <c r="K15">
        <v>0</v>
      </c>
      <c r="L15">
        <v>2</v>
      </c>
      <c r="M15">
        <v>2</v>
      </c>
      <c r="N15">
        <v>1</v>
      </c>
      <c r="O15">
        <v>22915.5</v>
      </c>
      <c r="P15">
        <v>4.05</v>
      </c>
      <c r="Q15">
        <v>5.7868971824645996</v>
      </c>
      <c r="R15">
        <v>3.8886890411376953</v>
      </c>
      <c r="S15">
        <v>48.846808374666246</v>
      </c>
      <c r="T15">
        <v>-2.0687079429626465</v>
      </c>
      <c r="U15">
        <v>0</v>
      </c>
      <c r="V15">
        <v>1.8985863755637185</v>
      </c>
      <c r="W15" t="s">
        <v>57</v>
      </c>
      <c r="X15">
        <v>11.90756320953369</v>
      </c>
      <c r="Y15">
        <v>61.656440734863281</v>
      </c>
      <c r="Z15">
        <v>4.6445131301879883</v>
      </c>
      <c r="AA15">
        <v>10.206902503967283</v>
      </c>
      <c r="AB15">
        <v>1298919.125</v>
      </c>
      <c r="AC15">
        <v>0</v>
      </c>
      <c r="AD15">
        <v>6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25">
      <c r="A16">
        <v>450</v>
      </c>
      <c r="B16" t="s">
        <v>79</v>
      </c>
      <c r="C16" t="s">
        <v>53</v>
      </c>
      <c r="D16">
        <v>339</v>
      </c>
      <c r="E16" t="s">
        <v>42</v>
      </c>
      <c r="F16">
        <v>2000</v>
      </c>
      <c r="G16">
        <v>5719</v>
      </c>
      <c r="H16">
        <f t="shared" si="0"/>
        <v>8.6515492439153157</v>
      </c>
      <c r="I16">
        <v>0</v>
      </c>
      <c r="J16">
        <v>0</v>
      </c>
      <c r="K16">
        <v>0</v>
      </c>
      <c r="L16">
        <v>2</v>
      </c>
      <c r="M16">
        <v>3</v>
      </c>
      <c r="N16">
        <v>1</v>
      </c>
      <c r="O16">
        <v>22926</v>
      </c>
      <c r="P16">
        <v>3.6</v>
      </c>
      <c r="Q16">
        <v>5.5529594421386719</v>
      </c>
      <c r="R16">
        <v>4.0512161254882804</v>
      </c>
      <c r="S16">
        <v>57.467302017438811</v>
      </c>
      <c r="T16">
        <v>-0.84151923656463612</v>
      </c>
      <c r="U16">
        <v>0</v>
      </c>
      <c r="V16">
        <v>4.208497790370834</v>
      </c>
      <c r="W16" t="s">
        <v>43</v>
      </c>
      <c r="X16">
        <v>13.786967277526855</v>
      </c>
      <c r="Y16">
        <v>54.651165008544922</v>
      </c>
      <c r="Z16">
        <v>0</v>
      </c>
      <c r="AA16">
        <v>0</v>
      </c>
      <c r="AB16">
        <v>150192.203125</v>
      </c>
      <c r="AC16">
        <v>23443.0234375</v>
      </c>
      <c r="AD16">
        <v>7</v>
      </c>
      <c r="AE16">
        <v>0</v>
      </c>
      <c r="AF16">
        <v>0</v>
      </c>
      <c r="AG16">
        <v>1</v>
      </c>
      <c r="AH16">
        <v>1</v>
      </c>
      <c r="AI16">
        <v>0</v>
      </c>
      <c r="AJ16">
        <v>0</v>
      </c>
      <c r="AK16">
        <v>0.14285714924335477</v>
      </c>
      <c r="AL16">
        <v>0.14285714924335477</v>
      </c>
    </row>
    <row r="17" spans="1:38" x14ac:dyDescent="0.25">
      <c r="A17">
        <v>510</v>
      </c>
      <c r="B17" t="s">
        <v>80</v>
      </c>
      <c r="C17" t="s">
        <v>81</v>
      </c>
      <c r="D17">
        <v>340</v>
      </c>
      <c r="E17" t="s">
        <v>56</v>
      </c>
      <c r="F17">
        <v>2000</v>
      </c>
      <c r="G17">
        <v>9230</v>
      </c>
      <c r="H17">
        <f t="shared" si="0"/>
        <v>9.1302143274968977</v>
      </c>
      <c r="I17">
        <v>1</v>
      </c>
      <c r="J17">
        <v>0</v>
      </c>
      <c r="K17">
        <v>0</v>
      </c>
      <c r="L17">
        <v>2</v>
      </c>
      <c r="M17">
        <v>2</v>
      </c>
      <c r="N17">
        <v>1</v>
      </c>
      <c r="O17">
        <v>22938.6</v>
      </c>
      <c r="P17">
        <v>3.56</v>
      </c>
      <c r="Q17">
        <v>5.5568280220031747</v>
      </c>
      <c r="R17">
        <v>1.0410194396972656</v>
      </c>
      <c r="S17">
        <v>2.8321027011300823</v>
      </c>
      <c r="T17">
        <v>0.18551389873027804</v>
      </c>
      <c r="U17">
        <v>0</v>
      </c>
      <c r="V17">
        <v>-0.31354168159128126</v>
      </c>
      <c r="W17" t="s">
        <v>57</v>
      </c>
      <c r="X17">
        <v>10.717428207397463</v>
      </c>
      <c r="Y17">
        <v>64.864860534667983</v>
      </c>
      <c r="Z17">
        <v>0</v>
      </c>
      <c r="AA17">
        <v>1.5037294626235962</v>
      </c>
      <c r="AB17">
        <v>363154.25</v>
      </c>
      <c r="AC17">
        <v>0</v>
      </c>
      <c r="AD17">
        <v>44</v>
      </c>
      <c r="AE17">
        <v>3</v>
      </c>
      <c r="AF17">
        <v>1</v>
      </c>
      <c r="AG17">
        <v>3</v>
      </c>
      <c r="AH17">
        <v>3</v>
      </c>
      <c r="AI17">
        <v>6.8181820213794708E-2</v>
      </c>
      <c r="AJ17">
        <v>2.272727340459824E-2</v>
      </c>
      <c r="AK17">
        <v>6.8181820213794708E-2</v>
      </c>
      <c r="AL17">
        <v>6.8181820213794708E-2</v>
      </c>
    </row>
    <row r="18" spans="1:38" x14ac:dyDescent="0.25">
      <c r="A18">
        <v>525</v>
      </c>
      <c r="B18" t="s">
        <v>82</v>
      </c>
      <c r="C18" t="s">
        <v>83</v>
      </c>
      <c r="D18">
        <v>662</v>
      </c>
      <c r="E18" t="s">
        <v>84</v>
      </c>
      <c r="F18">
        <v>2000</v>
      </c>
      <c r="G18">
        <v>10525</v>
      </c>
      <c r="H18">
        <f t="shared" si="0"/>
        <v>9.2615086585505821</v>
      </c>
      <c r="I18">
        <v>1</v>
      </c>
      <c r="J18">
        <v>1</v>
      </c>
      <c r="K18">
        <v>8</v>
      </c>
      <c r="L18">
        <v>5</v>
      </c>
      <c r="M18">
        <v>3</v>
      </c>
      <c r="N18">
        <v>1</v>
      </c>
      <c r="O18">
        <v>20170.2</v>
      </c>
      <c r="P18">
        <v>3.82</v>
      </c>
      <c r="Q18">
        <v>5.8805332183837891</v>
      </c>
      <c r="R18">
        <v>2.5636813640594482</v>
      </c>
      <c r="S18">
        <v>12.98352653210433</v>
      </c>
      <c r="T18">
        <v>-1.9933298826217651</v>
      </c>
      <c r="U18">
        <v>0</v>
      </c>
      <c r="V18">
        <v>1.0848811421814368</v>
      </c>
      <c r="W18" t="s">
        <v>47</v>
      </c>
      <c r="X18">
        <v>11.71963405609131</v>
      </c>
      <c r="Y18">
        <v>63.966484069824233</v>
      </c>
      <c r="Z18">
        <v>0.55809032917022705</v>
      </c>
      <c r="AA18">
        <v>7.035838905721902E-3</v>
      </c>
      <c r="AB18">
        <v>38147.94140625</v>
      </c>
      <c r="AC18">
        <v>0</v>
      </c>
      <c r="AD18">
        <v>1223</v>
      </c>
    </row>
    <row r="19" spans="1:38" x14ac:dyDescent="0.25">
      <c r="A19">
        <v>540</v>
      </c>
      <c r="B19" t="s">
        <v>85</v>
      </c>
      <c r="C19" t="s">
        <v>45</v>
      </c>
      <c r="D19">
        <v>663</v>
      </c>
      <c r="E19" t="s">
        <v>46</v>
      </c>
      <c r="F19">
        <v>2000</v>
      </c>
      <c r="G19">
        <v>12318</v>
      </c>
      <c r="H19">
        <f t="shared" si="0"/>
        <v>9.4188168862469883</v>
      </c>
      <c r="I19">
        <v>1</v>
      </c>
      <c r="J19">
        <v>1</v>
      </c>
      <c r="K19">
        <v>4</v>
      </c>
      <c r="L19">
        <v>7</v>
      </c>
      <c r="M19">
        <v>3</v>
      </c>
      <c r="N19">
        <v>1</v>
      </c>
      <c r="O19">
        <v>17718.666666666672</v>
      </c>
      <c r="P19">
        <v>4.3333333333333321</v>
      </c>
      <c r="Q19">
        <v>7.5683794021606436</v>
      </c>
      <c r="R19">
        <v>3.2265770435333248</v>
      </c>
      <c r="S19">
        <v>25.193273733033603</v>
      </c>
      <c r="T19">
        <v>-1.8961651325225828</v>
      </c>
      <c r="U19">
        <v>1</v>
      </c>
      <c r="V19">
        <v>4.4900874730392468</v>
      </c>
      <c r="W19" t="s">
        <v>47</v>
      </c>
      <c r="X19">
        <v>12.605611801147459</v>
      </c>
      <c r="Y19">
        <v>66.73553466796875</v>
      </c>
      <c r="Z19">
        <v>0</v>
      </c>
      <c r="AA19">
        <v>0</v>
      </c>
      <c r="AB19">
        <v>0</v>
      </c>
      <c r="AC19">
        <v>0</v>
      </c>
      <c r="AD19">
        <v>341</v>
      </c>
      <c r="AE19">
        <v>3</v>
      </c>
      <c r="AF19">
        <v>4</v>
      </c>
      <c r="AG19">
        <v>14</v>
      </c>
      <c r="AH19">
        <v>37</v>
      </c>
      <c r="AI19">
        <v>8.7976539507508295E-3</v>
      </c>
      <c r="AJ19">
        <v>1.1730205267667772E-2</v>
      </c>
      <c r="AK19">
        <v>4.1055720299482353E-2</v>
      </c>
      <c r="AL19">
        <v>0.10850439965724944</v>
      </c>
    </row>
    <row r="20" spans="1:38" x14ac:dyDescent="0.25">
      <c r="A20">
        <v>575</v>
      </c>
      <c r="B20" t="s">
        <v>86</v>
      </c>
      <c r="C20" t="s">
        <v>87</v>
      </c>
      <c r="D20">
        <v>71</v>
      </c>
      <c r="E20" t="s">
        <v>88</v>
      </c>
      <c r="F20">
        <v>2000</v>
      </c>
      <c r="G20">
        <v>8039</v>
      </c>
      <c r="H20">
        <f t="shared" si="0"/>
        <v>8.9920599763279601</v>
      </c>
      <c r="I20">
        <v>1</v>
      </c>
      <c r="J20">
        <v>0</v>
      </c>
      <c r="K20">
        <v>0</v>
      </c>
      <c r="L20">
        <v>3</v>
      </c>
      <c r="M20">
        <v>3</v>
      </c>
      <c r="N20">
        <v>2</v>
      </c>
      <c r="O20">
        <v>18404.5</v>
      </c>
      <c r="P20">
        <v>4.4249999999999998</v>
      </c>
      <c r="Q20">
        <v>5.9215784072875985</v>
      </c>
      <c r="R20">
        <v>3.0823614597320557</v>
      </c>
      <c r="S20">
        <v>21.809844702851773</v>
      </c>
      <c r="T20">
        <v>-2.0134651660919189</v>
      </c>
      <c r="U20">
        <v>1</v>
      </c>
      <c r="V20">
        <v>2.9011244856408154</v>
      </c>
      <c r="W20" t="s">
        <v>76</v>
      </c>
      <c r="X20">
        <v>10.641366004943848</v>
      </c>
      <c r="Y20">
        <v>58.713138580322259</v>
      </c>
      <c r="Z20">
        <v>0</v>
      </c>
      <c r="AA20">
        <v>0</v>
      </c>
      <c r="AB20">
        <v>10525.01171875</v>
      </c>
      <c r="AC20">
        <v>0</v>
      </c>
      <c r="AD20">
        <v>209</v>
      </c>
      <c r="AE20">
        <v>0</v>
      </c>
      <c r="AF20">
        <v>2</v>
      </c>
      <c r="AG20">
        <v>5</v>
      </c>
      <c r="AH20">
        <v>3</v>
      </c>
      <c r="AI20">
        <v>0</v>
      </c>
      <c r="AJ20">
        <v>9.5693776383995992E-3</v>
      </c>
      <c r="AK20">
        <v>2.3923445492982871E-2</v>
      </c>
      <c r="AL20">
        <v>1.4354066923260689E-2</v>
      </c>
    </row>
    <row r="21" spans="1:38" x14ac:dyDescent="0.25">
      <c r="A21">
        <v>585</v>
      </c>
      <c r="B21" t="s">
        <v>89</v>
      </c>
      <c r="C21" t="s">
        <v>90</v>
      </c>
      <c r="D21">
        <v>596</v>
      </c>
      <c r="E21" t="s">
        <v>42</v>
      </c>
      <c r="F21">
        <v>2000</v>
      </c>
      <c r="G21">
        <v>12622</v>
      </c>
      <c r="H21">
        <f t="shared" si="0"/>
        <v>9.4431966021441855</v>
      </c>
      <c r="I21">
        <v>0</v>
      </c>
      <c r="J21">
        <v>0</v>
      </c>
      <c r="K21">
        <v>1</v>
      </c>
      <c r="L21">
        <v>2</v>
      </c>
      <c r="M21">
        <v>2</v>
      </c>
      <c r="N21">
        <v>1</v>
      </c>
      <c r="O21">
        <v>16186.666666666662</v>
      </c>
      <c r="P21">
        <v>4.0333333333333341</v>
      </c>
      <c r="Q21">
        <v>5.0562458038330078</v>
      </c>
      <c r="R21">
        <v>1.8536105155944824</v>
      </c>
      <c r="S21">
        <v>6.382823252840284</v>
      </c>
      <c r="T21">
        <v>-1.239506721496582</v>
      </c>
      <c r="U21">
        <v>1</v>
      </c>
      <c r="V21">
        <v>4.8255712716827492</v>
      </c>
      <c r="W21" t="s">
        <v>57</v>
      </c>
      <c r="X21">
        <v>11.954758644104002</v>
      </c>
      <c r="Y21">
        <v>66.878982543945327</v>
      </c>
      <c r="Z21">
        <v>6.5308251380920401</v>
      </c>
      <c r="AA21">
        <v>2.0447282791137695</v>
      </c>
      <c r="AB21">
        <v>397186.3125</v>
      </c>
      <c r="AC21">
        <v>92755.4296875</v>
      </c>
      <c r="AD21">
        <v>126</v>
      </c>
      <c r="AE21">
        <v>1</v>
      </c>
      <c r="AF21">
        <v>2</v>
      </c>
      <c r="AG21">
        <v>12</v>
      </c>
      <c r="AH21">
        <v>9</v>
      </c>
      <c r="AI21">
        <v>7.9365083947777748E-3</v>
      </c>
      <c r="AJ21">
        <v>1.587301678955555E-2</v>
      </c>
      <c r="AK21">
        <v>9.5238097012042972E-2</v>
      </c>
      <c r="AL21">
        <v>7.1428574621677399E-2</v>
      </c>
    </row>
    <row r="22" spans="1:38" x14ac:dyDescent="0.25">
      <c r="A22">
        <v>605</v>
      </c>
      <c r="B22" t="s">
        <v>91</v>
      </c>
      <c r="C22" t="s">
        <v>92</v>
      </c>
      <c r="D22">
        <v>627</v>
      </c>
      <c r="E22" t="s">
        <v>93</v>
      </c>
      <c r="F22">
        <v>2000</v>
      </c>
      <c r="G22">
        <v>6609</v>
      </c>
      <c r="H22">
        <f t="shared" si="0"/>
        <v>8.7961876354704529</v>
      </c>
      <c r="I22">
        <v>1</v>
      </c>
      <c r="J22">
        <v>0</v>
      </c>
      <c r="K22">
        <v>1</v>
      </c>
      <c r="L22">
        <v>2</v>
      </c>
      <c r="M22">
        <v>2</v>
      </c>
      <c r="N22">
        <v>1</v>
      </c>
      <c r="O22">
        <v>16379</v>
      </c>
      <c r="P22">
        <v>2.7384615384615394</v>
      </c>
      <c r="Q22">
        <v>8.7152242660522479</v>
      </c>
      <c r="R22">
        <v>4.6525087356567374</v>
      </c>
      <c r="S22">
        <v>104.84769105110213</v>
      </c>
      <c r="T22">
        <v>-2.0886852741241451</v>
      </c>
      <c r="U22">
        <v>1</v>
      </c>
      <c r="V22">
        <v>9.3452630886168979</v>
      </c>
      <c r="W22" t="s">
        <v>94</v>
      </c>
      <c r="X22">
        <v>12.049563407897949</v>
      </c>
      <c r="Y22">
        <v>59.622638702392578</v>
      </c>
      <c r="Z22">
        <v>3.8525002002716064</v>
      </c>
      <c r="AA22">
        <v>8.4091044962406145E-2</v>
      </c>
      <c r="AB22">
        <v>510639.90625</v>
      </c>
      <c r="AC22">
        <v>10938.037109375</v>
      </c>
      <c r="AD22">
        <v>878</v>
      </c>
      <c r="AE22">
        <v>14</v>
      </c>
      <c r="AF22">
        <v>9</v>
      </c>
      <c r="AG22">
        <v>54</v>
      </c>
      <c r="AH22">
        <v>61</v>
      </c>
      <c r="AI22">
        <v>1.5945330262184143E-2</v>
      </c>
      <c r="AJ22">
        <v>1.0250569321215153E-2</v>
      </c>
      <c r="AK22">
        <v>6.1503417789936045E-2</v>
      </c>
      <c r="AL22">
        <v>6.9476082921028137E-2</v>
      </c>
    </row>
    <row r="23" spans="1:38" x14ac:dyDescent="0.25">
      <c r="A23">
        <v>635</v>
      </c>
      <c r="B23" t="s">
        <v>95</v>
      </c>
      <c r="C23" t="s">
        <v>96</v>
      </c>
      <c r="D23">
        <v>1224</v>
      </c>
      <c r="E23" t="s">
        <v>97</v>
      </c>
      <c r="F23">
        <v>2000</v>
      </c>
      <c r="G23">
        <v>21675</v>
      </c>
      <c r="H23">
        <f t="shared" si="0"/>
        <v>9.9839148016487425</v>
      </c>
      <c r="I23">
        <v>1</v>
      </c>
      <c r="J23">
        <v>1</v>
      </c>
      <c r="K23">
        <v>4</v>
      </c>
      <c r="L23">
        <v>0</v>
      </c>
      <c r="M23">
        <v>3</v>
      </c>
      <c r="N23">
        <v>0</v>
      </c>
      <c r="O23">
        <v>13721</v>
      </c>
      <c r="P23">
        <v>5</v>
      </c>
      <c r="Q23">
        <v>5.5797300338745117</v>
      </c>
      <c r="R23">
        <v>3.4242162704467778</v>
      </c>
      <c r="S23">
        <v>30.698576039731176</v>
      </c>
      <c r="T23">
        <v>-5.0478024482727051</v>
      </c>
      <c r="U23">
        <v>1</v>
      </c>
      <c r="V23">
        <v>3.7699372130468554E-2</v>
      </c>
      <c r="W23" t="s">
        <v>47</v>
      </c>
      <c r="X23">
        <v>11.504240036010742</v>
      </c>
      <c r="Y23">
        <v>68.301887512207017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25">
      <c r="A24">
        <v>680</v>
      </c>
      <c r="B24" t="s">
        <v>98</v>
      </c>
      <c r="C24" t="s">
        <v>37</v>
      </c>
      <c r="D24">
        <v>438</v>
      </c>
      <c r="E24" t="s">
        <v>38</v>
      </c>
      <c r="F24">
        <v>2000</v>
      </c>
      <c r="G24">
        <v>9671</v>
      </c>
      <c r="H24">
        <f t="shared" si="0"/>
        <v>9.1768869957169628</v>
      </c>
      <c r="I24">
        <v>0</v>
      </c>
      <c r="J24">
        <v>0</v>
      </c>
      <c r="K24">
        <v>8</v>
      </c>
      <c r="L24">
        <v>8</v>
      </c>
      <c r="M24">
        <v>3</v>
      </c>
      <c r="N24">
        <v>1</v>
      </c>
      <c r="O24">
        <v>25804.666666666672</v>
      </c>
      <c r="P24">
        <v>2.8000000000000003</v>
      </c>
      <c r="Q24">
        <v>6.6093492507934579</v>
      </c>
      <c r="R24">
        <v>3.5627746582031246</v>
      </c>
      <c r="S24">
        <v>35.260898479736838</v>
      </c>
      <c r="T24">
        <v>-1.0178304910659788</v>
      </c>
      <c r="U24">
        <v>0</v>
      </c>
      <c r="V24">
        <v>5.3594437150750815</v>
      </c>
      <c r="W24" t="s">
        <v>39</v>
      </c>
      <c r="X24">
        <v>10.873793601989748</v>
      </c>
      <c r="Y24">
        <v>69.137466430664063</v>
      </c>
      <c r="Z24">
        <v>0</v>
      </c>
      <c r="AA24">
        <v>0</v>
      </c>
      <c r="AB24">
        <v>0</v>
      </c>
      <c r="AC24">
        <v>0</v>
      </c>
      <c r="AD24">
        <v>103</v>
      </c>
      <c r="AE24">
        <v>1</v>
      </c>
      <c r="AF24">
        <v>0</v>
      </c>
      <c r="AG24">
        <v>6</v>
      </c>
      <c r="AH24">
        <v>7</v>
      </c>
      <c r="AI24">
        <v>9.7087379544973373E-3</v>
      </c>
      <c r="AJ24">
        <v>0</v>
      </c>
      <c r="AK24">
        <v>5.8252427726984017E-2</v>
      </c>
      <c r="AL24">
        <v>6.7961163818836212E-2</v>
      </c>
    </row>
    <row r="25" spans="1:38" x14ac:dyDescent="0.25">
      <c r="A25">
        <v>695</v>
      </c>
      <c r="B25" t="s">
        <v>99</v>
      </c>
      <c r="C25" t="s">
        <v>100</v>
      </c>
      <c r="D25">
        <v>443</v>
      </c>
      <c r="E25" t="s">
        <v>101</v>
      </c>
      <c r="F25">
        <v>2000</v>
      </c>
      <c r="G25">
        <v>5479</v>
      </c>
      <c r="H25">
        <f t="shared" si="0"/>
        <v>8.6086778815384157</v>
      </c>
      <c r="I25">
        <v>1</v>
      </c>
      <c r="J25">
        <v>0</v>
      </c>
      <c r="K25">
        <v>4</v>
      </c>
      <c r="L25">
        <v>5</v>
      </c>
      <c r="M25">
        <v>3</v>
      </c>
      <c r="N25">
        <v>1</v>
      </c>
      <c r="O25">
        <v>14020.5</v>
      </c>
      <c r="P25">
        <v>5.95</v>
      </c>
      <c r="Q25">
        <v>6.2822666168212891</v>
      </c>
      <c r="R25">
        <v>2.6586742401123042</v>
      </c>
      <c r="S25">
        <v>14.27734821035693</v>
      </c>
      <c r="T25">
        <v>-3.4368991851806645</v>
      </c>
      <c r="U25">
        <v>1</v>
      </c>
      <c r="V25">
        <v>3.2607372204302401</v>
      </c>
      <c r="W25" t="s">
        <v>57</v>
      </c>
      <c r="X25">
        <v>10.861010551452638</v>
      </c>
      <c r="Y25">
        <v>71.588783264160156</v>
      </c>
      <c r="Z25">
        <v>2.80942702293396</v>
      </c>
      <c r="AA25">
        <v>1.9329437017440796</v>
      </c>
      <c r="AB25">
        <v>454230.53125</v>
      </c>
      <c r="AC25">
        <v>83837.0234375</v>
      </c>
      <c r="AD25">
        <v>3</v>
      </c>
      <c r="AE25">
        <v>1</v>
      </c>
      <c r="AF25">
        <v>0</v>
      </c>
      <c r="AG25">
        <v>0</v>
      </c>
      <c r="AH25">
        <v>0</v>
      </c>
      <c r="AI25">
        <v>0.33333334326744074</v>
      </c>
      <c r="AJ25">
        <v>0</v>
      </c>
      <c r="AK25">
        <v>0</v>
      </c>
      <c r="AL25">
        <v>0</v>
      </c>
    </row>
    <row r="26" spans="1:38" x14ac:dyDescent="0.25">
      <c r="A26">
        <v>705</v>
      </c>
      <c r="B26" t="s">
        <v>102</v>
      </c>
      <c r="C26" t="s">
        <v>103</v>
      </c>
      <c r="D26">
        <v>556</v>
      </c>
      <c r="E26" t="s">
        <v>104</v>
      </c>
      <c r="F26">
        <v>2000</v>
      </c>
      <c r="G26">
        <v>10023</v>
      </c>
      <c r="H26">
        <f t="shared" si="0"/>
        <v>9.2126377310248664</v>
      </c>
      <c r="I26">
        <v>1</v>
      </c>
      <c r="J26">
        <v>1</v>
      </c>
      <c r="K26">
        <v>0</v>
      </c>
      <c r="L26">
        <v>2</v>
      </c>
      <c r="M26">
        <v>3</v>
      </c>
      <c r="N26">
        <v>2</v>
      </c>
      <c r="O26">
        <v>17117</v>
      </c>
      <c r="P26">
        <v>5.5</v>
      </c>
      <c r="Q26">
        <v>7.1016759872436523</v>
      </c>
      <c r="R26">
        <v>3.7238955497741695</v>
      </c>
      <c r="S26">
        <v>41.425455116669468</v>
      </c>
      <c r="T26">
        <v>-0.64160847663879395</v>
      </c>
      <c r="U26">
        <v>1</v>
      </c>
      <c r="V26">
        <v>7.2379300004147806</v>
      </c>
      <c r="W26" t="s">
        <v>76</v>
      </c>
      <c r="X26">
        <v>11.149333000183105</v>
      </c>
      <c r="Y26">
        <v>65.074134826660142</v>
      </c>
      <c r="Z26">
        <v>0</v>
      </c>
      <c r="AA26">
        <v>0</v>
      </c>
      <c r="AB26">
        <v>0</v>
      </c>
      <c r="AC26">
        <v>0</v>
      </c>
      <c r="AD26">
        <v>38</v>
      </c>
      <c r="AE26">
        <v>0</v>
      </c>
      <c r="AF26">
        <v>1</v>
      </c>
      <c r="AG26">
        <v>0</v>
      </c>
      <c r="AH26">
        <v>3</v>
      </c>
      <c r="AI26">
        <v>0</v>
      </c>
      <c r="AJ26">
        <v>2.6315789669752121E-2</v>
      </c>
      <c r="AK26">
        <v>0</v>
      </c>
      <c r="AL26">
        <v>7.8947365283966064E-2</v>
      </c>
    </row>
    <row r="27" spans="1:38" x14ac:dyDescent="0.25">
      <c r="A27">
        <v>720</v>
      </c>
      <c r="B27" t="s">
        <v>105</v>
      </c>
      <c r="C27" t="s">
        <v>106</v>
      </c>
      <c r="D27">
        <v>602</v>
      </c>
      <c r="E27" t="s">
        <v>42</v>
      </c>
      <c r="F27">
        <v>2000</v>
      </c>
      <c r="G27">
        <v>6107</v>
      </c>
      <c r="H27">
        <f t="shared" si="0"/>
        <v>8.7171909332231348</v>
      </c>
      <c r="I27">
        <v>1</v>
      </c>
      <c r="J27">
        <v>0</v>
      </c>
      <c r="K27">
        <v>0</v>
      </c>
      <c r="L27">
        <v>2</v>
      </c>
      <c r="M27">
        <v>2</v>
      </c>
      <c r="N27">
        <v>1</v>
      </c>
      <c r="O27">
        <v>15088.5</v>
      </c>
      <c r="P27">
        <v>7.1</v>
      </c>
      <c r="Q27">
        <v>5.2364420890808114</v>
      </c>
      <c r="R27">
        <v>3.5816268920898442</v>
      </c>
      <c r="S27">
        <v>35.931950727304454</v>
      </c>
      <c r="T27">
        <v>-0.568195641040802</v>
      </c>
      <c r="U27">
        <v>0</v>
      </c>
      <c r="V27">
        <v>-0.88389273444840066</v>
      </c>
      <c r="W27" t="s">
        <v>43</v>
      </c>
      <c r="X27">
        <v>10.880647659301758</v>
      </c>
      <c r="Y27">
        <v>50</v>
      </c>
      <c r="Z27">
        <v>7.3115625381469727</v>
      </c>
      <c r="AA27">
        <v>0</v>
      </c>
      <c r="AB27">
        <v>682853.875</v>
      </c>
      <c r="AC27">
        <v>0</v>
      </c>
      <c r="AD27">
        <v>369</v>
      </c>
    </row>
    <row r="28" spans="1:38" x14ac:dyDescent="0.25">
      <c r="A28">
        <v>735</v>
      </c>
      <c r="B28" t="s">
        <v>107</v>
      </c>
      <c r="C28" t="s">
        <v>108</v>
      </c>
      <c r="D28">
        <v>445</v>
      </c>
      <c r="E28" t="s">
        <v>109</v>
      </c>
      <c r="F28">
        <v>2000</v>
      </c>
      <c r="G28">
        <v>9459</v>
      </c>
      <c r="H28">
        <f t="shared" si="0"/>
        <v>9.1547219482131705</v>
      </c>
      <c r="I28">
        <v>1</v>
      </c>
      <c r="J28">
        <v>1</v>
      </c>
      <c r="K28">
        <v>4</v>
      </c>
      <c r="L28">
        <v>5</v>
      </c>
      <c r="M28">
        <v>3</v>
      </c>
      <c r="N28">
        <v>1</v>
      </c>
      <c r="O28">
        <v>16812.25</v>
      </c>
      <c r="P28">
        <v>4.125</v>
      </c>
      <c r="Q28">
        <v>7.7424020767211905</v>
      </c>
      <c r="R28">
        <v>3.7465252876281743</v>
      </c>
      <c r="S28">
        <v>42.373589865143771</v>
      </c>
      <c r="T28">
        <v>-1.7298296689987185</v>
      </c>
      <c r="U28">
        <v>1</v>
      </c>
      <c r="V28">
        <v>7.0352545224118286</v>
      </c>
      <c r="W28" t="s">
        <v>57</v>
      </c>
      <c r="X28">
        <v>11.649239540100098</v>
      </c>
      <c r="Y28">
        <v>68.055557250976563</v>
      </c>
      <c r="Z28">
        <v>0</v>
      </c>
      <c r="AA28">
        <v>0</v>
      </c>
      <c r="AB28">
        <v>403336.71875</v>
      </c>
      <c r="AC28">
        <v>82353.5234375</v>
      </c>
      <c r="AD28">
        <v>7</v>
      </c>
      <c r="AE28">
        <v>0</v>
      </c>
      <c r="AF28">
        <v>0</v>
      </c>
      <c r="AG28">
        <v>2</v>
      </c>
      <c r="AH28">
        <v>2</v>
      </c>
      <c r="AI28">
        <v>0</v>
      </c>
      <c r="AJ28">
        <v>0</v>
      </c>
      <c r="AK28">
        <v>0.28571429848670954</v>
      </c>
      <c r="AL28">
        <v>0.28571429848670954</v>
      </c>
    </row>
    <row r="29" spans="1:38" x14ac:dyDescent="0.25">
      <c r="A29">
        <v>815</v>
      </c>
      <c r="B29" t="s">
        <v>110</v>
      </c>
      <c r="C29" t="s">
        <v>111</v>
      </c>
      <c r="D29">
        <v>271</v>
      </c>
      <c r="E29" t="s">
        <v>75</v>
      </c>
      <c r="F29">
        <v>2000</v>
      </c>
      <c r="G29">
        <v>9913</v>
      </c>
      <c r="H29">
        <f t="shared" si="0"/>
        <v>9.201602306032898</v>
      </c>
      <c r="I29">
        <v>0</v>
      </c>
      <c r="J29">
        <v>0</v>
      </c>
      <c r="K29">
        <v>0</v>
      </c>
      <c r="L29">
        <v>3</v>
      </c>
      <c r="M29">
        <v>2</v>
      </c>
      <c r="N29">
        <v>2</v>
      </c>
      <c r="O29">
        <v>16581</v>
      </c>
      <c r="P29">
        <v>4.3</v>
      </c>
      <c r="Q29">
        <v>6.4167323112487793</v>
      </c>
      <c r="R29">
        <v>3.1380107402801514</v>
      </c>
      <c r="S29">
        <v>23.057952949493188</v>
      </c>
      <c r="T29">
        <v>-1.1931877136230471</v>
      </c>
      <c r="U29">
        <v>1</v>
      </c>
      <c r="V29">
        <v>0.9373827740696451</v>
      </c>
      <c r="W29" t="s">
        <v>76</v>
      </c>
      <c r="X29">
        <v>10.400408744812012</v>
      </c>
      <c r="Y29">
        <v>64</v>
      </c>
      <c r="Z29">
        <v>4.2173657417297363</v>
      </c>
      <c r="AA29">
        <v>0</v>
      </c>
      <c r="AB29">
        <v>94186.84375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25">
      <c r="A30">
        <v>845</v>
      </c>
      <c r="B30" t="s">
        <v>112</v>
      </c>
      <c r="C30" t="s">
        <v>113</v>
      </c>
      <c r="D30">
        <v>178</v>
      </c>
      <c r="E30" t="s">
        <v>66</v>
      </c>
      <c r="F30">
        <v>2000</v>
      </c>
      <c r="G30">
        <v>7942</v>
      </c>
      <c r="H30">
        <f t="shared" si="0"/>
        <v>8.9799204116911966</v>
      </c>
      <c r="I30">
        <v>1</v>
      </c>
      <c r="J30">
        <v>1</v>
      </c>
      <c r="K30">
        <v>0</v>
      </c>
      <c r="L30">
        <v>2</v>
      </c>
      <c r="M30">
        <v>2</v>
      </c>
      <c r="N30">
        <v>1</v>
      </c>
      <c r="O30">
        <v>16737.333333333332</v>
      </c>
      <c r="P30">
        <v>3.5333333333333323</v>
      </c>
      <c r="Q30">
        <v>8.5550670623779297</v>
      </c>
      <c r="R30">
        <v>4.2987442016601563</v>
      </c>
      <c r="S30">
        <v>73.607299710075736</v>
      </c>
      <c r="T30">
        <v>-0.99568647146224976</v>
      </c>
      <c r="U30">
        <v>1</v>
      </c>
      <c r="V30">
        <v>9.1421504709777945</v>
      </c>
      <c r="W30" t="s">
        <v>67</v>
      </c>
      <c r="X30">
        <v>12.061722755432127</v>
      </c>
      <c r="Y30">
        <v>63.258232116699219</v>
      </c>
      <c r="Z30">
        <v>0.2526194155216217</v>
      </c>
      <c r="AA30">
        <v>2.7648580074310303</v>
      </c>
      <c r="AB30">
        <v>14739.765625</v>
      </c>
      <c r="AC30">
        <v>49401.5078125</v>
      </c>
      <c r="AD30">
        <v>150</v>
      </c>
      <c r="AE30">
        <v>4</v>
      </c>
      <c r="AF30">
        <v>1</v>
      </c>
      <c r="AG30">
        <v>10</v>
      </c>
      <c r="AH30">
        <v>7</v>
      </c>
      <c r="AI30">
        <v>2.6666667312383655E-2</v>
      </c>
      <c r="AJ30">
        <v>6.6666668280959129E-3</v>
      </c>
      <c r="AK30">
        <v>6.6666670143604279E-2</v>
      </c>
      <c r="AL30">
        <v>4.6666666865348816E-2</v>
      </c>
    </row>
    <row r="31" spans="1:38" x14ac:dyDescent="0.25">
      <c r="A31">
        <v>855</v>
      </c>
      <c r="B31" t="s">
        <v>114</v>
      </c>
      <c r="C31" t="s">
        <v>92</v>
      </c>
      <c r="D31">
        <v>627</v>
      </c>
      <c r="E31" t="s">
        <v>93</v>
      </c>
      <c r="F31">
        <v>2000</v>
      </c>
      <c r="G31">
        <v>4043</v>
      </c>
      <c r="H31">
        <f t="shared" si="0"/>
        <v>8.3047422696407711</v>
      </c>
      <c r="I31">
        <v>1</v>
      </c>
      <c r="J31">
        <v>0</v>
      </c>
      <c r="K31">
        <v>1</v>
      </c>
      <c r="L31">
        <v>2</v>
      </c>
      <c r="M31">
        <v>2</v>
      </c>
      <c r="N31">
        <v>1</v>
      </c>
      <c r="O31">
        <v>17381.714285714286</v>
      </c>
      <c r="P31">
        <v>2.4857142857142871</v>
      </c>
      <c r="Q31">
        <v>7.5261788368225107</v>
      </c>
      <c r="R31">
        <v>4.3138346672058114</v>
      </c>
      <c r="S31">
        <v>74.726491453834839</v>
      </c>
      <c r="T31">
        <v>-1.9112128019332888</v>
      </c>
      <c r="U31">
        <v>1</v>
      </c>
      <c r="V31">
        <v>7.0858374137069324</v>
      </c>
      <c r="W31" t="s">
        <v>94</v>
      </c>
      <c r="X31">
        <v>12.804061889648438</v>
      </c>
      <c r="Y31">
        <v>60.883625030517585</v>
      </c>
      <c r="Z31">
        <v>0</v>
      </c>
      <c r="AA31">
        <v>0</v>
      </c>
      <c r="AB31">
        <v>0</v>
      </c>
      <c r="AC31">
        <v>0</v>
      </c>
      <c r="AD31">
        <v>42</v>
      </c>
      <c r="AE31">
        <v>1</v>
      </c>
      <c r="AF31">
        <v>0</v>
      </c>
      <c r="AG31">
        <v>0</v>
      </c>
      <c r="AH31">
        <v>8</v>
      </c>
      <c r="AI31">
        <v>2.3809524253010743E-2</v>
      </c>
      <c r="AJ31">
        <v>0</v>
      </c>
      <c r="AK31">
        <v>0</v>
      </c>
      <c r="AL31">
        <v>0.19047619402408597</v>
      </c>
    </row>
    <row r="32" spans="1:38" x14ac:dyDescent="0.25">
      <c r="A32">
        <v>940</v>
      </c>
      <c r="B32" t="s">
        <v>115</v>
      </c>
      <c r="C32" t="s">
        <v>81</v>
      </c>
      <c r="D32">
        <v>340</v>
      </c>
      <c r="E32" t="s">
        <v>56</v>
      </c>
      <c r="F32">
        <v>2000</v>
      </c>
      <c r="G32">
        <v>8232</v>
      </c>
      <c r="H32">
        <f t="shared" si="0"/>
        <v>9.0157842775138857</v>
      </c>
      <c r="I32">
        <v>1</v>
      </c>
      <c r="J32">
        <v>0</v>
      </c>
      <c r="K32">
        <v>0</v>
      </c>
      <c r="L32">
        <v>2</v>
      </c>
      <c r="M32">
        <v>2</v>
      </c>
      <c r="N32">
        <v>1</v>
      </c>
      <c r="O32">
        <v>24555.5</v>
      </c>
      <c r="P32">
        <v>3.9249999999999998</v>
      </c>
      <c r="Q32">
        <v>5.6629605293273917</v>
      </c>
      <c r="R32">
        <v>3.1852631568908696</v>
      </c>
      <c r="S32">
        <v>24.173649031207216</v>
      </c>
      <c r="T32">
        <v>-1.5951519012451172</v>
      </c>
      <c r="U32">
        <v>0</v>
      </c>
      <c r="V32">
        <v>1.1318572028252871</v>
      </c>
      <c r="W32" t="s">
        <v>57</v>
      </c>
      <c r="X32">
        <v>10.833918571472168</v>
      </c>
      <c r="Y32">
        <v>63.194442749023438</v>
      </c>
      <c r="Z32">
        <v>0</v>
      </c>
      <c r="AA32">
        <v>1.5037294626235962</v>
      </c>
      <c r="AB32">
        <v>522177.09375</v>
      </c>
      <c r="AC32">
        <v>54336.640625</v>
      </c>
      <c r="AD32">
        <v>44</v>
      </c>
      <c r="AE32">
        <v>3</v>
      </c>
      <c r="AF32">
        <v>1</v>
      </c>
      <c r="AG32">
        <v>3</v>
      </c>
      <c r="AH32">
        <v>3</v>
      </c>
      <c r="AI32">
        <v>6.8181820213794708E-2</v>
      </c>
      <c r="AJ32">
        <v>2.272727340459824E-2</v>
      </c>
      <c r="AK32">
        <v>6.8181820213794708E-2</v>
      </c>
      <c r="AL32">
        <v>6.8181820213794708E-2</v>
      </c>
    </row>
    <row r="33" spans="1:38" x14ac:dyDescent="0.25">
      <c r="A33">
        <v>965</v>
      </c>
      <c r="B33" t="s">
        <v>116</v>
      </c>
      <c r="C33" t="s">
        <v>55</v>
      </c>
      <c r="D33">
        <v>584</v>
      </c>
      <c r="E33" t="s">
        <v>117</v>
      </c>
      <c r="F33">
        <v>2000</v>
      </c>
      <c r="G33">
        <v>10122</v>
      </c>
      <c r="H33">
        <f t="shared" si="0"/>
        <v>9.2224665517740227</v>
      </c>
      <c r="I33">
        <v>1</v>
      </c>
      <c r="J33">
        <v>0</v>
      </c>
      <c r="K33">
        <v>0</v>
      </c>
      <c r="L33">
        <v>2</v>
      </c>
      <c r="M33">
        <v>2</v>
      </c>
      <c r="N33">
        <v>1</v>
      </c>
      <c r="O33">
        <v>15943.5</v>
      </c>
      <c r="P33">
        <v>4.0999999999999996</v>
      </c>
      <c r="Q33">
        <v>6.8522424697875985</v>
      </c>
      <c r="R33">
        <v>4.8912978172302246</v>
      </c>
      <c r="S33">
        <v>133.1262355077782</v>
      </c>
      <c r="T33">
        <v>-0.90044736862182628</v>
      </c>
      <c r="U33">
        <v>0</v>
      </c>
      <c r="V33">
        <v>7.0674375412359023</v>
      </c>
      <c r="W33" t="s">
        <v>57</v>
      </c>
      <c r="X33">
        <v>12.44991397857666</v>
      </c>
      <c r="Y33">
        <v>71.247360229492202</v>
      </c>
      <c r="Z33">
        <v>2.9064264297485352</v>
      </c>
      <c r="AA33">
        <v>3.756744384765625</v>
      </c>
      <c r="AB33">
        <v>167698.140625</v>
      </c>
      <c r="AC33">
        <v>11506.2373046875</v>
      </c>
      <c r="AD33">
        <v>23</v>
      </c>
      <c r="AE33">
        <v>1</v>
      </c>
      <c r="AF33">
        <v>0</v>
      </c>
      <c r="AG33">
        <v>2</v>
      </c>
      <c r="AH33">
        <v>1</v>
      </c>
      <c r="AI33">
        <v>4.3478261679410941E-2</v>
      </c>
      <c r="AJ33">
        <v>0</v>
      </c>
      <c r="AK33">
        <v>8.6956523358821883E-2</v>
      </c>
      <c r="AL33">
        <v>4.3478261679410941E-2</v>
      </c>
    </row>
    <row r="34" spans="1:38" x14ac:dyDescent="0.25">
      <c r="A34">
        <v>990</v>
      </c>
      <c r="B34" t="s">
        <v>118</v>
      </c>
      <c r="C34" t="s">
        <v>119</v>
      </c>
      <c r="D34">
        <v>278</v>
      </c>
      <c r="E34" t="s">
        <v>120</v>
      </c>
      <c r="F34">
        <v>2000</v>
      </c>
      <c r="G34">
        <v>12008</v>
      </c>
      <c r="H34">
        <f t="shared" si="0"/>
        <v>9.3933283733132971</v>
      </c>
      <c r="I34">
        <v>1</v>
      </c>
      <c r="J34">
        <v>1</v>
      </c>
      <c r="K34">
        <v>5</v>
      </c>
      <c r="L34">
        <v>7</v>
      </c>
      <c r="M34">
        <v>3</v>
      </c>
      <c r="N34">
        <v>1</v>
      </c>
      <c r="O34">
        <v>16953.142857142859</v>
      </c>
      <c r="P34">
        <v>3.4357142857142846</v>
      </c>
      <c r="Q34">
        <v>8.671114921569826</v>
      </c>
      <c r="R34">
        <v>3.9070067405700688</v>
      </c>
      <c r="S34">
        <v>49.749814779376777</v>
      </c>
      <c r="T34">
        <v>-0.1378873884677887</v>
      </c>
      <c r="U34">
        <v>1</v>
      </c>
      <c r="V34">
        <v>5.3657981701433322</v>
      </c>
      <c r="W34" t="s">
        <v>47</v>
      </c>
      <c r="X34">
        <v>11.86247444152832</v>
      </c>
      <c r="Y34">
        <v>71.296295166015611</v>
      </c>
      <c r="Z34">
        <v>0.19349578022956848</v>
      </c>
      <c r="AA34">
        <v>2.0962241105735302E-3</v>
      </c>
      <c r="AB34">
        <v>1236.900634765625</v>
      </c>
      <c r="AC34">
        <v>0</v>
      </c>
      <c r="AD34">
        <v>112</v>
      </c>
      <c r="AE34">
        <v>3</v>
      </c>
      <c r="AF34">
        <v>5</v>
      </c>
      <c r="AG34">
        <v>4</v>
      </c>
      <c r="AH34">
        <v>6</v>
      </c>
      <c r="AI34">
        <v>2.6785714551806446E-2</v>
      </c>
      <c r="AJ34">
        <v>4.46428582072258E-2</v>
      </c>
      <c r="AK34">
        <v>3.5714287310838699E-2</v>
      </c>
      <c r="AL34">
        <v>5.3571429103612893E-2</v>
      </c>
    </row>
    <row r="35" spans="1:38" x14ac:dyDescent="0.25">
      <c r="A35">
        <v>1005</v>
      </c>
      <c r="B35" t="s">
        <v>121</v>
      </c>
      <c r="C35" t="s">
        <v>55</v>
      </c>
      <c r="D35">
        <v>584</v>
      </c>
      <c r="E35" t="s">
        <v>56</v>
      </c>
      <c r="F35">
        <v>2000</v>
      </c>
      <c r="G35">
        <v>11435</v>
      </c>
      <c r="H35">
        <f t="shared" si="0"/>
        <v>9.3444341064568821</v>
      </c>
      <c r="I35">
        <v>0</v>
      </c>
      <c r="J35">
        <v>0</v>
      </c>
      <c r="K35">
        <v>0</v>
      </c>
      <c r="L35">
        <v>2</v>
      </c>
      <c r="M35">
        <v>2</v>
      </c>
      <c r="N35">
        <v>1</v>
      </c>
      <c r="O35">
        <v>18482</v>
      </c>
      <c r="P35">
        <v>4</v>
      </c>
      <c r="Q35">
        <v>6.4583382606506348</v>
      </c>
      <c r="R35">
        <v>0.72108989953994751</v>
      </c>
      <c r="S35">
        <v>2.0566735571095403</v>
      </c>
      <c r="T35">
        <v>-1.4687380790710451</v>
      </c>
      <c r="U35">
        <v>0</v>
      </c>
      <c r="V35">
        <v>-0.24716644504756805</v>
      </c>
      <c r="W35" t="s">
        <v>57</v>
      </c>
      <c r="X35">
        <v>11.287278175354002</v>
      </c>
      <c r="Y35">
        <v>67.554862976074219</v>
      </c>
      <c r="Z35">
        <v>4.3576431274414063</v>
      </c>
      <c r="AA35">
        <v>2.8598191738128662</v>
      </c>
      <c r="AB35">
        <v>205017.109375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25">
      <c r="A36">
        <v>1070</v>
      </c>
      <c r="B36" t="s">
        <v>122</v>
      </c>
      <c r="C36" t="s">
        <v>123</v>
      </c>
      <c r="D36">
        <v>570</v>
      </c>
      <c r="E36" t="s">
        <v>56</v>
      </c>
      <c r="F36">
        <v>2000</v>
      </c>
      <c r="G36">
        <v>10704.142860000002</v>
      </c>
      <c r="H36">
        <f t="shared" si="0"/>
        <v>9.278386128691503</v>
      </c>
      <c r="I36">
        <v>0</v>
      </c>
      <c r="J36">
        <v>0</v>
      </c>
      <c r="K36">
        <v>0</v>
      </c>
      <c r="L36">
        <v>2</v>
      </c>
      <c r="M36">
        <v>2</v>
      </c>
      <c r="N36">
        <v>1</v>
      </c>
      <c r="O36">
        <v>19264</v>
      </c>
      <c r="P36">
        <v>3.6</v>
      </c>
      <c r="Q36">
        <v>6.4614682197570801</v>
      </c>
      <c r="R36">
        <v>4.4356045722961426</v>
      </c>
      <c r="S36">
        <v>84.403137264899911</v>
      </c>
      <c r="T36">
        <v>-2.6318888664245605</v>
      </c>
      <c r="U36">
        <v>0</v>
      </c>
      <c r="V36">
        <v>-0.84195965675077211</v>
      </c>
      <c r="W36" t="s">
        <v>57</v>
      </c>
      <c r="X36">
        <v>10.821232795715332</v>
      </c>
      <c r="Y36">
        <v>66.25</v>
      </c>
      <c r="Z36">
        <v>0</v>
      </c>
      <c r="AA36">
        <v>0</v>
      </c>
      <c r="AB36">
        <v>0</v>
      </c>
      <c r="AC36">
        <v>1018704.625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25">
      <c r="A37">
        <v>1100</v>
      </c>
      <c r="B37" t="s">
        <v>124</v>
      </c>
      <c r="C37" t="s">
        <v>92</v>
      </c>
      <c r="D37">
        <v>627</v>
      </c>
      <c r="E37" t="s">
        <v>93</v>
      </c>
      <c r="F37">
        <v>2000</v>
      </c>
      <c r="G37">
        <v>12032</v>
      </c>
      <c r="H37">
        <f t="shared" si="0"/>
        <v>9.3953250461896207</v>
      </c>
      <c r="I37">
        <v>1</v>
      </c>
      <c r="J37">
        <v>0</v>
      </c>
      <c r="K37">
        <v>1</v>
      </c>
      <c r="L37">
        <v>2</v>
      </c>
      <c r="M37">
        <v>2</v>
      </c>
      <c r="N37">
        <v>1</v>
      </c>
      <c r="O37">
        <v>17459.8</v>
      </c>
      <c r="P37">
        <v>2.36</v>
      </c>
      <c r="Q37">
        <v>5.7589015960693359</v>
      </c>
      <c r="R37">
        <v>3.4787921905517578</v>
      </c>
      <c r="S37">
        <v>32.42054058350476</v>
      </c>
      <c r="T37">
        <v>-2.4641406536102295</v>
      </c>
      <c r="U37">
        <v>1</v>
      </c>
      <c r="V37">
        <v>2.3432140146777218</v>
      </c>
      <c r="W37" t="s">
        <v>94</v>
      </c>
      <c r="X37">
        <v>12.41368579864502</v>
      </c>
      <c r="Y37">
        <v>67.192428588867188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  <c r="AF37">
        <v>0</v>
      </c>
      <c r="AG37">
        <v>1</v>
      </c>
      <c r="AH37">
        <v>0</v>
      </c>
      <c r="AI37">
        <v>0</v>
      </c>
      <c r="AJ37">
        <v>0</v>
      </c>
      <c r="AL37">
        <v>0</v>
      </c>
    </row>
    <row r="38" spans="1:38" x14ac:dyDescent="0.25">
      <c r="A38">
        <v>1125</v>
      </c>
      <c r="B38" t="s">
        <v>125</v>
      </c>
      <c r="C38" t="s">
        <v>49</v>
      </c>
      <c r="D38">
        <v>499</v>
      </c>
      <c r="E38" t="s">
        <v>126</v>
      </c>
      <c r="F38">
        <v>2000</v>
      </c>
      <c r="G38">
        <v>12649</v>
      </c>
      <c r="H38">
        <f t="shared" si="0"/>
        <v>9.4453334396475412</v>
      </c>
      <c r="I38">
        <v>0</v>
      </c>
      <c r="J38">
        <v>0</v>
      </c>
      <c r="K38">
        <v>2</v>
      </c>
      <c r="L38">
        <v>2</v>
      </c>
      <c r="M38">
        <v>3</v>
      </c>
      <c r="N38">
        <v>1</v>
      </c>
      <c r="O38">
        <v>17654</v>
      </c>
      <c r="P38">
        <v>4.1124999999999998</v>
      </c>
      <c r="Q38">
        <v>7.1404528617858896</v>
      </c>
      <c r="R38">
        <v>2.5319116115570073</v>
      </c>
      <c r="S38">
        <v>12.577526515582294</v>
      </c>
      <c r="T38">
        <v>-2.7981767654418945</v>
      </c>
      <c r="U38">
        <v>1</v>
      </c>
      <c r="V38">
        <v>6.0206177729546733</v>
      </c>
      <c r="W38" t="s">
        <v>51</v>
      </c>
      <c r="X38">
        <v>12.029767990112305</v>
      </c>
      <c r="Y38">
        <v>64.183837890625</v>
      </c>
      <c r="Z38">
        <v>0</v>
      </c>
      <c r="AA38">
        <v>7.7178711071610451E-3</v>
      </c>
      <c r="AB38">
        <v>0</v>
      </c>
      <c r="AC38">
        <v>0</v>
      </c>
      <c r="AD38">
        <v>104</v>
      </c>
      <c r="AE38">
        <v>3</v>
      </c>
      <c r="AF38">
        <v>1</v>
      </c>
      <c r="AG38">
        <v>8</v>
      </c>
      <c r="AH38">
        <v>7</v>
      </c>
      <c r="AI38">
        <v>2.8846153989434239E-2</v>
      </c>
      <c r="AJ38">
        <v>9.6153849735856056E-3</v>
      </c>
      <c r="AK38">
        <v>7.6923079788684845E-2</v>
      </c>
      <c r="AL38">
        <v>6.7307695746421814E-2</v>
      </c>
    </row>
    <row r="39" spans="1:38" x14ac:dyDescent="0.25">
      <c r="A39">
        <v>1135</v>
      </c>
      <c r="B39" t="s">
        <v>127</v>
      </c>
      <c r="C39" t="s">
        <v>128</v>
      </c>
      <c r="D39">
        <v>660</v>
      </c>
      <c r="E39" t="s">
        <v>50</v>
      </c>
      <c r="F39">
        <v>2000</v>
      </c>
      <c r="G39">
        <v>22315</v>
      </c>
      <c r="H39">
        <f t="shared" si="0"/>
        <v>10.013014377063371</v>
      </c>
      <c r="I39">
        <v>0</v>
      </c>
      <c r="J39">
        <v>1</v>
      </c>
      <c r="K39">
        <v>3</v>
      </c>
      <c r="L39">
        <v>3</v>
      </c>
      <c r="M39">
        <v>3</v>
      </c>
      <c r="N39">
        <v>1</v>
      </c>
      <c r="O39">
        <v>20416.400000000001</v>
      </c>
      <c r="P39">
        <v>3.390000000000001</v>
      </c>
      <c r="Q39">
        <v>6.0776424407958993</v>
      </c>
      <c r="R39">
        <v>4.4919519424438468</v>
      </c>
      <c r="S39">
        <v>89.295575701935235</v>
      </c>
      <c r="T39">
        <v>-2.2146873474121098</v>
      </c>
      <c r="U39">
        <v>1</v>
      </c>
      <c r="V39">
        <v>3.9269868050333745</v>
      </c>
      <c r="W39" t="s">
        <v>51</v>
      </c>
      <c r="X39">
        <v>12.894848823547362</v>
      </c>
      <c r="Y39">
        <v>58.486240386962898</v>
      </c>
      <c r="Z39">
        <v>0</v>
      </c>
      <c r="AA39">
        <v>0</v>
      </c>
      <c r="AB39">
        <v>0</v>
      </c>
      <c r="AC39">
        <v>0</v>
      </c>
      <c r="AD39">
        <v>44</v>
      </c>
      <c r="AE39">
        <v>0</v>
      </c>
      <c r="AF39">
        <v>0</v>
      </c>
      <c r="AG39">
        <v>2</v>
      </c>
      <c r="AH39">
        <v>0</v>
      </c>
      <c r="AI39">
        <v>0</v>
      </c>
      <c r="AJ39">
        <v>0</v>
      </c>
      <c r="AK39">
        <v>4.5454546809196479E-2</v>
      </c>
      <c r="AL39">
        <v>0</v>
      </c>
    </row>
    <row r="40" spans="1:38" x14ac:dyDescent="0.25">
      <c r="A40">
        <v>1140</v>
      </c>
      <c r="B40" t="s">
        <v>129</v>
      </c>
      <c r="C40" t="s">
        <v>130</v>
      </c>
      <c r="D40">
        <v>441</v>
      </c>
      <c r="E40" t="s">
        <v>101</v>
      </c>
      <c r="F40">
        <v>2000</v>
      </c>
      <c r="G40">
        <v>5724</v>
      </c>
      <c r="H40">
        <f t="shared" si="0"/>
        <v>8.6524231406763423</v>
      </c>
      <c r="I40">
        <v>1</v>
      </c>
      <c r="J40">
        <v>0</v>
      </c>
      <c r="K40">
        <v>3</v>
      </c>
      <c r="L40">
        <v>3</v>
      </c>
      <c r="M40">
        <v>3</v>
      </c>
      <c r="N40">
        <v>1</v>
      </c>
      <c r="O40">
        <v>13667</v>
      </c>
      <c r="P40">
        <v>5.8999999999999986</v>
      </c>
      <c r="Q40">
        <v>9.3585014343261737</v>
      </c>
      <c r="R40">
        <v>4.7391476631164551</v>
      </c>
      <c r="S40">
        <v>114.3367067444948</v>
      </c>
      <c r="T40">
        <v>-0.64741194248199452</v>
      </c>
      <c r="U40">
        <v>1</v>
      </c>
      <c r="V40">
        <v>8.8265524256353149</v>
      </c>
      <c r="W40" t="s">
        <v>57</v>
      </c>
      <c r="X40">
        <v>11.263338088989258</v>
      </c>
      <c r="Y40">
        <v>60.205226898193359</v>
      </c>
      <c r="Z40">
        <v>0</v>
      </c>
      <c r="AA40">
        <v>0</v>
      </c>
      <c r="AB40">
        <v>1809.7976074218752</v>
      </c>
      <c r="AC40">
        <v>8123.7255859375009</v>
      </c>
      <c r="AD40">
        <v>53</v>
      </c>
      <c r="AE40">
        <v>0</v>
      </c>
      <c r="AF40">
        <v>0</v>
      </c>
      <c r="AG40">
        <v>6</v>
      </c>
      <c r="AH40">
        <v>1</v>
      </c>
      <c r="AI40">
        <v>0</v>
      </c>
      <c r="AJ40">
        <v>0</v>
      </c>
      <c r="AK40">
        <v>0.11320754885673522</v>
      </c>
      <c r="AL40">
        <v>1.8867924809455872E-2</v>
      </c>
    </row>
    <row r="41" spans="1:38" x14ac:dyDescent="0.25">
      <c r="A41">
        <v>1170</v>
      </c>
      <c r="B41" t="s">
        <v>131</v>
      </c>
      <c r="C41" t="s">
        <v>132</v>
      </c>
      <c r="D41">
        <v>566</v>
      </c>
      <c r="E41" t="s">
        <v>42</v>
      </c>
      <c r="F41">
        <v>2000</v>
      </c>
      <c r="G41">
        <v>8066</v>
      </c>
      <c r="H41">
        <f t="shared" si="0"/>
        <v>8.9954129754333128</v>
      </c>
      <c r="I41">
        <v>1</v>
      </c>
      <c r="J41">
        <v>0</v>
      </c>
      <c r="K41">
        <v>0</v>
      </c>
      <c r="L41">
        <v>2</v>
      </c>
      <c r="M41">
        <v>2</v>
      </c>
      <c r="N41">
        <v>1</v>
      </c>
      <c r="O41">
        <v>19232.666666666672</v>
      </c>
      <c r="P41">
        <v>5</v>
      </c>
      <c r="Q41">
        <v>4.7004804611206064</v>
      </c>
      <c r="R41">
        <v>4.9214305877685556</v>
      </c>
      <c r="S41">
        <v>137.19874770952811</v>
      </c>
      <c r="T41">
        <v>0.50325751304626476</v>
      </c>
      <c r="U41">
        <v>0</v>
      </c>
      <c r="V41">
        <v>2.575787171710354</v>
      </c>
      <c r="W41" t="s">
        <v>43</v>
      </c>
      <c r="X41">
        <v>11.854837417602541</v>
      </c>
      <c r="Y41">
        <v>70</v>
      </c>
      <c r="Z41">
        <v>3.7737584114074703</v>
      </c>
      <c r="AA41">
        <v>5.08843994140625</v>
      </c>
      <c r="AB41">
        <v>0</v>
      </c>
      <c r="AC41">
        <v>0</v>
      </c>
      <c r="AD41">
        <v>8</v>
      </c>
      <c r="AE41">
        <v>0</v>
      </c>
      <c r="AF41">
        <v>0</v>
      </c>
      <c r="AG41">
        <v>0</v>
      </c>
      <c r="AH41">
        <v>2</v>
      </c>
      <c r="AI41">
        <v>0</v>
      </c>
      <c r="AJ41">
        <v>0</v>
      </c>
      <c r="AK41">
        <v>0</v>
      </c>
      <c r="AL41">
        <v>0.25</v>
      </c>
    </row>
    <row r="42" spans="1:38" x14ac:dyDescent="0.25">
      <c r="A42">
        <v>1185</v>
      </c>
      <c r="B42" t="s">
        <v>133</v>
      </c>
      <c r="C42" t="s">
        <v>134</v>
      </c>
      <c r="D42">
        <v>605</v>
      </c>
      <c r="E42" t="s">
        <v>104</v>
      </c>
      <c r="F42">
        <v>2000</v>
      </c>
      <c r="G42">
        <v>8978</v>
      </c>
      <c r="H42">
        <f t="shared" si="0"/>
        <v>9.1025324193418768</v>
      </c>
      <c r="I42">
        <v>1</v>
      </c>
      <c r="J42">
        <v>1</v>
      </c>
      <c r="K42">
        <v>0</v>
      </c>
      <c r="L42">
        <v>2</v>
      </c>
      <c r="M42">
        <v>2</v>
      </c>
      <c r="N42">
        <v>1</v>
      </c>
      <c r="O42">
        <v>15475.666666666662</v>
      </c>
      <c r="P42">
        <v>3.4</v>
      </c>
      <c r="Q42">
        <v>8.1911859512329102</v>
      </c>
      <c r="R42">
        <v>2.5077507495880123</v>
      </c>
      <c r="S42">
        <v>12.277284294283152</v>
      </c>
      <c r="T42">
        <v>-0.809312403202057</v>
      </c>
      <c r="U42">
        <v>1</v>
      </c>
      <c r="V42">
        <v>7.7035988607988788</v>
      </c>
      <c r="W42" t="s">
        <v>76</v>
      </c>
      <c r="X42">
        <v>12.146833419799805</v>
      </c>
      <c r="Y42">
        <v>64.671653747558608</v>
      </c>
      <c r="Z42">
        <v>1.5829708576202397</v>
      </c>
      <c r="AA42">
        <v>2.8163902759552002</v>
      </c>
      <c r="AB42">
        <v>0</v>
      </c>
      <c r="AC42">
        <v>0</v>
      </c>
      <c r="AD42">
        <v>339</v>
      </c>
      <c r="AE42">
        <v>1</v>
      </c>
      <c r="AF42">
        <v>0</v>
      </c>
      <c r="AG42">
        <v>16</v>
      </c>
      <c r="AH42">
        <v>4</v>
      </c>
      <c r="AI42">
        <v>2.9498524963855743E-3</v>
      </c>
      <c r="AJ42">
        <v>0</v>
      </c>
      <c r="AK42">
        <v>4.7197639942169189E-2</v>
      </c>
      <c r="AL42">
        <v>1.1799409985542297E-2</v>
      </c>
    </row>
    <row r="43" spans="1:38" x14ac:dyDescent="0.25">
      <c r="A43">
        <v>1210</v>
      </c>
      <c r="B43" t="s">
        <v>135</v>
      </c>
      <c r="C43" t="s">
        <v>132</v>
      </c>
      <c r="D43">
        <v>566</v>
      </c>
      <c r="E43" t="s">
        <v>136</v>
      </c>
      <c r="F43">
        <v>2000</v>
      </c>
      <c r="G43">
        <v>6255</v>
      </c>
      <c r="H43">
        <f t="shared" si="0"/>
        <v>8.7411364229010111</v>
      </c>
      <c r="I43">
        <v>1</v>
      </c>
      <c r="J43">
        <v>0</v>
      </c>
      <c r="K43">
        <v>0</v>
      </c>
      <c r="L43">
        <v>2</v>
      </c>
      <c r="M43">
        <v>2</v>
      </c>
      <c r="N43">
        <v>1</v>
      </c>
      <c r="O43">
        <v>16717</v>
      </c>
      <c r="P43">
        <v>5.65</v>
      </c>
      <c r="Q43">
        <v>5.7493929862976083</v>
      </c>
      <c r="R43">
        <v>5.2890973091125488</v>
      </c>
      <c r="S43">
        <v>198.16446339252147</v>
      </c>
      <c r="T43">
        <v>-0.93302851915359508</v>
      </c>
      <c r="U43">
        <v>0</v>
      </c>
      <c r="V43">
        <v>4.9507233152723007</v>
      </c>
      <c r="W43" t="s">
        <v>57</v>
      </c>
      <c r="X43">
        <v>12.65785026550293</v>
      </c>
      <c r="Y43">
        <v>68.471336364746094</v>
      </c>
      <c r="Z43">
        <v>2.6489191055297847</v>
      </c>
      <c r="AA43">
        <v>3.9158966541290279</v>
      </c>
      <c r="AB43">
        <v>352596.1875</v>
      </c>
      <c r="AC43">
        <v>249067.609375</v>
      </c>
      <c r="AD43">
        <v>1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25">
      <c r="A44">
        <v>1220</v>
      </c>
      <c r="B44" t="s">
        <v>137</v>
      </c>
      <c r="C44" t="s">
        <v>138</v>
      </c>
      <c r="D44">
        <v>608</v>
      </c>
      <c r="E44" t="s">
        <v>101</v>
      </c>
      <c r="F44">
        <v>2000</v>
      </c>
      <c r="G44">
        <v>17635</v>
      </c>
      <c r="H44">
        <f t="shared" si="0"/>
        <v>9.7776408426701522</v>
      </c>
      <c r="I44">
        <v>1</v>
      </c>
      <c r="J44">
        <v>0</v>
      </c>
      <c r="K44">
        <v>0</v>
      </c>
      <c r="L44">
        <v>2</v>
      </c>
      <c r="M44">
        <v>2</v>
      </c>
      <c r="N44">
        <v>1</v>
      </c>
      <c r="O44">
        <v>19138</v>
      </c>
      <c r="P44">
        <v>3.45</v>
      </c>
      <c r="Q44">
        <v>6.6174030303955087</v>
      </c>
      <c r="R44">
        <v>1.7709946632385252</v>
      </c>
      <c r="S44">
        <v>5.8766957885420137</v>
      </c>
      <c r="T44">
        <v>-2.0042428970336914</v>
      </c>
      <c r="U44">
        <v>1</v>
      </c>
      <c r="V44">
        <v>4.6136388639651251</v>
      </c>
      <c r="W44" t="s">
        <v>57</v>
      </c>
      <c r="X44">
        <v>11.793855667114258</v>
      </c>
      <c r="Y44">
        <v>59.625667572021491</v>
      </c>
      <c r="Z44">
        <v>2.0129666328430176</v>
      </c>
      <c r="AA44">
        <v>3.158686637878418</v>
      </c>
      <c r="AB44">
        <v>12933.5947265625</v>
      </c>
      <c r="AC44">
        <v>87083.4765625</v>
      </c>
      <c r="AD44">
        <v>16</v>
      </c>
      <c r="AE44">
        <v>0</v>
      </c>
      <c r="AF44">
        <v>0</v>
      </c>
      <c r="AG44">
        <v>2</v>
      </c>
      <c r="AH44">
        <v>3</v>
      </c>
      <c r="AI44">
        <v>0</v>
      </c>
      <c r="AJ44">
        <v>0</v>
      </c>
      <c r="AK44">
        <v>0.125</v>
      </c>
      <c r="AL44">
        <v>0.1875</v>
      </c>
    </row>
    <row r="45" spans="1:38" x14ac:dyDescent="0.25">
      <c r="A45">
        <v>1235</v>
      </c>
      <c r="B45" t="s">
        <v>139</v>
      </c>
      <c r="C45" t="s">
        <v>108</v>
      </c>
      <c r="D45">
        <v>445</v>
      </c>
      <c r="E45" t="s">
        <v>140</v>
      </c>
      <c r="F45">
        <v>2000</v>
      </c>
      <c r="G45">
        <v>9507</v>
      </c>
      <c r="H45">
        <f t="shared" si="0"/>
        <v>9.1597836483590296</v>
      </c>
      <c r="I45">
        <v>1</v>
      </c>
      <c r="J45">
        <v>1</v>
      </c>
      <c r="K45">
        <v>4</v>
      </c>
      <c r="L45">
        <v>5</v>
      </c>
      <c r="M45">
        <v>3</v>
      </c>
      <c r="N45">
        <v>1</v>
      </c>
      <c r="O45">
        <v>18476.333333333328</v>
      </c>
      <c r="P45">
        <v>4.2666666666666657</v>
      </c>
      <c r="Q45">
        <v>6.2672004699707022</v>
      </c>
      <c r="R45">
        <v>3.1553874015808105</v>
      </c>
      <c r="S45">
        <v>23.462124595218061</v>
      </c>
      <c r="T45">
        <v>-2.0234827995300297</v>
      </c>
      <c r="U45">
        <v>1</v>
      </c>
      <c r="V45">
        <v>4.9240893121827201</v>
      </c>
      <c r="W45" t="s">
        <v>57</v>
      </c>
      <c r="X45">
        <v>10.684555053710938</v>
      </c>
      <c r="Y45">
        <v>59.013282775878899</v>
      </c>
      <c r="Z45">
        <v>0</v>
      </c>
      <c r="AA45">
        <v>0</v>
      </c>
      <c r="AB45">
        <v>361329.03125</v>
      </c>
      <c r="AC45">
        <v>84381.625</v>
      </c>
      <c r="AD45">
        <v>4</v>
      </c>
      <c r="AE45">
        <v>0</v>
      </c>
      <c r="AF45">
        <v>0</v>
      </c>
      <c r="AG45">
        <v>2</v>
      </c>
      <c r="AH45">
        <v>0</v>
      </c>
      <c r="AI45">
        <v>0</v>
      </c>
      <c r="AJ45">
        <v>0</v>
      </c>
      <c r="AK45">
        <v>0.5</v>
      </c>
      <c r="AL45">
        <v>0</v>
      </c>
    </row>
    <row r="46" spans="1:38" x14ac:dyDescent="0.25">
      <c r="A46">
        <v>1250</v>
      </c>
      <c r="B46" t="s">
        <v>141</v>
      </c>
      <c r="C46" t="s">
        <v>92</v>
      </c>
      <c r="D46">
        <v>627</v>
      </c>
      <c r="E46" t="s">
        <v>66</v>
      </c>
      <c r="F46">
        <v>2000</v>
      </c>
      <c r="G46">
        <v>6970</v>
      </c>
      <c r="H46">
        <f t="shared" si="0"/>
        <v>8.8493705037545691</v>
      </c>
      <c r="I46">
        <v>1</v>
      </c>
      <c r="J46">
        <v>0</v>
      </c>
      <c r="K46">
        <v>1</v>
      </c>
      <c r="L46">
        <v>2</v>
      </c>
      <c r="M46">
        <v>2</v>
      </c>
      <c r="N46">
        <v>1</v>
      </c>
      <c r="O46">
        <v>15572.833333333338</v>
      </c>
      <c r="P46">
        <v>2.4500000000000002</v>
      </c>
      <c r="Q46">
        <v>8.7436914443969727</v>
      </c>
      <c r="R46">
        <v>4.9824810028076172</v>
      </c>
      <c r="S46">
        <v>145.83575209810846</v>
      </c>
      <c r="T46">
        <v>-2.1228206157684326</v>
      </c>
      <c r="U46">
        <v>1</v>
      </c>
      <c r="V46">
        <v>9.0539691965396827</v>
      </c>
      <c r="W46" t="s">
        <v>67</v>
      </c>
      <c r="X46">
        <v>13.47752571105957</v>
      </c>
      <c r="Y46">
        <v>60.851539611816399</v>
      </c>
      <c r="Z46">
        <v>1.3622708320617676</v>
      </c>
      <c r="AA46">
        <v>2.9735177755355838E-2</v>
      </c>
      <c r="AB46">
        <v>0</v>
      </c>
      <c r="AC46">
        <v>10897.3564453125</v>
      </c>
      <c r="AD46">
        <v>102</v>
      </c>
      <c r="AE46">
        <v>0</v>
      </c>
      <c r="AF46">
        <v>0</v>
      </c>
      <c r="AG46">
        <v>5</v>
      </c>
      <c r="AH46">
        <v>8</v>
      </c>
      <c r="AI46">
        <v>0</v>
      </c>
      <c r="AJ46">
        <v>0</v>
      </c>
      <c r="AK46">
        <v>4.9019608646631241E-2</v>
      </c>
      <c r="AL46">
        <v>7.8431375324726091E-2</v>
      </c>
    </row>
    <row r="47" spans="1:38" x14ac:dyDescent="0.25">
      <c r="A47">
        <v>1280</v>
      </c>
      <c r="B47" t="s">
        <v>142</v>
      </c>
      <c r="C47" t="s">
        <v>143</v>
      </c>
      <c r="D47">
        <v>446</v>
      </c>
      <c r="E47" t="s">
        <v>144</v>
      </c>
      <c r="F47">
        <v>2000</v>
      </c>
      <c r="G47">
        <v>8858</v>
      </c>
      <c r="H47">
        <f t="shared" si="0"/>
        <v>9.0890762844831432</v>
      </c>
      <c r="I47">
        <v>1</v>
      </c>
      <c r="J47">
        <v>0</v>
      </c>
      <c r="K47">
        <v>5</v>
      </c>
      <c r="L47">
        <v>7</v>
      </c>
      <c r="M47">
        <v>2</v>
      </c>
      <c r="N47">
        <v>1</v>
      </c>
      <c r="O47">
        <v>14020.5</v>
      </c>
      <c r="P47">
        <v>5.95</v>
      </c>
      <c r="Q47">
        <v>7.1731915473937997</v>
      </c>
      <c r="R47">
        <v>1.9278258085250857</v>
      </c>
      <c r="S47">
        <v>6.8745473990842587</v>
      </c>
      <c r="T47">
        <v>-2.1095144748687744</v>
      </c>
      <c r="U47">
        <v>1</v>
      </c>
      <c r="V47">
        <v>5.2042575034047776</v>
      </c>
      <c r="W47" t="s">
        <v>57</v>
      </c>
      <c r="X47">
        <v>10.752367973327638</v>
      </c>
      <c r="Y47">
        <v>61.503063201904304</v>
      </c>
      <c r="Z47">
        <v>2.80942702293396</v>
      </c>
      <c r="AA47">
        <v>1.9329437017440796</v>
      </c>
      <c r="AB47">
        <v>454230.53125</v>
      </c>
      <c r="AC47">
        <v>83837.0234375</v>
      </c>
      <c r="AD47">
        <v>6</v>
      </c>
      <c r="AE47">
        <v>0</v>
      </c>
      <c r="AF47">
        <v>0</v>
      </c>
      <c r="AG47">
        <v>2</v>
      </c>
      <c r="AH47">
        <v>1</v>
      </c>
      <c r="AI47">
        <v>0</v>
      </c>
      <c r="AJ47">
        <v>0</v>
      </c>
      <c r="AK47">
        <v>0.33333334326744074</v>
      </c>
      <c r="AL47">
        <v>0.16666667163372037</v>
      </c>
    </row>
    <row r="48" spans="1:38" x14ac:dyDescent="0.25">
      <c r="A48">
        <v>1310</v>
      </c>
      <c r="B48" t="s">
        <v>145</v>
      </c>
      <c r="C48" t="s">
        <v>146</v>
      </c>
      <c r="D48">
        <v>184</v>
      </c>
      <c r="E48" t="s">
        <v>101</v>
      </c>
      <c r="F48">
        <v>2000</v>
      </c>
      <c r="G48">
        <v>5746</v>
      </c>
      <c r="H48">
        <f t="shared" si="0"/>
        <v>8.656259239539235</v>
      </c>
      <c r="I48">
        <v>1</v>
      </c>
      <c r="J48">
        <v>0</v>
      </c>
      <c r="K48">
        <v>5</v>
      </c>
      <c r="L48">
        <v>3</v>
      </c>
      <c r="M48">
        <v>3</v>
      </c>
      <c r="N48">
        <v>1</v>
      </c>
      <c r="O48">
        <v>19138</v>
      </c>
      <c r="P48">
        <v>3.45</v>
      </c>
      <c r="Q48">
        <v>9.2415485382080078</v>
      </c>
      <c r="R48">
        <v>2.9298689365386954</v>
      </c>
      <c r="S48">
        <v>18.725176149439122</v>
      </c>
      <c r="T48">
        <v>-1.2937198877334597</v>
      </c>
      <c r="U48">
        <v>1</v>
      </c>
      <c r="V48">
        <v>7.3228101628006996</v>
      </c>
      <c r="W48" t="s">
        <v>57</v>
      </c>
      <c r="X48">
        <v>11.71391487121582</v>
      </c>
      <c r="Y48">
        <v>61.083648681640625</v>
      </c>
      <c r="Z48">
        <v>0</v>
      </c>
      <c r="AA48">
        <v>3.0247340202331543</v>
      </c>
      <c r="AB48">
        <v>12933.5947265625</v>
      </c>
      <c r="AC48">
        <v>87083.4765625</v>
      </c>
      <c r="AD48">
        <v>26</v>
      </c>
      <c r="AE48">
        <v>1</v>
      </c>
      <c r="AF48">
        <v>0</v>
      </c>
      <c r="AG48">
        <v>0</v>
      </c>
      <c r="AH48">
        <v>2</v>
      </c>
      <c r="AI48">
        <v>3.8461539894342422E-2</v>
      </c>
      <c r="AJ48">
        <v>0</v>
      </c>
      <c r="AK48">
        <v>0</v>
      </c>
      <c r="AL48">
        <v>7.6923079788684845E-2</v>
      </c>
    </row>
    <row r="49" spans="1:38" x14ac:dyDescent="0.25">
      <c r="A49">
        <v>1355</v>
      </c>
      <c r="B49" t="s">
        <v>147</v>
      </c>
      <c r="C49" t="s">
        <v>49</v>
      </c>
      <c r="D49">
        <v>499</v>
      </c>
      <c r="E49" t="s">
        <v>69</v>
      </c>
      <c r="F49">
        <v>2000</v>
      </c>
      <c r="G49">
        <v>14863</v>
      </c>
      <c r="H49">
        <f t="shared" si="0"/>
        <v>9.6066301821488942</v>
      </c>
      <c r="I49">
        <v>0</v>
      </c>
      <c r="J49">
        <v>0</v>
      </c>
      <c r="K49">
        <v>2</v>
      </c>
      <c r="L49">
        <v>2</v>
      </c>
      <c r="M49">
        <v>3</v>
      </c>
      <c r="N49">
        <v>1</v>
      </c>
      <c r="O49">
        <v>21775</v>
      </c>
      <c r="P49">
        <v>4.0999999999999996</v>
      </c>
      <c r="Q49">
        <v>5.7104268074035636</v>
      </c>
      <c r="R49">
        <v>5.3972125053405762</v>
      </c>
      <c r="S49">
        <v>220.79010638069357</v>
      </c>
      <c r="T49">
        <v>-1.0664969682693481</v>
      </c>
      <c r="U49">
        <v>1</v>
      </c>
      <c r="V49">
        <v>5.277467754385988</v>
      </c>
      <c r="W49" t="s">
        <v>51</v>
      </c>
      <c r="X49">
        <v>12.419747352600098</v>
      </c>
      <c r="Y49">
        <v>72.185432434082017</v>
      </c>
      <c r="Z49">
        <v>0</v>
      </c>
      <c r="AA49">
        <v>7.7178711071610451E-3</v>
      </c>
      <c r="AB49">
        <v>0</v>
      </c>
      <c r="AC49">
        <v>0</v>
      </c>
      <c r="AD49">
        <v>10</v>
      </c>
      <c r="AE49">
        <v>1</v>
      </c>
      <c r="AF49">
        <v>0</v>
      </c>
      <c r="AG49">
        <v>1</v>
      </c>
      <c r="AH49">
        <v>1</v>
      </c>
      <c r="AI49">
        <v>0.10000000149011612</v>
      </c>
      <c r="AJ49">
        <v>0</v>
      </c>
      <c r="AK49">
        <v>0.10000000149011612</v>
      </c>
      <c r="AL49">
        <v>0.10000000149011612</v>
      </c>
    </row>
    <row r="50" spans="1:38" x14ac:dyDescent="0.25">
      <c r="A50">
        <v>1395</v>
      </c>
      <c r="B50" t="s">
        <v>148</v>
      </c>
      <c r="C50" t="s">
        <v>149</v>
      </c>
      <c r="D50">
        <v>72</v>
      </c>
      <c r="E50" t="s">
        <v>42</v>
      </c>
      <c r="F50">
        <v>2000</v>
      </c>
      <c r="G50">
        <v>5358</v>
      </c>
      <c r="H50">
        <f t="shared" si="0"/>
        <v>8.5863460501045541</v>
      </c>
      <c r="I50">
        <v>0</v>
      </c>
      <c r="J50">
        <v>0</v>
      </c>
      <c r="K50">
        <v>0</v>
      </c>
      <c r="L50">
        <v>7</v>
      </c>
      <c r="M50">
        <v>2</v>
      </c>
      <c r="N50">
        <v>2</v>
      </c>
      <c r="O50">
        <v>14931</v>
      </c>
      <c r="P50">
        <v>5.4</v>
      </c>
      <c r="Q50">
        <v>5.0172796249389648</v>
      </c>
      <c r="R50">
        <v>4.0633401870727539</v>
      </c>
      <c r="S50">
        <v>58.168279889093071</v>
      </c>
      <c r="T50">
        <v>-1.3596735000610352</v>
      </c>
      <c r="U50">
        <v>0</v>
      </c>
      <c r="V50">
        <v>-1.1245885687545869</v>
      </c>
      <c r="W50" t="s">
        <v>43</v>
      </c>
      <c r="X50">
        <v>11.309222221374512</v>
      </c>
      <c r="Y50">
        <v>58.278144836425774</v>
      </c>
      <c r="Z50">
        <v>0</v>
      </c>
      <c r="AA50">
        <v>0.32551243901252747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25">
      <c r="A51">
        <v>1410</v>
      </c>
      <c r="B51" t="s">
        <v>150</v>
      </c>
      <c r="C51" t="s">
        <v>128</v>
      </c>
      <c r="D51">
        <v>660</v>
      </c>
      <c r="E51" t="s">
        <v>59</v>
      </c>
      <c r="F51">
        <v>2000</v>
      </c>
      <c r="G51">
        <v>9788</v>
      </c>
      <c r="H51">
        <f t="shared" si="0"/>
        <v>9.1889124245625631</v>
      </c>
      <c r="I51">
        <v>1</v>
      </c>
      <c r="J51">
        <v>1</v>
      </c>
      <c r="K51">
        <v>3</v>
      </c>
      <c r="L51">
        <v>3</v>
      </c>
      <c r="M51">
        <v>3</v>
      </c>
      <c r="N51">
        <v>1</v>
      </c>
      <c r="O51">
        <v>17788</v>
      </c>
      <c r="P51">
        <v>3.9</v>
      </c>
      <c r="Q51">
        <v>5.7462034225463858</v>
      </c>
      <c r="R51">
        <v>3.2418248653411874</v>
      </c>
      <c r="S51">
        <v>25.580359892424447</v>
      </c>
      <c r="T51">
        <v>-2.8509290218353276</v>
      </c>
      <c r="U51">
        <v>1</v>
      </c>
      <c r="V51">
        <v>3.1005537822220894</v>
      </c>
      <c r="W51" t="s">
        <v>51</v>
      </c>
      <c r="X51">
        <v>12.772604942321777</v>
      </c>
      <c r="Y51">
        <v>62.619804382324226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25">
      <c r="A52">
        <v>1440</v>
      </c>
      <c r="B52" t="s">
        <v>151</v>
      </c>
      <c r="C52" t="s">
        <v>152</v>
      </c>
      <c r="D52">
        <v>607</v>
      </c>
      <c r="E52" t="s">
        <v>101</v>
      </c>
      <c r="F52">
        <v>2000</v>
      </c>
      <c r="G52">
        <v>7038</v>
      </c>
      <c r="H52">
        <f t="shared" si="0"/>
        <v>8.8590793178815304</v>
      </c>
      <c r="I52">
        <v>1</v>
      </c>
      <c r="J52">
        <v>0</v>
      </c>
      <c r="K52">
        <v>0</v>
      </c>
      <c r="L52">
        <v>2</v>
      </c>
      <c r="M52">
        <v>3</v>
      </c>
      <c r="N52">
        <v>1</v>
      </c>
      <c r="O52">
        <v>16963.5</v>
      </c>
      <c r="P52">
        <v>4.25</v>
      </c>
      <c r="Q52">
        <v>6.0161571502685556</v>
      </c>
      <c r="R52">
        <v>4.9143085479736319</v>
      </c>
      <c r="S52">
        <v>136.22508411957239</v>
      </c>
      <c r="T52">
        <v>-0.20869666337966919</v>
      </c>
      <c r="U52">
        <v>0</v>
      </c>
      <c r="V52">
        <v>6.5714432346075853</v>
      </c>
      <c r="W52" t="s">
        <v>57</v>
      </c>
      <c r="X52">
        <v>11.217716217041016</v>
      </c>
      <c r="Y52">
        <v>57.804878234863281</v>
      </c>
      <c r="Z52">
        <v>0</v>
      </c>
      <c r="AA52">
        <v>0</v>
      </c>
      <c r="AB52">
        <v>2848.58056640625</v>
      </c>
      <c r="AC52">
        <v>63932.804687500007</v>
      </c>
      <c r="AD52">
        <v>9</v>
      </c>
      <c r="AE52">
        <v>0</v>
      </c>
      <c r="AF52">
        <v>0</v>
      </c>
      <c r="AG52">
        <v>2</v>
      </c>
      <c r="AH52">
        <v>2</v>
      </c>
      <c r="AI52">
        <v>0</v>
      </c>
      <c r="AJ52">
        <v>0</v>
      </c>
      <c r="AK52">
        <v>0.2222222238779068</v>
      </c>
      <c r="AL52">
        <v>0.2222222238779068</v>
      </c>
    </row>
    <row r="53" spans="1:38" x14ac:dyDescent="0.25">
      <c r="A53">
        <v>1450</v>
      </c>
      <c r="B53" t="s">
        <v>153</v>
      </c>
      <c r="C53" t="s">
        <v>154</v>
      </c>
      <c r="D53">
        <v>78</v>
      </c>
      <c r="E53" t="s">
        <v>155</v>
      </c>
      <c r="F53">
        <v>2000</v>
      </c>
      <c r="G53">
        <v>9969</v>
      </c>
      <c r="H53">
        <f t="shared" si="0"/>
        <v>9.2072355570227042</v>
      </c>
      <c r="I53">
        <v>1</v>
      </c>
      <c r="J53">
        <v>1</v>
      </c>
      <c r="K53">
        <v>3</v>
      </c>
      <c r="L53">
        <v>3</v>
      </c>
      <c r="M53">
        <v>3</v>
      </c>
      <c r="N53">
        <v>1</v>
      </c>
      <c r="O53">
        <v>18445.260869565216</v>
      </c>
      <c r="P53">
        <v>3.2086956521739145</v>
      </c>
      <c r="Q53">
        <v>6.559615135192872</v>
      </c>
      <c r="R53">
        <v>3.8857178688049312</v>
      </c>
      <c r="S53">
        <v>48.701891482219182</v>
      </c>
      <c r="T53">
        <v>-2.5626835823059082</v>
      </c>
      <c r="U53">
        <v>1</v>
      </c>
      <c r="V53">
        <v>2.9246697043165102</v>
      </c>
      <c r="W53" t="s">
        <v>51</v>
      </c>
      <c r="X53">
        <v>12.202189445495604</v>
      </c>
      <c r="Y53">
        <v>60.906517028808601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25">
      <c r="A54">
        <v>1475</v>
      </c>
      <c r="B54" t="s">
        <v>156</v>
      </c>
      <c r="C54" t="s">
        <v>71</v>
      </c>
      <c r="D54">
        <v>180</v>
      </c>
      <c r="E54" t="s">
        <v>72</v>
      </c>
      <c r="F54">
        <v>2000</v>
      </c>
      <c r="G54">
        <v>12737</v>
      </c>
      <c r="H54">
        <f t="shared" si="0"/>
        <v>9.4522664225897604</v>
      </c>
      <c r="I54">
        <v>1</v>
      </c>
      <c r="J54">
        <v>1</v>
      </c>
      <c r="K54">
        <v>4</v>
      </c>
      <c r="L54">
        <v>7</v>
      </c>
      <c r="M54">
        <v>3</v>
      </c>
      <c r="N54">
        <v>1</v>
      </c>
      <c r="O54">
        <v>20833.5</v>
      </c>
      <c r="P54">
        <v>4.1500000000000004</v>
      </c>
      <c r="Q54">
        <v>6.2422232627868652</v>
      </c>
      <c r="R54">
        <v>1.1260342597961424</v>
      </c>
      <c r="S54">
        <v>3.0834042413800788</v>
      </c>
      <c r="T54">
        <v>-4.6051702499389648</v>
      </c>
      <c r="U54">
        <v>0</v>
      </c>
      <c r="V54">
        <v>0.74346348899628623</v>
      </c>
      <c r="W54" t="s">
        <v>47</v>
      </c>
      <c r="X54">
        <v>13.764845848083498</v>
      </c>
      <c r="Y54">
        <v>59.338523864746094</v>
      </c>
      <c r="Z54">
        <v>5.9027105569839471E-2</v>
      </c>
      <c r="AA54">
        <v>7.681758143007752E-4</v>
      </c>
      <c r="AB54">
        <v>0</v>
      </c>
      <c r="AC54">
        <v>0</v>
      </c>
      <c r="AD54">
        <v>113</v>
      </c>
    </row>
    <row r="55" spans="1:38" x14ac:dyDescent="0.25">
      <c r="A55">
        <v>1490</v>
      </c>
      <c r="B55" t="s">
        <v>157</v>
      </c>
      <c r="C55" t="s">
        <v>158</v>
      </c>
      <c r="D55">
        <v>518</v>
      </c>
      <c r="E55" t="s">
        <v>42</v>
      </c>
      <c r="F55">
        <v>2000</v>
      </c>
      <c r="G55">
        <v>9757</v>
      </c>
      <c r="H55">
        <f t="shared" si="0"/>
        <v>9.1857402551079499</v>
      </c>
      <c r="I55">
        <v>0</v>
      </c>
      <c r="J55">
        <v>0</v>
      </c>
      <c r="K55">
        <v>0</v>
      </c>
      <c r="L55">
        <v>7</v>
      </c>
      <c r="M55">
        <v>3</v>
      </c>
      <c r="N55">
        <v>2</v>
      </c>
      <c r="O55">
        <v>16553.5</v>
      </c>
      <c r="P55">
        <v>5.5750000000000002</v>
      </c>
      <c r="Q55">
        <v>7.6870803833007804</v>
      </c>
      <c r="R55">
        <v>3.7619626522064209</v>
      </c>
      <c r="S55">
        <v>43.032801574662692</v>
      </c>
      <c r="T55">
        <v>0.30757951736450195</v>
      </c>
      <c r="U55">
        <v>1</v>
      </c>
      <c r="V55">
        <v>5.9052658003829199</v>
      </c>
      <c r="W55" t="s">
        <v>43</v>
      </c>
      <c r="X55">
        <v>10.02093505859375</v>
      </c>
      <c r="Y55">
        <v>62.935783386230483</v>
      </c>
      <c r="Z55">
        <v>5.8536124229431152</v>
      </c>
      <c r="AA55">
        <v>0.49341934919357311</v>
      </c>
      <c r="AB55">
        <v>612215</v>
      </c>
      <c r="AC55">
        <v>19111.73828125</v>
      </c>
      <c r="AD55">
        <v>13</v>
      </c>
      <c r="AE55">
        <v>0</v>
      </c>
      <c r="AF55">
        <v>0</v>
      </c>
      <c r="AG55">
        <v>2</v>
      </c>
      <c r="AH55">
        <v>3</v>
      </c>
      <c r="AI55">
        <v>0</v>
      </c>
      <c r="AJ55">
        <v>0</v>
      </c>
      <c r="AK55">
        <v>0.15384615957736969</v>
      </c>
      <c r="AL55">
        <v>0.23076923191547391</v>
      </c>
    </row>
    <row r="56" spans="1:38" x14ac:dyDescent="0.25">
      <c r="A56">
        <v>1505</v>
      </c>
      <c r="B56" t="s">
        <v>159</v>
      </c>
      <c r="C56" t="s">
        <v>160</v>
      </c>
      <c r="D56">
        <v>442</v>
      </c>
      <c r="E56" t="s">
        <v>101</v>
      </c>
      <c r="F56">
        <v>2000</v>
      </c>
      <c r="G56">
        <v>7803</v>
      </c>
      <c r="H56">
        <f t="shared" si="0"/>
        <v>8.9622635541167615</v>
      </c>
      <c r="I56">
        <v>1</v>
      </c>
      <c r="J56">
        <v>0</v>
      </c>
      <c r="K56">
        <v>8</v>
      </c>
      <c r="L56">
        <v>7</v>
      </c>
      <c r="M56">
        <v>3</v>
      </c>
      <c r="N56">
        <v>1</v>
      </c>
      <c r="O56">
        <v>12578</v>
      </c>
      <c r="P56">
        <v>7.033333333333335</v>
      </c>
      <c r="Q56">
        <v>8.7749309539794904</v>
      </c>
      <c r="R56">
        <v>4.8094310760498047</v>
      </c>
      <c r="S56">
        <v>122.66181241939226</v>
      </c>
      <c r="T56">
        <v>-1.4802051782608028</v>
      </c>
      <c r="U56">
        <v>0</v>
      </c>
      <c r="V56">
        <v>8.7890580423130888</v>
      </c>
      <c r="W56" t="s">
        <v>57</v>
      </c>
      <c r="X56">
        <v>10.862780570983888</v>
      </c>
      <c r="Y56">
        <v>65.826889038085938</v>
      </c>
      <c r="Z56">
        <v>0</v>
      </c>
      <c r="AA56">
        <v>0</v>
      </c>
      <c r="AB56">
        <v>0</v>
      </c>
      <c r="AC56">
        <v>0</v>
      </c>
      <c r="AD56">
        <v>250</v>
      </c>
      <c r="AE56">
        <v>2</v>
      </c>
      <c r="AF56">
        <v>1</v>
      </c>
      <c r="AG56">
        <v>47</v>
      </c>
      <c r="AH56">
        <v>35</v>
      </c>
      <c r="AI56">
        <v>8.0000003799796104E-3</v>
      </c>
      <c r="AJ56">
        <v>4.0000001899898052E-3</v>
      </c>
      <c r="AK56">
        <v>0.18799999356269836</v>
      </c>
      <c r="AL56">
        <v>0.14000000059604645</v>
      </c>
    </row>
    <row r="57" spans="1:38" x14ac:dyDescent="0.25">
      <c r="A57">
        <v>1545</v>
      </c>
      <c r="B57" t="s">
        <v>161</v>
      </c>
      <c r="C57" t="s">
        <v>152</v>
      </c>
      <c r="D57">
        <v>607</v>
      </c>
      <c r="E57" t="s">
        <v>101</v>
      </c>
      <c r="F57">
        <v>2000</v>
      </c>
      <c r="G57">
        <v>7793</v>
      </c>
      <c r="H57">
        <f t="shared" si="0"/>
        <v>8.9609811738435603</v>
      </c>
      <c r="I57">
        <v>1</v>
      </c>
      <c r="J57">
        <v>0</v>
      </c>
      <c r="K57">
        <v>0</v>
      </c>
      <c r="L57">
        <v>2</v>
      </c>
      <c r="M57">
        <v>3</v>
      </c>
      <c r="N57">
        <v>1</v>
      </c>
      <c r="O57">
        <v>18859.75</v>
      </c>
      <c r="P57">
        <v>3.85</v>
      </c>
      <c r="Q57">
        <v>7.1236729621887207</v>
      </c>
      <c r="R57">
        <v>4.5688114166259757</v>
      </c>
      <c r="S57">
        <v>96.429427217499253</v>
      </c>
      <c r="T57">
        <v>-0.19693663716316223</v>
      </c>
      <c r="U57">
        <v>0</v>
      </c>
      <c r="V57">
        <v>8.3322516964854003</v>
      </c>
      <c r="W57" t="s">
        <v>57</v>
      </c>
      <c r="X57">
        <v>11.350236892700195</v>
      </c>
      <c r="Y57">
        <v>63.174861907958991</v>
      </c>
      <c r="Z57">
        <v>0</v>
      </c>
      <c r="AA57">
        <v>5.0882883071899405</v>
      </c>
      <c r="AB57">
        <v>7579.62255859375</v>
      </c>
      <c r="AC57">
        <v>85057.546875</v>
      </c>
      <c r="AD57">
        <v>16</v>
      </c>
      <c r="AE57">
        <v>1</v>
      </c>
      <c r="AF57">
        <v>0</v>
      </c>
      <c r="AG57">
        <v>3</v>
      </c>
      <c r="AH57">
        <v>0</v>
      </c>
      <c r="AI57">
        <v>6.25E-2</v>
      </c>
      <c r="AJ57">
        <v>0</v>
      </c>
      <c r="AK57">
        <v>0.1875</v>
      </c>
      <c r="AL57">
        <v>0</v>
      </c>
    </row>
    <row r="58" spans="1:38" x14ac:dyDescent="0.25">
      <c r="A58">
        <v>1575</v>
      </c>
      <c r="B58" t="s">
        <v>162</v>
      </c>
      <c r="C58" t="s">
        <v>163</v>
      </c>
      <c r="D58">
        <v>504</v>
      </c>
      <c r="E58" t="s">
        <v>164</v>
      </c>
      <c r="F58">
        <v>2000</v>
      </c>
      <c r="G58">
        <v>10690</v>
      </c>
      <c r="H58">
        <f t="shared" si="0"/>
        <v>9.2770640040190901</v>
      </c>
      <c r="I58">
        <v>1</v>
      </c>
      <c r="J58">
        <v>1</v>
      </c>
      <c r="K58">
        <v>0</v>
      </c>
      <c r="L58">
        <v>2</v>
      </c>
      <c r="M58">
        <v>2</v>
      </c>
      <c r="N58">
        <v>1</v>
      </c>
      <c r="O58">
        <v>14119</v>
      </c>
      <c r="P58">
        <v>4.8</v>
      </c>
      <c r="Q58">
        <v>6.3153581619262704</v>
      </c>
      <c r="R58">
        <v>4.6559858322143564</v>
      </c>
      <c r="S58">
        <v>105.21289114678287</v>
      </c>
      <c r="T58">
        <v>-3.0803353786468506</v>
      </c>
      <c r="U58">
        <v>0</v>
      </c>
      <c r="V58">
        <v>4.722739033126155</v>
      </c>
      <c r="W58" t="s">
        <v>47</v>
      </c>
      <c r="X58">
        <v>11.264285087585449</v>
      </c>
      <c r="Y58">
        <v>64.01446533203125</v>
      </c>
      <c r="Z58">
        <v>0</v>
      </c>
      <c r="AA58">
        <v>5.2065320312976837E-2</v>
      </c>
      <c r="AB58">
        <v>0</v>
      </c>
      <c r="AC58">
        <v>4511.66064453125</v>
      </c>
      <c r="AD58">
        <v>5</v>
      </c>
      <c r="AE58">
        <v>0</v>
      </c>
      <c r="AF58">
        <v>0</v>
      </c>
      <c r="AG58">
        <v>2</v>
      </c>
      <c r="AH58">
        <v>1</v>
      </c>
      <c r="AI58">
        <v>0</v>
      </c>
      <c r="AJ58">
        <v>0</v>
      </c>
      <c r="AK58">
        <v>0.40000000596046448</v>
      </c>
      <c r="AL58">
        <v>0.20000000298023224</v>
      </c>
    </row>
    <row r="59" spans="1:38" x14ac:dyDescent="0.25">
      <c r="A59">
        <v>1610</v>
      </c>
      <c r="B59" t="s">
        <v>165</v>
      </c>
      <c r="C59" t="s">
        <v>49</v>
      </c>
      <c r="D59">
        <v>499</v>
      </c>
      <c r="E59" t="s">
        <v>59</v>
      </c>
      <c r="F59">
        <v>2000</v>
      </c>
      <c r="G59">
        <v>17436</v>
      </c>
      <c r="H59">
        <f t="shared" si="0"/>
        <v>9.7662923133582833</v>
      </c>
      <c r="I59">
        <v>0</v>
      </c>
      <c r="J59">
        <v>0</v>
      </c>
      <c r="K59">
        <v>2</v>
      </c>
      <c r="L59">
        <v>2</v>
      </c>
      <c r="M59">
        <v>3</v>
      </c>
      <c r="N59">
        <v>1</v>
      </c>
      <c r="O59">
        <v>17469.111111111109</v>
      </c>
      <c r="P59">
        <v>4.2222222222222223</v>
      </c>
      <c r="Q59">
        <v>7.2232956886291504</v>
      </c>
      <c r="R59">
        <v>2.1368362903594966</v>
      </c>
      <c r="S59">
        <v>8.4725903669843898</v>
      </c>
      <c r="T59">
        <v>-3.2266206741333003</v>
      </c>
      <c r="U59">
        <v>1</v>
      </c>
      <c r="V59">
        <v>6.3372626489745691</v>
      </c>
      <c r="W59" t="s">
        <v>51</v>
      </c>
      <c r="X59">
        <v>13.331585884094238</v>
      </c>
      <c r="Y59">
        <v>64.770240783691406</v>
      </c>
      <c r="Z59">
        <v>0</v>
      </c>
      <c r="AA59">
        <v>7.7178711071610451E-3</v>
      </c>
      <c r="AB59">
        <v>0</v>
      </c>
      <c r="AC59">
        <v>0</v>
      </c>
      <c r="AD59">
        <v>6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</row>
    <row r="60" spans="1:38" x14ac:dyDescent="0.25">
      <c r="A60">
        <v>1625</v>
      </c>
      <c r="B60" t="s">
        <v>166</v>
      </c>
      <c r="C60" t="s">
        <v>167</v>
      </c>
      <c r="D60">
        <v>434</v>
      </c>
      <c r="E60" t="s">
        <v>38</v>
      </c>
      <c r="F60">
        <v>2000</v>
      </c>
      <c r="G60">
        <v>11947</v>
      </c>
      <c r="H60">
        <f t="shared" si="0"/>
        <v>9.3882354798172241</v>
      </c>
      <c r="I60">
        <v>0</v>
      </c>
      <c r="J60">
        <v>0</v>
      </c>
      <c r="K60">
        <v>8</v>
      </c>
      <c r="L60">
        <v>7</v>
      </c>
      <c r="M60">
        <v>2</v>
      </c>
      <c r="N60">
        <v>1</v>
      </c>
      <c r="O60">
        <v>16999.2</v>
      </c>
      <c r="P60">
        <v>4.0600000000000005</v>
      </c>
      <c r="Q60">
        <v>7.8758792877197266</v>
      </c>
      <c r="R60">
        <v>2.4060494899749756</v>
      </c>
      <c r="S60">
        <v>11.090063086894281</v>
      </c>
      <c r="T60">
        <v>-1.2162817716598513</v>
      </c>
      <c r="U60">
        <v>1</v>
      </c>
      <c r="V60">
        <v>6.7543560867368706</v>
      </c>
      <c r="W60" t="s">
        <v>39</v>
      </c>
      <c r="X60">
        <v>10.594475746154783</v>
      </c>
      <c r="Y60">
        <v>70.679832458496108</v>
      </c>
      <c r="Z60">
        <v>0</v>
      </c>
      <c r="AA60">
        <v>0</v>
      </c>
      <c r="AB60">
        <v>0</v>
      </c>
      <c r="AC60">
        <v>0</v>
      </c>
      <c r="AD60">
        <v>144</v>
      </c>
      <c r="AE60">
        <v>0</v>
      </c>
      <c r="AF60">
        <v>1</v>
      </c>
      <c r="AG60">
        <v>9</v>
      </c>
      <c r="AH60">
        <v>21</v>
      </c>
      <c r="AI60">
        <v>0</v>
      </c>
      <c r="AJ60">
        <v>6.9444444961845875E-3</v>
      </c>
      <c r="AK60">
        <v>6.25E-2</v>
      </c>
      <c r="AL60">
        <v>0.14583332836627963</v>
      </c>
    </row>
    <row r="61" spans="1:38" x14ac:dyDescent="0.25">
      <c r="A61">
        <v>1655</v>
      </c>
      <c r="B61" t="s">
        <v>168</v>
      </c>
      <c r="C61" t="s">
        <v>169</v>
      </c>
      <c r="D61">
        <v>478</v>
      </c>
      <c r="E61" t="s">
        <v>88</v>
      </c>
      <c r="F61">
        <v>2000</v>
      </c>
      <c r="G61">
        <v>28813</v>
      </c>
      <c r="H61">
        <f t="shared" si="0"/>
        <v>10.268581953167608</v>
      </c>
      <c r="I61">
        <v>0</v>
      </c>
      <c r="J61">
        <v>0</v>
      </c>
      <c r="K61">
        <v>0</v>
      </c>
      <c r="L61">
        <v>2</v>
      </c>
      <c r="M61">
        <v>3</v>
      </c>
      <c r="N61">
        <v>4</v>
      </c>
      <c r="O61">
        <v>20864</v>
      </c>
      <c r="P61">
        <v>3.75</v>
      </c>
      <c r="Q61">
        <v>5.9080829620361319</v>
      </c>
      <c r="R61">
        <v>3.5163984298706055</v>
      </c>
      <c r="S61">
        <v>33.662970326743981</v>
      </c>
      <c r="T61">
        <v>3.0404200553894039</v>
      </c>
      <c r="U61">
        <v>1</v>
      </c>
      <c r="V61">
        <v>-1.5581113089181018</v>
      </c>
      <c r="W61" t="s">
        <v>76</v>
      </c>
      <c r="X61">
        <v>10.822865486145018</v>
      </c>
      <c r="Y61">
        <v>64</v>
      </c>
      <c r="Z61">
        <v>0</v>
      </c>
      <c r="AA61">
        <v>0</v>
      </c>
      <c r="AB61">
        <v>0</v>
      </c>
      <c r="AC61">
        <v>0</v>
      </c>
      <c r="AD61">
        <v>92</v>
      </c>
      <c r="AE61">
        <v>2</v>
      </c>
      <c r="AF61">
        <v>0</v>
      </c>
      <c r="AG61">
        <v>10</v>
      </c>
      <c r="AH61">
        <v>1</v>
      </c>
      <c r="AI61">
        <v>2.1739130839705471E-2</v>
      </c>
      <c r="AJ61">
        <v>0</v>
      </c>
      <c r="AK61">
        <v>0.10869564861059187</v>
      </c>
      <c r="AL61">
        <v>1.0869565419852735E-2</v>
      </c>
    </row>
    <row r="62" spans="1:38" x14ac:dyDescent="0.25">
      <c r="A62">
        <v>1685</v>
      </c>
      <c r="B62" t="s">
        <v>170</v>
      </c>
      <c r="C62" t="s">
        <v>171</v>
      </c>
      <c r="D62">
        <v>387</v>
      </c>
      <c r="E62" t="s">
        <v>38</v>
      </c>
      <c r="F62">
        <v>2000</v>
      </c>
      <c r="G62">
        <v>7938</v>
      </c>
      <c r="H62">
        <f t="shared" si="0"/>
        <v>8.9794166333430105</v>
      </c>
      <c r="I62">
        <v>0</v>
      </c>
      <c r="J62">
        <v>0</v>
      </c>
      <c r="K62">
        <v>7</v>
      </c>
      <c r="L62">
        <v>7</v>
      </c>
      <c r="M62">
        <v>3</v>
      </c>
      <c r="N62">
        <v>1</v>
      </c>
      <c r="O62">
        <v>26910</v>
      </c>
      <c r="P62">
        <v>2.65</v>
      </c>
      <c r="Q62">
        <v>7.5621614456176749</v>
      </c>
      <c r="R62">
        <v>3.9392895698547359</v>
      </c>
      <c r="S62">
        <v>51.382084948830077</v>
      </c>
      <c r="T62">
        <v>-0.46074166893959045</v>
      </c>
      <c r="U62">
        <v>0</v>
      </c>
      <c r="V62">
        <v>5.8912357661346819</v>
      </c>
      <c r="W62" t="s">
        <v>39</v>
      </c>
      <c r="X62">
        <v>10.00501823425293</v>
      </c>
      <c r="Y62">
        <v>68.659042358398438</v>
      </c>
      <c r="Z62">
        <v>0</v>
      </c>
      <c r="AA62">
        <v>0</v>
      </c>
      <c r="AB62">
        <v>0</v>
      </c>
      <c r="AC62">
        <v>0</v>
      </c>
      <c r="AD62">
        <v>125</v>
      </c>
      <c r="AE62">
        <v>0</v>
      </c>
      <c r="AF62">
        <v>2</v>
      </c>
      <c r="AG62">
        <v>5</v>
      </c>
      <c r="AH62">
        <v>11</v>
      </c>
      <c r="AI62">
        <v>0</v>
      </c>
      <c r="AJ62">
        <v>1.6000000759959221E-2</v>
      </c>
      <c r="AK62">
        <v>3.9999999105930328E-2</v>
      </c>
      <c r="AL62">
        <v>8.7999999523162842E-2</v>
      </c>
    </row>
    <row r="63" spans="1:38" x14ac:dyDescent="0.25">
      <c r="A63">
        <v>1700</v>
      </c>
      <c r="B63" t="s">
        <v>172</v>
      </c>
      <c r="C63" t="s">
        <v>130</v>
      </c>
      <c r="D63">
        <v>441</v>
      </c>
      <c r="E63" t="s">
        <v>38</v>
      </c>
      <c r="F63">
        <v>2000</v>
      </c>
      <c r="G63">
        <v>8791</v>
      </c>
      <c r="H63">
        <f t="shared" si="0"/>
        <v>9.0814837498511789</v>
      </c>
      <c r="I63">
        <v>1</v>
      </c>
      <c r="J63">
        <v>0</v>
      </c>
      <c r="K63">
        <v>3</v>
      </c>
      <c r="L63">
        <v>3</v>
      </c>
      <c r="M63">
        <v>3</v>
      </c>
      <c r="N63">
        <v>1</v>
      </c>
      <c r="O63">
        <v>15408.4</v>
      </c>
      <c r="P63">
        <v>4.8600000000000003</v>
      </c>
      <c r="Q63">
        <v>7.796058177947998</v>
      </c>
      <c r="R63">
        <v>4.6524553298950195</v>
      </c>
      <c r="S63">
        <v>104.84209172981653</v>
      </c>
      <c r="T63">
        <v>-1.1273989677429199</v>
      </c>
      <c r="U63">
        <v>0</v>
      </c>
      <c r="V63">
        <v>8.1722889622841546</v>
      </c>
      <c r="W63" t="s">
        <v>39</v>
      </c>
      <c r="X63">
        <v>12.550188064575195</v>
      </c>
      <c r="Y63">
        <v>63.800907135009766</v>
      </c>
      <c r="Z63">
        <v>0</v>
      </c>
      <c r="AA63">
        <v>0</v>
      </c>
      <c r="AB63">
        <v>0</v>
      </c>
      <c r="AC63">
        <v>0</v>
      </c>
      <c r="AD63">
        <v>17</v>
      </c>
      <c r="AE63">
        <v>0</v>
      </c>
      <c r="AF63">
        <v>1</v>
      </c>
      <c r="AG63">
        <v>1</v>
      </c>
      <c r="AH63">
        <v>3</v>
      </c>
      <c r="AI63">
        <v>0</v>
      </c>
      <c r="AJ63">
        <v>5.8823529630899429E-2</v>
      </c>
      <c r="AK63">
        <v>5.8823529630899429E-2</v>
      </c>
      <c r="AL63">
        <v>0.17647059261798859</v>
      </c>
    </row>
    <row r="64" spans="1:38" x14ac:dyDescent="0.25">
      <c r="A64">
        <v>1735</v>
      </c>
      <c r="B64" t="s">
        <v>173</v>
      </c>
      <c r="C64" t="s">
        <v>174</v>
      </c>
      <c r="D64">
        <v>555</v>
      </c>
      <c r="E64" t="s">
        <v>88</v>
      </c>
      <c r="F64">
        <v>2000</v>
      </c>
      <c r="G64">
        <v>6822</v>
      </c>
      <c r="H64">
        <f t="shared" si="0"/>
        <v>8.8279079629785908</v>
      </c>
      <c r="I64">
        <v>1</v>
      </c>
      <c r="J64">
        <v>0</v>
      </c>
      <c r="K64">
        <v>0</v>
      </c>
      <c r="L64">
        <v>2</v>
      </c>
      <c r="M64">
        <v>3</v>
      </c>
      <c r="N64">
        <v>1</v>
      </c>
      <c r="O64">
        <v>16953</v>
      </c>
      <c r="P64">
        <v>5.3</v>
      </c>
      <c r="Q64">
        <v>5.1532917022705078</v>
      </c>
      <c r="R64">
        <v>4.3143491744995117</v>
      </c>
      <c r="S64">
        <v>74.764948671131506</v>
      </c>
      <c r="T64">
        <v>-1.0311927795410156</v>
      </c>
      <c r="U64">
        <v>0</v>
      </c>
      <c r="V64">
        <v>2.9520522688140698</v>
      </c>
      <c r="W64" t="s">
        <v>76</v>
      </c>
      <c r="X64">
        <v>11.190744400024414</v>
      </c>
      <c r="Y64">
        <v>57.225437164306641</v>
      </c>
      <c r="Z64">
        <v>0</v>
      </c>
      <c r="AA64">
        <v>0</v>
      </c>
      <c r="AB64">
        <v>0</v>
      </c>
      <c r="AC64">
        <v>0</v>
      </c>
      <c r="AD64">
        <v>3</v>
      </c>
      <c r="AE64">
        <v>1</v>
      </c>
      <c r="AF64">
        <v>0</v>
      </c>
      <c r="AG64">
        <v>0</v>
      </c>
      <c r="AH64">
        <v>0</v>
      </c>
      <c r="AI64">
        <v>0.33333334326744074</v>
      </c>
      <c r="AJ64">
        <v>0</v>
      </c>
      <c r="AK64">
        <v>0</v>
      </c>
      <c r="AL64">
        <v>0</v>
      </c>
    </row>
    <row r="65" spans="1:38" x14ac:dyDescent="0.25">
      <c r="A65">
        <v>1750</v>
      </c>
      <c r="B65" t="s">
        <v>175</v>
      </c>
      <c r="C65" t="s">
        <v>176</v>
      </c>
      <c r="D65">
        <v>517</v>
      </c>
      <c r="E65" t="s">
        <v>42</v>
      </c>
      <c r="F65">
        <v>2000</v>
      </c>
      <c r="G65">
        <v>4938</v>
      </c>
      <c r="H65">
        <f t="shared" si="0"/>
        <v>8.5047156699051243</v>
      </c>
      <c r="I65">
        <v>1</v>
      </c>
      <c r="J65">
        <v>0</v>
      </c>
      <c r="K65">
        <v>0</v>
      </c>
      <c r="L65">
        <v>7</v>
      </c>
      <c r="M65">
        <v>3</v>
      </c>
      <c r="N65">
        <v>2</v>
      </c>
      <c r="O65">
        <v>16553.5</v>
      </c>
      <c r="P65">
        <v>5.5750000000000002</v>
      </c>
      <c r="Q65">
        <v>5.1298985481262198</v>
      </c>
      <c r="R65">
        <v>4.3688015937805176</v>
      </c>
      <c r="S65">
        <v>78.948962057399399</v>
      </c>
      <c r="T65">
        <v>-0.33829137682914739</v>
      </c>
      <c r="U65">
        <v>0</v>
      </c>
      <c r="V65">
        <v>1.0663712706911994</v>
      </c>
      <c r="W65" t="s">
        <v>43</v>
      </c>
      <c r="X65">
        <v>10.777724266052248</v>
      </c>
      <c r="Y65">
        <v>59.763313293457024</v>
      </c>
      <c r="Z65">
        <v>27.731454849243161</v>
      </c>
      <c r="AA65">
        <v>0</v>
      </c>
      <c r="AB65">
        <v>612215</v>
      </c>
      <c r="AC65">
        <v>19111.73828125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</row>
    <row r="66" spans="1:38" x14ac:dyDescent="0.25">
      <c r="A66">
        <v>1770</v>
      </c>
      <c r="B66" t="s">
        <v>177</v>
      </c>
      <c r="C66" t="s">
        <v>178</v>
      </c>
      <c r="D66">
        <v>383</v>
      </c>
      <c r="E66" t="s">
        <v>179</v>
      </c>
      <c r="F66">
        <v>2000</v>
      </c>
      <c r="G66">
        <v>8433</v>
      </c>
      <c r="H66">
        <f t="shared" si="0"/>
        <v>9.039907859574642</v>
      </c>
      <c r="I66">
        <v>1</v>
      </c>
      <c r="J66">
        <v>1</v>
      </c>
      <c r="K66">
        <v>4</v>
      </c>
      <c r="L66">
        <v>2</v>
      </c>
      <c r="M66">
        <v>3</v>
      </c>
      <c r="N66">
        <v>1</v>
      </c>
      <c r="O66">
        <v>16682.714285714286</v>
      </c>
      <c r="P66">
        <v>3</v>
      </c>
      <c r="Q66">
        <v>6.5861716270446786</v>
      </c>
      <c r="R66">
        <v>3.7742798328399658</v>
      </c>
      <c r="S66">
        <v>43.566122124983629</v>
      </c>
      <c r="T66">
        <v>-2.4486062526702881</v>
      </c>
      <c r="U66">
        <v>0</v>
      </c>
      <c r="V66">
        <v>6.420216677880668</v>
      </c>
      <c r="W66" t="s">
        <v>180</v>
      </c>
      <c r="X66">
        <v>13.385730743408201</v>
      </c>
      <c r="Y66">
        <v>58.344829559326186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</row>
    <row r="67" spans="1:38" x14ac:dyDescent="0.25">
      <c r="A67">
        <v>1815</v>
      </c>
      <c r="B67" t="s">
        <v>181</v>
      </c>
      <c r="C67" t="s">
        <v>49</v>
      </c>
      <c r="D67">
        <v>499</v>
      </c>
      <c r="E67" t="s">
        <v>50</v>
      </c>
      <c r="F67">
        <v>2000</v>
      </c>
      <c r="G67">
        <v>9119</v>
      </c>
      <c r="H67">
        <f t="shared" ref="H67:H130" si="1">LN(G67)</f>
        <v>9.1181154279336649</v>
      </c>
      <c r="I67">
        <v>0</v>
      </c>
      <c r="J67">
        <v>0</v>
      </c>
      <c r="K67">
        <v>2</v>
      </c>
      <c r="L67">
        <v>2</v>
      </c>
      <c r="M67">
        <v>3</v>
      </c>
      <c r="N67">
        <v>1</v>
      </c>
      <c r="O67">
        <v>17243.25</v>
      </c>
      <c r="P67">
        <v>3.9</v>
      </c>
      <c r="Q67">
        <v>7.5801892280578604</v>
      </c>
      <c r="R67">
        <v>4.6570572853088388</v>
      </c>
      <c r="S67">
        <v>105.32568223897344</v>
      </c>
      <c r="T67">
        <v>-2.2007126808166504</v>
      </c>
      <c r="U67">
        <v>1</v>
      </c>
      <c r="V67">
        <v>5.7741305592983743</v>
      </c>
      <c r="W67" t="s">
        <v>51</v>
      </c>
      <c r="X67">
        <v>11.932668685913084</v>
      </c>
      <c r="Y67">
        <v>62.787132263183601</v>
      </c>
      <c r="Z67">
        <v>0</v>
      </c>
      <c r="AA67">
        <v>7.7178711071610451E-3</v>
      </c>
      <c r="AB67">
        <v>0</v>
      </c>
      <c r="AC67">
        <v>0</v>
      </c>
      <c r="AD67">
        <v>2916</v>
      </c>
      <c r="AE67">
        <v>37</v>
      </c>
      <c r="AF67">
        <v>34</v>
      </c>
      <c r="AG67">
        <v>74</v>
      </c>
      <c r="AH67">
        <v>187</v>
      </c>
      <c r="AI67">
        <v>1.2688614428043362E-2</v>
      </c>
      <c r="AJ67">
        <v>1.1659807525575159E-2</v>
      </c>
      <c r="AK67">
        <v>2.5377228856086724E-2</v>
      </c>
      <c r="AL67">
        <v>6.4128942787647247E-2</v>
      </c>
    </row>
    <row r="68" spans="1:38" x14ac:dyDescent="0.25">
      <c r="A68">
        <v>1825</v>
      </c>
      <c r="B68" t="s">
        <v>182</v>
      </c>
      <c r="C68" t="s">
        <v>49</v>
      </c>
      <c r="D68">
        <v>499</v>
      </c>
      <c r="E68" t="s">
        <v>50</v>
      </c>
      <c r="F68">
        <v>2000</v>
      </c>
      <c r="G68">
        <v>10741</v>
      </c>
      <c r="H68">
        <f t="shared" si="1"/>
        <v>9.2818234735980472</v>
      </c>
      <c r="I68">
        <v>0</v>
      </c>
      <c r="J68">
        <v>0</v>
      </c>
      <c r="K68">
        <v>2</v>
      </c>
      <c r="L68">
        <v>2</v>
      </c>
      <c r="M68">
        <v>3</v>
      </c>
      <c r="N68">
        <v>1</v>
      </c>
      <c r="O68">
        <v>18328.75</v>
      </c>
      <c r="P68">
        <v>3.95</v>
      </c>
      <c r="Q68">
        <v>7.3517999649047852</v>
      </c>
      <c r="R68">
        <v>4.5069308280944815</v>
      </c>
      <c r="S68">
        <v>90.643191615195832</v>
      </c>
      <c r="T68">
        <v>-3.6064801216125488</v>
      </c>
      <c r="U68">
        <v>1</v>
      </c>
      <c r="V68">
        <v>5.858557697836412</v>
      </c>
      <c r="W68" t="s">
        <v>51</v>
      </c>
      <c r="X68">
        <v>12.129938125610352</v>
      </c>
      <c r="Y68">
        <v>62.924949645996094</v>
      </c>
      <c r="Z68">
        <v>0</v>
      </c>
      <c r="AA68">
        <v>7.7178711071610451E-3</v>
      </c>
      <c r="AB68">
        <v>0</v>
      </c>
      <c r="AC68">
        <v>0</v>
      </c>
      <c r="AD68">
        <v>21</v>
      </c>
      <c r="AE68">
        <v>0</v>
      </c>
      <c r="AF68">
        <v>0</v>
      </c>
      <c r="AG68">
        <v>3</v>
      </c>
      <c r="AH68">
        <v>0</v>
      </c>
      <c r="AI68">
        <v>0</v>
      </c>
      <c r="AJ68">
        <v>0</v>
      </c>
      <c r="AK68">
        <v>0.14285714924335477</v>
      </c>
      <c r="AL68">
        <v>0</v>
      </c>
    </row>
    <row r="69" spans="1:38" x14ac:dyDescent="0.25">
      <c r="A69">
        <v>1830</v>
      </c>
      <c r="B69" t="s">
        <v>183</v>
      </c>
      <c r="C69" t="s">
        <v>49</v>
      </c>
      <c r="D69">
        <v>499</v>
      </c>
      <c r="E69" t="s">
        <v>59</v>
      </c>
      <c r="F69">
        <v>2000</v>
      </c>
      <c r="G69">
        <v>7843</v>
      </c>
      <c r="H69">
        <f t="shared" si="1"/>
        <v>8.9673766932126657</v>
      </c>
      <c r="I69">
        <v>0</v>
      </c>
      <c r="J69">
        <v>0</v>
      </c>
      <c r="K69">
        <v>2</v>
      </c>
      <c r="L69">
        <v>2</v>
      </c>
      <c r="M69">
        <v>3</v>
      </c>
      <c r="N69">
        <v>1</v>
      </c>
      <c r="O69">
        <v>16836.400000000001</v>
      </c>
      <c r="P69">
        <v>4.5199999999999996</v>
      </c>
      <c r="Q69">
        <v>4.9052748680114755</v>
      </c>
      <c r="R69">
        <v>4.8321189880371085</v>
      </c>
      <c r="S69">
        <v>125.47656248667795</v>
      </c>
      <c r="T69">
        <v>-3.5045044422149658</v>
      </c>
      <c r="U69">
        <v>1</v>
      </c>
      <c r="V69">
        <v>0.2833235049731968</v>
      </c>
      <c r="W69" t="s">
        <v>51</v>
      </c>
      <c r="X69">
        <v>12.276354789733888</v>
      </c>
      <c r="Y69">
        <v>65.925926208496108</v>
      </c>
      <c r="Z69">
        <v>0</v>
      </c>
      <c r="AA69">
        <v>7.7178711071610451E-3</v>
      </c>
      <c r="AB69">
        <v>0</v>
      </c>
      <c r="AC69">
        <v>4956.9921875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</row>
    <row r="70" spans="1:38" x14ac:dyDescent="0.25">
      <c r="A70">
        <v>1840</v>
      </c>
      <c r="B70" t="s">
        <v>184</v>
      </c>
      <c r="C70" t="s">
        <v>37</v>
      </c>
      <c r="D70">
        <v>439</v>
      </c>
      <c r="E70" t="s">
        <v>38</v>
      </c>
      <c r="F70">
        <v>2000</v>
      </c>
      <c r="G70">
        <v>8615</v>
      </c>
      <c r="H70">
        <f t="shared" si="1"/>
        <v>9.0612601489620292</v>
      </c>
      <c r="I70">
        <v>0</v>
      </c>
      <c r="J70">
        <v>0</v>
      </c>
      <c r="K70">
        <v>1</v>
      </c>
      <c r="L70">
        <v>2</v>
      </c>
      <c r="M70">
        <v>3</v>
      </c>
      <c r="N70">
        <v>1</v>
      </c>
      <c r="O70">
        <v>14727.285714285712</v>
      </c>
      <c r="P70">
        <v>5.1714285714285699</v>
      </c>
      <c r="Q70">
        <v>8.207402229309082</v>
      </c>
      <c r="R70">
        <v>4.108060359954834</v>
      </c>
      <c r="S70">
        <v>60.828617448491279</v>
      </c>
      <c r="T70">
        <v>-1.2000654935836796</v>
      </c>
      <c r="U70">
        <v>0</v>
      </c>
      <c r="V70">
        <v>7.608155342870778</v>
      </c>
      <c r="W70" t="s">
        <v>39</v>
      </c>
      <c r="X70">
        <v>10.980721473693848</v>
      </c>
      <c r="Y70">
        <v>70.447113037109375</v>
      </c>
      <c r="Z70">
        <v>0</v>
      </c>
      <c r="AA70">
        <v>0</v>
      </c>
      <c r="AB70">
        <v>0</v>
      </c>
      <c r="AC70">
        <v>0</v>
      </c>
      <c r="AD70">
        <v>253</v>
      </c>
    </row>
    <row r="71" spans="1:38" x14ac:dyDescent="0.25">
      <c r="A71">
        <v>1850</v>
      </c>
      <c r="B71" t="s">
        <v>185</v>
      </c>
      <c r="C71" t="s">
        <v>186</v>
      </c>
      <c r="D71">
        <v>548</v>
      </c>
      <c r="E71" t="s">
        <v>42</v>
      </c>
      <c r="F71">
        <v>2000</v>
      </c>
      <c r="G71">
        <v>13156</v>
      </c>
      <c r="H71">
        <f t="shared" si="1"/>
        <v>9.4846332073089474</v>
      </c>
      <c r="I71">
        <v>0</v>
      </c>
      <c r="J71">
        <v>0</v>
      </c>
      <c r="K71">
        <v>0</v>
      </c>
      <c r="L71">
        <v>2</v>
      </c>
      <c r="M71">
        <v>2</v>
      </c>
      <c r="N71">
        <v>1</v>
      </c>
      <c r="O71">
        <v>20807.5</v>
      </c>
      <c r="P71">
        <v>4</v>
      </c>
      <c r="Q71">
        <v>5.6767539978027353</v>
      </c>
      <c r="R71">
        <v>3.2632734775543208</v>
      </c>
      <c r="S71">
        <v>26.134949439001808</v>
      </c>
      <c r="T71">
        <v>0.43181884288787847</v>
      </c>
      <c r="U71">
        <v>0</v>
      </c>
      <c r="V71">
        <v>3.5566819884819978</v>
      </c>
      <c r="W71" t="s">
        <v>43</v>
      </c>
      <c r="X71">
        <v>10.973944664001465</v>
      </c>
      <c r="Y71">
        <v>72.945205688476563</v>
      </c>
      <c r="Z71">
        <v>0</v>
      </c>
      <c r="AA71">
        <v>0</v>
      </c>
      <c r="AB71">
        <v>330985.625</v>
      </c>
      <c r="AC71">
        <v>25831.24609375</v>
      </c>
      <c r="AD71">
        <v>19</v>
      </c>
      <c r="AE71">
        <v>0</v>
      </c>
      <c r="AF71">
        <v>0</v>
      </c>
      <c r="AG71">
        <v>1</v>
      </c>
      <c r="AH71">
        <v>2</v>
      </c>
      <c r="AI71">
        <v>0</v>
      </c>
      <c r="AJ71">
        <v>0</v>
      </c>
      <c r="AK71">
        <v>5.2631579339504242E-2</v>
      </c>
      <c r="AL71">
        <v>0.10526315867900848</v>
      </c>
    </row>
    <row r="72" spans="1:38" x14ac:dyDescent="0.25">
      <c r="A72">
        <v>1860</v>
      </c>
      <c r="B72" t="s">
        <v>187</v>
      </c>
      <c r="C72" t="s">
        <v>92</v>
      </c>
      <c r="D72">
        <v>627</v>
      </c>
      <c r="E72" t="s">
        <v>188</v>
      </c>
      <c r="F72">
        <v>2000</v>
      </c>
      <c r="G72">
        <v>7786</v>
      </c>
      <c r="H72">
        <f t="shared" si="1"/>
        <v>8.9600825281704015</v>
      </c>
      <c r="I72">
        <v>1</v>
      </c>
      <c r="J72">
        <v>0</v>
      </c>
      <c r="K72">
        <v>1</v>
      </c>
      <c r="L72">
        <v>2</v>
      </c>
      <c r="M72">
        <v>2</v>
      </c>
      <c r="N72">
        <v>1</v>
      </c>
      <c r="O72">
        <v>16759.099999999999</v>
      </c>
      <c r="P72">
        <v>2.5400000000000005</v>
      </c>
      <c r="Q72">
        <v>8.1400241851806641</v>
      </c>
      <c r="R72">
        <v>4.4184508323669442</v>
      </c>
      <c r="S72">
        <v>82.967654943402408</v>
      </c>
      <c r="T72">
        <v>-2.43564772605896</v>
      </c>
      <c r="U72">
        <v>1</v>
      </c>
      <c r="V72">
        <v>8.2706132617395269</v>
      </c>
      <c r="W72" t="s">
        <v>94</v>
      </c>
      <c r="X72">
        <v>12.594280242919922</v>
      </c>
      <c r="Y72">
        <v>60.484104156494141</v>
      </c>
      <c r="Z72">
        <v>0</v>
      </c>
      <c r="AA72">
        <v>0</v>
      </c>
      <c r="AB72">
        <v>0</v>
      </c>
      <c r="AC72">
        <v>0</v>
      </c>
      <c r="AD72">
        <v>22</v>
      </c>
      <c r="AE72">
        <v>1</v>
      </c>
      <c r="AF72">
        <v>0</v>
      </c>
      <c r="AG72">
        <v>5</v>
      </c>
      <c r="AH72">
        <v>0</v>
      </c>
      <c r="AI72">
        <v>4.5454546809196479E-2</v>
      </c>
      <c r="AJ72">
        <v>0</v>
      </c>
      <c r="AK72">
        <v>0.22727273404598239</v>
      </c>
      <c r="AL72">
        <v>0</v>
      </c>
    </row>
    <row r="73" spans="1:38" x14ac:dyDescent="0.25">
      <c r="A73">
        <v>1880</v>
      </c>
      <c r="B73" t="s">
        <v>189</v>
      </c>
      <c r="C73" t="s">
        <v>49</v>
      </c>
      <c r="D73">
        <v>499</v>
      </c>
      <c r="E73" t="s">
        <v>59</v>
      </c>
      <c r="F73">
        <v>2000</v>
      </c>
      <c r="G73">
        <v>12048</v>
      </c>
      <c r="H73">
        <f t="shared" si="1"/>
        <v>9.3966539500396742</v>
      </c>
      <c r="I73">
        <v>0</v>
      </c>
      <c r="J73">
        <v>0</v>
      </c>
      <c r="K73">
        <v>2</v>
      </c>
      <c r="L73">
        <v>2</v>
      </c>
      <c r="M73">
        <v>3</v>
      </c>
      <c r="N73">
        <v>1</v>
      </c>
      <c r="O73">
        <v>16804.5</v>
      </c>
      <c r="P73">
        <v>4.25</v>
      </c>
      <c r="Q73">
        <v>6.7487597465515137</v>
      </c>
      <c r="R73">
        <v>4.40283203125</v>
      </c>
      <c r="S73">
        <v>81.681867013245864</v>
      </c>
      <c r="T73">
        <v>-1.4061877727508545</v>
      </c>
      <c r="U73">
        <v>1</v>
      </c>
      <c r="V73">
        <v>5.6526891246595392</v>
      </c>
      <c r="W73" t="s">
        <v>51</v>
      </c>
      <c r="X73">
        <v>12.483382225036623</v>
      </c>
      <c r="Y73">
        <v>68.464241027832017</v>
      </c>
      <c r="Z73">
        <v>0</v>
      </c>
      <c r="AA73">
        <v>7.7178711071610451E-3</v>
      </c>
      <c r="AB73">
        <v>0</v>
      </c>
      <c r="AC73">
        <v>0</v>
      </c>
      <c r="AD73">
        <v>2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</row>
    <row r="74" spans="1:38" x14ac:dyDescent="0.25">
      <c r="A74">
        <v>1925</v>
      </c>
      <c r="B74" t="s">
        <v>190</v>
      </c>
      <c r="C74" t="s">
        <v>158</v>
      </c>
      <c r="D74">
        <v>518</v>
      </c>
      <c r="E74" t="s">
        <v>42</v>
      </c>
      <c r="F74">
        <v>2000</v>
      </c>
      <c r="G74">
        <v>8048</v>
      </c>
      <c r="H74">
        <f t="shared" si="1"/>
        <v>8.9931788923395199</v>
      </c>
      <c r="I74">
        <v>1</v>
      </c>
      <c r="J74">
        <v>0</v>
      </c>
      <c r="K74">
        <v>0</v>
      </c>
      <c r="L74">
        <v>7</v>
      </c>
      <c r="M74">
        <v>3</v>
      </c>
      <c r="N74">
        <v>2</v>
      </c>
      <c r="O74">
        <v>19443</v>
      </c>
      <c r="P74">
        <v>4.5</v>
      </c>
      <c r="Q74">
        <v>5.2729997634887686</v>
      </c>
      <c r="R74">
        <v>4.1481704711914063</v>
      </c>
      <c r="S74">
        <v>63.318052064791743</v>
      </c>
      <c r="T74">
        <v>-1.5249778032302854</v>
      </c>
      <c r="U74">
        <v>1</v>
      </c>
      <c r="V74">
        <v>-0.23782856687303161</v>
      </c>
      <c r="W74" t="s">
        <v>43</v>
      </c>
      <c r="X74">
        <v>9.9335365295410156</v>
      </c>
      <c r="Y74">
        <v>65.128204345703125</v>
      </c>
      <c r="Z74">
        <v>5.8536124229431152</v>
      </c>
      <c r="AA74">
        <v>0.49341934919357311</v>
      </c>
      <c r="AB74">
        <v>0</v>
      </c>
      <c r="AC74">
        <v>0</v>
      </c>
      <c r="AD74">
        <v>5</v>
      </c>
      <c r="AE74">
        <v>1</v>
      </c>
      <c r="AF74">
        <v>0</v>
      </c>
      <c r="AG74">
        <v>0</v>
      </c>
      <c r="AH74">
        <v>1</v>
      </c>
      <c r="AI74">
        <v>0.20000000298023224</v>
      </c>
      <c r="AJ74">
        <v>0</v>
      </c>
      <c r="AK74">
        <v>0</v>
      </c>
      <c r="AL74">
        <v>0.20000000298023224</v>
      </c>
    </row>
    <row r="75" spans="1:38" x14ac:dyDescent="0.25">
      <c r="A75">
        <v>1940</v>
      </c>
      <c r="B75" t="s">
        <v>191</v>
      </c>
      <c r="C75" t="s">
        <v>49</v>
      </c>
      <c r="D75">
        <v>499</v>
      </c>
      <c r="E75" t="s">
        <v>69</v>
      </c>
      <c r="F75">
        <v>2000</v>
      </c>
      <c r="G75">
        <v>8180</v>
      </c>
      <c r="H75">
        <f t="shared" si="1"/>
        <v>9.0094474295967935</v>
      </c>
      <c r="I75">
        <v>1</v>
      </c>
      <c r="J75">
        <v>0</v>
      </c>
      <c r="K75">
        <v>2</v>
      </c>
      <c r="L75">
        <v>2</v>
      </c>
      <c r="M75">
        <v>3</v>
      </c>
      <c r="N75">
        <v>1</v>
      </c>
      <c r="O75">
        <v>17809.833333333328</v>
      </c>
      <c r="P75">
        <v>3.9500000000000006</v>
      </c>
      <c r="Q75">
        <v>8.4020071029663104</v>
      </c>
      <c r="R75">
        <v>3.8942430019378658</v>
      </c>
      <c r="S75">
        <v>49.118856406334402</v>
      </c>
      <c r="T75">
        <v>-3.2005846500396724</v>
      </c>
      <c r="U75">
        <v>1</v>
      </c>
      <c r="V75">
        <v>8.129340811439036</v>
      </c>
      <c r="W75" t="s">
        <v>51</v>
      </c>
      <c r="X75">
        <v>12.034533500671388</v>
      </c>
      <c r="Y75">
        <v>61.220825195312493</v>
      </c>
      <c r="Z75">
        <v>0</v>
      </c>
      <c r="AA75">
        <v>0</v>
      </c>
      <c r="AB75">
        <v>0</v>
      </c>
      <c r="AC75">
        <v>0</v>
      </c>
      <c r="AD75">
        <v>223</v>
      </c>
      <c r="AE75">
        <v>37</v>
      </c>
      <c r="AF75">
        <v>17</v>
      </c>
      <c r="AG75">
        <v>13</v>
      </c>
      <c r="AH75">
        <v>18</v>
      </c>
      <c r="AI75">
        <v>0.1659192889928818</v>
      </c>
      <c r="AJ75">
        <v>7.6233185827732086E-2</v>
      </c>
      <c r="AK75">
        <v>5.8295965194702162E-2</v>
      </c>
      <c r="AL75">
        <v>8.0717489123344421E-2</v>
      </c>
    </row>
    <row r="76" spans="1:38" x14ac:dyDescent="0.25">
      <c r="A76">
        <v>1960</v>
      </c>
      <c r="B76" t="s">
        <v>192</v>
      </c>
      <c r="C76" t="s">
        <v>193</v>
      </c>
      <c r="D76">
        <v>503</v>
      </c>
      <c r="E76" t="s">
        <v>194</v>
      </c>
      <c r="F76">
        <v>2000</v>
      </c>
      <c r="G76">
        <v>17467</v>
      </c>
      <c r="H76">
        <f t="shared" si="1"/>
        <v>9.7680686654283928</v>
      </c>
      <c r="I76">
        <v>1</v>
      </c>
      <c r="J76">
        <v>1</v>
      </c>
      <c r="K76">
        <v>3</v>
      </c>
      <c r="L76">
        <v>3</v>
      </c>
      <c r="M76">
        <v>3</v>
      </c>
      <c r="N76">
        <v>1</v>
      </c>
      <c r="O76">
        <v>17458.5</v>
      </c>
      <c r="P76">
        <v>4.0999999999999996</v>
      </c>
      <c r="Q76">
        <v>6.7393364906311026</v>
      </c>
      <c r="R76">
        <v>4.2879166603088379</v>
      </c>
      <c r="S76">
        <v>72.814612798113728</v>
      </c>
      <c r="T76">
        <v>-2.2432308197021484</v>
      </c>
      <c r="U76">
        <v>1</v>
      </c>
      <c r="V76">
        <v>-0.34295351575732363</v>
      </c>
      <c r="W76" t="s">
        <v>51</v>
      </c>
      <c r="X76">
        <v>11.65868091583252</v>
      </c>
      <c r="Y76">
        <v>64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</row>
    <row r="77" spans="1:38" x14ac:dyDescent="0.25">
      <c r="A77">
        <v>1963</v>
      </c>
      <c r="B77" t="s">
        <v>195</v>
      </c>
      <c r="C77" t="s">
        <v>193</v>
      </c>
      <c r="D77">
        <v>503</v>
      </c>
      <c r="E77" t="s">
        <v>59</v>
      </c>
      <c r="F77">
        <v>2000</v>
      </c>
      <c r="G77">
        <v>19062</v>
      </c>
      <c r="H77">
        <f t="shared" si="1"/>
        <v>9.8554521034975711</v>
      </c>
      <c r="I77">
        <v>1</v>
      </c>
      <c r="J77">
        <v>1</v>
      </c>
      <c r="K77">
        <v>3</v>
      </c>
      <c r="L77">
        <v>3</v>
      </c>
      <c r="M77">
        <v>3</v>
      </c>
      <c r="N77">
        <v>1</v>
      </c>
      <c r="O77">
        <v>20600</v>
      </c>
      <c r="P77">
        <v>4.3499999999999996</v>
      </c>
      <c r="Q77">
        <v>7.2384967803955069</v>
      </c>
      <c r="R77">
        <v>4.4198389053344727</v>
      </c>
      <c r="S77">
        <v>83.082900068225769</v>
      </c>
      <c r="T77">
        <v>-1.5249778032302854</v>
      </c>
      <c r="U77">
        <v>1</v>
      </c>
      <c r="V77">
        <v>-4.4854315908574591</v>
      </c>
      <c r="W77" t="s">
        <v>51</v>
      </c>
      <c r="X77">
        <v>11.240236282348633</v>
      </c>
      <c r="Y77">
        <v>64</v>
      </c>
      <c r="Z77">
        <v>0</v>
      </c>
      <c r="AA77">
        <v>0</v>
      </c>
      <c r="AB77">
        <v>0</v>
      </c>
      <c r="AC77">
        <v>0</v>
      </c>
      <c r="AD77">
        <v>34</v>
      </c>
      <c r="AE77">
        <v>0</v>
      </c>
      <c r="AF77">
        <v>0</v>
      </c>
      <c r="AG77">
        <v>0</v>
      </c>
      <c r="AH77">
        <v>3</v>
      </c>
      <c r="AI77">
        <v>0</v>
      </c>
      <c r="AJ77">
        <v>0</v>
      </c>
      <c r="AK77">
        <v>0</v>
      </c>
      <c r="AL77">
        <v>8.8235296308994307E-2</v>
      </c>
    </row>
    <row r="78" spans="1:38" x14ac:dyDescent="0.25">
      <c r="A78">
        <v>2030</v>
      </c>
      <c r="B78" t="s">
        <v>196</v>
      </c>
      <c r="C78" t="s">
        <v>92</v>
      </c>
      <c r="D78">
        <v>627</v>
      </c>
      <c r="E78" t="s">
        <v>93</v>
      </c>
      <c r="F78">
        <v>2000</v>
      </c>
      <c r="G78">
        <v>6129</v>
      </c>
      <c r="H78">
        <f t="shared" si="1"/>
        <v>8.7207868834857312</v>
      </c>
      <c r="I78">
        <v>0</v>
      </c>
      <c r="J78">
        <v>0</v>
      </c>
      <c r="K78">
        <v>1</v>
      </c>
      <c r="L78">
        <v>2</v>
      </c>
      <c r="M78">
        <v>2</v>
      </c>
      <c r="N78">
        <v>1</v>
      </c>
      <c r="O78">
        <v>15312.857142857139</v>
      </c>
      <c r="P78">
        <v>3.8142857142857127</v>
      </c>
      <c r="Q78">
        <v>7.087573528289794</v>
      </c>
      <c r="R78">
        <v>4.018000602722168</v>
      </c>
      <c r="S78">
        <v>55.58984844834653</v>
      </c>
      <c r="T78">
        <v>-1.8441913127899172</v>
      </c>
      <c r="U78">
        <v>1</v>
      </c>
      <c r="V78">
        <v>6.9149118746339697</v>
      </c>
      <c r="W78" t="s">
        <v>94</v>
      </c>
      <c r="X78">
        <v>12.542202949523924</v>
      </c>
      <c r="Y78">
        <v>57.811195373535149</v>
      </c>
      <c r="Z78">
        <v>3.8525002002716064</v>
      </c>
      <c r="AA78">
        <v>8.4091044962406145E-2</v>
      </c>
      <c r="AB78">
        <v>0</v>
      </c>
      <c r="AC78">
        <v>0</v>
      </c>
      <c r="AD78">
        <v>19</v>
      </c>
      <c r="AE78">
        <v>0</v>
      </c>
      <c r="AF78">
        <v>0</v>
      </c>
      <c r="AG78">
        <v>1</v>
      </c>
      <c r="AH78">
        <v>2</v>
      </c>
      <c r="AI78">
        <v>0</v>
      </c>
      <c r="AJ78">
        <v>0</v>
      </c>
      <c r="AK78">
        <v>5.2631579339504242E-2</v>
      </c>
      <c r="AL78">
        <v>0.10526315867900848</v>
      </c>
    </row>
    <row r="79" spans="1:38" x14ac:dyDescent="0.25">
      <c r="A79">
        <v>2040</v>
      </c>
      <c r="B79" t="s">
        <v>197</v>
      </c>
      <c r="C79" t="s">
        <v>169</v>
      </c>
      <c r="D79">
        <v>478</v>
      </c>
      <c r="E79" t="s">
        <v>88</v>
      </c>
      <c r="F79">
        <v>2000</v>
      </c>
      <c r="G79">
        <v>8082</v>
      </c>
      <c r="H79">
        <f t="shared" si="1"/>
        <v>8.9973946456384191</v>
      </c>
      <c r="I79">
        <v>1</v>
      </c>
      <c r="J79">
        <v>0</v>
      </c>
      <c r="K79">
        <v>0</v>
      </c>
      <c r="L79">
        <v>2</v>
      </c>
      <c r="M79">
        <v>3</v>
      </c>
      <c r="N79">
        <v>4</v>
      </c>
      <c r="O79">
        <v>19517</v>
      </c>
      <c r="P79">
        <v>3.9</v>
      </c>
      <c r="Q79">
        <v>5.5451774597167969</v>
      </c>
      <c r="R79">
        <v>2.2686808109283443</v>
      </c>
      <c r="S79">
        <v>9.6666402729325061</v>
      </c>
      <c r="T79">
        <v>-1.2968877553939819</v>
      </c>
      <c r="U79">
        <v>0</v>
      </c>
      <c r="V79">
        <v>0.76942922788650525</v>
      </c>
      <c r="W79" t="s">
        <v>76</v>
      </c>
      <c r="X79">
        <v>10.339232444763184</v>
      </c>
      <c r="Y79">
        <v>57.421875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</row>
    <row r="80" spans="1:38" x14ac:dyDescent="0.25">
      <c r="A80">
        <v>2055</v>
      </c>
      <c r="B80" t="s">
        <v>198</v>
      </c>
      <c r="C80" t="s">
        <v>92</v>
      </c>
      <c r="D80">
        <v>627</v>
      </c>
      <c r="E80" t="s">
        <v>69</v>
      </c>
      <c r="F80">
        <v>2000</v>
      </c>
      <c r="G80">
        <v>28584</v>
      </c>
      <c r="H80">
        <f t="shared" si="1"/>
        <v>10.260602399703245</v>
      </c>
      <c r="I80">
        <v>0</v>
      </c>
      <c r="J80">
        <v>0</v>
      </c>
      <c r="K80">
        <v>1</v>
      </c>
      <c r="L80">
        <v>2</v>
      </c>
      <c r="M80">
        <v>2</v>
      </c>
      <c r="N80">
        <v>1</v>
      </c>
      <c r="O80">
        <v>18736</v>
      </c>
      <c r="P80">
        <v>2.7666666666666675</v>
      </c>
      <c r="Q80">
        <v>5.5721540451049805</v>
      </c>
      <c r="R80">
        <v>3.8786356449127193</v>
      </c>
      <c r="S80">
        <v>48.35819229666086</v>
      </c>
      <c r="T80">
        <v>-2.051537036895752</v>
      </c>
      <c r="U80">
        <v>1</v>
      </c>
      <c r="V80">
        <v>1.937536807002852</v>
      </c>
      <c r="W80" t="s">
        <v>51</v>
      </c>
      <c r="X80">
        <v>12.23803234100342</v>
      </c>
      <c r="Y80">
        <v>63.117874145507813</v>
      </c>
      <c r="Z80">
        <v>0</v>
      </c>
      <c r="AA80">
        <v>0</v>
      </c>
      <c r="AB80">
        <v>0</v>
      </c>
      <c r="AC80">
        <v>0</v>
      </c>
      <c r="AD80">
        <v>9</v>
      </c>
      <c r="AE80">
        <v>0</v>
      </c>
      <c r="AF80">
        <v>0</v>
      </c>
      <c r="AG80">
        <v>1</v>
      </c>
      <c r="AH80">
        <v>0</v>
      </c>
      <c r="AI80">
        <v>0</v>
      </c>
      <c r="AJ80">
        <v>0</v>
      </c>
      <c r="AK80">
        <v>0.1111111119389534</v>
      </c>
      <c r="AL80">
        <v>0</v>
      </c>
    </row>
    <row r="81" spans="1:38" x14ac:dyDescent="0.25">
      <c r="A81">
        <v>2070</v>
      </c>
      <c r="B81" t="s">
        <v>199</v>
      </c>
      <c r="C81" t="s">
        <v>200</v>
      </c>
      <c r="D81">
        <v>477</v>
      </c>
      <c r="E81" t="s">
        <v>88</v>
      </c>
      <c r="F81">
        <v>2000</v>
      </c>
      <c r="G81">
        <v>10145</v>
      </c>
      <c r="H81">
        <f t="shared" si="1"/>
        <v>9.2247362522599143</v>
      </c>
      <c r="I81">
        <v>1</v>
      </c>
      <c r="J81">
        <v>0</v>
      </c>
      <c r="K81">
        <v>0</v>
      </c>
      <c r="L81">
        <v>2</v>
      </c>
      <c r="M81">
        <v>3</v>
      </c>
      <c r="N81">
        <v>4</v>
      </c>
      <c r="O81">
        <v>20640.5</v>
      </c>
      <c r="P81">
        <v>4.5999999999999996</v>
      </c>
      <c r="Q81">
        <v>7.6148052215576172</v>
      </c>
      <c r="R81">
        <v>2.4191446304321289</v>
      </c>
      <c r="S81">
        <v>11.236244061942967</v>
      </c>
      <c r="T81">
        <v>0.96980440616607644</v>
      </c>
      <c r="U81">
        <v>1</v>
      </c>
      <c r="V81">
        <v>4.5537672632385693</v>
      </c>
      <c r="W81" t="s">
        <v>76</v>
      </c>
      <c r="X81">
        <v>10.023786544799805</v>
      </c>
      <c r="Y81">
        <v>64.102569580078125</v>
      </c>
      <c r="Z81">
        <v>0</v>
      </c>
      <c r="AA81">
        <v>0</v>
      </c>
      <c r="AB81">
        <v>0</v>
      </c>
      <c r="AC81">
        <v>0</v>
      </c>
      <c r="AD81">
        <v>28</v>
      </c>
      <c r="AE81">
        <v>0</v>
      </c>
      <c r="AF81">
        <v>0</v>
      </c>
      <c r="AG81">
        <v>9</v>
      </c>
      <c r="AH81">
        <v>0</v>
      </c>
      <c r="AI81">
        <v>0</v>
      </c>
      <c r="AJ81">
        <v>0</v>
      </c>
      <c r="AK81">
        <v>0.32142856717109686</v>
      </c>
      <c r="AL81">
        <v>0</v>
      </c>
    </row>
    <row r="82" spans="1:38" x14ac:dyDescent="0.25">
      <c r="A82">
        <v>2085</v>
      </c>
      <c r="B82" t="s">
        <v>201</v>
      </c>
      <c r="C82" t="s">
        <v>202</v>
      </c>
      <c r="D82">
        <v>507</v>
      </c>
      <c r="E82" t="s">
        <v>88</v>
      </c>
      <c r="F82">
        <v>2000</v>
      </c>
      <c r="G82">
        <v>9835</v>
      </c>
      <c r="H82">
        <f t="shared" si="1"/>
        <v>9.1937027308231603</v>
      </c>
      <c r="I82">
        <v>1</v>
      </c>
      <c r="J82">
        <v>0</v>
      </c>
      <c r="K82">
        <v>0</v>
      </c>
      <c r="L82">
        <v>3</v>
      </c>
      <c r="M82">
        <v>3</v>
      </c>
      <c r="N82">
        <v>4</v>
      </c>
      <c r="O82">
        <v>19517</v>
      </c>
      <c r="P82">
        <v>3.9</v>
      </c>
      <c r="Q82">
        <v>6.9810056686401358</v>
      </c>
      <c r="R82">
        <v>4.5313305854797363</v>
      </c>
      <c r="S82">
        <v>92.88206642559544</v>
      </c>
      <c r="T82">
        <v>0.27934953570365906</v>
      </c>
      <c r="U82">
        <v>1</v>
      </c>
      <c r="V82">
        <v>4.8038752626432002</v>
      </c>
      <c r="W82" t="s">
        <v>76</v>
      </c>
      <c r="X82">
        <v>10.360833168029783</v>
      </c>
      <c r="Y82">
        <v>65.148696899414063</v>
      </c>
      <c r="Z82">
        <v>0</v>
      </c>
      <c r="AA82">
        <v>0</v>
      </c>
      <c r="AB82">
        <v>0</v>
      </c>
      <c r="AC82">
        <v>0</v>
      </c>
      <c r="AD82">
        <v>27</v>
      </c>
      <c r="AE82">
        <v>0</v>
      </c>
      <c r="AF82">
        <v>0</v>
      </c>
      <c r="AG82">
        <v>2</v>
      </c>
      <c r="AH82">
        <v>3</v>
      </c>
      <c r="AI82">
        <v>0</v>
      </c>
      <c r="AJ82">
        <v>0</v>
      </c>
      <c r="AK82">
        <v>7.4074074625968947E-2</v>
      </c>
      <c r="AL82">
        <v>0.1111111119389534</v>
      </c>
    </row>
    <row r="83" spans="1:38" x14ac:dyDescent="0.25">
      <c r="A83">
        <v>2100</v>
      </c>
      <c r="B83" t="s">
        <v>203</v>
      </c>
      <c r="C83" t="s">
        <v>63</v>
      </c>
      <c r="D83">
        <v>534</v>
      </c>
      <c r="E83" t="s">
        <v>42</v>
      </c>
      <c r="F83">
        <v>2000</v>
      </c>
      <c r="G83">
        <v>6498</v>
      </c>
      <c r="H83">
        <f t="shared" si="1"/>
        <v>8.7792497162290459</v>
      </c>
      <c r="I83">
        <v>1</v>
      </c>
      <c r="J83">
        <v>0</v>
      </c>
      <c r="K83">
        <v>0</v>
      </c>
      <c r="L83">
        <v>2</v>
      </c>
      <c r="M83">
        <v>3</v>
      </c>
      <c r="N83">
        <v>2</v>
      </c>
      <c r="O83">
        <v>19443</v>
      </c>
      <c r="P83">
        <v>4.5</v>
      </c>
      <c r="Q83">
        <v>5.135798454284668</v>
      </c>
      <c r="R83">
        <v>3.8426210880279537</v>
      </c>
      <c r="S83">
        <v>46.647581760949535</v>
      </c>
      <c r="T83">
        <v>-1.6022694110870361</v>
      </c>
      <c r="U83">
        <v>0</v>
      </c>
      <c r="V83">
        <v>0.42158039844706285</v>
      </c>
      <c r="W83" t="s">
        <v>43</v>
      </c>
      <c r="X83">
        <v>11.592264175415041</v>
      </c>
      <c r="Y83">
        <v>71.764709472656236</v>
      </c>
      <c r="Z83">
        <v>0</v>
      </c>
      <c r="AA83">
        <v>0</v>
      </c>
      <c r="AB83">
        <v>0</v>
      </c>
      <c r="AC83">
        <v>0</v>
      </c>
      <c r="AD83">
        <v>2</v>
      </c>
      <c r="AE83">
        <v>0</v>
      </c>
      <c r="AF83">
        <v>0</v>
      </c>
      <c r="AG83">
        <v>0</v>
      </c>
      <c r="AH83">
        <v>1</v>
      </c>
      <c r="AI83">
        <v>0</v>
      </c>
      <c r="AJ83">
        <v>0</v>
      </c>
      <c r="AK83">
        <v>0</v>
      </c>
      <c r="AL83">
        <v>0.5</v>
      </c>
    </row>
    <row r="84" spans="1:38" x14ac:dyDescent="0.25">
      <c r="A84">
        <v>2130</v>
      </c>
      <c r="B84" t="s">
        <v>204</v>
      </c>
      <c r="C84" t="s">
        <v>146</v>
      </c>
      <c r="D84">
        <v>184</v>
      </c>
      <c r="E84" t="s">
        <v>101</v>
      </c>
      <c r="F84">
        <v>2000</v>
      </c>
      <c r="G84">
        <v>7811</v>
      </c>
      <c r="H84">
        <f t="shared" si="1"/>
        <v>8.9632882756102976</v>
      </c>
      <c r="I84">
        <v>1</v>
      </c>
      <c r="J84">
        <v>0</v>
      </c>
      <c r="K84">
        <v>5</v>
      </c>
      <c r="L84">
        <v>3</v>
      </c>
      <c r="M84">
        <v>3</v>
      </c>
      <c r="N84">
        <v>1</v>
      </c>
      <c r="O84">
        <v>19138</v>
      </c>
      <c r="P84">
        <v>3.45</v>
      </c>
      <c r="Q84">
        <v>6.4800443649291992</v>
      </c>
      <c r="R84">
        <v>3.4022436141967778</v>
      </c>
      <c r="S84">
        <v>30.031403400803963</v>
      </c>
      <c r="T84">
        <v>-2.9111976623535156</v>
      </c>
      <c r="U84">
        <v>1</v>
      </c>
      <c r="V84">
        <v>4.44927251546431</v>
      </c>
      <c r="W84" t="s">
        <v>57</v>
      </c>
      <c r="X84">
        <v>11.13454532623291</v>
      </c>
      <c r="Y84">
        <v>59.969322204589851</v>
      </c>
      <c r="Z84">
        <v>0</v>
      </c>
      <c r="AA84">
        <v>1.6467883586883545</v>
      </c>
      <c r="AB84">
        <v>12933.5947265625</v>
      </c>
      <c r="AC84">
        <v>87083.4765625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</row>
    <row r="85" spans="1:38" x14ac:dyDescent="0.25">
      <c r="A85">
        <v>2175</v>
      </c>
      <c r="B85" t="s">
        <v>205</v>
      </c>
      <c r="C85" t="s">
        <v>206</v>
      </c>
      <c r="D85">
        <v>661</v>
      </c>
      <c r="E85" t="s">
        <v>50</v>
      </c>
      <c r="F85">
        <v>2000</v>
      </c>
      <c r="G85">
        <v>8096</v>
      </c>
      <c r="H85">
        <f t="shared" si="1"/>
        <v>8.9991253915272473</v>
      </c>
      <c r="I85">
        <v>1</v>
      </c>
      <c r="J85">
        <v>1</v>
      </c>
      <c r="K85">
        <v>2</v>
      </c>
      <c r="L85">
        <v>3</v>
      </c>
      <c r="M85">
        <v>3</v>
      </c>
      <c r="N85">
        <v>1</v>
      </c>
      <c r="O85">
        <v>19059.833333333328</v>
      </c>
      <c r="P85">
        <v>2.7666666666666675</v>
      </c>
      <c r="Q85">
        <v>7.9420065879821777</v>
      </c>
      <c r="R85">
        <v>4.2064309120178223</v>
      </c>
      <c r="S85">
        <v>67.116566890330233</v>
      </c>
      <c r="T85">
        <v>-2.6227622032165527</v>
      </c>
      <c r="U85">
        <v>0</v>
      </c>
      <c r="V85">
        <v>6.8401568439132268</v>
      </c>
      <c r="W85" t="s">
        <v>51</v>
      </c>
      <c r="X85">
        <v>12.184929847717283</v>
      </c>
      <c r="Y85">
        <v>59.544967651367195</v>
      </c>
      <c r="Z85">
        <v>0</v>
      </c>
      <c r="AA85">
        <v>0</v>
      </c>
      <c r="AB85">
        <v>0</v>
      </c>
      <c r="AC85">
        <v>0</v>
      </c>
      <c r="AD85">
        <v>52</v>
      </c>
      <c r="AE85">
        <v>1</v>
      </c>
      <c r="AF85">
        <v>0</v>
      </c>
      <c r="AG85">
        <v>4</v>
      </c>
      <c r="AH85">
        <v>3</v>
      </c>
      <c r="AI85">
        <v>1.9230769947171211E-2</v>
      </c>
      <c r="AJ85">
        <v>0</v>
      </c>
      <c r="AK85">
        <v>7.6923079788684845E-2</v>
      </c>
      <c r="AL85">
        <v>5.7692307978868478E-2</v>
      </c>
    </row>
    <row r="86" spans="1:38" x14ac:dyDescent="0.25">
      <c r="A86">
        <v>2190</v>
      </c>
      <c r="B86" t="s">
        <v>207</v>
      </c>
      <c r="C86" t="s">
        <v>53</v>
      </c>
      <c r="D86">
        <v>339</v>
      </c>
      <c r="E86" t="s">
        <v>42</v>
      </c>
      <c r="F86">
        <v>2000</v>
      </c>
      <c r="G86">
        <v>10394</v>
      </c>
      <c r="H86">
        <f t="shared" si="1"/>
        <v>9.2489839955683877</v>
      </c>
      <c r="I86">
        <v>0</v>
      </c>
      <c r="J86">
        <v>0</v>
      </c>
      <c r="K86">
        <v>0</v>
      </c>
      <c r="L86">
        <v>2</v>
      </c>
      <c r="M86">
        <v>3</v>
      </c>
      <c r="N86">
        <v>1</v>
      </c>
      <c r="O86">
        <v>22926</v>
      </c>
      <c r="P86">
        <v>3.6</v>
      </c>
      <c r="Q86">
        <v>5.7838253974914542</v>
      </c>
      <c r="R86">
        <v>3.4579367637634282</v>
      </c>
      <c r="S86">
        <v>31.751398250773253</v>
      </c>
      <c r="T86">
        <v>-6.605230271816255E-2</v>
      </c>
      <c r="U86">
        <v>0</v>
      </c>
      <c r="V86">
        <v>1.2721643256122421</v>
      </c>
      <c r="W86" t="s">
        <v>43</v>
      </c>
      <c r="X86">
        <v>13.794839859008791</v>
      </c>
      <c r="Y86">
        <v>64</v>
      </c>
      <c r="Z86">
        <v>0</v>
      </c>
      <c r="AA86">
        <v>0</v>
      </c>
      <c r="AB86">
        <v>150192.203125</v>
      </c>
      <c r="AC86">
        <v>23443.0234375</v>
      </c>
      <c r="AD86">
        <v>5</v>
      </c>
      <c r="AE86">
        <v>0</v>
      </c>
      <c r="AF86">
        <v>0</v>
      </c>
      <c r="AG86">
        <v>1</v>
      </c>
      <c r="AH86">
        <v>1</v>
      </c>
      <c r="AI86">
        <v>0</v>
      </c>
      <c r="AJ86">
        <v>0</v>
      </c>
      <c r="AK86">
        <v>0.20000000298023224</v>
      </c>
      <c r="AL86">
        <v>0.20000000298023224</v>
      </c>
    </row>
    <row r="87" spans="1:38" x14ac:dyDescent="0.25">
      <c r="A87">
        <v>2205</v>
      </c>
      <c r="B87" t="s">
        <v>208</v>
      </c>
      <c r="C87" t="s">
        <v>130</v>
      </c>
      <c r="D87">
        <v>441</v>
      </c>
      <c r="E87" t="s">
        <v>38</v>
      </c>
      <c r="F87">
        <v>2000</v>
      </c>
      <c r="G87">
        <v>7541</v>
      </c>
      <c r="H87">
        <f t="shared" si="1"/>
        <v>8.9281100782026463</v>
      </c>
      <c r="I87">
        <v>1</v>
      </c>
      <c r="J87">
        <v>0</v>
      </c>
      <c r="K87">
        <v>3</v>
      </c>
      <c r="L87">
        <v>3</v>
      </c>
      <c r="M87">
        <v>3</v>
      </c>
      <c r="N87">
        <v>1</v>
      </c>
      <c r="O87">
        <v>16224.333333333338</v>
      </c>
      <c r="P87">
        <v>3.8</v>
      </c>
      <c r="Q87">
        <v>7.9543724060058594</v>
      </c>
      <c r="R87">
        <v>3.8036015033721928</v>
      </c>
      <c r="S87">
        <v>44.862466213995205</v>
      </c>
      <c r="T87">
        <v>-0.53203243017196655</v>
      </c>
      <c r="U87">
        <v>1</v>
      </c>
      <c r="V87">
        <v>7.5295966911093313</v>
      </c>
      <c r="W87" t="s">
        <v>39</v>
      </c>
      <c r="X87">
        <v>12.712856292724609</v>
      </c>
      <c r="Y87">
        <v>62.886238098144531</v>
      </c>
      <c r="Z87">
        <v>0.33474409580230713</v>
      </c>
      <c r="AA87">
        <v>0.69493311643600486</v>
      </c>
      <c r="AB87">
        <v>0</v>
      </c>
      <c r="AC87">
        <v>0</v>
      </c>
      <c r="AD87">
        <v>43</v>
      </c>
      <c r="AE87">
        <v>2</v>
      </c>
      <c r="AF87">
        <v>0</v>
      </c>
      <c r="AG87">
        <v>7</v>
      </c>
      <c r="AH87">
        <v>3</v>
      </c>
      <c r="AI87">
        <v>4.6511627733707435E-2</v>
      </c>
      <c r="AJ87">
        <v>0</v>
      </c>
      <c r="AK87">
        <v>0.1627907007932663</v>
      </c>
      <c r="AL87">
        <v>6.976744532585144E-2</v>
      </c>
    </row>
    <row r="88" spans="1:38" x14ac:dyDescent="0.25">
      <c r="A88">
        <v>2270</v>
      </c>
      <c r="B88" t="s">
        <v>209</v>
      </c>
      <c r="C88" t="s">
        <v>49</v>
      </c>
      <c r="D88">
        <v>499</v>
      </c>
      <c r="E88" t="s">
        <v>69</v>
      </c>
      <c r="F88">
        <v>2000</v>
      </c>
      <c r="G88">
        <v>9790</v>
      </c>
      <c r="H88">
        <f t="shared" si="1"/>
        <v>9.1891167355245553</v>
      </c>
      <c r="I88">
        <v>1</v>
      </c>
      <c r="J88">
        <v>0</v>
      </c>
      <c r="K88">
        <v>2</v>
      </c>
      <c r="L88">
        <v>2</v>
      </c>
      <c r="M88">
        <v>3</v>
      </c>
      <c r="N88">
        <v>1</v>
      </c>
      <c r="O88">
        <v>18314.099999999999</v>
      </c>
      <c r="P88">
        <v>3.6999999999999993</v>
      </c>
      <c r="Q88">
        <v>6.8793559074401855</v>
      </c>
      <c r="R88">
        <v>3.9567973613739009</v>
      </c>
      <c r="S88">
        <v>52.289592828446516</v>
      </c>
      <c r="T88">
        <v>-3.2389841079711914</v>
      </c>
      <c r="U88">
        <v>1</v>
      </c>
      <c r="V88">
        <v>5.5826779939683426</v>
      </c>
      <c r="W88" t="s">
        <v>51</v>
      </c>
      <c r="X88">
        <v>12.43502140045166</v>
      </c>
      <c r="Y88">
        <v>61.111110687255859</v>
      </c>
      <c r="Z88">
        <v>0</v>
      </c>
      <c r="AA88">
        <v>0</v>
      </c>
      <c r="AB88">
        <v>0</v>
      </c>
      <c r="AC88">
        <v>0</v>
      </c>
      <c r="AD88">
        <v>78</v>
      </c>
      <c r="AE88">
        <v>9</v>
      </c>
      <c r="AF88">
        <v>1</v>
      </c>
      <c r="AG88">
        <v>2</v>
      </c>
      <c r="AH88">
        <v>8</v>
      </c>
      <c r="AI88">
        <v>0.11538461595773696</v>
      </c>
      <c r="AJ88">
        <v>1.2820512987673279E-2</v>
      </c>
      <c r="AK88">
        <v>2.5641025975346558E-2</v>
      </c>
      <c r="AL88">
        <v>0.10256410390138623</v>
      </c>
    </row>
    <row r="89" spans="1:38" x14ac:dyDescent="0.25">
      <c r="A89">
        <v>2300</v>
      </c>
      <c r="B89" t="s">
        <v>210</v>
      </c>
      <c r="C89" t="s">
        <v>211</v>
      </c>
      <c r="D89">
        <v>1159</v>
      </c>
      <c r="E89" t="s">
        <v>212</v>
      </c>
      <c r="F89">
        <v>2000</v>
      </c>
      <c r="G89">
        <v>6864</v>
      </c>
      <c r="H89">
        <f t="shared" si="1"/>
        <v>8.8340456411677977</v>
      </c>
      <c r="I89">
        <v>1</v>
      </c>
      <c r="J89">
        <v>1</v>
      </c>
      <c r="K89">
        <v>4</v>
      </c>
      <c r="L89">
        <v>5</v>
      </c>
      <c r="M89">
        <v>2</v>
      </c>
      <c r="N89">
        <v>1</v>
      </c>
      <c r="O89">
        <v>14835.176470588236</v>
      </c>
      <c r="P89">
        <v>4.2</v>
      </c>
      <c r="Q89">
        <v>8.3206911087036133</v>
      </c>
      <c r="R89">
        <v>4.1356387138366708</v>
      </c>
      <c r="S89">
        <v>62.529516786126322</v>
      </c>
      <c r="T89">
        <v>-2.744316577911377</v>
      </c>
      <c r="U89">
        <v>1</v>
      </c>
      <c r="V89">
        <v>4.4335902079415117</v>
      </c>
      <c r="W89" t="s">
        <v>47</v>
      </c>
      <c r="X89">
        <v>12.011436462402344</v>
      </c>
      <c r="Y89">
        <v>60.856864929199219</v>
      </c>
      <c r="Z89">
        <v>0</v>
      </c>
      <c r="AA89">
        <v>0</v>
      </c>
      <c r="AB89">
        <v>0</v>
      </c>
      <c r="AC89">
        <v>0</v>
      </c>
      <c r="AD89">
        <v>4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</row>
    <row r="90" spans="1:38" x14ac:dyDescent="0.25">
      <c r="A90">
        <v>2315</v>
      </c>
      <c r="B90" t="s">
        <v>213</v>
      </c>
      <c r="C90" t="s">
        <v>214</v>
      </c>
      <c r="D90">
        <v>593</v>
      </c>
      <c r="E90" t="s">
        <v>56</v>
      </c>
      <c r="F90">
        <v>2000</v>
      </c>
      <c r="G90">
        <v>13252</v>
      </c>
      <c r="H90">
        <f t="shared" si="1"/>
        <v>9.4919037634197867</v>
      </c>
      <c r="I90">
        <v>0</v>
      </c>
      <c r="J90">
        <v>0</v>
      </c>
      <c r="K90">
        <v>0</v>
      </c>
      <c r="L90">
        <v>2</v>
      </c>
      <c r="M90">
        <v>2</v>
      </c>
      <c r="N90">
        <v>1</v>
      </c>
      <c r="O90">
        <v>19555.5</v>
      </c>
      <c r="P90">
        <v>3.35</v>
      </c>
      <c r="Q90">
        <v>5.0562458038330078</v>
      </c>
      <c r="R90">
        <v>3.9767885208129878</v>
      </c>
      <c r="S90">
        <v>53.345441067328757</v>
      </c>
      <c r="T90">
        <v>-1.3173092603683472</v>
      </c>
      <c r="U90">
        <v>1</v>
      </c>
      <c r="V90">
        <v>5.6697277972016016</v>
      </c>
      <c r="W90" t="s">
        <v>57</v>
      </c>
      <c r="X90">
        <v>10.889892578125</v>
      </c>
      <c r="Y90">
        <v>78.98089599609375</v>
      </c>
      <c r="Z90">
        <v>0</v>
      </c>
      <c r="AA90">
        <v>0</v>
      </c>
      <c r="AB90">
        <v>0</v>
      </c>
      <c r="AC90">
        <v>422552.21875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</row>
    <row r="91" spans="1:38" x14ac:dyDescent="0.25">
      <c r="A91">
        <v>2360</v>
      </c>
      <c r="B91" t="s">
        <v>215</v>
      </c>
      <c r="C91" t="s">
        <v>41</v>
      </c>
      <c r="D91">
        <v>546</v>
      </c>
      <c r="E91" t="s">
        <v>42</v>
      </c>
      <c r="F91">
        <v>2000</v>
      </c>
      <c r="G91">
        <v>23219</v>
      </c>
      <c r="H91">
        <f t="shared" si="1"/>
        <v>10.052726188002366</v>
      </c>
      <c r="I91">
        <v>0</v>
      </c>
      <c r="J91">
        <v>0</v>
      </c>
      <c r="K91">
        <v>0</v>
      </c>
      <c r="L91">
        <v>2</v>
      </c>
      <c r="M91">
        <v>3</v>
      </c>
      <c r="N91">
        <v>1</v>
      </c>
      <c r="O91">
        <v>17772.5</v>
      </c>
      <c r="P91">
        <v>4.6500000000000004</v>
      </c>
      <c r="Q91">
        <v>6.3681869506835946</v>
      </c>
      <c r="R91">
        <v>1.9176622629165647</v>
      </c>
      <c r="S91">
        <v>6.8050314855362251</v>
      </c>
      <c r="T91">
        <v>0.16372278332710266</v>
      </c>
      <c r="U91">
        <v>1</v>
      </c>
      <c r="V91">
        <v>4.8467632216104226</v>
      </c>
      <c r="W91" t="s">
        <v>43</v>
      </c>
      <c r="X91">
        <v>11.436223983764648</v>
      </c>
      <c r="Y91">
        <v>57.118354797363281</v>
      </c>
      <c r="Z91">
        <v>4.1433482170104989</v>
      </c>
      <c r="AA91">
        <v>0</v>
      </c>
      <c r="AB91">
        <v>665358.8125</v>
      </c>
      <c r="AC91">
        <v>60879.77734375</v>
      </c>
      <c r="AD91">
        <v>33</v>
      </c>
      <c r="AE91">
        <v>0</v>
      </c>
      <c r="AF91">
        <v>1</v>
      </c>
      <c r="AG91">
        <v>5</v>
      </c>
      <c r="AH91">
        <v>3</v>
      </c>
      <c r="AI91">
        <v>0</v>
      </c>
      <c r="AJ91">
        <v>3.0303031206130985E-2</v>
      </c>
      <c r="AK91">
        <v>0.15151515603065491</v>
      </c>
      <c r="AL91">
        <v>9.0909093618392958E-2</v>
      </c>
    </row>
    <row r="92" spans="1:38" x14ac:dyDescent="0.25">
      <c r="A92">
        <v>2375</v>
      </c>
      <c r="B92" t="s">
        <v>216</v>
      </c>
      <c r="C92" t="s">
        <v>217</v>
      </c>
      <c r="D92">
        <v>475</v>
      </c>
      <c r="E92" t="s">
        <v>88</v>
      </c>
      <c r="F92">
        <v>2000</v>
      </c>
      <c r="G92">
        <v>9194</v>
      </c>
      <c r="H92">
        <f t="shared" si="1"/>
        <v>9.1263063763661734</v>
      </c>
      <c r="I92">
        <v>1</v>
      </c>
      <c r="J92">
        <v>0</v>
      </c>
      <c r="K92">
        <v>0</v>
      </c>
      <c r="L92">
        <v>3</v>
      </c>
      <c r="M92">
        <v>3</v>
      </c>
      <c r="N92">
        <v>2</v>
      </c>
      <c r="O92">
        <v>25234.5</v>
      </c>
      <c r="P92">
        <v>3.6</v>
      </c>
      <c r="Q92">
        <v>6.9363427162170392</v>
      </c>
      <c r="R92">
        <v>1.632082462310791</v>
      </c>
      <c r="S92">
        <v>5.1145144198204839</v>
      </c>
      <c r="T92">
        <v>-2.0605058670043945</v>
      </c>
      <c r="U92">
        <v>1</v>
      </c>
      <c r="V92">
        <v>2.7367260489328396</v>
      </c>
      <c r="W92" t="s">
        <v>76</v>
      </c>
      <c r="X92">
        <v>11.137986183166502</v>
      </c>
      <c r="Y92">
        <v>56.754131317138679</v>
      </c>
      <c r="Z92">
        <v>0</v>
      </c>
      <c r="AA92">
        <v>0</v>
      </c>
      <c r="AB92">
        <v>0</v>
      </c>
      <c r="AC92">
        <v>0</v>
      </c>
      <c r="AD92">
        <v>9</v>
      </c>
      <c r="AE92">
        <v>0</v>
      </c>
      <c r="AF92">
        <v>0</v>
      </c>
      <c r="AG92">
        <v>1</v>
      </c>
      <c r="AH92">
        <v>0</v>
      </c>
      <c r="AI92">
        <v>0</v>
      </c>
      <c r="AJ92">
        <v>0</v>
      </c>
      <c r="AK92">
        <v>0.1111111119389534</v>
      </c>
      <c r="AL92">
        <v>0</v>
      </c>
    </row>
    <row r="93" spans="1:38" x14ac:dyDescent="0.25">
      <c r="A93">
        <v>2400</v>
      </c>
      <c r="B93" t="s">
        <v>218</v>
      </c>
      <c r="C93" t="s">
        <v>219</v>
      </c>
      <c r="D93">
        <v>435</v>
      </c>
      <c r="E93" t="s">
        <v>38</v>
      </c>
      <c r="F93">
        <v>2000</v>
      </c>
      <c r="G93">
        <v>9295</v>
      </c>
      <c r="H93">
        <f t="shared" si="1"/>
        <v>9.1372319001555447</v>
      </c>
      <c r="I93">
        <v>0</v>
      </c>
      <c r="J93">
        <v>0</v>
      </c>
      <c r="K93">
        <v>9</v>
      </c>
      <c r="L93">
        <v>7</v>
      </c>
      <c r="M93">
        <v>2</v>
      </c>
      <c r="N93">
        <v>1</v>
      </c>
      <c r="O93">
        <v>19622.2</v>
      </c>
      <c r="P93">
        <v>4.12</v>
      </c>
      <c r="Q93">
        <v>6.1527328491210946</v>
      </c>
      <c r="R93">
        <v>3.0512950420379639</v>
      </c>
      <c r="S93">
        <v>21.142707395489733</v>
      </c>
      <c r="T93">
        <v>-0.56460976600646973</v>
      </c>
      <c r="U93">
        <v>0</v>
      </c>
      <c r="V93">
        <v>4.4285608002158705</v>
      </c>
      <c r="W93" t="s">
        <v>39</v>
      </c>
      <c r="X93">
        <v>10.513673782348633</v>
      </c>
      <c r="Y93">
        <v>68.510643005371108</v>
      </c>
      <c r="Z93">
        <v>0</v>
      </c>
      <c r="AA93">
        <v>0</v>
      </c>
      <c r="AB93">
        <v>0</v>
      </c>
      <c r="AC93">
        <v>12977.1142578125</v>
      </c>
      <c r="AD93">
        <v>47</v>
      </c>
      <c r="AE93">
        <v>1</v>
      </c>
      <c r="AF93">
        <v>1</v>
      </c>
      <c r="AG93">
        <v>4</v>
      </c>
      <c r="AH93">
        <v>5</v>
      </c>
      <c r="AI93">
        <v>2.1276595070958127E-2</v>
      </c>
      <c r="AJ93">
        <v>2.1276595070958127E-2</v>
      </c>
      <c r="AK93">
        <v>8.5106380283832508E-2</v>
      </c>
      <c r="AL93">
        <v>0.10638298094272612</v>
      </c>
    </row>
    <row r="94" spans="1:38" x14ac:dyDescent="0.25">
      <c r="A94">
        <v>2430</v>
      </c>
      <c r="B94" t="s">
        <v>220</v>
      </c>
      <c r="C94" t="s">
        <v>221</v>
      </c>
      <c r="D94">
        <v>182</v>
      </c>
      <c r="E94" t="s">
        <v>222</v>
      </c>
      <c r="F94">
        <v>2000</v>
      </c>
      <c r="G94">
        <v>6807</v>
      </c>
      <c r="H94">
        <f t="shared" si="1"/>
        <v>8.8257067734479513</v>
      </c>
      <c r="I94">
        <v>1</v>
      </c>
      <c r="J94">
        <v>0</v>
      </c>
      <c r="K94">
        <v>7</v>
      </c>
      <c r="L94">
        <v>3</v>
      </c>
      <c r="M94">
        <v>3</v>
      </c>
      <c r="N94">
        <v>1</v>
      </c>
      <c r="O94">
        <v>15736.833333333338</v>
      </c>
      <c r="P94">
        <v>4.6916666666666655</v>
      </c>
      <c r="Q94">
        <v>12.071666717529299</v>
      </c>
      <c r="R94">
        <v>4.760127067565918</v>
      </c>
      <c r="S94">
        <v>116.76076146216423</v>
      </c>
      <c r="T94">
        <v>-1.2313368320465088</v>
      </c>
      <c r="U94">
        <v>0</v>
      </c>
      <c r="V94">
        <v>11.041392213323409</v>
      </c>
      <c r="W94" t="s">
        <v>223</v>
      </c>
      <c r="X94">
        <v>12.228002548217772</v>
      </c>
      <c r="Y94">
        <v>63.084869384765618</v>
      </c>
      <c r="Z94">
        <v>0</v>
      </c>
      <c r="AA94">
        <v>0</v>
      </c>
      <c r="AB94">
        <v>0</v>
      </c>
      <c r="AC94">
        <v>62152.21875</v>
      </c>
      <c r="AD94">
        <v>16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</row>
    <row r="95" spans="1:38" x14ac:dyDescent="0.25">
      <c r="A95">
        <v>2445</v>
      </c>
      <c r="B95" t="s">
        <v>224</v>
      </c>
      <c r="C95" t="s">
        <v>225</v>
      </c>
      <c r="D95">
        <v>562</v>
      </c>
      <c r="E95" t="s">
        <v>104</v>
      </c>
      <c r="F95">
        <v>2000</v>
      </c>
      <c r="G95">
        <v>10369</v>
      </c>
      <c r="H95">
        <f t="shared" si="1"/>
        <v>9.2465758645582774</v>
      </c>
      <c r="I95">
        <v>1</v>
      </c>
      <c r="J95">
        <v>1</v>
      </c>
      <c r="K95">
        <v>0</v>
      </c>
      <c r="L95">
        <v>2</v>
      </c>
      <c r="M95">
        <v>3</v>
      </c>
      <c r="N95">
        <v>2</v>
      </c>
      <c r="O95">
        <v>15922</v>
      </c>
      <c r="P95">
        <v>5.26</v>
      </c>
      <c r="Q95">
        <v>7.6434826850891104</v>
      </c>
      <c r="R95">
        <v>3.8833298683166495</v>
      </c>
      <c r="S95">
        <v>48.585730093507188</v>
      </c>
      <c r="T95">
        <v>-0.58304226398468006</v>
      </c>
      <c r="U95">
        <v>1</v>
      </c>
      <c r="V95">
        <v>8.0453735391985202</v>
      </c>
      <c r="W95" t="s">
        <v>76</v>
      </c>
      <c r="X95">
        <v>11.565167427062988</v>
      </c>
      <c r="Y95">
        <v>66.602775573730483</v>
      </c>
      <c r="Z95">
        <v>1.0899927616119385</v>
      </c>
      <c r="AA95">
        <v>0</v>
      </c>
      <c r="AB95">
        <v>16883.837890624996</v>
      </c>
      <c r="AC95">
        <v>0</v>
      </c>
      <c r="AD95">
        <v>46</v>
      </c>
      <c r="AE95">
        <v>0</v>
      </c>
      <c r="AF95">
        <v>1</v>
      </c>
      <c r="AG95">
        <v>3</v>
      </c>
      <c r="AH95">
        <v>2</v>
      </c>
      <c r="AI95">
        <v>0</v>
      </c>
      <c r="AJ95">
        <v>2.1739130839705471E-2</v>
      </c>
      <c r="AK95">
        <v>6.5217390656471252E-2</v>
      </c>
      <c r="AL95">
        <v>4.3478261679410941E-2</v>
      </c>
    </row>
    <row r="96" spans="1:38" x14ac:dyDescent="0.25">
      <c r="A96">
        <v>2460</v>
      </c>
      <c r="B96" t="s">
        <v>226</v>
      </c>
      <c r="C96" t="s">
        <v>227</v>
      </c>
      <c r="D96">
        <v>479</v>
      </c>
      <c r="E96" t="s">
        <v>88</v>
      </c>
      <c r="F96">
        <v>2000</v>
      </c>
      <c r="G96">
        <v>11072</v>
      </c>
      <c r="H96">
        <f t="shared" si="1"/>
        <v>9.3121746778574508</v>
      </c>
      <c r="I96">
        <v>1</v>
      </c>
      <c r="J96">
        <v>0</v>
      </c>
      <c r="K96">
        <v>0</v>
      </c>
      <c r="L96">
        <v>3</v>
      </c>
      <c r="M96">
        <v>3</v>
      </c>
      <c r="N96">
        <v>2</v>
      </c>
      <c r="O96">
        <v>21681.5</v>
      </c>
      <c r="P96">
        <v>4</v>
      </c>
      <c r="Q96">
        <v>5.7493929862976083</v>
      </c>
      <c r="R96">
        <v>2.5457601547241206</v>
      </c>
      <c r="S96">
        <v>12.752918593771673</v>
      </c>
      <c r="T96">
        <v>-1.9585800170898435</v>
      </c>
      <c r="U96">
        <v>1</v>
      </c>
      <c r="V96">
        <v>3.0583973358076442</v>
      </c>
      <c r="W96" t="s">
        <v>76</v>
      </c>
      <c r="X96">
        <v>10.290307998657227</v>
      </c>
      <c r="Y96">
        <v>68.789810180664063</v>
      </c>
      <c r="Z96">
        <v>0</v>
      </c>
      <c r="AA96">
        <v>0</v>
      </c>
      <c r="AB96">
        <v>0</v>
      </c>
      <c r="AC96">
        <v>0</v>
      </c>
      <c r="AD96">
        <v>3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</row>
    <row r="97" spans="1:38" x14ac:dyDescent="0.25">
      <c r="A97">
        <v>2475</v>
      </c>
      <c r="B97" t="s">
        <v>228</v>
      </c>
      <c r="C97" t="s">
        <v>217</v>
      </c>
      <c r="D97">
        <v>475</v>
      </c>
      <c r="E97" t="s">
        <v>88</v>
      </c>
      <c r="F97">
        <v>2000</v>
      </c>
      <c r="G97">
        <v>9695</v>
      </c>
      <c r="H97">
        <f t="shared" si="1"/>
        <v>9.1793655676767525</v>
      </c>
      <c r="I97">
        <v>1</v>
      </c>
      <c r="J97">
        <v>0</v>
      </c>
      <c r="K97">
        <v>0</v>
      </c>
      <c r="L97">
        <v>3</v>
      </c>
      <c r="M97">
        <v>3</v>
      </c>
      <c r="N97">
        <v>2</v>
      </c>
      <c r="O97">
        <v>20640.5</v>
      </c>
      <c r="P97">
        <v>4.5999999999999996</v>
      </c>
      <c r="Q97">
        <v>5.8522024154663086</v>
      </c>
      <c r="R97">
        <v>3.0021426677703862</v>
      </c>
      <c r="S97">
        <v>20.128619695354736</v>
      </c>
      <c r="T97">
        <v>-1.1433638334274296</v>
      </c>
      <c r="U97">
        <v>1</v>
      </c>
      <c r="V97">
        <v>2.395055627163583</v>
      </c>
      <c r="W97" t="s">
        <v>76</v>
      </c>
      <c r="X97">
        <v>10.416312217712402</v>
      </c>
      <c r="Y97">
        <v>65.229888916015611</v>
      </c>
      <c r="Z97">
        <v>0</v>
      </c>
      <c r="AA97">
        <v>0</v>
      </c>
      <c r="AB97">
        <v>0</v>
      </c>
      <c r="AC97">
        <v>0</v>
      </c>
      <c r="AD97">
        <v>1</v>
      </c>
      <c r="AE97">
        <v>0</v>
      </c>
      <c r="AF97">
        <v>0</v>
      </c>
      <c r="AG97">
        <v>1</v>
      </c>
      <c r="AH97">
        <v>0</v>
      </c>
      <c r="AI97">
        <v>0</v>
      </c>
      <c r="AJ97">
        <v>0</v>
      </c>
      <c r="AL97">
        <v>0</v>
      </c>
    </row>
    <row r="98" spans="1:38" x14ac:dyDescent="0.25">
      <c r="A98">
        <v>2490</v>
      </c>
      <c r="B98" t="s">
        <v>229</v>
      </c>
      <c r="C98" t="s">
        <v>230</v>
      </c>
      <c r="D98">
        <v>275</v>
      </c>
      <c r="E98" t="s">
        <v>231</v>
      </c>
      <c r="F98">
        <v>2000</v>
      </c>
      <c r="G98">
        <v>6730</v>
      </c>
      <c r="H98">
        <f t="shared" si="1"/>
        <v>8.8143304226387738</v>
      </c>
      <c r="I98">
        <v>1</v>
      </c>
      <c r="J98">
        <v>1</v>
      </c>
      <c r="K98">
        <v>0</v>
      </c>
      <c r="L98">
        <v>1</v>
      </c>
      <c r="M98">
        <v>3</v>
      </c>
      <c r="N98">
        <v>1</v>
      </c>
      <c r="O98">
        <v>15666.25</v>
      </c>
      <c r="P98">
        <v>4.4249999999999998</v>
      </c>
      <c r="Q98">
        <v>8.2809648513793928</v>
      </c>
      <c r="R98">
        <v>4.4376726150512695</v>
      </c>
      <c r="S98">
        <v>84.577867173617733</v>
      </c>
      <c r="T98">
        <v>-1.1483471393585205</v>
      </c>
      <c r="U98">
        <v>1</v>
      </c>
      <c r="V98">
        <v>7.5128340131260813</v>
      </c>
      <c r="W98" t="s">
        <v>67</v>
      </c>
      <c r="X98">
        <v>12.610082626342772</v>
      </c>
      <c r="Y98">
        <v>60.233028411865241</v>
      </c>
      <c r="Z98">
        <v>0</v>
      </c>
      <c r="AA98">
        <v>0</v>
      </c>
      <c r="AB98">
        <v>423322.5625</v>
      </c>
      <c r="AC98">
        <v>2266.919189453125</v>
      </c>
      <c r="AD98">
        <v>112</v>
      </c>
      <c r="AE98">
        <v>0</v>
      </c>
      <c r="AF98">
        <v>2</v>
      </c>
      <c r="AG98">
        <v>12</v>
      </c>
      <c r="AH98">
        <v>6</v>
      </c>
      <c r="AI98">
        <v>0</v>
      </c>
      <c r="AJ98">
        <v>1.785714365541935E-2</v>
      </c>
      <c r="AK98">
        <v>0.1071428582072258</v>
      </c>
      <c r="AL98">
        <v>5.3571429103612893E-2</v>
      </c>
    </row>
    <row r="99" spans="1:38" x14ac:dyDescent="0.25">
      <c r="A99">
        <v>2550</v>
      </c>
      <c r="B99" t="s">
        <v>232</v>
      </c>
      <c r="C99" t="s">
        <v>233</v>
      </c>
      <c r="D99">
        <v>179</v>
      </c>
      <c r="E99" t="s">
        <v>234</v>
      </c>
      <c r="F99">
        <v>2000</v>
      </c>
      <c r="G99">
        <v>6328</v>
      </c>
      <c r="H99">
        <f t="shared" si="1"/>
        <v>8.7527395094474905</v>
      </c>
      <c r="I99">
        <v>1</v>
      </c>
      <c r="J99">
        <v>1</v>
      </c>
      <c r="K99">
        <v>4</v>
      </c>
      <c r="L99">
        <v>3</v>
      </c>
      <c r="M99">
        <v>3</v>
      </c>
      <c r="N99">
        <v>1</v>
      </c>
      <c r="O99">
        <v>16494.857142857141</v>
      </c>
      <c r="P99">
        <v>2.1428571428571423</v>
      </c>
      <c r="Q99">
        <v>7.7052626609802255</v>
      </c>
      <c r="R99">
        <v>3.7802677154541007</v>
      </c>
      <c r="S99">
        <v>43.827773537406358</v>
      </c>
      <c r="T99">
        <v>-2.3785514831542969</v>
      </c>
      <c r="U99">
        <v>1</v>
      </c>
      <c r="V99">
        <v>6.6883547899556692</v>
      </c>
      <c r="W99" t="s">
        <v>94</v>
      </c>
      <c r="X99">
        <v>11.170639991760252</v>
      </c>
      <c r="Y99">
        <v>56.171173095703118</v>
      </c>
      <c r="Z99">
        <v>0</v>
      </c>
      <c r="AA99">
        <v>0</v>
      </c>
      <c r="AB99">
        <v>0</v>
      </c>
      <c r="AC99">
        <v>0</v>
      </c>
      <c r="AD99">
        <v>18</v>
      </c>
      <c r="AE99">
        <v>0</v>
      </c>
      <c r="AF99">
        <v>0</v>
      </c>
      <c r="AG99">
        <v>1</v>
      </c>
      <c r="AH99">
        <v>0</v>
      </c>
      <c r="AI99">
        <v>0</v>
      </c>
      <c r="AJ99">
        <v>0</v>
      </c>
      <c r="AK99">
        <v>5.5555555969476707E-2</v>
      </c>
      <c r="AL99">
        <v>0</v>
      </c>
    </row>
    <row r="100" spans="1:38" x14ac:dyDescent="0.25">
      <c r="A100">
        <v>2555</v>
      </c>
      <c r="B100" t="s">
        <v>235</v>
      </c>
      <c r="C100" t="s">
        <v>45</v>
      </c>
      <c r="D100">
        <v>663</v>
      </c>
      <c r="E100" t="s">
        <v>46</v>
      </c>
      <c r="F100">
        <v>2000</v>
      </c>
      <c r="G100">
        <v>16929</v>
      </c>
      <c r="H100">
        <f t="shared" si="1"/>
        <v>9.7367834066372492</v>
      </c>
      <c r="I100">
        <v>1</v>
      </c>
      <c r="J100">
        <v>1</v>
      </c>
      <c r="K100">
        <v>4</v>
      </c>
      <c r="L100">
        <v>7</v>
      </c>
      <c r="M100">
        <v>3</v>
      </c>
      <c r="N100">
        <v>1</v>
      </c>
      <c r="O100">
        <v>18810.5</v>
      </c>
      <c r="P100">
        <v>4</v>
      </c>
      <c r="Q100">
        <v>9.3667459487915021</v>
      </c>
      <c r="R100">
        <v>1.8491333723068235</v>
      </c>
      <c r="S100">
        <v>6.3543103144409248</v>
      </c>
      <c r="T100">
        <v>-0.31688123941421503</v>
      </c>
      <c r="U100">
        <v>1</v>
      </c>
      <c r="V100">
        <v>-1.5478879255327578</v>
      </c>
      <c r="W100" t="s">
        <v>47</v>
      </c>
      <c r="X100">
        <v>11.821463584899902</v>
      </c>
      <c r="Y100">
        <v>64</v>
      </c>
      <c r="Z100">
        <v>0</v>
      </c>
      <c r="AA100">
        <v>0</v>
      </c>
      <c r="AB100">
        <v>0</v>
      </c>
      <c r="AC100">
        <v>0</v>
      </c>
      <c r="AD100">
        <v>319</v>
      </c>
      <c r="AE100">
        <v>2</v>
      </c>
      <c r="AF100">
        <v>4</v>
      </c>
      <c r="AG100">
        <v>32</v>
      </c>
      <c r="AH100">
        <v>37</v>
      </c>
      <c r="AI100">
        <v>6.2695923261344433E-3</v>
      </c>
      <c r="AJ100">
        <v>1.2539184652268888E-2</v>
      </c>
      <c r="AK100">
        <v>0.10031347721815111</v>
      </c>
      <c r="AL100">
        <v>0.11598745733499528</v>
      </c>
    </row>
    <row r="101" spans="1:38" x14ac:dyDescent="0.25">
      <c r="A101">
        <v>2560</v>
      </c>
      <c r="B101" t="s">
        <v>236</v>
      </c>
      <c r="C101" t="s">
        <v>45</v>
      </c>
      <c r="D101">
        <v>663</v>
      </c>
      <c r="E101" t="s">
        <v>50</v>
      </c>
      <c r="F101">
        <v>2000</v>
      </c>
      <c r="G101">
        <v>14771</v>
      </c>
      <c r="H101">
        <f t="shared" si="1"/>
        <v>9.6004210780406005</v>
      </c>
      <c r="I101">
        <v>1</v>
      </c>
      <c r="J101">
        <v>1</v>
      </c>
      <c r="K101">
        <v>4</v>
      </c>
      <c r="L101">
        <v>7</v>
      </c>
      <c r="M101">
        <v>3</v>
      </c>
      <c r="N101">
        <v>1</v>
      </c>
      <c r="O101">
        <v>20530.599999999999</v>
      </c>
      <c r="P101">
        <v>2.36</v>
      </c>
      <c r="Q101">
        <v>7.9986715316772479</v>
      </c>
      <c r="R101">
        <v>2.3750753402709961</v>
      </c>
      <c r="S101">
        <v>10.75182320083626</v>
      </c>
      <c r="T101">
        <v>-3.1261007785797119</v>
      </c>
      <c r="U101">
        <v>1</v>
      </c>
      <c r="V101">
        <v>5.580176605579247</v>
      </c>
      <c r="W101" t="s">
        <v>51</v>
      </c>
      <c r="X101">
        <v>13.82916736602783</v>
      </c>
      <c r="Y101">
        <v>66.610679626464844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</row>
    <row r="102" spans="1:38" x14ac:dyDescent="0.25">
      <c r="A102">
        <v>2570</v>
      </c>
      <c r="B102" t="s">
        <v>237</v>
      </c>
      <c r="C102" t="s">
        <v>45</v>
      </c>
      <c r="D102">
        <v>663</v>
      </c>
      <c r="E102" t="s">
        <v>46</v>
      </c>
      <c r="F102">
        <v>2000</v>
      </c>
      <c r="G102">
        <v>14925</v>
      </c>
      <c r="H102">
        <f t="shared" si="1"/>
        <v>9.6107929382608024</v>
      </c>
      <c r="I102">
        <v>1</v>
      </c>
      <c r="J102">
        <v>1</v>
      </c>
      <c r="K102">
        <v>4</v>
      </c>
      <c r="L102">
        <v>7</v>
      </c>
      <c r="M102">
        <v>3</v>
      </c>
      <c r="N102">
        <v>1</v>
      </c>
      <c r="O102">
        <v>18653.666666666672</v>
      </c>
      <c r="P102">
        <v>4.0666666666666655</v>
      </c>
      <c r="Q102">
        <v>6.6106958389282227</v>
      </c>
      <c r="R102">
        <v>2.4921016693115234</v>
      </c>
      <c r="S102">
        <v>12.086651590407794</v>
      </c>
      <c r="T102">
        <v>-0.59702378511428811</v>
      </c>
      <c r="U102">
        <v>0</v>
      </c>
      <c r="V102">
        <v>3.1810735266753505</v>
      </c>
      <c r="W102" t="s">
        <v>47</v>
      </c>
      <c r="X102">
        <v>11.872397422790527</v>
      </c>
      <c r="Y102">
        <v>52.489906311035163</v>
      </c>
      <c r="Z102">
        <v>0</v>
      </c>
      <c r="AA102">
        <v>0</v>
      </c>
      <c r="AB102">
        <v>0</v>
      </c>
      <c r="AC102">
        <v>0</v>
      </c>
      <c r="AD102">
        <v>25</v>
      </c>
      <c r="AE102">
        <v>2</v>
      </c>
      <c r="AF102">
        <v>0</v>
      </c>
      <c r="AG102">
        <v>5</v>
      </c>
      <c r="AH102">
        <v>7</v>
      </c>
      <c r="AI102">
        <v>7.9999998211860657E-2</v>
      </c>
      <c r="AJ102">
        <v>0</v>
      </c>
      <c r="AK102">
        <v>0.20000000298023224</v>
      </c>
      <c r="AL102">
        <v>0.2800000011920929</v>
      </c>
    </row>
    <row r="103" spans="1:38" x14ac:dyDescent="0.25">
      <c r="A103">
        <v>2625</v>
      </c>
      <c r="B103" t="s">
        <v>238</v>
      </c>
      <c r="C103" t="s">
        <v>239</v>
      </c>
      <c r="D103">
        <v>594</v>
      </c>
      <c r="E103" t="s">
        <v>240</v>
      </c>
      <c r="F103">
        <v>2000</v>
      </c>
      <c r="G103">
        <v>5594</v>
      </c>
      <c r="H103">
        <f t="shared" si="1"/>
        <v>8.6294498737619048</v>
      </c>
      <c r="I103">
        <v>1</v>
      </c>
      <c r="J103">
        <v>0</v>
      </c>
      <c r="K103">
        <v>1</v>
      </c>
      <c r="L103">
        <v>2</v>
      </c>
      <c r="M103">
        <v>2</v>
      </c>
      <c r="N103">
        <v>1</v>
      </c>
      <c r="O103">
        <v>14607.875</v>
      </c>
      <c r="P103">
        <v>3.0875000000000008</v>
      </c>
      <c r="Q103">
        <v>5.5093884468078604</v>
      </c>
      <c r="R103">
        <v>3.2153151035308838</v>
      </c>
      <c r="S103">
        <v>24.9111402628339</v>
      </c>
      <c r="T103">
        <v>-0.35887819528579712</v>
      </c>
      <c r="U103">
        <v>0</v>
      </c>
      <c r="V103">
        <v>4.8814991065535471</v>
      </c>
      <c r="W103" t="s">
        <v>57</v>
      </c>
      <c r="X103">
        <v>11.892854690551758</v>
      </c>
      <c r="Y103">
        <v>55.060726165771491</v>
      </c>
      <c r="Z103">
        <v>0</v>
      </c>
      <c r="AA103">
        <v>7.184851646423339</v>
      </c>
      <c r="AB103">
        <v>2651.46826171875</v>
      </c>
      <c r="AC103">
        <v>245238.640625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</row>
    <row r="104" spans="1:38" x14ac:dyDescent="0.25">
      <c r="A104">
        <v>2635</v>
      </c>
      <c r="B104" t="s">
        <v>241</v>
      </c>
      <c r="C104" t="s">
        <v>186</v>
      </c>
      <c r="D104">
        <v>548</v>
      </c>
      <c r="E104" t="s">
        <v>42</v>
      </c>
      <c r="F104">
        <v>2000</v>
      </c>
      <c r="G104">
        <v>11991</v>
      </c>
      <c r="H104">
        <f t="shared" si="1"/>
        <v>9.391911647379434</v>
      </c>
      <c r="I104">
        <v>1</v>
      </c>
      <c r="J104">
        <v>0</v>
      </c>
      <c r="K104">
        <v>0</v>
      </c>
      <c r="L104">
        <v>2</v>
      </c>
      <c r="M104">
        <v>2</v>
      </c>
      <c r="N104">
        <v>1</v>
      </c>
      <c r="O104">
        <v>20807.5</v>
      </c>
      <c r="P104">
        <v>4</v>
      </c>
      <c r="Q104">
        <v>6.5666723251342782</v>
      </c>
      <c r="R104">
        <v>2.8767037391662602</v>
      </c>
      <c r="S104">
        <v>17.755649361427217</v>
      </c>
      <c r="T104">
        <v>-1.4759588986635205E-2</v>
      </c>
      <c r="U104">
        <v>0</v>
      </c>
      <c r="V104">
        <v>3.9604455105246577</v>
      </c>
      <c r="W104" t="s">
        <v>43</v>
      </c>
      <c r="X104">
        <v>10.793556213378906</v>
      </c>
      <c r="Y104">
        <v>64.697608947753906</v>
      </c>
      <c r="Z104">
        <v>0</v>
      </c>
      <c r="AA104">
        <v>0</v>
      </c>
      <c r="AB104">
        <v>330985.625</v>
      </c>
      <c r="AC104">
        <v>25831.24609375</v>
      </c>
      <c r="AD104">
        <v>14</v>
      </c>
      <c r="AE104">
        <v>0</v>
      </c>
      <c r="AF104">
        <v>0</v>
      </c>
      <c r="AG104">
        <v>3</v>
      </c>
      <c r="AH104">
        <v>2</v>
      </c>
      <c r="AI104">
        <v>0</v>
      </c>
      <c r="AJ104">
        <v>0</v>
      </c>
      <c r="AK104">
        <v>0.2142857164144516</v>
      </c>
      <c r="AL104">
        <v>0.14285714924335477</v>
      </c>
    </row>
    <row r="105" spans="1:38" x14ac:dyDescent="0.25">
      <c r="A105">
        <v>2745</v>
      </c>
      <c r="B105" t="s">
        <v>242</v>
      </c>
      <c r="C105" t="s">
        <v>186</v>
      </c>
      <c r="D105">
        <v>548</v>
      </c>
      <c r="E105" t="s">
        <v>42</v>
      </c>
      <c r="F105">
        <v>2000</v>
      </c>
      <c r="G105">
        <v>13717</v>
      </c>
      <c r="H105">
        <f t="shared" si="1"/>
        <v>9.5263912184784072</v>
      </c>
      <c r="I105">
        <v>0</v>
      </c>
      <c r="J105">
        <v>0</v>
      </c>
      <c r="K105">
        <v>0</v>
      </c>
      <c r="L105">
        <v>2</v>
      </c>
      <c r="M105">
        <v>2</v>
      </c>
      <c r="N105">
        <v>1</v>
      </c>
      <c r="O105">
        <v>20807.5</v>
      </c>
      <c r="P105">
        <v>4</v>
      </c>
      <c r="Q105">
        <v>6.1202974319458008</v>
      </c>
      <c r="R105">
        <v>2.2681000232696529</v>
      </c>
      <c r="S105">
        <v>9.6610276375934134</v>
      </c>
      <c r="T105">
        <v>-0.33890855312347407</v>
      </c>
      <c r="U105">
        <v>1</v>
      </c>
      <c r="V105">
        <v>2.8929593284361719</v>
      </c>
      <c r="W105" t="s">
        <v>43</v>
      </c>
      <c r="X105">
        <v>10.719810485839844</v>
      </c>
      <c r="Y105">
        <v>52.967037200927741</v>
      </c>
      <c r="Z105">
        <v>0</v>
      </c>
      <c r="AA105">
        <v>0</v>
      </c>
      <c r="AB105">
        <v>330985.625</v>
      </c>
      <c r="AC105">
        <v>25831.24609375</v>
      </c>
      <c r="AD105">
        <v>9</v>
      </c>
      <c r="AE105">
        <v>0</v>
      </c>
      <c r="AF105">
        <v>0</v>
      </c>
      <c r="AG105">
        <v>1</v>
      </c>
      <c r="AH105">
        <v>2</v>
      </c>
      <c r="AI105">
        <v>0</v>
      </c>
      <c r="AJ105">
        <v>0</v>
      </c>
      <c r="AK105">
        <v>0.1111111119389534</v>
      </c>
      <c r="AL105">
        <v>0.2222222238779068</v>
      </c>
    </row>
    <row r="106" spans="1:38" x14ac:dyDescent="0.25">
      <c r="A106">
        <v>2760</v>
      </c>
      <c r="B106" t="s">
        <v>243</v>
      </c>
      <c r="C106" t="s">
        <v>163</v>
      </c>
      <c r="D106">
        <v>504</v>
      </c>
      <c r="E106" t="s">
        <v>164</v>
      </c>
      <c r="F106">
        <v>2000</v>
      </c>
      <c r="G106">
        <v>13335</v>
      </c>
      <c r="H106">
        <f t="shared" si="1"/>
        <v>9.4981474366161152</v>
      </c>
      <c r="I106">
        <v>1</v>
      </c>
      <c r="J106">
        <v>1</v>
      </c>
      <c r="K106">
        <v>0</v>
      </c>
      <c r="L106">
        <v>2</v>
      </c>
      <c r="M106">
        <v>2</v>
      </c>
      <c r="N106">
        <v>1</v>
      </c>
      <c r="O106">
        <v>16168.875</v>
      </c>
      <c r="P106">
        <v>4</v>
      </c>
      <c r="Q106">
        <v>6.0282783508300781</v>
      </c>
      <c r="R106">
        <v>4.3851480484008789</v>
      </c>
      <c r="S106">
        <v>80.250103232924374</v>
      </c>
      <c r="T106">
        <v>-1.3384392261505127</v>
      </c>
      <c r="U106">
        <v>0</v>
      </c>
      <c r="V106">
        <v>5.7889647045458972</v>
      </c>
      <c r="W106" t="s">
        <v>47</v>
      </c>
      <c r="X106">
        <v>11.797671318054199</v>
      </c>
      <c r="Y106">
        <v>73.975906372070298</v>
      </c>
      <c r="Z106">
        <v>4.3574562296271324E-3</v>
      </c>
      <c r="AA106">
        <v>1.1623756960034372E-2</v>
      </c>
      <c r="AB106">
        <v>0</v>
      </c>
      <c r="AC106">
        <v>891.11102294921886</v>
      </c>
      <c r="AD106">
        <v>1</v>
      </c>
      <c r="AE106">
        <v>0</v>
      </c>
      <c r="AF106">
        <v>1</v>
      </c>
      <c r="AG106">
        <v>0</v>
      </c>
      <c r="AH106">
        <v>0</v>
      </c>
      <c r="AI106">
        <v>0</v>
      </c>
      <c r="AK106">
        <v>0</v>
      </c>
      <c r="AL106">
        <v>0</v>
      </c>
    </row>
    <row r="107" spans="1:38" x14ac:dyDescent="0.25">
      <c r="A107">
        <v>2785</v>
      </c>
      <c r="B107" t="s">
        <v>244</v>
      </c>
      <c r="C107" t="s">
        <v>167</v>
      </c>
      <c r="D107">
        <v>434</v>
      </c>
      <c r="E107" t="s">
        <v>38</v>
      </c>
      <c r="F107">
        <v>2000</v>
      </c>
      <c r="G107">
        <v>7420</v>
      </c>
      <c r="H107">
        <f t="shared" si="1"/>
        <v>8.9119343361614263</v>
      </c>
      <c r="I107">
        <v>0</v>
      </c>
      <c r="J107">
        <v>0</v>
      </c>
      <c r="K107">
        <v>8</v>
      </c>
      <c r="L107">
        <v>7</v>
      </c>
      <c r="M107">
        <v>2</v>
      </c>
      <c r="N107">
        <v>1</v>
      </c>
      <c r="O107">
        <v>16575</v>
      </c>
      <c r="P107">
        <v>5.0249999999999995</v>
      </c>
      <c r="Q107">
        <v>5.1474943161010733</v>
      </c>
      <c r="R107">
        <v>4.1113028526306152</v>
      </c>
      <c r="S107">
        <v>61.026173909646701</v>
      </c>
      <c r="T107">
        <v>-0.40268123149871826</v>
      </c>
      <c r="U107">
        <v>0</v>
      </c>
      <c r="V107">
        <v>4.2606298758016905</v>
      </c>
      <c r="W107" t="s">
        <v>39</v>
      </c>
      <c r="X107">
        <v>10.084503173828123</v>
      </c>
      <c r="Y107">
        <v>72.674415588378892</v>
      </c>
      <c r="Z107">
        <v>0</v>
      </c>
      <c r="AA107">
        <v>0</v>
      </c>
      <c r="AB107">
        <v>0</v>
      </c>
      <c r="AC107">
        <v>0</v>
      </c>
      <c r="AD107">
        <v>60</v>
      </c>
      <c r="AE107">
        <v>0</v>
      </c>
      <c r="AF107">
        <v>3</v>
      </c>
      <c r="AG107">
        <v>5</v>
      </c>
      <c r="AH107">
        <v>11</v>
      </c>
      <c r="AI107">
        <v>0</v>
      </c>
      <c r="AJ107">
        <v>5.0000000745058067E-2</v>
      </c>
      <c r="AK107">
        <v>8.3333335816860185E-2</v>
      </c>
      <c r="AL107">
        <v>0.18333333730697632</v>
      </c>
    </row>
    <row r="108" spans="1:38" x14ac:dyDescent="0.25">
      <c r="A108">
        <v>2810</v>
      </c>
      <c r="B108" t="s">
        <v>245</v>
      </c>
      <c r="C108" t="s">
        <v>92</v>
      </c>
      <c r="D108">
        <v>627</v>
      </c>
      <c r="E108" t="s">
        <v>246</v>
      </c>
      <c r="F108">
        <v>2000</v>
      </c>
      <c r="G108">
        <v>5619</v>
      </c>
      <c r="H108">
        <f t="shared" si="1"/>
        <v>8.6339089911121984</v>
      </c>
      <c r="I108">
        <v>1</v>
      </c>
      <c r="J108">
        <v>0</v>
      </c>
      <c r="K108">
        <v>1</v>
      </c>
      <c r="L108">
        <v>2</v>
      </c>
      <c r="M108">
        <v>2</v>
      </c>
      <c r="N108">
        <v>1</v>
      </c>
      <c r="O108">
        <v>14514.9</v>
      </c>
      <c r="P108">
        <v>4.0400000000000009</v>
      </c>
      <c r="Q108">
        <v>9.5648632049560565</v>
      </c>
      <c r="R108">
        <v>4.7189555168151855</v>
      </c>
      <c r="S108">
        <v>112.05115597743522</v>
      </c>
      <c r="T108">
        <v>-1.9694820642471311</v>
      </c>
      <c r="U108">
        <v>1</v>
      </c>
      <c r="V108">
        <v>9.1042760903955298</v>
      </c>
      <c r="W108" t="s">
        <v>94</v>
      </c>
      <c r="X108">
        <v>11.963932037353516</v>
      </c>
      <c r="Y108">
        <v>58.218170166015618</v>
      </c>
      <c r="Z108">
        <v>3.8525002002716064</v>
      </c>
      <c r="AA108">
        <v>8.4091044962406145E-2</v>
      </c>
      <c r="AB108">
        <v>0</v>
      </c>
      <c r="AC108">
        <v>8842.9921875</v>
      </c>
      <c r="AD108">
        <v>1312</v>
      </c>
      <c r="AE108">
        <v>24</v>
      </c>
      <c r="AF108">
        <v>22</v>
      </c>
      <c r="AG108">
        <v>54</v>
      </c>
      <c r="AH108">
        <v>91</v>
      </c>
      <c r="AI108">
        <v>1.8292682245373722E-2</v>
      </c>
      <c r="AJ108">
        <v>1.6768293455243111E-2</v>
      </c>
      <c r="AK108">
        <v>4.1158538311719901E-2</v>
      </c>
      <c r="AL108">
        <v>6.9359757006168365E-2</v>
      </c>
    </row>
    <row r="109" spans="1:38" x14ac:dyDescent="0.25">
      <c r="A109">
        <v>2835</v>
      </c>
      <c r="B109" t="s">
        <v>247</v>
      </c>
      <c r="C109" t="s">
        <v>248</v>
      </c>
      <c r="D109">
        <v>525</v>
      </c>
      <c r="E109" t="s">
        <v>42</v>
      </c>
      <c r="F109">
        <v>2000</v>
      </c>
      <c r="G109">
        <v>9625</v>
      </c>
      <c r="H109">
        <f t="shared" si="1"/>
        <v>9.1721191591559847</v>
      </c>
      <c r="I109">
        <v>1</v>
      </c>
      <c r="J109">
        <v>0</v>
      </c>
      <c r="K109">
        <v>0</v>
      </c>
      <c r="L109">
        <v>2</v>
      </c>
      <c r="M109">
        <v>3</v>
      </c>
      <c r="N109">
        <v>2</v>
      </c>
      <c r="O109">
        <v>17738</v>
      </c>
      <c r="P109">
        <v>5</v>
      </c>
      <c r="Q109">
        <v>7.4576091766357422</v>
      </c>
      <c r="R109">
        <v>4.1645078659057617</v>
      </c>
      <c r="S109">
        <v>64.361000405557462</v>
      </c>
      <c r="T109">
        <v>-1.1176778078079221</v>
      </c>
      <c r="U109">
        <v>1</v>
      </c>
      <c r="V109">
        <v>8.3859099788176752E-2</v>
      </c>
      <c r="W109" t="s">
        <v>43</v>
      </c>
      <c r="X109">
        <v>12.495631217956545</v>
      </c>
      <c r="Y109">
        <v>64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</row>
    <row r="110" spans="1:38" x14ac:dyDescent="0.25">
      <c r="A110">
        <v>2850</v>
      </c>
      <c r="B110" t="s">
        <v>249</v>
      </c>
      <c r="C110" t="s">
        <v>163</v>
      </c>
      <c r="D110">
        <v>504</v>
      </c>
      <c r="E110" t="s">
        <v>164</v>
      </c>
      <c r="F110">
        <v>2000</v>
      </c>
      <c r="G110">
        <v>8599</v>
      </c>
      <c r="H110">
        <f t="shared" si="1"/>
        <v>9.0594011964108958</v>
      </c>
      <c r="I110">
        <v>1</v>
      </c>
      <c r="J110">
        <v>1</v>
      </c>
      <c r="K110">
        <v>0</v>
      </c>
      <c r="L110">
        <v>2</v>
      </c>
      <c r="M110">
        <v>2</v>
      </c>
      <c r="N110">
        <v>1</v>
      </c>
      <c r="O110">
        <v>14119</v>
      </c>
      <c r="P110">
        <v>4.8</v>
      </c>
      <c r="Q110">
        <v>6.2265367507934579</v>
      </c>
      <c r="R110">
        <v>4.921323299407959</v>
      </c>
      <c r="S110">
        <v>137.18402867041536</v>
      </c>
      <c r="T110">
        <v>-2.7098503112792969</v>
      </c>
      <c r="U110">
        <v>0</v>
      </c>
      <c r="V110">
        <v>0.18604115264011897</v>
      </c>
      <c r="W110" t="s">
        <v>47</v>
      </c>
      <c r="X110">
        <v>11.548765182495117</v>
      </c>
      <c r="Y110">
        <v>72.332015991210938</v>
      </c>
      <c r="Z110">
        <v>0</v>
      </c>
      <c r="AA110">
        <v>5.2065320312976837E-2</v>
      </c>
      <c r="AB110">
        <v>0</v>
      </c>
      <c r="AC110">
        <v>4511.66064453125</v>
      </c>
      <c r="AD110">
        <v>2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</row>
    <row r="111" spans="1:38" x14ac:dyDescent="0.25">
      <c r="A111">
        <v>2865</v>
      </c>
      <c r="B111" t="s">
        <v>250</v>
      </c>
      <c r="C111" t="s">
        <v>71</v>
      </c>
      <c r="D111">
        <v>180</v>
      </c>
      <c r="E111" t="s">
        <v>251</v>
      </c>
      <c r="F111">
        <v>2000</v>
      </c>
      <c r="G111">
        <v>8294</v>
      </c>
      <c r="H111">
        <f t="shared" si="1"/>
        <v>9.0232876408063269</v>
      </c>
      <c r="I111">
        <v>1</v>
      </c>
      <c r="J111">
        <v>1</v>
      </c>
      <c r="K111">
        <v>4</v>
      </c>
      <c r="L111">
        <v>7</v>
      </c>
      <c r="M111">
        <v>3</v>
      </c>
      <c r="N111">
        <v>1</v>
      </c>
      <c r="O111">
        <v>16332.444444444443</v>
      </c>
      <c r="P111">
        <v>4.1333333333333346</v>
      </c>
      <c r="Q111">
        <v>4.7273879051208496</v>
      </c>
      <c r="R111">
        <v>4.3788213729858398</v>
      </c>
      <c r="S111">
        <v>79.743989574342422</v>
      </c>
      <c r="T111">
        <v>-2.8349235057830806</v>
      </c>
      <c r="U111">
        <v>1</v>
      </c>
      <c r="V111">
        <v>0.4808201369549992</v>
      </c>
      <c r="W111" t="s">
        <v>47</v>
      </c>
      <c r="X111">
        <v>13.044214248657228</v>
      </c>
      <c r="Y111">
        <v>65.486724853515625</v>
      </c>
      <c r="Z111">
        <v>5.9027105569839471E-2</v>
      </c>
      <c r="AA111">
        <v>7.681758143007752E-4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</row>
    <row r="112" spans="1:38" x14ac:dyDescent="0.25">
      <c r="A112">
        <v>2880</v>
      </c>
      <c r="B112" t="s">
        <v>252</v>
      </c>
      <c r="C112" t="s">
        <v>219</v>
      </c>
      <c r="D112">
        <v>435</v>
      </c>
      <c r="E112" t="s">
        <v>38</v>
      </c>
      <c r="F112">
        <v>2000</v>
      </c>
      <c r="G112">
        <v>10911</v>
      </c>
      <c r="H112">
        <f t="shared" si="1"/>
        <v>9.2975267336550989</v>
      </c>
      <c r="I112">
        <v>0</v>
      </c>
      <c r="J112">
        <v>0</v>
      </c>
      <c r="K112">
        <v>9</v>
      </c>
      <c r="L112">
        <v>7</v>
      </c>
      <c r="M112">
        <v>2</v>
      </c>
      <c r="N112">
        <v>1</v>
      </c>
      <c r="O112">
        <v>24167.666666666672</v>
      </c>
      <c r="P112">
        <v>3.1</v>
      </c>
      <c r="Q112">
        <v>5.6767539978027353</v>
      </c>
      <c r="R112">
        <v>3.1963686943054199</v>
      </c>
      <c r="S112">
        <v>24.443606632540309</v>
      </c>
      <c r="T112">
        <v>-2.0852489471435547</v>
      </c>
      <c r="U112">
        <v>1</v>
      </c>
      <c r="V112">
        <v>4.0035950169046748</v>
      </c>
      <c r="W112" t="s">
        <v>39</v>
      </c>
      <c r="X112">
        <v>10.52548122406006</v>
      </c>
      <c r="Y112">
        <v>61.643833160400398</v>
      </c>
      <c r="Z112">
        <v>0</v>
      </c>
      <c r="AA112">
        <v>0</v>
      </c>
      <c r="AB112">
        <v>0</v>
      </c>
      <c r="AC112">
        <v>0</v>
      </c>
      <c r="AD112">
        <v>60</v>
      </c>
      <c r="AE112">
        <v>1</v>
      </c>
      <c r="AF112">
        <v>0</v>
      </c>
      <c r="AG112">
        <v>7</v>
      </c>
      <c r="AH112">
        <v>10</v>
      </c>
      <c r="AI112">
        <v>1.666666753590107E-2</v>
      </c>
      <c r="AJ112">
        <v>0</v>
      </c>
      <c r="AK112">
        <v>0.11666666716337204</v>
      </c>
      <c r="AL112">
        <v>0.16666667163372037</v>
      </c>
    </row>
    <row r="113" spans="1:38" x14ac:dyDescent="0.25">
      <c r="A113">
        <v>2910</v>
      </c>
      <c r="B113" t="s">
        <v>253</v>
      </c>
      <c r="C113" t="s">
        <v>169</v>
      </c>
      <c r="D113">
        <v>478</v>
      </c>
      <c r="E113" t="s">
        <v>88</v>
      </c>
      <c r="F113">
        <v>2000</v>
      </c>
      <c r="G113">
        <v>8539</v>
      </c>
      <c r="H113">
        <f t="shared" si="1"/>
        <v>9.0523991839076068</v>
      </c>
      <c r="I113">
        <v>1</v>
      </c>
      <c r="J113">
        <v>0</v>
      </c>
      <c r="K113">
        <v>0</v>
      </c>
      <c r="L113">
        <v>2</v>
      </c>
      <c r="M113">
        <v>3</v>
      </c>
      <c r="N113">
        <v>4</v>
      </c>
      <c r="O113">
        <v>23787.599999999999</v>
      </c>
      <c r="P113">
        <v>3.34</v>
      </c>
      <c r="Q113">
        <v>6.1333980560302734</v>
      </c>
      <c r="R113">
        <v>2.6806070804595943</v>
      </c>
      <c r="S113">
        <v>14.593950309209921</v>
      </c>
      <c r="T113">
        <v>2.5412018299102779</v>
      </c>
      <c r="U113">
        <v>1</v>
      </c>
      <c r="V113">
        <v>1.5800178468297803</v>
      </c>
      <c r="W113" t="s">
        <v>76</v>
      </c>
      <c r="X113">
        <v>11.322769165039063</v>
      </c>
      <c r="Y113">
        <v>60.737525939941399</v>
      </c>
      <c r="Z113">
        <v>0</v>
      </c>
      <c r="AA113">
        <v>0</v>
      </c>
      <c r="AB113">
        <v>0</v>
      </c>
      <c r="AC113">
        <v>0</v>
      </c>
      <c r="AD113">
        <v>1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</row>
    <row r="114" spans="1:38" x14ac:dyDescent="0.25">
      <c r="A114">
        <v>2925</v>
      </c>
      <c r="B114" t="s">
        <v>254</v>
      </c>
      <c r="C114" t="s">
        <v>217</v>
      </c>
      <c r="D114">
        <v>475</v>
      </c>
      <c r="E114" t="s">
        <v>88</v>
      </c>
      <c r="F114">
        <v>2000</v>
      </c>
      <c r="G114">
        <v>13613</v>
      </c>
      <c r="H114">
        <f t="shared" si="1"/>
        <v>9.5187804975124735</v>
      </c>
      <c r="I114">
        <v>0</v>
      </c>
      <c r="J114">
        <v>0</v>
      </c>
      <c r="K114">
        <v>0</v>
      </c>
      <c r="L114">
        <v>3</v>
      </c>
      <c r="M114">
        <v>3</v>
      </c>
      <c r="N114">
        <v>2</v>
      </c>
      <c r="O114">
        <v>23787.599999999999</v>
      </c>
      <c r="P114">
        <v>3.34</v>
      </c>
      <c r="Q114">
        <v>6.2205901145935059</v>
      </c>
      <c r="R114">
        <v>2.7494499683380123</v>
      </c>
      <c r="S114">
        <v>15.634030307161758</v>
      </c>
      <c r="T114">
        <v>1.6985501050949099</v>
      </c>
      <c r="U114">
        <v>1</v>
      </c>
      <c r="V114">
        <v>3.4070885158217505</v>
      </c>
      <c r="W114" t="s">
        <v>76</v>
      </c>
      <c r="X114">
        <v>10.95218563079834</v>
      </c>
      <c r="Y114">
        <v>69.582504272460938</v>
      </c>
      <c r="Z114">
        <v>0</v>
      </c>
      <c r="AA114">
        <v>0</v>
      </c>
      <c r="AB114">
        <v>0</v>
      </c>
      <c r="AC114">
        <v>0</v>
      </c>
      <c r="AD114">
        <v>2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</row>
    <row r="115" spans="1:38" x14ac:dyDescent="0.25">
      <c r="A115">
        <v>2980</v>
      </c>
      <c r="B115" t="s">
        <v>255</v>
      </c>
      <c r="C115" t="s">
        <v>128</v>
      </c>
      <c r="D115">
        <v>660</v>
      </c>
      <c r="E115" t="s">
        <v>179</v>
      </c>
      <c r="F115">
        <v>2000</v>
      </c>
      <c r="G115">
        <v>12578</v>
      </c>
      <c r="H115">
        <f t="shared" si="1"/>
        <v>9.4397045351034485</v>
      </c>
      <c r="I115">
        <v>0</v>
      </c>
      <c r="J115">
        <v>1</v>
      </c>
      <c r="K115">
        <v>3</v>
      </c>
      <c r="L115">
        <v>3</v>
      </c>
      <c r="M115">
        <v>3</v>
      </c>
      <c r="N115">
        <v>1</v>
      </c>
      <c r="O115">
        <v>18100</v>
      </c>
      <c r="P115">
        <v>2.3428571428571408</v>
      </c>
      <c r="Q115">
        <v>6.1820850372314444</v>
      </c>
      <c r="R115">
        <v>3.5720641613006601</v>
      </c>
      <c r="S115">
        <v>35.589980844704058</v>
      </c>
      <c r="T115">
        <v>-2.311316967010498</v>
      </c>
      <c r="U115">
        <v>1</v>
      </c>
      <c r="V115">
        <v>5.7517927317575692</v>
      </c>
      <c r="W115" t="s">
        <v>180</v>
      </c>
      <c r="X115">
        <v>13.857529640197752</v>
      </c>
      <c r="Y115">
        <v>65.0826416015625</v>
      </c>
      <c r="Z115">
        <v>0</v>
      </c>
      <c r="AA115">
        <v>0</v>
      </c>
      <c r="AB115">
        <v>0</v>
      </c>
      <c r="AC115">
        <v>0</v>
      </c>
      <c r="AD115">
        <v>2</v>
      </c>
    </row>
    <row r="116" spans="1:38" x14ac:dyDescent="0.25">
      <c r="A116">
        <v>2985</v>
      </c>
      <c r="B116" t="s">
        <v>256</v>
      </c>
      <c r="C116" t="s">
        <v>92</v>
      </c>
      <c r="D116">
        <v>627</v>
      </c>
      <c r="E116" t="s">
        <v>69</v>
      </c>
      <c r="F116">
        <v>2000</v>
      </c>
      <c r="G116">
        <v>28659</v>
      </c>
      <c r="H116">
        <f t="shared" si="1"/>
        <v>10.263222808938117</v>
      </c>
      <c r="I116">
        <v>0</v>
      </c>
      <c r="J116">
        <v>0</v>
      </c>
      <c r="K116">
        <v>1</v>
      </c>
      <c r="L116">
        <v>2</v>
      </c>
      <c r="M116">
        <v>2</v>
      </c>
      <c r="N116">
        <v>1</v>
      </c>
      <c r="O116">
        <v>24315.5</v>
      </c>
      <c r="P116">
        <v>2.4500000000000002</v>
      </c>
      <c r="Q116">
        <v>5.2417469024658203</v>
      </c>
      <c r="R116">
        <v>2.7354817390441895</v>
      </c>
      <c r="S116">
        <v>15.417168699379408</v>
      </c>
      <c r="T116">
        <v>-2.9107213020324703</v>
      </c>
      <c r="U116">
        <v>1</v>
      </c>
      <c r="V116">
        <v>1.5144431726423253</v>
      </c>
      <c r="W116" t="s">
        <v>51</v>
      </c>
      <c r="X116">
        <v>12.728471755981444</v>
      </c>
      <c r="Y116">
        <v>65.079368591308594</v>
      </c>
      <c r="Z116">
        <v>0</v>
      </c>
      <c r="AA116">
        <v>0</v>
      </c>
      <c r="AB116">
        <v>0</v>
      </c>
      <c r="AC116">
        <v>0</v>
      </c>
      <c r="AD116">
        <v>25</v>
      </c>
      <c r="AE116">
        <v>0</v>
      </c>
      <c r="AF116">
        <v>0</v>
      </c>
      <c r="AG116">
        <v>3</v>
      </c>
      <c r="AH116">
        <v>2</v>
      </c>
      <c r="AI116">
        <v>0</v>
      </c>
      <c r="AJ116">
        <v>0</v>
      </c>
      <c r="AK116">
        <v>0.119999997317791</v>
      </c>
      <c r="AL116">
        <v>7.9999998211860657E-2</v>
      </c>
    </row>
    <row r="117" spans="1:38" x14ac:dyDescent="0.25">
      <c r="A117">
        <v>3000</v>
      </c>
      <c r="B117" t="s">
        <v>257</v>
      </c>
      <c r="C117" t="s">
        <v>227</v>
      </c>
      <c r="D117">
        <v>479</v>
      </c>
      <c r="E117" t="s">
        <v>88</v>
      </c>
      <c r="F117">
        <v>2000</v>
      </c>
      <c r="G117">
        <v>12439</v>
      </c>
      <c r="H117">
        <f t="shared" si="1"/>
        <v>9.4285919772099653</v>
      </c>
      <c r="I117">
        <v>1</v>
      </c>
      <c r="J117">
        <v>0</v>
      </c>
      <c r="K117">
        <v>0</v>
      </c>
      <c r="L117">
        <v>3</v>
      </c>
      <c r="M117">
        <v>3</v>
      </c>
      <c r="N117">
        <v>2</v>
      </c>
      <c r="O117">
        <v>24262</v>
      </c>
      <c r="P117">
        <v>3.5666666666666655</v>
      </c>
      <c r="Q117">
        <v>7.2341771125793457</v>
      </c>
      <c r="R117">
        <v>1.7442890405654905</v>
      </c>
      <c r="S117">
        <v>5.7218320385199748</v>
      </c>
      <c r="T117">
        <v>0.1625836789608002</v>
      </c>
      <c r="U117">
        <v>1</v>
      </c>
      <c r="V117">
        <v>4.3285558555265595</v>
      </c>
      <c r="W117" t="s">
        <v>76</v>
      </c>
      <c r="X117">
        <v>10.817836761474609</v>
      </c>
      <c r="Y117">
        <v>64.069267272949219</v>
      </c>
      <c r="Z117">
        <v>0</v>
      </c>
      <c r="AA117">
        <v>0</v>
      </c>
      <c r="AB117">
        <v>0</v>
      </c>
      <c r="AC117">
        <v>0</v>
      </c>
      <c r="AD117">
        <v>15</v>
      </c>
      <c r="AE117">
        <v>0</v>
      </c>
      <c r="AF117">
        <v>0</v>
      </c>
      <c r="AG117">
        <v>1</v>
      </c>
      <c r="AH117">
        <v>2</v>
      </c>
      <c r="AI117">
        <v>0</v>
      </c>
      <c r="AJ117">
        <v>0</v>
      </c>
      <c r="AK117">
        <v>6.6666670143604279E-2</v>
      </c>
      <c r="AL117">
        <v>0.13333334028720856</v>
      </c>
    </row>
    <row r="118" spans="1:38" x14ac:dyDescent="0.25">
      <c r="A118">
        <v>3010</v>
      </c>
      <c r="B118" t="s">
        <v>258</v>
      </c>
      <c r="C118" t="s">
        <v>78</v>
      </c>
      <c r="D118">
        <v>569</v>
      </c>
      <c r="E118" t="s">
        <v>56</v>
      </c>
      <c r="F118">
        <v>2000</v>
      </c>
      <c r="G118">
        <v>10878</v>
      </c>
      <c r="H118">
        <f t="shared" si="1"/>
        <v>9.2944976799829053</v>
      </c>
      <c r="I118">
        <v>0</v>
      </c>
      <c r="J118">
        <v>0</v>
      </c>
      <c r="K118">
        <v>0</v>
      </c>
      <c r="L118">
        <v>2</v>
      </c>
      <c r="M118">
        <v>2</v>
      </c>
      <c r="N118">
        <v>1</v>
      </c>
      <c r="O118">
        <v>19510.666666666672</v>
      </c>
      <c r="P118">
        <v>3.7166666666666655</v>
      </c>
      <c r="Q118">
        <v>7.0884089469909677</v>
      </c>
      <c r="R118">
        <v>4.159040927886962</v>
      </c>
      <c r="S118">
        <v>64.010102847065156</v>
      </c>
      <c r="T118">
        <v>-0.21882529556751248</v>
      </c>
      <c r="U118">
        <v>0</v>
      </c>
      <c r="V118">
        <v>7.5397947651322514</v>
      </c>
      <c r="W118" t="s">
        <v>57</v>
      </c>
      <c r="X118">
        <v>11.80664539337158</v>
      </c>
      <c r="Y118">
        <v>65.442398071289063</v>
      </c>
      <c r="Z118">
        <v>0</v>
      </c>
      <c r="AA118">
        <v>0</v>
      </c>
      <c r="AB118">
        <v>144801.8125</v>
      </c>
      <c r="AC118">
        <v>613712.375</v>
      </c>
      <c r="AD118">
        <v>2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</row>
    <row r="119" spans="1:38" x14ac:dyDescent="0.25">
      <c r="A119">
        <v>3030</v>
      </c>
      <c r="B119" t="s">
        <v>259</v>
      </c>
      <c r="C119" t="s">
        <v>260</v>
      </c>
      <c r="D119">
        <v>480</v>
      </c>
      <c r="E119" t="s">
        <v>88</v>
      </c>
      <c r="F119">
        <v>2000</v>
      </c>
      <c r="G119">
        <v>9104</v>
      </c>
      <c r="H119">
        <f t="shared" si="1"/>
        <v>9.1164691563661115</v>
      </c>
      <c r="I119">
        <v>1</v>
      </c>
      <c r="J119">
        <v>0</v>
      </c>
      <c r="K119">
        <v>0</v>
      </c>
      <c r="L119">
        <v>7</v>
      </c>
      <c r="M119">
        <v>3</v>
      </c>
      <c r="N119">
        <v>4</v>
      </c>
      <c r="O119">
        <v>20864</v>
      </c>
      <c r="P119">
        <v>3.75</v>
      </c>
      <c r="Q119">
        <v>5.7104268074035636</v>
      </c>
      <c r="R119">
        <v>4.5315656661987314</v>
      </c>
      <c r="S119">
        <v>92.903903775221877</v>
      </c>
      <c r="T119">
        <v>-1.6089884042739868</v>
      </c>
      <c r="U119">
        <v>0</v>
      </c>
      <c r="V119">
        <v>1.4034929496869664</v>
      </c>
      <c r="W119" t="s">
        <v>76</v>
      </c>
      <c r="X119">
        <v>10.47904109954834</v>
      </c>
      <c r="Y119">
        <v>64.900657653808594</v>
      </c>
      <c r="Z119">
        <v>0</v>
      </c>
      <c r="AA119">
        <v>0</v>
      </c>
      <c r="AB119">
        <v>0</v>
      </c>
      <c r="AC119">
        <v>0</v>
      </c>
      <c r="AD119">
        <v>3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</row>
    <row r="120" spans="1:38" x14ac:dyDescent="0.25">
      <c r="A120">
        <v>3085</v>
      </c>
      <c r="B120" t="s">
        <v>261</v>
      </c>
      <c r="C120" t="s">
        <v>49</v>
      </c>
      <c r="D120">
        <v>499</v>
      </c>
      <c r="E120" t="s">
        <v>50</v>
      </c>
      <c r="F120">
        <v>2000</v>
      </c>
      <c r="G120">
        <v>8587</v>
      </c>
      <c r="H120">
        <f t="shared" si="1"/>
        <v>9.0580047106724848</v>
      </c>
      <c r="I120">
        <v>0</v>
      </c>
      <c r="J120">
        <v>0</v>
      </c>
      <c r="K120">
        <v>2</v>
      </c>
      <c r="L120">
        <v>2</v>
      </c>
      <c r="M120">
        <v>3</v>
      </c>
      <c r="N120">
        <v>1</v>
      </c>
      <c r="O120">
        <v>16407</v>
      </c>
      <c r="P120">
        <v>5.3</v>
      </c>
      <c r="Q120">
        <v>6.8112444877624512</v>
      </c>
      <c r="R120">
        <v>4.5820369720458993</v>
      </c>
      <c r="S120">
        <v>97.713230745609991</v>
      </c>
      <c r="T120">
        <v>-1.4102164506912229</v>
      </c>
      <c r="U120">
        <v>1</v>
      </c>
      <c r="V120">
        <v>4.081754822760427</v>
      </c>
      <c r="W120" t="s">
        <v>51</v>
      </c>
      <c r="X120">
        <v>11.988924026489258</v>
      </c>
      <c r="Y120">
        <v>63.105728149414063</v>
      </c>
      <c r="Z120">
        <v>0</v>
      </c>
      <c r="AA120">
        <v>7.7178711071610451E-3</v>
      </c>
      <c r="AB120">
        <v>0</v>
      </c>
      <c r="AC120">
        <v>0</v>
      </c>
      <c r="AD120">
        <v>11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</row>
    <row r="121" spans="1:38" x14ac:dyDescent="0.25">
      <c r="A121">
        <v>3100</v>
      </c>
      <c r="B121" t="s">
        <v>262</v>
      </c>
      <c r="C121" t="s">
        <v>49</v>
      </c>
      <c r="D121">
        <v>499</v>
      </c>
      <c r="E121" t="s">
        <v>69</v>
      </c>
      <c r="F121">
        <v>2000</v>
      </c>
      <c r="G121">
        <v>7876</v>
      </c>
      <c r="H121">
        <f t="shared" si="1"/>
        <v>8.9715754397590164</v>
      </c>
      <c r="I121">
        <v>1</v>
      </c>
      <c r="J121">
        <v>0</v>
      </c>
      <c r="K121">
        <v>2</v>
      </c>
      <c r="L121">
        <v>2</v>
      </c>
      <c r="M121">
        <v>3</v>
      </c>
      <c r="N121">
        <v>1</v>
      </c>
      <c r="O121">
        <v>16744.555555555555</v>
      </c>
      <c r="P121">
        <v>4.4555555555555548</v>
      </c>
      <c r="Q121">
        <v>8.4976024627685547</v>
      </c>
      <c r="R121">
        <v>4.3471469879150391</v>
      </c>
      <c r="S121">
        <v>77.257730959417842</v>
      </c>
      <c r="T121">
        <v>-3.7169229984283447</v>
      </c>
      <c r="U121">
        <v>1</v>
      </c>
      <c r="V121">
        <v>8.0895001481884652</v>
      </c>
      <c r="W121" t="s">
        <v>51</v>
      </c>
      <c r="X121">
        <v>12.777898788452148</v>
      </c>
      <c r="Y121">
        <v>57.189476013183601</v>
      </c>
      <c r="Z121">
        <v>0</v>
      </c>
      <c r="AA121">
        <v>7.7178711071610451E-3</v>
      </c>
      <c r="AB121">
        <v>0</v>
      </c>
      <c r="AC121">
        <v>0</v>
      </c>
      <c r="AD121">
        <v>118</v>
      </c>
      <c r="AE121">
        <v>6</v>
      </c>
      <c r="AF121">
        <v>3</v>
      </c>
      <c r="AG121">
        <v>8</v>
      </c>
      <c r="AH121">
        <v>3</v>
      </c>
      <c r="AI121">
        <v>5.0847455859184258E-2</v>
      </c>
      <c r="AJ121">
        <v>2.5423727929592129E-2</v>
      </c>
      <c r="AK121">
        <v>6.7796610295772566E-2</v>
      </c>
      <c r="AL121">
        <v>2.5423727929592129E-2</v>
      </c>
    </row>
    <row r="122" spans="1:38" x14ac:dyDescent="0.25">
      <c r="A122">
        <v>3130</v>
      </c>
      <c r="B122" t="s">
        <v>263</v>
      </c>
      <c r="C122" t="s">
        <v>81</v>
      </c>
      <c r="D122">
        <v>340</v>
      </c>
      <c r="E122" t="s">
        <v>56</v>
      </c>
      <c r="F122">
        <v>2000</v>
      </c>
      <c r="G122">
        <v>11465</v>
      </c>
      <c r="H122">
        <f t="shared" si="1"/>
        <v>9.3470541952920048</v>
      </c>
      <c r="I122">
        <v>1</v>
      </c>
      <c r="J122">
        <v>0</v>
      </c>
      <c r="K122">
        <v>0</v>
      </c>
      <c r="L122">
        <v>2</v>
      </c>
      <c r="M122">
        <v>2</v>
      </c>
      <c r="N122">
        <v>1</v>
      </c>
      <c r="O122">
        <v>22685.25</v>
      </c>
      <c r="P122">
        <v>3.8</v>
      </c>
      <c r="Q122">
        <v>6.7056388854980478</v>
      </c>
      <c r="R122">
        <v>2.8755230903625488</v>
      </c>
      <c r="S122">
        <v>17.7346985454611</v>
      </c>
      <c r="T122">
        <v>-1.0060641765594482</v>
      </c>
      <c r="U122">
        <v>0</v>
      </c>
      <c r="V122">
        <v>2.1474407632270522</v>
      </c>
      <c r="W122" t="s">
        <v>57</v>
      </c>
      <c r="X122">
        <v>15.077328681945797</v>
      </c>
      <c r="Y122">
        <v>71.358627319335938</v>
      </c>
      <c r="Z122">
        <v>2.6699485778808598</v>
      </c>
      <c r="AA122">
        <v>8.1402196884155273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</row>
    <row r="123" spans="1:38" x14ac:dyDescent="0.25">
      <c r="A123">
        <v>3165</v>
      </c>
      <c r="B123" t="s">
        <v>264</v>
      </c>
      <c r="C123" t="s">
        <v>186</v>
      </c>
      <c r="D123">
        <v>548</v>
      </c>
      <c r="E123" t="s">
        <v>42</v>
      </c>
      <c r="F123">
        <v>2000</v>
      </c>
      <c r="G123">
        <v>14246</v>
      </c>
      <c r="H123">
        <f t="shared" si="1"/>
        <v>9.564231444538299</v>
      </c>
      <c r="I123">
        <v>0</v>
      </c>
      <c r="J123">
        <v>0</v>
      </c>
      <c r="K123">
        <v>0</v>
      </c>
      <c r="L123">
        <v>2</v>
      </c>
      <c r="M123">
        <v>2</v>
      </c>
      <c r="N123">
        <v>1</v>
      </c>
      <c r="O123">
        <v>20807.5</v>
      </c>
      <c r="P123">
        <v>4</v>
      </c>
      <c r="Q123">
        <v>6.0306854248046875</v>
      </c>
      <c r="R123">
        <v>2.9960002899169926</v>
      </c>
      <c r="S123">
        <v>20.00536104565192</v>
      </c>
      <c r="T123">
        <v>-0.3129723072052002</v>
      </c>
      <c r="U123">
        <v>1</v>
      </c>
      <c r="V123">
        <v>2.761743773247916</v>
      </c>
      <c r="W123" t="s">
        <v>43</v>
      </c>
      <c r="X123">
        <v>10.924193382263184</v>
      </c>
      <c r="Y123">
        <v>70.673080444335938</v>
      </c>
      <c r="Z123">
        <v>0</v>
      </c>
      <c r="AA123">
        <v>0</v>
      </c>
      <c r="AB123">
        <v>330985.625</v>
      </c>
      <c r="AC123">
        <v>25831.24609375</v>
      </c>
      <c r="AD123">
        <v>18</v>
      </c>
      <c r="AE123">
        <v>0</v>
      </c>
      <c r="AF123">
        <v>0</v>
      </c>
      <c r="AG123">
        <v>3</v>
      </c>
      <c r="AH123">
        <v>1</v>
      </c>
      <c r="AI123">
        <v>0</v>
      </c>
      <c r="AJ123">
        <v>0</v>
      </c>
      <c r="AK123">
        <v>0.16666667163372037</v>
      </c>
      <c r="AL123">
        <v>5.5555555969476707E-2</v>
      </c>
    </row>
    <row r="124" spans="1:38" x14ac:dyDescent="0.25">
      <c r="A124">
        <v>3205</v>
      </c>
      <c r="B124" t="s">
        <v>265</v>
      </c>
      <c r="C124" t="s">
        <v>49</v>
      </c>
      <c r="D124">
        <v>499</v>
      </c>
      <c r="E124" t="s">
        <v>66</v>
      </c>
      <c r="F124">
        <v>2000</v>
      </c>
      <c r="G124">
        <v>6951</v>
      </c>
      <c r="H124">
        <f t="shared" si="1"/>
        <v>8.8466408131004854</v>
      </c>
      <c r="I124">
        <v>1</v>
      </c>
      <c r="J124">
        <v>0</v>
      </c>
      <c r="K124">
        <v>2</v>
      </c>
      <c r="L124">
        <v>2</v>
      </c>
      <c r="M124">
        <v>3</v>
      </c>
      <c r="N124">
        <v>1</v>
      </c>
      <c r="O124">
        <v>13962.333333333338</v>
      </c>
      <c r="P124">
        <v>5.6000000000000005</v>
      </c>
      <c r="Q124">
        <v>7.8375544548034686</v>
      </c>
      <c r="R124">
        <v>4.9420394897460946</v>
      </c>
      <c r="S124">
        <v>140.05560043697329</v>
      </c>
      <c r="T124">
        <v>-0.79066115617752064</v>
      </c>
      <c r="U124">
        <v>1</v>
      </c>
      <c r="V124">
        <v>6.096753919945912</v>
      </c>
      <c r="W124" t="s">
        <v>67</v>
      </c>
      <c r="X124">
        <v>14.162806510925297</v>
      </c>
      <c r="Y124">
        <v>57.655883789062507</v>
      </c>
      <c r="Z124">
        <v>0</v>
      </c>
      <c r="AA124">
        <v>7.7178711071610451E-3</v>
      </c>
      <c r="AB124">
        <v>0</v>
      </c>
      <c r="AC124">
        <v>52066.4609375</v>
      </c>
      <c r="AD124">
        <v>27</v>
      </c>
      <c r="AE124">
        <v>0</v>
      </c>
      <c r="AF124">
        <v>0</v>
      </c>
      <c r="AG124">
        <v>3</v>
      </c>
      <c r="AH124">
        <v>1</v>
      </c>
      <c r="AI124">
        <v>0</v>
      </c>
      <c r="AJ124">
        <v>0</v>
      </c>
      <c r="AK124">
        <v>0.1111111119389534</v>
      </c>
      <c r="AL124">
        <v>3.7037037312984473E-2</v>
      </c>
    </row>
    <row r="125" spans="1:38" x14ac:dyDescent="0.25">
      <c r="A125">
        <v>3235</v>
      </c>
      <c r="B125" t="s">
        <v>266</v>
      </c>
      <c r="C125" t="s">
        <v>92</v>
      </c>
      <c r="D125">
        <v>627</v>
      </c>
      <c r="E125" t="s">
        <v>93</v>
      </c>
      <c r="F125">
        <v>2000</v>
      </c>
      <c r="G125">
        <v>5613</v>
      </c>
      <c r="H125">
        <f t="shared" si="1"/>
        <v>8.6328406149422001</v>
      </c>
      <c r="I125">
        <v>1</v>
      </c>
      <c r="J125">
        <v>0</v>
      </c>
      <c r="K125">
        <v>1</v>
      </c>
      <c r="L125">
        <v>2</v>
      </c>
      <c r="M125">
        <v>2</v>
      </c>
      <c r="N125">
        <v>1</v>
      </c>
      <c r="O125">
        <v>13804</v>
      </c>
      <c r="P125">
        <v>3.3142857142857127</v>
      </c>
      <c r="Q125">
        <v>9.069582939147951</v>
      </c>
      <c r="R125">
        <v>4.806215763092041</v>
      </c>
      <c r="S125">
        <v>122.26804967895255</v>
      </c>
      <c r="T125">
        <v>-2.1816263198852535</v>
      </c>
      <c r="U125">
        <v>1</v>
      </c>
      <c r="V125">
        <v>8.5398190737535931</v>
      </c>
      <c r="W125" t="s">
        <v>94</v>
      </c>
      <c r="X125">
        <v>12.27938175201416</v>
      </c>
      <c r="Y125">
        <v>57.937145233154304</v>
      </c>
      <c r="Z125">
        <v>3.8525002002716064</v>
      </c>
      <c r="AA125">
        <v>8.4091044962406145E-2</v>
      </c>
      <c r="AB125">
        <v>0</v>
      </c>
      <c r="AC125">
        <v>0</v>
      </c>
      <c r="AD125">
        <v>307</v>
      </c>
      <c r="AE125">
        <v>6</v>
      </c>
      <c r="AF125">
        <v>2</v>
      </c>
      <c r="AG125">
        <v>23</v>
      </c>
      <c r="AH125">
        <v>21</v>
      </c>
      <c r="AI125">
        <v>1.95439737290144E-2</v>
      </c>
      <c r="AJ125">
        <v>6.5146577544510356E-3</v>
      </c>
      <c r="AK125">
        <v>7.4918568134307861E-2</v>
      </c>
      <c r="AL125">
        <v>6.8403907120227814E-2</v>
      </c>
    </row>
    <row r="126" spans="1:38" x14ac:dyDescent="0.25">
      <c r="A126">
        <v>3280</v>
      </c>
      <c r="B126" t="s">
        <v>267</v>
      </c>
      <c r="C126" t="s">
        <v>178</v>
      </c>
      <c r="D126">
        <v>383</v>
      </c>
      <c r="E126" t="s">
        <v>268</v>
      </c>
      <c r="F126">
        <v>2000</v>
      </c>
      <c r="G126">
        <v>7795</v>
      </c>
      <c r="H126">
        <f t="shared" si="1"/>
        <v>8.9612377814918762</v>
      </c>
      <c r="I126">
        <v>1</v>
      </c>
      <c r="J126">
        <v>1</v>
      </c>
      <c r="K126">
        <v>4</v>
      </c>
      <c r="L126">
        <v>2</v>
      </c>
      <c r="M126">
        <v>3</v>
      </c>
      <c r="N126">
        <v>1</v>
      </c>
      <c r="O126">
        <v>18631</v>
      </c>
      <c r="P126">
        <v>2.7</v>
      </c>
      <c r="Q126">
        <v>6.428105354309082</v>
      </c>
      <c r="R126">
        <v>3.1500611305236821</v>
      </c>
      <c r="S126">
        <v>23.337491170394863</v>
      </c>
      <c r="T126">
        <v>-2.0012083053588872</v>
      </c>
      <c r="U126">
        <v>1</v>
      </c>
      <c r="V126">
        <v>2.8245942894904106</v>
      </c>
      <c r="W126" t="s">
        <v>51</v>
      </c>
      <c r="X126">
        <v>12.953996658325195</v>
      </c>
      <c r="Y126">
        <v>62.358642578125007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</row>
    <row r="127" spans="1:38" x14ac:dyDescent="0.25">
      <c r="A127">
        <v>3305</v>
      </c>
      <c r="B127" t="s">
        <v>269</v>
      </c>
      <c r="C127" t="s">
        <v>49</v>
      </c>
      <c r="D127">
        <v>499</v>
      </c>
      <c r="E127" t="s">
        <v>50</v>
      </c>
      <c r="F127">
        <v>2000</v>
      </c>
      <c r="G127">
        <v>10824</v>
      </c>
      <c r="H127">
        <f t="shared" si="1"/>
        <v>9.2895211698506248</v>
      </c>
      <c r="I127">
        <v>0</v>
      </c>
      <c r="J127">
        <v>0</v>
      </c>
      <c r="K127">
        <v>2</v>
      </c>
      <c r="L127">
        <v>2</v>
      </c>
      <c r="M127">
        <v>3</v>
      </c>
      <c r="N127">
        <v>1</v>
      </c>
      <c r="O127">
        <v>17892.666666666672</v>
      </c>
      <c r="P127">
        <v>3.5833333333333344</v>
      </c>
      <c r="Q127">
        <v>6.2747621536254892</v>
      </c>
      <c r="R127">
        <v>4.4337258338928223</v>
      </c>
      <c r="S127">
        <v>84.244714713423448</v>
      </c>
      <c r="T127">
        <v>-2.9642584323883061</v>
      </c>
      <c r="U127">
        <v>1</v>
      </c>
      <c r="V127">
        <v>2.2378541018582614</v>
      </c>
      <c r="W127" t="s">
        <v>51</v>
      </c>
      <c r="X127">
        <v>12.035240173339844</v>
      </c>
      <c r="Y127">
        <v>61.95856857299804</v>
      </c>
      <c r="Z127">
        <v>0</v>
      </c>
      <c r="AA127">
        <v>7.7178711071610451E-3</v>
      </c>
      <c r="AB127">
        <v>0</v>
      </c>
      <c r="AC127">
        <v>0</v>
      </c>
      <c r="AD127">
        <v>7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</row>
    <row r="128" spans="1:38" x14ac:dyDescent="0.25">
      <c r="A128">
        <v>3320</v>
      </c>
      <c r="B128" t="s">
        <v>270</v>
      </c>
      <c r="C128" t="s">
        <v>45</v>
      </c>
      <c r="D128">
        <v>663</v>
      </c>
      <c r="E128" t="s">
        <v>46</v>
      </c>
      <c r="F128">
        <v>2000</v>
      </c>
      <c r="G128">
        <v>12016</v>
      </c>
      <c r="H128">
        <f t="shared" si="1"/>
        <v>9.3939943740039151</v>
      </c>
      <c r="I128">
        <v>1</v>
      </c>
      <c r="J128">
        <v>1</v>
      </c>
      <c r="K128">
        <v>4</v>
      </c>
      <c r="L128">
        <v>7</v>
      </c>
      <c r="M128">
        <v>3</v>
      </c>
      <c r="N128">
        <v>1</v>
      </c>
      <c r="O128">
        <v>15808</v>
      </c>
      <c r="P128">
        <v>5.25</v>
      </c>
      <c r="Q128">
        <v>7.8559322357177743</v>
      </c>
      <c r="R128">
        <v>2.9995124340057377</v>
      </c>
      <c r="S128">
        <v>20.075746285392402</v>
      </c>
      <c r="T128">
        <v>-3.6071779727935791</v>
      </c>
      <c r="U128">
        <v>1</v>
      </c>
      <c r="V128">
        <v>3.9937917054419194</v>
      </c>
      <c r="W128" t="s">
        <v>47</v>
      </c>
      <c r="X128">
        <v>12.278316497802736</v>
      </c>
      <c r="Y128">
        <v>69.314216613769517</v>
      </c>
      <c r="Z128">
        <v>0</v>
      </c>
      <c r="AA128">
        <v>0</v>
      </c>
      <c r="AB128">
        <v>0</v>
      </c>
      <c r="AC128">
        <v>0</v>
      </c>
      <c r="AD128">
        <v>62</v>
      </c>
      <c r="AE128">
        <v>0</v>
      </c>
      <c r="AF128">
        <v>0</v>
      </c>
      <c r="AG128">
        <v>6</v>
      </c>
      <c r="AH128">
        <v>6</v>
      </c>
      <c r="AI128">
        <v>0</v>
      </c>
      <c r="AJ128">
        <v>0</v>
      </c>
      <c r="AK128">
        <v>9.6774190664291382E-2</v>
      </c>
      <c r="AL128">
        <v>9.6774190664291382E-2</v>
      </c>
    </row>
    <row r="129" spans="1:38" x14ac:dyDescent="0.25">
      <c r="A129">
        <v>3340</v>
      </c>
      <c r="B129" t="s">
        <v>271</v>
      </c>
      <c r="C129" t="s">
        <v>146</v>
      </c>
      <c r="D129">
        <v>184</v>
      </c>
      <c r="E129" t="s">
        <v>101</v>
      </c>
      <c r="F129">
        <v>2000</v>
      </c>
      <c r="G129">
        <v>7680</v>
      </c>
      <c r="H129">
        <f t="shared" si="1"/>
        <v>8.9463748261417173</v>
      </c>
      <c r="I129">
        <v>1</v>
      </c>
      <c r="J129">
        <v>0</v>
      </c>
      <c r="K129">
        <v>5</v>
      </c>
      <c r="L129">
        <v>3</v>
      </c>
      <c r="M129">
        <v>3</v>
      </c>
      <c r="N129">
        <v>1</v>
      </c>
      <c r="O129">
        <v>19138</v>
      </c>
      <c r="P129">
        <v>3.45</v>
      </c>
      <c r="Q129">
        <v>8.1259269714355487</v>
      </c>
      <c r="R129">
        <v>2.2856738567352295</v>
      </c>
      <c r="S129">
        <v>9.8323095601968902</v>
      </c>
      <c r="T129">
        <v>-1.7881687879562378</v>
      </c>
      <c r="U129">
        <v>1</v>
      </c>
      <c r="V129">
        <v>5.3916692452996964</v>
      </c>
      <c r="W129" t="s">
        <v>57</v>
      </c>
      <c r="X129">
        <v>11.76301383972168</v>
      </c>
      <c r="Y129">
        <v>62.762496948242195</v>
      </c>
      <c r="Z129">
        <v>0</v>
      </c>
      <c r="AA129">
        <v>2.5911126136779785</v>
      </c>
      <c r="AB129">
        <v>12933.5947265625</v>
      </c>
      <c r="AC129">
        <v>87083.4765625</v>
      </c>
      <c r="AD129">
        <v>626</v>
      </c>
      <c r="AE129">
        <v>2</v>
      </c>
      <c r="AF129">
        <v>5</v>
      </c>
      <c r="AG129">
        <v>27</v>
      </c>
      <c r="AH129">
        <v>21</v>
      </c>
      <c r="AI129">
        <v>3.1948881223797798E-3</v>
      </c>
      <c r="AJ129">
        <v>7.9872207716107368E-3</v>
      </c>
      <c r="AK129">
        <v>4.3130990117788322E-2</v>
      </c>
      <c r="AL129">
        <v>3.3546324819326408E-2</v>
      </c>
    </row>
    <row r="130" spans="1:38" x14ac:dyDescent="0.25">
      <c r="A130">
        <v>3355</v>
      </c>
      <c r="B130" t="s">
        <v>272</v>
      </c>
      <c r="C130" t="s">
        <v>130</v>
      </c>
      <c r="D130">
        <v>441</v>
      </c>
      <c r="E130" t="s">
        <v>101</v>
      </c>
      <c r="F130">
        <v>2000</v>
      </c>
      <c r="G130">
        <v>4970</v>
      </c>
      <c r="H130">
        <f t="shared" si="1"/>
        <v>8.5111751190906748</v>
      </c>
      <c r="I130">
        <v>1</v>
      </c>
      <c r="J130">
        <v>0</v>
      </c>
      <c r="K130">
        <v>3</v>
      </c>
      <c r="L130">
        <v>3</v>
      </c>
      <c r="M130">
        <v>3</v>
      </c>
      <c r="N130">
        <v>1</v>
      </c>
      <c r="O130">
        <v>13749.8</v>
      </c>
      <c r="P130">
        <v>5.76</v>
      </c>
      <c r="Q130">
        <v>9.0789775848388672</v>
      </c>
      <c r="R130">
        <v>4.7748255729675293</v>
      </c>
      <c r="S130">
        <v>118.48964502094771</v>
      </c>
      <c r="T130">
        <v>-0.55588293075561523</v>
      </c>
      <c r="U130">
        <v>1</v>
      </c>
      <c r="V130">
        <v>8.9333640045609748</v>
      </c>
      <c r="W130" t="s">
        <v>57</v>
      </c>
      <c r="X130">
        <v>11.622093200683596</v>
      </c>
      <c r="Y130">
        <v>60.964763641357422</v>
      </c>
      <c r="Z130">
        <v>1.0151243209838867</v>
      </c>
      <c r="AA130">
        <v>1.8769829273223877</v>
      </c>
      <c r="AB130">
        <v>0</v>
      </c>
      <c r="AC130">
        <v>25191.7265625</v>
      </c>
      <c r="AD130">
        <v>42</v>
      </c>
      <c r="AE130">
        <v>1</v>
      </c>
      <c r="AF130">
        <v>0</v>
      </c>
      <c r="AG130">
        <v>6</v>
      </c>
      <c r="AH130">
        <v>0</v>
      </c>
      <c r="AI130">
        <v>2.3809524253010743E-2</v>
      </c>
      <c r="AJ130">
        <v>0</v>
      </c>
      <c r="AK130">
        <v>0.14285714924335477</v>
      </c>
      <c r="AL130">
        <v>0</v>
      </c>
    </row>
    <row r="131" spans="1:38" x14ac:dyDescent="0.25">
      <c r="A131">
        <v>3370</v>
      </c>
      <c r="B131" t="s">
        <v>273</v>
      </c>
      <c r="C131" t="s">
        <v>167</v>
      </c>
      <c r="D131">
        <v>434</v>
      </c>
      <c r="E131" t="s">
        <v>38</v>
      </c>
      <c r="F131">
        <v>2000</v>
      </c>
      <c r="G131">
        <v>10225</v>
      </c>
      <c r="H131">
        <f t="shared" ref="H131:H183" si="2">LN(G131)</f>
        <v>9.2325909809110023</v>
      </c>
      <c r="I131">
        <v>0</v>
      </c>
      <c r="J131">
        <v>0</v>
      </c>
      <c r="K131">
        <v>8</v>
      </c>
      <c r="L131">
        <v>7</v>
      </c>
      <c r="M131">
        <v>2</v>
      </c>
      <c r="N131">
        <v>1</v>
      </c>
      <c r="O131">
        <v>19982</v>
      </c>
      <c r="P131">
        <v>3.85</v>
      </c>
      <c r="Q131">
        <v>6.2265367507934579</v>
      </c>
      <c r="R131">
        <v>2.3696496486663818</v>
      </c>
      <c r="S131">
        <v>10.693645094912773</v>
      </c>
      <c r="T131">
        <v>-0.64137756824493397</v>
      </c>
      <c r="U131">
        <v>1</v>
      </c>
      <c r="V131">
        <v>4.6194041851679213</v>
      </c>
      <c r="W131" t="s">
        <v>39</v>
      </c>
      <c r="X131">
        <v>10.803563117980955</v>
      </c>
      <c r="Y131">
        <v>68.181816101074219</v>
      </c>
      <c r="Z131">
        <v>0</v>
      </c>
      <c r="AA131">
        <v>0</v>
      </c>
      <c r="AB131">
        <v>0</v>
      </c>
      <c r="AC131">
        <v>0</v>
      </c>
      <c r="AD131">
        <v>59</v>
      </c>
      <c r="AE131">
        <v>0</v>
      </c>
      <c r="AF131">
        <v>0</v>
      </c>
      <c r="AG131">
        <v>7</v>
      </c>
      <c r="AH131">
        <v>12</v>
      </c>
      <c r="AI131">
        <v>0</v>
      </c>
      <c r="AJ131">
        <v>0</v>
      </c>
      <c r="AK131">
        <v>0.1186440661549568</v>
      </c>
      <c r="AL131">
        <v>0.20338982343673703</v>
      </c>
    </row>
    <row r="132" spans="1:38" x14ac:dyDescent="0.25">
      <c r="A132">
        <v>3400</v>
      </c>
      <c r="B132" t="s">
        <v>274</v>
      </c>
      <c r="C132" t="s">
        <v>37</v>
      </c>
      <c r="D132">
        <v>440</v>
      </c>
      <c r="E132" t="s">
        <v>38</v>
      </c>
      <c r="F132">
        <v>2000</v>
      </c>
      <c r="G132">
        <v>7615</v>
      </c>
      <c r="H132">
        <f t="shared" si="2"/>
        <v>8.9378752653292626</v>
      </c>
      <c r="I132">
        <v>0</v>
      </c>
      <c r="J132">
        <v>0</v>
      </c>
      <c r="K132">
        <v>2</v>
      </c>
      <c r="L132">
        <v>2</v>
      </c>
      <c r="M132">
        <v>3</v>
      </c>
      <c r="N132">
        <v>1</v>
      </c>
      <c r="O132">
        <v>21186</v>
      </c>
      <c r="P132">
        <v>3.6</v>
      </c>
      <c r="Q132">
        <v>7.8168201446533203</v>
      </c>
      <c r="R132">
        <v>3.4007167816162114</v>
      </c>
      <c r="S132">
        <v>29.985585462712773</v>
      </c>
      <c r="T132">
        <v>-1.2385377883911133</v>
      </c>
      <c r="U132">
        <v>1</v>
      </c>
      <c r="V132">
        <v>5.3340569116112508</v>
      </c>
      <c r="W132" t="s">
        <v>39</v>
      </c>
      <c r="X132">
        <v>10.552670478820801</v>
      </c>
      <c r="Y132">
        <v>67.163581848144531</v>
      </c>
      <c r="Z132">
        <v>0</v>
      </c>
      <c r="AA132">
        <v>0</v>
      </c>
      <c r="AB132">
        <v>0</v>
      </c>
      <c r="AC132">
        <v>0</v>
      </c>
      <c r="AD132">
        <v>45</v>
      </c>
      <c r="AE132">
        <v>0</v>
      </c>
      <c r="AF132">
        <v>1</v>
      </c>
      <c r="AG132">
        <v>5</v>
      </c>
      <c r="AH132">
        <v>8</v>
      </c>
      <c r="AI132">
        <v>0</v>
      </c>
      <c r="AJ132">
        <v>2.2222222760319703E-2</v>
      </c>
      <c r="AK132">
        <v>0.1111111119389534</v>
      </c>
      <c r="AL132">
        <v>0.17777778208255765</v>
      </c>
    </row>
    <row r="133" spans="1:38" x14ac:dyDescent="0.25">
      <c r="A133">
        <v>3415</v>
      </c>
      <c r="B133" t="s">
        <v>275</v>
      </c>
      <c r="C133" t="s">
        <v>219</v>
      </c>
      <c r="D133">
        <v>435</v>
      </c>
      <c r="E133" t="s">
        <v>38</v>
      </c>
      <c r="F133">
        <v>2000</v>
      </c>
      <c r="G133">
        <v>9390</v>
      </c>
      <c r="H133">
        <f t="shared" si="2"/>
        <v>9.147400572202308</v>
      </c>
      <c r="I133">
        <v>0</v>
      </c>
      <c r="J133">
        <v>0</v>
      </c>
      <c r="K133">
        <v>9</v>
      </c>
      <c r="L133">
        <v>7</v>
      </c>
      <c r="M133">
        <v>2</v>
      </c>
      <c r="N133">
        <v>1</v>
      </c>
      <c r="O133">
        <v>22919.25</v>
      </c>
      <c r="P133">
        <v>3.3</v>
      </c>
      <c r="Q133">
        <v>6.2989492416381836</v>
      </c>
      <c r="R133">
        <v>3.3596577644348149</v>
      </c>
      <c r="S133">
        <v>28.779339880008195</v>
      </c>
      <c r="T133">
        <v>-1.5019619464874268</v>
      </c>
      <c r="U133">
        <v>0</v>
      </c>
      <c r="V133">
        <v>4.7352018474948281</v>
      </c>
      <c r="W133" t="s">
        <v>39</v>
      </c>
      <c r="X133">
        <v>10.608113288879395</v>
      </c>
      <c r="Y133">
        <v>64.705886840820313</v>
      </c>
      <c r="Z133">
        <v>0</v>
      </c>
      <c r="AA133">
        <v>0</v>
      </c>
      <c r="AB133">
        <v>0</v>
      </c>
      <c r="AC133">
        <v>0</v>
      </c>
      <c r="AD133">
        <v>82</v>
      </c>
      <c r="AE133">
        <v>2</v>
      </c>
      <c r="AF133">
        <v>1</v>
      </c>
      <c r="AG133">
        <v>3</v>
      </c>
      <c r="AH133">
        <v>9</v>
      </c>
      <c r="AI133">
        <v>2.4390242993831641E-2</v>
      </c>
      <c r="AJ133">
        <v>1.2195121496915821E-2</v>
      </c>
      <c r="AK133">
        <v>3.6585364490747445E-2</v>
      </c>
      <c r="AL133">
        <v>0.10975609719753264</v>
      </c>
    </row>
    <row r="134" spans="1:38" x14ac:dyDescent="0.25">
      <c r="A134">
        <v>3430</v>
      </c>
      <c r="B134" t="s">
        <v>276</v>
      </c>
      <c r="C134" t="s">
        <v>219</v>
      </c>
      <c r="D134">
        <v>435</v>
      </c>
      <c r="E134" t="s">
        <v>38</v>
      </c>
      <c r="F134">
        <v>2000</v>
      </c>
      <c r="G134">
        <v>11275</v>
      </c>
      <c r="H134">
        <f t="shared" si="2"/>
        <v>9.3303431643708787</v>
      </c>
      <c r="I134">
        <v>0</v>
      </c>
      <c r="J134">
        <v>0</v>
      </c>
      <c r="K134">
        <v>9</v>
      </c>
      <c r="L134">
        <v>7</v>
      </c>
      <c r="M134">
        <v>2</v>
      </c>
      <c r="N134">
        <v>1</v>
      </c>
      <c r="O134">
        <v>22919.25</v>
      </c>
      <c r="P134">
        <v>3.3</v>
      </c>
      <c r="Q134">
        <v>7.1899223327636719</v>
      </c>
      <c r="R134">
        <v>3.7550208568572998</v>
      </c>
      <c r="S134">
        <v>42.735111121371745</v>
      </c>
      <c r="T134">
        <v>-3.5174078941345206</v>
      </c>
      <c r="U134">
        <v>1</v>
      </c>
      <c r="V134">
        <v>4.2368860402591748</v>
      </c>
      <c r="W134" t="s">
        <v>39</v>
      </c>
      <c r="X134">
        <v>10.644461631774902</v>
      </c>
      <c r="Y134">
        <v>69.155349731445313</v>
      </c>
      <c r="Z134">
        <v>0</v>
      </c>
      <c r="AA134">
        <v>0</v>
      </c>
      <c r="AB134">
        <v>0</v>
      </c>
      <c r="AC134">
        <v>0</v>
      </c>
      <c r="AD134">
        <v>126</v>
      </c>
      <c r="AE134">
        <v>0</v>
      </c>
      <c r="AF134">
        <v>1</v>
      </c>
      <c r="AG134">
        <v>6</v>
      </c>
      <c r="AH134">
        <v>21</v>
      </c>
      <c r="AI134">
        <v>0</v>
      </c>
      <c r="AJ134">
        <v>7.9365083947777748E-3</v>
      </c>
      <c r="AK134">
        <v>4.7619048506021486E-2</v>
      </c>
      <c r="AL134">
        <v>0.16666667163372037</v>
      </c>
    </row>
    <row r="135" spans="1:38" x14ac:dyDescent="0.25">
      <c r="A135">
        <v>3460</v>
      </c>
      <c r="B135" t="s">
        <v>277</v>
      </c>
      <c r="C135" t="s">
        <v>53</v>
      </c>
      <c r="D135">
        <v>339</v>
      </c>
      <c r="E135" t="s">
        <v>42</v>
      </c>
      <c r="F135">
        <v>2000</v>
      </c>
      <c r="G135">
        <v>7497</v>
      </c>
      <c r="H135">
        <f t="shared" si="2"/>
        <v>8.9222582195030622</v>
      </c>
      <c r="I135">
        <v>0</v>
      </c>
      <c r="J135">
        <v>0</v>
      </c>
      <c r="K135">
        <v>0</v>
      </c>
      <c r="L135">
        <v>2</v>
      </c>
      <c r="M135">
        <v>3</v>
      </c>
      <c r="N135">
        <v>1</v>
      </c>
      <c r="O135">
        <v>22926</v>
      </c>
      <c r="P135">
        <v>3.6</v>
      </c>
      <c r="Q135">
        <v>5.8051347732543954</v>
      </c>
      <c r="R135">
        <v>2.6622269153594966</v>
      </c>
      <c r="S135">
        <v>14.328161199519155</v>
      </c>
      <c r="T135">
        <v>-0.82847875356674205</v>
      </c>
      <c r="U135">
        <v>0</v>
      </c>
      <c r="V135">
        <v>1.7604671998583037</v>
      </c>
      <c r="W135" t="s">
        <v>43</v>
      </c>
      <c r="X135">
        <v>13.810193061828612</v>
      </c>
      <c r="Y135">
        <v>66.566261291503892</v>
      </c>
      <c r="Z135">
        <v>0</v>
      </c>
      <c r="AA135">
        <v>0</v>
      </c>
      <c r="AB135">
        <v>150192.203125</v>
      </c>
      <c r="AC135">
        <v>23443.0234375</v>
      </c>
      <c r="AD135">
        <v>4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</row>
    <row r="136" spans="1:38" x14ac:dyDescent="0.25">
      <c r="A136">
        <v>3480</v>
      </c>
      <c r="B136" t="s">
        <v>278</v>
      </c>
      <c r="C136" t="s">
        <v>37</v>
      </c>
      <c r="D136">
        <v>441</v>
      </c>
      <c r="E136" t="s">
        <v>38</v>
      </c>
      <c r="F136">
        <v>2000</v>
      </c>
      <c r="G136">
        <v>9962</v>
      </c>
      <c r="H136">
        <f t="shared" si="2"/>
        <v>9.2065331336332292</v>
      </c>
      <c r="I136">
        <v>0</v>
      </c>
      <c r="J136">
        <v>0</v>
      </c>
      <c r="K136">
        <v>3</v>
      </c>
      <c r="L136">
        <v>3</v>
      </c>
      <c r="M136">
        <v>3</v>
      </c>
      <c r="N136">
        <v>1</v>
      </c>
      <c r="O136">
        <v>19982</v>
      </c>
      <c r="P136">
        <v>3.85</v>
      </c>
      <c r="Q136">
        <v>6.228510856628418</v>
      </c>
      <c r="R136">
        <v>3.142450094223022</v>
      </c>
      <c r="S136">
        <v>23.160542911925464</v>
      </c>
      <c r="T136">
        <v>-1.226108193397522</v>
      </c>
      <c r="U136">
        <v>1</v>
      </c>
      <c r="V136">
        <v>5.5672271926965937</v>
      </c>
      <c r="W136" t="s">
        <v>39</v>
      </c>
      <c r="X136">
        <v>10.468961715698242</v>
      </c>
      <c r="Y136">
        <v>66.666671752929688</v>
      </c>
      <c r="Z136">
        <v>0</v>
      </c>
      <c r="AA136">
        <v>0</v>
      </c>
      <c r="AB136">
        <v>0</v>
      </c>
      <c r="AC136">
        <v>0</v>
      </c>
      <c r="AD136">
        <v>63</v>
      </c>
      <c r="AE136">
        <v>0</v>
      </c>
      <c r="AF136">
        <v>2</v>
      </c>
      <c r="AG136">
        <v>5</v>
      </c>
      <c r="AH136">
        <v>8</v>
      </c>
      <c r="AI136">
        <v>0</v>
      </c>
      <c r="AJ136">
        <v>3.1746033579111099E-2</v>
      </c>
      <c r="AK136">
        <v>7.9365082085132613E-2</v>
      </c>
      <c r="AL136">
        <v>0.12698413431644437</v>
      </c>
    </row>
    <row r="137" spans="1:38" x14ac:dyDescent="0.25">
      <c r="A137">
        <v>3495</v>
      </c>
      <c r="B137" t="s">
        <v>279</v>
      </c>
      <c r="C137" t="s">
        <v>219</v>
      </c>
      <c r="D137">
        <v>435</v>
      </c>
      <c r="E137" t="s">
        <v>38</v>
      </c>
      <c r="F137">
        <v>2000</v>
      </c>
      <c r="G137">
        <v>9544</v>
      </c>
      <c r="H137">
        <f t="shared" si="2"/>
        <v>9.1636679637777512</v>
      </c>
      <c r="I137">
        <v>0</v>
      </c>
      <c r="J137">
        <v>0</v>
      </c>
      <c r="K137">
        <v>9</v>
      </c>
      <c r="L137">
        <v>7</v>
      </c>
      <c r="M137">
        <v>2</v>
      </c>
      <c r="N137">
        <v>1</v>
      </c>
      <c r="O137">
        <v>22919.25</v>
      </c>
      <c r="P137">
        <v>3.3</v>
      </c>
      <c r="Q137">
        <v>7.180069923400878</v>
      </c>
      <c r="R137">
        <v>3.700261116027832</v>
      </c>
      <c r="S137">
        <v>40.457867178518988</v>
      </c>
      <c r="T137">
        <v>-0.1958158016204834</v>
      </c>
      <c r="U137">
        <v>0</v>
      </c>
      <c r="V137">
        <v>5.2967958238466162</v>
      </c>
      <c r="W137" t="s">
        <v>39</v>
      </c>
      <c r="X137">
        <v>10.717547416687012</v>
      </c>
      <c r="Y137">
        <v>72.048744201660142</v>
      </c>
      <c r="Z137">
        <v>0</v>
      </c>
      <c r="AA137">
        <v>0</v>
      </c>
      <c r="AB137">
        <v>0</v>
      </c>
      <c r="AC137">
        <v>0</v>
      </c>
      <c r="AD137">
        <v>192</v>
      </c>
      <c r="AE137">
        <v>3</v>
      </c>
      <c r="AF137">
        <v>1</v>
      </c>
      <c r="AG137">
        <v>19</v>
      </c>
      <c r="AH137">
        <v>19</v>
      </c>
      <c r="AI137">
        <v>1.5625E-2</v>
      </c>
      <c r="AJ137">
        <v>5.2083334885537616E-3</v>
      </c>
      <c r="AK137">
        <v>9.8958335816860171E-2</v>
      </c>
      <c r="AL137">
        <v>9.8958335816860171E-2</v>
      </c>
    </row>
    <row r="138" spans="1:38" x14ac:dyDescent="0.25">
      <c r="A138">
        <v>3520</v>
      </c>
      <c r="B138" t="s">
        <v>280</v>
      </c>
      <c r="C138" t="s">
        <v>281</v>
      </c>
      <c r="D138">
        <v>174</v>
      </c>
      <c r="E138" t="s">
        <v>42</v>
      </c>
      <c r="F138">
        <v>2000</v>
      </c>
      <c r="G138">
        <v>14130</v>
      </c>
      <c r="H138">
        <f t="shared" si="2"/>
        <v>9.5560554756785727</v>
      </c>
      <c r="I138">
        <v>0</v>
      </c>
      <c r="J138">
        <v>0</v>
      </c>
      <c r="K138">
        <v>0</v>
      </c>
      <c r="L138">
        <v>2</v>
      </c>
      <c r="M138">
        <v>3</v>
      </c>
      <c r="N138">
        <v>2</v>
      </c>
      <c r="O138">
        <v>15671.5</v>
      </c>
      <c r="P138">
        <v>6.8</v>
      </c>
      <c r="Q138">
        <v>6.122492790222168</v>
      </c>
      <c r="R138">
        <v>2.0351848602294922</v>
      </c>
      <c r="S138">
        <v>7.6536668533221164</v>
      </c>
      <c r="T138">
        <v>-5.4734702110290527</v>
      </c>
      <c r="U138">
        <v>1</v>
      </c>
      <c r="V138">
        <v>0.48272935404505263</v>
      </c>
      <c r="W138" t="s">
        <v>43</v>
      </c>
      <c r="X138">
        <v>12.927444458007813</v>
      </c>
      <c r="Y138">
        <v>56.798244476318359</v>
      </c>
      <c r="Z138">
        <v>0</v>
      </c>
      <c r="AA138">
        <v>0</v>
      </c>
      <c r="AB138">
        <v>503387.375</v>
      </c>
      <c r="AC138">
        <v>0</v>
      </c>
      <c r="AD138">
        <v>17</v>
      </c>
      <c r="AE138">
        <v>0</v>
      </c>
      <c r="AF138">
        <v>0</v>
      </c>
      <c r="AG138">
        <v>0</v>
      </c>
      <c r="AH138">
        <v>2</v>
      </c>
      <c r="AI138">
        <v>0</v>
      </c>
      <c r="AJ138">
        <v>0</v>
      </c>
      <c r="AK138">
        <v>0</v>
      </c>
      <c r="AL138">
        <v>0.11764705926179884</v>
      </c>
    </row>
    <row r="139" spans="1:38" x14ac:dyDescent="0.25">
      <c r="A139">
        <v>3550</v>
      </c>
      <c r="B139" t="s">
        <v>282</v>
      </c>
      <c r="C139" t="s">
        <v>53</v>
      </c>
      <c r="D139">
        <v>339</v>
      </c>
      <c r="E139" t="s">
        <v>42</v>
      </c>
      <c r="F139">
        <v>2000</v>
      </c>
      <c r="G139">
        <v>14704</v>
      </c>
      <c r="H139">
        <f t="shared" si="2"/>
        <v>9.5958748445954676</v>
      </c>
      <c r="I139">
        <v>0</v>
      </c>
      <c r="J139">
        <v>0</v>
      </c>
      <c r="K139">
        <v>0</v>
      </c>
      <c r="L139">
        <v>2</v>
      </c>
      <c r="M139">
        <v>3</v>
      </c>
      <c r="N139">
        <v>1</v>
      </c>
      <c r="O139">
        <v>22926</v>
      </c>
      <c r="P139">
        <v>3.6</v>
      </c>
      <c r="Q139">
        <v>5.4205350875854492</v>
      </c>
      <c r="R139">
        <v>3.610327005386353</v>
      </c>
      <c r="S139">
        <v>36.978142889857253</v>
      </c>
      <c r="T139">
        <v>-5.0404231995344162E-2</v>
      </c>
      <c r="U139">
        <v>0</v>
      </c>
      <c r="V139">
        <v>4.1059936083943489</v>
      </c>
      <c r="W139" t="s">
        <v>43</v>
      </c>
      <c r="X139">
        <v>13.793049812316896</v>
      </c>
      <c r="Y139">
        <v>72.123893737792983</v>
      </c>
      <c r="Z139">
        <v>0</v>
      </c>
      <c r="AA139">
        <v>0</v>
      </c>
      <c r="AB139">
        <v>150192.203125</v>
      </c>
      <c r="AC139">
        <v>23443.0234375</v>
      </c>
      <c r="AD139">
        <v>3</v>
      </c>
      <c r="AE139">
        <v>0</v>
      </c>
      <c r="AF139">
        <v>0</v>
      </c>
      <c r="AG139">
        <v>0</v>
      </c>
      <c r="AH139">
        <v>1</v>
      </c>
      <c r="AI139">
        <v>0</v>
      </c>
      <c r="AJ139">
        <v>0</v>
      </c>
      <c r="AK139">
        <v>0</v>
      </c>
      <c r="AL139">
        <v>0.33333334326744074</v>
      </c>
    </row>
    <row r="140" spans="1:38" x14ac:dyDescent="0.25">
      <c r="A140">
        <v>3565</v>
      </c>
      <c r="B140" t="s">
        <v>283</v>
      </c>
      <c r="C140" t="s">
        <v>92</v>
      </c>
      <c r="D140">
        <v>627</v>
      </c>
      <c r="E140" t="s">
        <v>284</v>
      </c>
      <c r="F140">
        <v>2000</v>
      </c>
      <c r="G140">
        <v>7488</v>
      </c>
      <c r="H140">
        <f t="shared" si="2"/>
        <v>8.9210570181574287</v>
      </c>
      <c r="I140">
        <v>1</v>
      </c>
      <c r="J140">
        <v>0</v>
      </c>
      <c r="K140">
        <v>1</v>
      </c>
      <c r="L140">
        <v>2</v>
      </c>
      <c r="M140">
        <v>2</v>
      </c>
      <c r="N140">
        <v>1</v>
      </c>
      <c r="O140">
        <v>15151.2</v>
      </c>
      <c r="P140">
        <v>1.6</v>
      </c>
      <c r="Q140">
        <v>6.2557501792907724</v>
      </c>
      <c r="R140">
        <v>3.662395715713501</v>
      </c>
      <c r="S140">
        <v>38.954555211648938</v>
      </c>
      <c r="T140">
        <v>-1.791242718696594</v>
      </c>
      <c r="U140">
        <v>1</v>
      </c>
      <c r="V140">
        <v>6.1693548117692911</v>
      </c>
      <c r="W140" t="s">
        <v>94</v>
      </c>
      <c r="X140">
        <v>12.981931686401367</v>
      </c>
      <c r="Y140">
        <v>58.157390594482415</v>
      </c>
      <c r="Z140">
        <v>0</v>
      </c>
      <c r="AA140">
        <v>0</v>
      </c>
      <c r="AB140">
        <v>0</v>
      </c>
      <c r="AC140">
        <v>0</v>
      </c>
      <c r="AD140">
        <v>23</v>
      </c>
      <c r="AE140">
        <v>1</v>
      </c>
      <c r="AF140">
        <v>0</v>
      </c>
      <c r="AG140">
        <v>1</v>
      </c>
      <c r="AH140">
        <v>3</v>
      </c>
      <c r="AI140">
        <v>4.3478261679410941E-2</v>
      </c>
      <c r="AJ140">
        <v>0</v>
      </c>
      <c r="AK140">
        <v>4.3478261679410941E-2</v>
      </c>
      <c r="AL140">
        <v>0.1304347813129425</v>
      </c>
    </row>
    <row r="141" spans="1:38" x14ac:dyDescent="0.25">
      <c r="A141">
        <v>3585</v>
      </c>
      <c r="B141" t="s">
        <v>285</v>
      </c>
      <c r="C141" t="s">
        <v>37</v>
      </c>
      <c r="D141">
        <v>442</v>
      </c>
      <c r="E141" t="s">
        <v>38</v>
      </c>
      <c r="F141">
        <v>2000</v>
      </c>
      <c r="G141">
        <v>5620</v>
      </c>
      <c r="H141">
        <f t="shared" si="2"/>
        <v>8.6340869428877376</v>
      </c>
      <c r="I141">
        <v>0</v>
      </c>
      <c r="J141">
        <v>0</v>
      </c>
      <c r="K141">
        <v>8</v>
      </c>
      <c r="L141">
        <v>7</v>
      </c>
      <c r="M141">
        <v>3</v>
      </c>
      <c r="N141">
        <v>1</v>
      </c>
      <c r="O141">
        <v>21384</v>
      </c>
      <c r="P141">
        <v>3.5</v>
      </c>
      <c r="Q141">
        <v>8.0410909652709979</v>
      </c>
      <c r="R141">
        <v>3.7360405921936031</v>
      </c>
      <c r="S141">
        <v>41.931636602227279</v>
      </c>
      <c r="T141">
        <v>-1.4918167591094973</v>
      </c>
      <c r="U141">
        <v>0</v>
      </c>
      <c r="V141">
        <v>5.6207254493000498</v>
      </c>
      <c r="W141" t="s">
        <v>39</v>
      </c>
      <c r="X141">
        <v>10.71497917175293</v>
      </c>
      <c r="Y141">
        <v>65.421768188476563</v>
      </c>
      <c r="Z141">
        <v>0</v>
      </c>
      <c r="AA141">
        <v>0</v>
      </c>
      <c r="AB141">
        <v>0</v>
      </c>
      <c r="AC141">
        <v>0</v>
      </c>
      <c r="AD141">
        <v>78</v>
      </c>
      <c r="AE141">
        <v>0</v>
      </c>
      <c r="AF141">
        <v>0</v>
      </c>
      <c r="AG141">
        <v>4</v>
      </c>
      <c r="AH141">
        <v>11</v>
      </c>
      <c r="AI141">
        <v>0</v>
      </c>
      <c r="AJ141">
        <v>0</v>
      </c>
      <c r="AK141">
        <v>5.1282051950693117E-2</v>
      </c>
      <c r="AL141">
        <v>0.14102564752101901</v>
      </c>
    </row>
    <row r="142" spans="1:38" x14ac:dyDescent="0.25">
      <c r="A142">
        <v>3635</v>
      </c>
      <c r="B142" t="s">
        <v>286</v>
      </c>
      <c r="C142" t="s">
        <v>49</v>
      </c>
      <c r="D142">
        <v>499</v>
      </c>
      <c r="E142" t="s">
        <v>59</v>
      </c>
      <c r="F142">
        <v>2000</v>
      </c>
      <c r="G142">
        <v>7229</v>
      </c>
      <c r="H142">
        <f t="shared" si="2"/>
        <v>8.8858559930002965</v>
      </c>
      <c r="I142">
        <v>1</v>
      </c>
      <c r="J142">
        <v>0</v>
      </c>
      <c r="K142">
        <v>2</v>
      </c>
      <c r="L142">
        <v>2</v>
      </c>
      <c r="M142">
        <v>3</v>
      </c>
      <c r="N142">
        <v>1</v>
      </c>
      <c r="O142">
        <v>17967.222222222219</v>
      </c>
      <c r="P142">
        <v>5.5666666666666647</v>
      </c>
      <c r="Q142">
        <v>6.9147310256957999</v>
      </c>
      <c r="R142">
        <v>3.0504102706909175</v>
      </c>
      <c r="S142">
        <v>21.124009206817785</v>
      </c>
      <c r="T142">
        <v>-2.4164674282073975</v>
      </c>
      <c r="U142">
        <v>1</v>
      </c>
      <c r="V142">
        <v>1.4776215530770949</v>
      </c>
      <c r="W142" t="s">
        <v>51</v>
      </c>
      <c r="X142">
        <v>13.247943878173828</v>
      </c>
      <c r="Y142">
        <v>53.823238372802734</v>
      </c>
      <c r="Z142">
        <v>0</v>
      </c>
      <c r="AA142">
        <v>7.7178711071610451E-3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</row>
    <row r="143" spans="1:38" x14ac:dyDescent="0.25">
      <c r="A143">
        <v>3795</v>
      </c>
      <c r="B143" t="s">
        <v>287</v>
      </c>
      <c r="C143" t="s">
        <v>288</v>
      </c>
      <c r="D143">
        <v>482</v>
      </c>
      <c r="E143" t="s">
        <v>75</v>
      </c>
      <c r="F143">
        <v>2000</v>
      </c>
      <c r="G143">
        <v>9804</v>
      </c>
      <c r="H143">
        <f t="shared" si="2"/>
        <v>9.1905457446480039</v>
      </c>
      <c r="I143">
        <v>1</v>
      </c>
      <c r="J143">
        <v>0</v>
      </c>
      <c r="K143">
        <v>0</v>
      </c>
      <c r="L143">
        <v>7</v>
      </c>
      <c r="M143">
        <v>3</v>
      </c>
      <c r="N143">
        <v>4</v>
      </c>
      <c r="O143">
        <v>19947.333333333328</v>
      </c>
      <c r="P143">
        <v>4</v>
      </c>
      <c r="Q143">
        <v>5.0562458038330078</v>
      </c>
      <c r="R143">
        <v>3.7319617271423344</v>
      </c>
      <c r="S143">
        <v>41.760951452636341</v>
      </c>
      <c r="T143">
        <v>-0.84276890754699696</v>
      </c>
      <c r="U143">
        <v>1</v>
      </c>
      <c r="V143">
        <v>2.7128382984342525</v>
      </c>
      <c r="W143" t="s">
        <v>76</v>
      </c>
      <c r="X143">
        <v>11.004829406738281</v>
      </c>
      <c r="Y143">
        <v>61.783439636230483</v>
      </c>
      <c r="Z143">
        <v>3.1694216728210445</v>
      </c>
      <c r="AA143">
        <v>0</v>
      </c>
      <c r="AB143">
        <v>0</v>
      </c>
      <c r="AC143">
        <v>0</v>
      </c>
      <c r="AD143">
        <v>5</v>
      </c>
      <c r="AE143">
        <v>0</v>
      </c>
      <c r="AF143">
        <v>0</v>
      </c>
      <c r="AG143">
        <v>1</v>
      </c>
      <c r="AH143">
        <v>0</v>
      </c>
      <c r="AI143">
        <v>0</v>
      </c>
      <c r="AJ143">
        <v>0</v>
      </c>
      <c r="AK143">
        <v>0.20000000298023224</v>
      </c>
      <c r="AL143">
        <v>0</v>
      </c>
    </row>
    <row r="144" spans="1:38" x14ac:dyDescent="0.25">
      <c r="A144">
        <v>3825</v>
      </c>
      <c r="B144" t="s">
        <v>289</v>
      </c>
      <c r="C144" t="s">
        <v>87</v>
      </c>
      <c r="D144">
        <v>71</v>
      </c>
      <c r="E144" t="s">
        <v>88</v>
      </c>
      <c r="F144">
        <v>2000</v>
      </c>
      <c r="G144">
        <v>8500</v>
      </c>
      <c r="H144">
        <f t="shared" si="2"/>
        <v>9.0478214424784085</v>
      </c>
      <c r="I144">
        <v>1</v>
      </c>
      <c r="J144">
        <v>0</v>
      </c>
      <c r="K144">
        <v>0</v>
      </c>
      <c r="L144">
        <v>3</v>
      </c>
      <c r="M144">
        <v>3</v>
      </c>
      <c r="N144">
        <v>2</v>
      </c>
      <c r="O144">
        <v>18056</v>
      </c>
      <c r="P144">
        <v>4.5</v>
      </c>
      <c r="Q144">
        <v>6.2499752044677743</v>
      </c>
      <c r="R144">
        <v>3.6461410522460942</v>
      </c>
      <c r="S144">
        <v>38.326480427078295</v>
      </c>
      <c r="T144">
        <v>1.0640012025833128</v>
      </c>
      <c r="U144">
        <v>0</v>
      </c>
      <c r="V144">
        <v>3.083047309967776</v>
      </c>
      <c r="W144" t="s">
        <v>76</v>
      </c>
      <c r="X144">
        <v>10.084700584411623</v>
      </c>
      <c r="Y144">
        <v>65.830116271972642</v>
      </c>
      <c r="Z144">
        <v>0</v>
      </c>
      <c r="AA144">
        <v>0</v>
      </c>
      <c r="AB144">
        <v>0</v>
      </c>
      <c r="AC144">
        <v>0</v>
      </c>
      <c r="AD144">
        <v>18</v>
      </c>
      <c r="AE144">
        <v>1</v>
      </c>
      <c r="AF144">
        <v>0</v>
      </c>
      <c r="AG144">
        <v>0</v>
      </c>
      <c r="AH144">
        <v>0</v>
      </c>
      <c r="AI144">
        <v>5.5555555969476707E-2</v>
      </c>
      <c r="AJ144">
        <v>0</v>
      </c>
      <c r="AK144">
        <v>0</v>
      </c>
      <c r="AL144">
        <v>0</v>
      </c>
    </row>
    <row r="145" spans="1:38" x14ac:dyDescent="0.25">
      <c r="A145">
        <v>3870</v>
      </c>
      <c r="B145" t="s">
        <v>290</v>
      </c>
      <c r="C145" t="s">
        <v>186</v>
      </c>
      <c r="D145">
        <v>548</v>
      </c>
      <c r="E145" t="s">
        <v>42</v>
      </c>
      <c r="F145">
        <v>2000</v>
      </c>
      <c r="G145">
        <v>20337</v>
      </c>
      <c r="H145">
        <f t="shared" si="2"/>
        <v>9.9201971660990758</v>
      </c>
      <c r="I145">
        <v>0</v>
      </c>
      <c r="J145">
        <v>0</v>
      </c>
      <c r="K145">
        <v>0</v>
      </c>
      <c r="L145">
        <v>2</v>
      </c>
      <c r="M145">
        <v>2</v>
      </c>
      <c r="N145">
        <v>1</v>
      </c>
      <c r="O145">
        <v>18689</v>
      </c>
      <c r="P145">
        <v>4.4000000000000004</v>
      </c>
      <c r="Q145">
        <v>6.0822191238403311</v>
      </c>
      <c r="R145">
        <v>1.9141072034835815</v>
      </c>
      <c r="S145">
        <v>6.7808821457650739</v>
      </c>
      <c r="T145">
        <v>-0.66302973031997681</v>
      </c>
      <c r="U145">
        <v>1</v>
      </c>
      <c r="V145">
        <v>3.159768005997023</v>
      </c>
      <c r="W145" t="s">
        <v>43</v>
      </c>
      <c r="X145">
        <v>10.897724151611328</v>
      </c>
      <c r="Y145">
        <v>61.187213897705071</v>
      </c>
      <c r="Z145">
        <v>0</v>
      </c>
      <c r="AA145">
        <v>0</v>
      </c>
      <c r="AB145">
        <v>435937.25</v>
      </c>
      <c r="AC145">
        <v>27217.623046875</v>
      </c>
      <c r="AD145">
        <v>5</v>
      </c>
      <c r="AE145">
        <v>1</v>
      </c>
      <c r="AF145">
        <v>0</v>
      </c>
      <c r="AG145">
        <v>1</v>
      </c>
      <c r="AH145">
        <v>1</v>
      </c>
      <c r="AI145">
        <v>0.20000000298023224</v>
      </c>
      <c r="AJ145">
        <v>0</v>
      </c>
      <c r="AK145">
        <v>0.20000000298023224</v>
      </c>
      <c r="AL145">
        <v>0.20000000298023224</v>
      </c>
    </row>
    <row r="146" spans="1:38" x14ac:dyDescent="0.25">
      <c r="A146">
        <v>3885</v>
      </c>
      <c r="B146" t="s">
        <v>291</v>
      </c>
      <c r="C146" t="s">
        <v>49</v>
      </c>
      <c r="D146">
        <v>499</v>
      </c>
      <c r="E146" t="s">
        <v>50</v>
      </c>
      <c r="F146">
        <v>2000</v>
      </c>
      <c r="G146">
        <v>7170</v>
      </c>
      <c r="H146">
        <f t="shared" si="2"/>
        <v>8.8776609335936669</v>
      </c>
      <c r="I146">
        <v>0</v>
      </c>
      <c r="J146">
        <v>0</v>
      </c>
      <c r="K146">
        <v>2</v>
      </c>
      <c r="L146">
        <v>2</v>
      </c>
      <c r="M146">
        <v>3</v>
      </c>
      <c r="N146">
        <v>1</v>
      </c>
      <c r="O146">
        <v>17719</v>
      </c>
      <c r="P146">
        <v>3.9</v>
      </c>
      <c r="Q146">
        <v>5.6937322616577148</v>
      </c>
      <c r="R146">
        <v>4.1683497428894052</v>
      </c>
      <c r="S146">
        <v>64.608743045308842</v>
      </c>
      <c r="T146">
        <v>-2.6001076698303218</v>
      </c>
      <c r="U146">
        <v>1</v>
      </c>
      <c r="V146">
        <v>2.1437366329672121</v>
      </c>
      <c r="W146" t="s">
        <v>51</v>
      </c>
      <c r="X146">
        <v>12.416604995727541</v>
      </c>
      <c r="Y146">
        <v>60.269363403320305</v>
      </c>
      <c r="Z146">
        <v>0</v>
      </c>
      <c r="AA146">
        <v>7.7178711071610451E-3</v>
      </c>
      <c r="AB146">
        <v>0</v>
      </c>
      <c r="AC146">
        <v>0</v>
      </c>
      <c r="AD146">
        <v>54</v>
      </c>
      <c r="AE146">
        <v>3</v>
      </c>
      <c r="AF146">
        <v>3</v>
      </c>
      <c r="AG146">
        <v>6</v>
      </c>
      <c r="AH146">
        <v>4</v>
      </c>
      <c r="AI146">
        <v>5.5555555969476707E-2</v>
      </c>
      <c r="AJ146">
        <v>5.5555555969476707E-2</v>
      </c>
      <c r="AK146">
        <v>0.1111111119389534</v>
      </c>
      <c r="AL146">
        <v>7.4074074625968947E-2</v>
      </c>
    </row>
    <row r="147" spans="1:38" x14ac:dyDescent="0.25">
      <c r="A147">
        <v>3925</v>
      </c>
      <c r="B147" t="s">
        <v>292</v>
      </c>
      <c r="C147" t="s">
        <v>293</v>
      </c>
      <c r="D147">
        <v>74</v>
      </c>
      <c r="E147" t="s">
        <v>294</v>
      </c>
      <c r="F147">
        <v>2000</v>
      </c>
      <c r="G147">
        <v>13043</v>
      </c>
      <c r="H147">
        <f t="shared" si="2"/>
        <v>9.4760068703702824</v>
      </c>
      <c r="I147">
        <v>1</v>
      </c>
      <c r="J147">
        <v>0</v>
      </c>
      <c r="K147">
        <v>0</v>
      </c>
      <c r="L147">
        <v>2</v>
      </c>
      <c r="M147">
        <v>2</v>
      </c>
      <c r="N147">
        <v>1</v>
      </c>
      <c r="O147">
        <v>18341.2</v>
      </c>
      <c r="P147">
        <v>3.9</v>
      </c>
      <c r="Q147">
        <v>7.2477927207946786</v>
      </c>
      <c r="R147">
        <v>3.3290672302246094</v>
      </c>
      <c r="S147">
        <v>27.912293812752271</v>
      </c>
      <c r="T147">
        <v>-0.74629980325698853</v>
      </c>
      <c r="U147">
        <v>1</v>
      </c>
      <c r="V147">
        <v>7.9208566624010146</v>
      </c>
      <c r="W147" t="s">
        <v>39</v>
      </c>
      <c r="X147">
        <v>11.80750560760498</v>
      </c>
      <c r="Y147">
        <v>65.338081359863281</v>
      </c>
      <c r="Z147">
        <v>0.81769764423370372</v>
      </c>
      <c r="AA147">
        <v>11.049825668334963</v>
      </c>
      <c r="AB147">
        <v>0</v>
      </c>
      <c r="AC147">
        <v>250466.015625</v>
      </c>
      <c r="AD147">
        <v>34</v>
      </c>
      <c r="AE147">
        <v>0</v>
      </c>
      <c r="AF147">
        <v>0</v>
      </c>
      <c r="AG147">
        <v>9</v>
      </c>
      <c r="AH147">
        <v>1</v>
      </c>
      <c r="AI147">
        <v>0</v>
      </c>
      <c r="AJ147">
        <v>0</v>
      </c>
      <c r="AK147">
        <v>0.26470589637756342</v>
      </c>
      <c r="AL147">
        <v>2.9411764815449715E-2</v>
      </c>
    </row>
    <row r="148" spans="1:38" x14ac:dyDescent="0.25">
      <c r="A148">
        <v>3930</v>
      </c>
      <c r="B148" t="s">
        <v>295</v>
      </c>
      <c r="C148" t="s">
        <v>55</v>
      </c>
      <c r="D148">
        <v>584</v>
      </c>
      <c r="E148" t="s">
        <v>56</v>
      </c>
      <c r="F148">
        <v>2000</v>
      </c>
      <c r="G148">
        <v>11062</v>
      </c>
      <c r="H148">
        <f t="shared" si="2"/>
        <v>9.311271090554623</v>
      </c>
      <c r="I148">
        <v>0</v>
      </c>
      <c r="J148">
        <v>0</v>
      </c>
      <c r="K148">
        <v>0</v>
      </c>
      <c r="L148">
        <v>2</v>
      </c>
      <c r="M148">
        <v>2</v>
      </c>
      <c r="N148">
        <v>1</v>
      </c>
      <c r="O148">
        <v>18395.5</v>
      </c>
      <c r="P148">
        <v>3.9</v>
      </c>
      <c r="Q148">
        <v>4.7874917984008789</v>
      </c>
      <c r="R148">
        <v>3.5297482013702393</v>
      </c>
      <c r="S148">
        <v>34.115376328149459</v>
      </c>
      <c r="T148">
        <v>-1.387364387512207</v>
      </c>
      <c r="U148">
        <v>0</v>
      </c>
      <c r="V148">
        <v>4.2310695450871947</v>
      </c>
      <c r="W148" t="s">
        <v>57</v>
      </c>
      <c r="X148">
        <v>11.297792434692383</v>
      </c>
      <c r="Y148">
        <v>78.333335876464844</v>
      </c>
      <c r="Z148">
        <v>4.3576431274414063</v>
      </c>
      <c r="AA148">
        <v>2.8598191738128662</v>
      </c>
      <c r="AB148">
        <v>136348.25</v>
      </c>
      <c r="AC148">
        <v>96313.953125</v>
      </c>
      <c r="AD148">
        <v>2</v>
      </c>
      <c r="AE148">
        <v>0</v>
      </c>
      <c r="AF148">
        <v>0</v>
      </c>
      <c r="AG148">
        <v>2</v>
      </c>
      <c r="AH148">
        <v>0</v>
      </c>
      <c r="AI148">
        <v>0</v>
      </c>
      <c r="AJ148">
        <v>0</v>
      </c>
      <c r="AL148">
        <v>0</v>
      </c>
    </row>
    <row r="149" spans="1:38" x14ac:dyDescent="0.25">
      <c r="A149">
        <v>3935</v>
      </c>
      <c r="B149" t="s">
        <v>296</v>
      </c>
      <c r="C149" t="s">
        <v>92</v>
      </c>
      <c r="D149">
        <v>627</v>
      </c>
      <c r="E149" t="s">
        <v>297</v>
      </c>
      <c r="F149">
        <v>2000</v>
      </c>
      <c r="G149">
        <v>6259</v>
      </c>
      <c r="H149">
        <f t="shared" si="2"/>
        <v>8.7417757069247006</v>
      </c>
      <c r="I149">
        <v>1</v>
      </c>
      <c r="J149">
        <v>0</v>
      </c>
      <c r="K149">
        <v>1</v>
      </c>
      <c r="L149">
        <v>2</v>
      </c>
      <c r="M149">
        <v>2</v>
      </c>
      <c r="N149">
        <v>1</v>
      </c>
      <c r="O149">
        <v>16260.142857142861</v>
      </c>
      <c r="P149">
        <v>3.385714285714287</v>
      </c>
      <c r="Q149">
        <v>8.0949888229370117</v>
      </c>
      <c r="R149">
        <v>4.7360272407531747</v>
      </c>
      <c r="S149">
        <v>113.98048399958131</v>
      </c>
      <c r="T149">
        <v>-2.9429130554199219</v>
      </c>
      <c r="U149">
        <v>1</v>
      </c>
      <c r="V149">
        <v>7.307950748908973</v>
      </c>
      <c r="W149" t="s">
        <v>94</v>
      </c>
      <c r="X149">
        <v>12.788658142089844</v>
      </c>
      <c r="Y149">
        <v>56.040267944335938</v>
      </c>
      <c r="Z149">
        <v>0</v>
      </c>
      <c r="AA149">
        <v>0</v>
      </c>
      <c r="AB149">
        <v>0</v>
      </c>
      <c r="AC149">
        <v>0</v>
      </c>
      <c r="AD149">
        <v>8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</row>
    <row r="150" spans="1:38" x14ac:dyDescent="0.25">
      <c r="A150">
        <v>3940</v>
      </c>
      <c r="B150" t="s">
        <v>298</v>
      </c>
      <c r="C150" t="s">
        <v>299</v>
      </c>
      <c r="D150">
        <v>176</v>
      </c>
      <c r="E150" t="s">
        <v>88</v>
      </c>
      <c r="F150">
        <v>2000</v>
      </c>
      <c r="G150">
        <v>9724</v>
      </c>
      <c r="H150">
        <f t="shared" si="2"/>
        <v>9.1823523354360148</v>
      </c>
      <c r="I150">
        <v>0</v>
      </c>
      <c r="J150">
        <v>0</v>
      </c>
      <c r="K150">
        <v>0</v>
      </c>
      <c r="L150">
        <v>2</v>
      </c>
      <c r="M150">
        <v>2</v>
      </c>
      <c r="N150">
        <v>1</v>
      </c>
      <c r="O150">
        <v>17008.75</v>
      </c>
      <c r="P150">
        <v>6.2750000000000004</v>
      </c>
      <c r="Q150">
        <v>7.3362855911254883</v>
      </c>
      <c r="R150">
        <v>4.0118842124938965</v>
      </c>
      <c r="S150">
        <v>55.250876940265314</v>
      </c>
      <c r="T150">
        <v>-0.66122341156005859</v>
      </c>
      <c r="U150">
        <v>1</v>
      </c>
      <c r="V150">
        <v>6.4711984202804436</v>
      </c>
      <c r="W150" t="s">
        <v>76</v>
      </c>
      <c r="X150">
        <v>11.055044174194336</v>
      </c>
      <c r="Y150">
        <v>61.172641754150384</v>
      </c>
      <c r="Z150">
        <v>0</v>
      </c>
      <c r="AA150">
        <v>0</v>
      </c>
      <c r="AB150">
        <v>0</v>
      </c>
      <c r="AC150">
        <v>0</v>
      </c>
      <c r="AD150">
        <v>35</v>
      </c>
      <c r="AE150">
        <v>1</v>
      </c>
      <c r="AF150">
        <v>5</v>
      </c>
      <c r="AG150">
        <v>0</v>
      </c>
      <c r="AH150">
        <v>3</v>
      </c>
      <c r="AI150">
        <v>2.8571428731083873E-2</v>
      </c>
      <c r="AJ150">
        <v>0.14285714924335477</v>
      </c>
      <c r="AK150">
        <v>0</v>
      </c>
      <c r="AL150">
        <v>8.5714288055896745E-2</v>
      </c>
    </row>
    <row r="151" spans="1:38" x14ac:dyDescent="0.25">
      <c r="A151">
        <v>3955</v>
      </c>
      <c r="B151" t="s">
        <v>300</v>
      </c>
      <c r="C151" t="s">
        <v>217</v>
      </c>
      <c r="D151">
        <v>475</v>
      </c>
      <c r="E151" t="s">
        <v>88</v>
      </c>
      <c r="F151">
        <v>2000</v>
      </c>
      <c r="G151">
        <v>8698</v>
      </c>
      <c r="H151">
        <f t="shared" si="2"/>
        <v>9.0708483931575845</v>
      </c>
      <c r="I151">
        <v>1</v>
      </c>
      <c r="J151">
        <v>0</v>
      </c>
      <c r="K151">
        <v>0</v>
      </c>
      <c r="L151">
        <v>3</v>
      </c>
      <c r="M151">
        <v>3</v>
      </c>
      <c r="N151">
        <v>2</v>
      </c>
      <c r="O151">
        <v>19554.5</v>
      </c>
      <c r="P151">
        <v>4.3250000000000002</v>
      </c>
      <c r="Q151">
        <v>5.7838253974914542</v>
      </c>
      <c r="R151">
        <v>2.8316140174865723</v>
      </c>
      <c r="S151">
        <v>16.97283317841655</v>
      </c>
      <c r="T151">
        <v>-0.6815243363380431</v>
      </c>
      <c r="U151">
        <v>1</v>
      </c>
      <c r="V151">
        <v>1.9489820813601564</v>
      </c>
      <c r="W151" t="s">
        <v>76</v>
      </c>
      <c r="X151">
        <v>11.463886260986328</v>
      </c>
      <c r="Y151">
        <v>59.692306518554688</v>
      </c>
      <c r="Z151">
        <v>0</v>
      </c>
      <c r="AA151">
        <v>0</v>
      </c>
      <c r="AB151">
        <v>0</v>
      </c>
      <c r="AC151">
        <v>0</v>
      </c>
      <c r="AD151">
        <v>1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</row>
    <row r="152" spans="1:38" x14ac:dyDescent="0.25">
      <c r="A152">
        <v>3970</v>
      </c>
      <c r="B152" t="s">
        <v>301</v>
      </c>
      <c r="C152" t="s">
        <v>92</v>
      </c>
      <c r="D152">
        <v>627</v>
      </c>
      <c r="E152" t="s">
        <v>188</v>
      </c>
      <c r="F152">
        <v>2000</v>
      </c>
      <c r="G152">
        <v>6322</v>
      </c>
      <c r="H152">
        <f t="shared" si="2"/>
        <v>8.7517908927755634</v>
      </c>
      <c r="I152">
        <v>1</v>
      </c>
      <c r="J152">
        <v>0</v>
      </c>
      <c r="K152">
        <v>1</v>
      </c>
      <c r="L152">
        <v>2</v>
      </c>
      <c r="M152">
        <v>2</v>
      </c>
      <c r="N152">
        <v>1</v>
      </c>
      <c r="O152">
        <v>14245.9</v>
      </c>
      <c r="P152">
        <v>3.4</v>
      </c>
      <c r="Q152">
        <v>8.6574764251708984</v>
      </c>
      <c r="R152">
        <v>4.7159414291381836</v>
      </c>
      <c r="S152">
        <v>111.71393243497022</v>
      </c>
      <c r="T152">
        <v>-2.1949779987335205</v>
      </c>
      <c r="U152">
        <v>1</v>
      </c>
      <c r="V152">
        <v>9.1575925869416057</v>
      </c>
      <c r="W152" t="s">
        <v>94</v>
      </c>
      <c r="X152">
        <v>12.384370803833008</v>
      </c>
      <c r="Y152">
        <v>60.142536163330071</v>
      </c>
      <c r="Z152">
        <v>2.4281425476074219</v>
      </c>
      <c r="AA152">
        <v>5.3000658750534065E-2</v>
      </c>
      <c r="AB152">
        <v>0</v>
      </c>
      <c r="AC152">
        <v>0</v>
      </c>
      <c r="AD152">
        <v>167</v>
      </c>
      <c r="AE152">
        <v>4</v>
      </c>
      <c r="AF152">
        <v>2</v>
      </c>
      <c r="AG152">
        <v>7</v>
      </c>
      <c r="AH152">
        <v>14</v>
      </c>
      <c r="AI152">
        <v>2.3952096700668338E-2</v>
      </c>
      <c r="AJ152">
        <v>1.1976048350334169E-2</v>
      </c>
      <c r="AK152">
        <v>4.1916169226169593E-2</v>
      </c>
      <c r="AL152">
        <v>8.3832338452339186E-2</v>
      </c>
    </row>
    <row r="153" spans="1:38" x14ac:dyDescent="0.25">
      <c r="A153">
        <v>3980</v>
      </c>
      <c r="B153" t="s">
        <v>302</v>
      </c>
      <c r="C153" t="s">
        <v>81</v>
      </c>
      <c r="D153">
        <v>340</v>
      </c>
      <c r="E153" t="s">
        <v>56</v>
      </c>
      <c r="F153">
        <v>2000</v>
      </c>
      <c r="G153">
        <v>12335</v>
      </c>
      <c r="H153">
        <f t="shared" si="2"/>
        <v>9.4201960289634563</v>
      </c>
      <c r="I153">
        <v>1</v>
      </c>
      <c r="J153">
        <v>0</v>
      </c>
      <c r="K153">
        <v>0</v>
      </c>
      <c r="L153">
        <v>2</v>
      </c>
      <c r="M153">
        <v>2</v>
      </c>
      <c r="N153">
        <v>1</v>
      </c>
      <c r="O153">
        <v>24080.875</v>
      </c>
      <c r="P153">
        <v>3.6875</v>
      </c>
      <c r="Q153">
        <v>5.2882671356201181</v>
      </c>
      <c r="R153">
        <v>2.419931173324585</v>
      </c>
      <c r="S153">
        <v>11.24508532640885</v>
      </c>
      <c r="T153">
        <v>-0.32966840267181402</v>
      </c>
      <c r="U153">
        <v>0</v>
      </c>
      <c r="V153">
        <v>2.5204378017249192</v>
      </c>
      <c r="W153" t="s">
        <v>57</v>
      </c>
      <c r="X153">
        <v>10.72221565246582</v>
      </c>
      <c r="Y153">
        <v>65.656570434570327</v>
      </c>
      <c r="Z153">
        <v>0</v>
      </c>
      <c r="AA153">
        <v>1.5037294626235962</v>
      </c>
      <c r="AB153">
        <v>429216.28125</v>
      </c>
      <c r="AC153">
        <v>13267.279296875</v>
      </c>
      <c r="AD153">
        <v>44</v>
      </c>
      <c r="AE153">
        <v>3</v>
      </c>
      <c r="AF153">
        <v>1</v>
      </c>
      <c r="AG153">
        <v>3</v>
      </c>
      <c r="AH153">
        <v>3</v>
      </c>
      <c r="AI153">
        <v>6.8181820213794708E-2</v>
      </c>
      <c r="AJ153">
        <v>2.272727340459824E-2</v>
      </c>
      <c r="AK153">
        <v>6.8181820213794708E-2</v>
      </c>
      <c r="AL153">
        <v>6.8181820213794708E-2</v>
      </c>
    </row>
    <row r="154" spans="1:38" x14ac:dyDescent="0.25">
      <c r="A154">
        <v>4015</v>
      </c>
      <c r="B154" t="s">
        <v>303</v>
      </c>
      <c r="C154" t="s">
        <v>304</v>
      </c>
      <c r="D154">
        <v>279</v>
      </c>
      <c r="E154" t="s">
        <v>50</v>
      </c>
      <c r="F154">
        <v>2000</v>
      </c>
      <c r="G154">
        <v>14817</v>
      </c>
      <c r="H154">
        <f t="shared" si="2"/>
        <v>9.6035304492087352</v>
      </c>
      <c r="I154">
        <v>0</v>
      </c>
      <c r="J154">
        <v>0</v>
      </c>
      <c r="K154">
        <v>4</v>
      </c>
      <c r="L154">
        <v>3</v>
      </c>
      <c r="M154">
        <v>3</v>
      </c>
      <c r="N154">
        <v>1</v>
      </c>
      <c r="O154">
        <v>16060</v>
      </c>
      <c r="P154">
        <v>4.45</v>
      </c>
      <c r="Q154">
        <v>6.598508834838869</v>
      </c>
      <c r="R154">
        <v>3.9908323287963872</v>
      </c>
      <c r="S154">
        <v>54.099899533361054</v>
      </c>
      <c r="T154">
        <v>-2.8247108459472656</v>
      </c>
      <c r="U154">
        <v>1</v>
      </c>
      <c r="V154">
        <v>5.2078128740215588</v>
      </c>
      <c r="W154" t="s">
        <v>51</v>
      </c>
      <c r="X154">
        <v>14.040030479431152</v>
      </c>
      <c r="Y154">
        <v>70.027252197265611</v>
      </c>
      <c r="Z154">
        <v>0</v>
      </c>
      <c r="AA154">
        <v>0</v>
      </c>
      <c r="AB154">
        <v>0</v>
      </c>
      <c r="AC154">
        <v>0</v>
      </c>
      <c r="AD154">
        <v>4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</row>
    <row r="155" spans="1:38" x14ac:dyDescent="0.25">
      <c r="A155">
        <v>4060</v>
      </c>
      <c r="B155" t="s">
        <v>305</v>
      </c>
      <c r="C155" t="s">
        <v>81</v>
      </c>
      <c r="D155">
        <v>340</v>
      </c>
      <c r="E155" t="s">
        <v>42</v>
      </c>
      <c r="F155">
        <v>2000</v>
      </c>
      <c r="G155">
        <v>6789</v>
      </c>
      <c r="H155">
        <f t="shared" si="2"/>
        <v>8.8230589343016472</v>
      </c>
      <c r="I155">
        <v>1</v>
      </c>
      <c r="J155">
        <v>0</v>
      </c>
      <c r="K155">
        <v>0</v>
      </c>
      <c r="L155">
        <v>2</v>
      </c>
      <c r="M155">
        <v>2</v>
      </c>
      <c r="N155">
        <v>1</v>
      </c>
      <c r="O155">
        <v>17070</v>
      </c>
      <c r="P155">
        <v>4.5999999999999996</v>
      </c>
      <c r="Q155">
        <v>5.5797300338745117</v>
      </c>
      <c r="R155">
        <v>1.0407799482345581</v>
      </c>
      <c r="S155">
        <v>2.8314245179244364</v>
      </c>
      <c r="T155">
        <v>-0.27754181623458862</v>
      </c>
      <c r="U155">
        <v>1</v>
      </c>
      <c r="V155">
        <v>-0.13520055692511049</v>
      </c>
      <c r="W155" t="s">
        <v>43</v>
      </c>
      <c r="X155">
        <v>15.091425895690918</v>
      </c>
      <c r="Y155">
        <v>63.01887130737304</v>
      </c>
      <c r="Z155">
        <v>4.4561667442321777</v>
      </c>
      <c r="AA155">
        <v>11.966273307800297</v>
      </c>
      <c r="AB155">
        <v>0</v>
      </c>
      <c r="AC155">
        <v>0</v>
      </c>
      <c r="AD155">
        <v>3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</row>
    <row r="156" spans="1:38" x14ac:dyDescent="0.25">
      <c r="A156">
        <v>4075</v>
      </c>
      <c r="B156" t="s">
        <v>306</v>
      </c>
      <c r="C156" t="s">
        <v>217</v>
      </c>
      <c r="D156">
        <v>475</v>
      </c>
      <c r="E156" t="s">
        <v>88</v>
      </c>
      <c r="F156">
        <v>2000</v>
      </c>
      <c r="G156">
        <v>8712</v>
      </c>
      <c r="H156">
        <f t="shared" si="2"/>
        <v>9.0724566646127958</v>
      </c>
      <c r="I156">
        <v>1</v>
      </c>
      <c r="J156">
        <v>0</v>
      </c>
      <c r="K156">
        <v>0</v>
      </c>
      <c r="L156">
        <v>3</v>
      </c>
      <c r="M156">
        <v>3</v>
      </c>
      <c r="N156">
        <v>2</v>
      </c>
      <c r="O156">
        <v>21542.5</v>
      </c>
      <c r="P156">
        <v>3.9249999999999998</v>
      </c>
      <c r="Q156">
        <v>6.4150967597961426</v>
      </c>
      <c r="R156">
        <v>2.6321666240692139</v>
      </c>
      <c r="S156">
        <v>13.90386173300155</v>
      </c>
      <c r="T156">
        <v>1.0812935829162598</v>
      </c>
      <c r="U156">
        <v>1</v>
      </c>
      <c r="V156">
        <v>3.9643963361784063</v>
      </c>
      <c r="W156" t="s">
        <v>76</v>
      </c>
      <c r="X156">
        <v>11.414164543151855</v>
      </c>
      <c r="Y156">
        <v>67.921440124511719</v>
      </c>
      <c r="Z156">
        <v>0</v>
      </c>
      <c r="AA156">
        <v>0</v>
      </c>
      <c r="AB156">
        <v>0</v>
      </c>
      <c r="AC156">
        <v>0</v>
      </c>
      <c r="AD156">
        <v>11</v>
      </c>
      <c r="AE156">
        <v>1</v>
      </c>
      <c r="AF156">
        <v>0</v>
      </c>
      <c r="AG156">
        <v>2</v>
      </c>
      <c r="AH156">
        <v>1</v>
      </c>
      <c r="AI156">
        <v>9.0909093618392958E-2</v>
      </c>
      <c r="AJ156">
        <v>0</v>
      </c>
      <c r="AK156">
        <v>0.18181818723678592</v>
      </c>
      <c r="AL156">
        <v>9.0909093618392958E-2</v>
      </c>
    </row>
    <row r="157" spans="1:38" x14ac:dyDescent="0.25">
      <c r="A157">
        <v>4140</v>
      </c>
      <c r="B157" t="s">
        <v>307</v>
      </c>
      <c r="C157" t="s">
        <v>167</v>
      </c>
      <c r="D157">
        <v>434</v>
      </c>
      <c r="E157" t="s">
        <v>38</v>
      </c>
      <c r="F157">
        <v>2000</v>
      </c>
      <c r="G157">
        <v>9512</v>
      </c>
      <c r="H157">
        <f t="shared" si="2"/>
        <v>9.1603094383706178</v>
      </c>
      <c r="I157">
        <v>0</v>
      </c>
      <c r="J157">
        <v>0</v>
      </c>
      <c r="K157">
        <v>8</v>
      </c>
      <c r="L157">
        <v>7</v>
      </c>
      <c r="M157">
        <v>2</v>
      </c>
      <c r="N157">
        <v>1</v>
      </c>
      <c r="O157">
        <v>14781</v>
      </c>
      <c r="P157">
        <v>5.1749999999999998</v>
      </c>
      <c r="Q157">
        <v>7.2019162178039551</v>
      </c>
      <c r="R157">
        <v>4.5492148399353036</v>
      </c>
      <c r="S157">
        <v>94.558135888776221</v>
      </c>
      <c r="T157">
        <v>-0.12812377512454984</v>
      </c>
      <c r="U157">
        <v>1</v>
      </c>
      <c r="V157">
        <v>6.0031321915776452</v>
      </c>
      <c r="W157" t="s">
        <v>39</v>
      </c>
      <c r="X157">
        <v>10.339933395385742</v>
      </c>
      <c r="Y157">
        <v>75.85693359375</v>
      </c>
      <c r="Z157">
        <v>0</v>
      </c>
      <c r="AA157">
        <v>0</v>
      </c>
      <c r="AB157">
        <v>0</v>
      </c>
      <c r="AC157">
        <v>0</v>
      </c>
      <c r="AD157">
        <v>349</v>
      </c>
      <c r="AE157">
        <v>3</v>
      </c>
      <c r="AF157">
        <v>2</v>
      </c>
      <c r="AG157">
        <v>21</v>
      </c>
      <c r="AH157">
        <v>40</v>
      </c>
      <c r="AI157">
        <v>8.5959881544113159E-3</v>
      </c>
      <c r="AJ157">
        <v>5.7306592352688304E-3</v>
      </c>
      <c r="AK157">
        <v>6.017192080616951E-2</v>
      </c>
      <c r="AL157">
        <v>0.11461318284273148</v>
      </c>
    </row>
    <row r="158" spans="1:38" x14ac:dyDescent="0.25">
      <c r="A158">
        <v>4170</v>
      </c>
      <c r="B158" t="s">
        <v>308</v>
      </c>
      <c r="C158" t="s">
        <v>219</v>
      </c>
      <c r="D158">
        <v>435</v>
      </c>
      <c r="E158" t="s">
        <v>38</v>
      </c>
      <c r="F158">
        <v>2000</v>
      </c>
      <c r="G158">
        <v>12195</v>
      </c>
      <c r="H158">
        <f t="shared" si="2"/>
        <v>9.4087813106500207</v>
      </c>
      <c r="I158">
        <v>0</v>
      </c>
      <c r="J158">
        <v>0</v>
      </c>
      <c r="K158">
        <v>9</v>
      </c>
      <c r="L158">
        <v>7</v>
      </c>
      <c r="M158">
        <v>2</v>
      </c>
      <c r="N158">
        <v>1</v>
      </c>
      <c r="O158">
        <v>19622.2</v>
      </c>
      <c r="P158">
        <v>4.1199999999999992</v>
      </c>
      <c r="Q158">
        <v>6.0402545928955087</v>
      </c>
      <c r="R158">
        <v>2.5919060707092285</v>
      </c>
      <c r="S158">
        <v>13.355203320034933</v>
      </c>
      <c r="T158">
        <v>-0.98116451501846325</v>
      </c>
      <c r="U158">
        <v>1</v>
      </c>
      <c r="V158">
        <v>4.2472622600910643</v>
      </c>
      <c r="W158" t="s">
        <v>39</v>
      </c>
      <c r="X158">
        <v>10.513760566711424</v>
      </c>
      <c r="Y158">
        <v>71.666664123535156</v>
      </c>
      <c r="Z158">
        <v>0</v>
      </c>
      <c r="AA158">
        <v>0</v>
      </c>
      <c r="AB158">
        <v>0</v>
      </c>
      <c r="AC158">
        <v>12977.1142578125</v>
      </c>
      <c r="AD158">
        <v>58</v>
      </c>
      <c r="AE158">
        <v>1</v>
      </c>
      <c r="AF158">
        <v>3</v>
      </c>
      <c r="AG158">
        <v>4</v>
      </c>
      <c r="AH158">
        <v>7</v>
      </c>
      <c r="AI158">
        <v>1.7241379246115685E-2</v>
      </c>
      <c r="AJ158">
        <v>5.1724139600992189E-2</v>
      </c>
      <c r="AK158">
        <v>6.8965516984462738E-2</v>
      </c>
      <c r="AL158">
        <v>0.12068965286016464</v>
      </c>
    </row>
    <row r="159" spans="1:38" x14ac:dyDescent="0.25">
      <c r="A159">
        <v>4200</v>
      </c>
      <c r="B159" t="s">
        <v>309</v>
      </c>
      <c r="C159" t="s">
        <v>146</v>
      </c>
      <c r="D159">
        <v>184</v>
      </c>
      <c r="E159" t="s">
        <v>101</v>
      </c>
      <c r="F159">
        <v>2000</v>
      </c>
      <c r="G159">
        <v>6520</v>
      </c>
      <c r="H159">
        <f t="shared" si="2"/>
        <v>8.782629654920699</v>
      </c>
      <c r="I159">
        <v>1</v>
      </c>
      <c r="J159">
        <v>0</v>
      </c>
      <c r="K159">
        <v>5</v>
      </c>
      <c r="L159">
        <v>3</v>
      </c>
      <c r="M159">
        <v>3</v>
      </c>
      <c r="N159">
        <v>1</v>
      </c>
      <c r="O159">
        <v>19138</v>
      </c>
      <c r="P159">
        <v>3.45</v>
      </c>
      <c r="Q159">
        <v>9.1884012222290021</v>
      </c>
      <c r="R159">
        <v>4.4016757011413574</v>
      </c>
      <c r="S159">
        <v>81.587470398430384</v>
      </c>
      <c r="T159">
        <v>-1.4059535264968872</v>
      </c>
      <c r="U159">
        <v>1</v>
      </c>
      <c r="V159">
        <v>9.3531526646335443</v>
      </c>
      <c r="W159" t="s">
        <v>57</v>
      </c>
      <c r="X159">
        <v>11.304342269897459</v>
      </c>
      <c r="Y159">
        <v>65.797813415527344</v>
      </c>
      <c r="Z159">
        <v>0</v>
      </c>
      <c r="AA159">
        <v>0</v>
      </c>
      <c r="AB159">
        <v>12933.5947265625</v>
      </c>
      <c r="AC159">
        <v>87083.4765625</v>
      </c>
      <c r="AD159">
        <v>39</v>
      </c>
      <c r="AE159">
        <v>0</v>
      </c>
      <c r="AF159">
        <v>1</v>
      </c>
      <c r="AG159">
        <v>4</v>
      </c>
      <c r="AH159">
        <v>3</v>
      </c>
      <c r="AI159">
        <v>0</v>
      </c>
      <c r="AJ159">
        <v>2.5641025975346558E-2</v>
      </c>
      <c r="AK159">
        <v>0.10256410390138623</v>
      </c>
      <c r="AL159">
        <v>7.6923079788684845E-2</v>
      </c>
    </row>
    <row r="160" spans="1:38" x14ac:dyDescent="0.25">
      <c r="A160">
        <v>4225</v>
      </c>
      <c r="B160" t="s">
        <v>310</v>
      </c>
      <c r="C160" t="s">
        <v>45</v>
      </c>
      <c r="D160">
        <v>663</v>
      </c>
      <c r="E160" t="s">
        <v>46</v>
      </c>
      <c r="F160">
        <v>2000</v>
      </c>
      <c r="G160">
        <v>10689</v>
      </c>
      <c r="H160">
        <f t="shared" si="2"/>
        <v>9.2769704542739451</v>
      </c>
      <c r="I160">
        <v>0</v>
      </c>
      <c r="J160">
        <v>1</v>
      </c>
      <c r="K160">
        <v>4</v>
      </c>
      <c r="L160">
        <v>7</v>
      </c>
      <c r="M160">
        <v>3</v>
      </c>
      <c r="N160">
        <v>1</v>
      </c>
      <c r="O160">
        <v>18355.8</v>
      </c>
      <c r="P160">
        <v>3.78</v>
      </c>
      <c r="Q160">
        <v>5.6767539978027353</v>
      </c>
      <c r="R160">
        <v>3.1044068336486825</v>
      </c>
      <c r="S160">
        <v>22.295989821187938</v>
      </c>
      <c r="T160">
        <v>-2.9652976989746098</v>
      </c>
      <c r="U160">
        <v>0</v>
      </c>
      <c r="V160">
        <v>3.40739115800277</v>
      </c>
      <c r="W160" t="s">
        <v>47</v>
      </c>
      <c r="X160">
        <v>12.399208068847656</v>
      </c>
      <c r="Y160">
        <v>71.575340270996094</v>
      </c>
      <c r="Z160">
        <v>0</v>
      </c>
      <c r="AA160">
        <v>0</v>
      </c>
      <c r="AB160">
        <v>0</v>
      </c>
      <c r="AC160">
        <v>0</v>
      </c>
      <c r="AD160">
        <v>7</v>
      </c>
      <c r="AE160">
        <v>0</v>
      </c>
      <c r="AF160">
        <v>0</v>
      </c>
      <c r="AG160">
        <v>1</v>
      </c>
      <c r="AH160">
        <v>2</v>
      </c>
      <c r="AI160">
        <v>0</v>
      </c>
      <c r="AJ160">
        <v>0</v>
      </c>
      <c r="AK160">
        <v>0.14285714924335477</v>
      </c>
      <c r="AL160">
        <v>0.28571429848670954</v>
      </c>
    </row>
    <row r="161" spans="1:38" x14ac:dyDescent="0.25">
      <c r="A161">
        <v>4235</v>
      </c>
      <c r="B161" t="s">
        <v>311</v>
      </c>
      <c r="C161" t="s">
        <v>130</v>
      </c>
      <c r="D161">
        <v>441</v>
      </c>
      <c r="E161" t="s">
        <v>101</v>
      </c>
      <c r="F161">
        <v>2000</v>
      </c>
      <c r="G161">
        <v>8879</v>
      </c>
      <c r="H161">
        <f t="shared" si="2"/>
        <v>9.0914442170323273</v>
      </c>
      <c r="I161">
        <v>1</v>
      </c>
      <c r="J161">
        <v>0</v>
      </c>
      <c r="K161">
        <v>3</v>
      </c>
      <c r="L161">
        <v>3</v>
      </c>
      <c r="M161">
        <v>3</v>
      </c>
      <c r="N161">
        <v>1</v>
      </c>
      <c r="O161">
        <v>17727</v>
      </c>
      <c r="P161">
        <v>4.1000000000000005</v>
      </c>
      <c r="Q161">
        <v>4.9272537231445313</v>
      </c>
      <c r="R161">
        <v>0.12158393114805222</v>
      </c>
      <c r="S161">
        <v>1.1292841440623713</v>
      </c>
      <c r="T161">
        <v>-2.5422766208648682</v>
      </c>
      <c r="U161">
        <v>1</v>
      </c>
      <c r="V161">
        <v>-1.0650911555213904</v>
      </c>
      <c r="W161" t="s">
        <v>57</v>
      </c>
      <c r="X161">
        <v>11.77614688873291</v>
      </c>
      <c r="Y161">
        <v>50.724636077880866</v>
      </c>
      <c r="Z161">
        <v>0.31133237481117237</v>
      </c>
      <c r="AA161">
        <v>0.48853334784507751</v>
      </c>
      <c r="AB161">
        <v>8747.2197265625</v>
      </c>
      <c r="AC161">
        <v>78528.1328125</v>
      </c>
      <c r="AD161">
        <v>2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</row>
    <row r="162" spans="1:38" x14ac:dyDescent="0.25">
      <c r="A162">
        <v>4255</v>
      </c>
      <c r="B162" t="s">
        <v>312</v>
      </c>
      <c r="C162" t="s">
        <v>41</v>
      </c>
      <c r="D162">
        <v>546</v>
      </c>
      <c r="E162" t="s">
        <v>42</v>
      </c>
      <c r="F162">
        <v>2000</v>
      </c>
      <c r="G162">
        <v>13618</v>
      </c>
      <c r="H162">
        <f t="shared" si="2"/>
        <v>9.5191477260429114</v>
      </c>
      <c r="I162">
        <v>0</v>
      </c>
      <c r="J162">
        <v>0</v>
      </c>
      <c r="K162">
        <v>0</v>
      </c>
      <c r="L162">
        <v>2</v>
      </c>
      <c r="M162">
        <v>3</v>
      </c>
      <c r="N162">
        <v>1</v>
      </c>
      <c r="O162">
        <v>18284.666666666672</v>
      </c>
      <c r="P162">
        <v>4.7333333333333343</v>
      </c>
      <c r="Q162">
        <v>5.2470240592956552</v>
      </c>
      <c r="R162">
        <v>3.2235264778137203</v>
      </c>
      <c r="S162">
        <v>25.116537100398414</v>
      </c>
      <c r="T162">
        <v>-1.1589261293411253</v>
      </c>
      <c r="U162">
        <v>0</v>
      </c>
      <c r="V162">
        <v>4.8494645119076738</v>
      </c>
      <c r="W162" t="s">
        <v>43</v>
      </c>
      <c r="X162">
        <v>10.83090114593506</v>
      </c>
      <c r="Y162">
        <v>78.421051025390625</v>
      </c>
      <c r="Z162">
        <v>4.1433482170104989</v>
      </c>
      <c r="AA162">
        <v>0</v>
      </c>
      <c r="AB162">
        <v>517612.46875</v>
      </c>
      <c r="AC162">
        <v>18644.419921875</v>
      </c>
      <c r="AD162">
        <v>105</v>
      </c>
      <c r="AE162">
        <v>0</v>
      </c>
      <c r="AF162">
        <v>0</v>
      </c>
      <c r="AG162">
        <v>7</v>
      </c>
      <c r="AH162">
        <v>15</v>
      </c>
      <c r="AI162">
        <v>0</v>
      </c>
      <c r="AJ162">
        <v>0</v>
      </c>
      <c r="AK162">
        <v>6.6666670143604279E-2</v>
      </c>
      <c r="AL162">
        <v>0.14285714924335477</v>
      </c>
    </row>
    <row r="163" spans="1:38" x14ac:dyDescent="0.25">
      <c r="A163">
        <v>4290</v>
      </c>
      <c r="B163" t="s">
        <v>313</v>
      </c>
      <c r="C163" t="s">
        <v>217</v>
      </c>
      <c r="D163">
        <v>475</v>
      </c>
      <c r="E163" t="s">
        <v>88</v>
      </c>
      <c r="F163">
        <v>2000</v>
      </c>
      <c r="G163">
        <v>10623</v>
      </c>
      <c r="H163">
        <f t="shared" si="2"/>
        <v>9.270776740780013</v>
      </c>
      <c r="I163">
        <v>1</v>
      </c>
      <c r="J163">
        <v>0</v>
      </c>
      <c r="K163">
        <v>0</v>
      </c>
      <c r="L163">
        <v>3</v>
      </c>
      <c r="M163">
        <v>3</v>
      </c>
      <c r="N163">
        <v>2</v>
      </c>
      <c r="O163">
        <v>22048.333333333328</v>
      </c>
      <c r="P163">
        <v>3.6</v>
      </c>
      <c r="Q163">
        <v>7.5363640785217276</v>
      </c>
      <c r="R163">
        <v>2.0276436805725098</v>
      </c>
      <c r="S163">
        <v>7.5961662601997979</v>
      </c>
      <c r="T163">
        <v>0.234177902340889</v>
      </c>
      <c r="U163">
        <v>1</v>
      </c>
      <c r="V163">
        <v>4.9037410553239908</v>
      </c>
      <c r="W163" t="s">
        <v>76</v>
      </c>
      <c r="X163">
        <v>10.926505088806152</v>
      </c>
      <c r="Y163">
        <v>60.959999084472656</v>
      </c>
      <c r="Z163">
        <v>0</v>
      </c>
      <c r="AA163">
        <v>0</v>
      </c>
      <c r="AB163">
        <v>0</v>
      </c>
      <c r="AC163">
        <v>0</v>
      </c>
      <c r="AD163">
        <v>17</v>
      </c>
      <c r="AE163">
        <v>0</v>
      </c>
      <c r="AF163">
        <v>0</v>
      </c>
      <c r="AG163">
        <v>3</v>
      </c>
      <c r="AH163">
        <v>1</v>
      </c>
      <c r="AI163">
        <v>0</v>
      </c>
      <c r="AJ163">
        <v>0</v>
      </c>
      <c r="AK163">
        <v>0.17647059261798859</v>
      </c>
      <c r="AL163">
        <v>5.8823529630899429E-2</v>
      </c>
    </row>
    <row r="164" spans="1:38" x14ac:dyDescent="0.25">
      <c r="A164">
        <v>4300</v>
      </c>
      <c r="B164" t="s">
        <v>314</v>
      </c>
      <c r="C164" t="s">
        <v>281</v>
      </c>
      <c r="D164">
        <v>174</v>
      </c>
      <c r="E164" t="s">
        <v>42</v>
      </c>
      <c r="F164">
        <v>2000</v>
      </c>
      <c r="G164">
        <v>9156</v>
      </c>
      <c r="H164">
        <f t="shared" si="2"/>
        <v>9.1221646810724568</v>
      </c>
      <c r="I164">
        <v>1</v>
      </c>
      <c r="J164">
        <v>0</v>
      </c>
      <c r="K164">
        <v>0</v>
      </c>
      <c r="L164">
        <v>2</v>
      </c>
      <c r="M164">
        <v>3</v>
      </c>
      <c r="N164">
        <v>2</v>
      </c>
      <c r="O164">
        <v>14883</v>
      </c>
      <c r="P164">
        <v>7.15</v>
      </c>
      <c r="Q164">
        <v>6.2344107627868652</v>
      </c>
      <c r="R164">
        <v>3.3042552471160889</v>
      </c>
      <c r="S164">
        <v>27.228255713790062</v>
      </c>
      <c r="T164">
        <v>0.44224566221237194</v>
      </c>
      <c r="U164">
        <v>1</v>
      </c>
      <c r="V164">
        <v>5.3880463571402908</v>
      </c>
      <c r="W164" t="s">
        <v>43</v>
      </c>
      <c r="X164">
        <v>11.875919342041016</v>
      </c>
      <c r="Y164">
        <v>58.039218902587891</v>
      </c>
      <c r="Z164">
        <v>10.242104530334473</v>
      </c>
      <c r="AA164">
        <v>0</v>
      </c>
      <c r="AB164">
        <v>432219.90625</v>
      </c>
      <c r="AC164">
        <v>0</v>
      </c>
      <c r="AD164">
        <v>15</v>
      </c>
      <c r="AE164">
        <v>0</v>
      </c>
      <c r="AF164">
        <v>0</v>
      </c>
      <c r="AG164">
        <v>3</v>
      </c>
      <c r="AH164">
        <v>1</v>
      </c>
      <c r="AI164">
        <v>0</v>
      </c>
      <c r="AJ164">
        <v>0</v>
      </c>
      <c r="AK164">
        <v>0.20000000298023224</v>
      </c>
      <c r="AL164">
        <v>6.6666670143604279E-2</v>
      </c>
    </row>
    <row r="165" spans="1:38" x14ac:dyDescent="0.25">
      <c r="A165">
        <v>4330</v>
      </c>
      <c r="B165" t="s">
        <v>315</v>
      </c>
      <c r="C165" t="s">
        <v>316</v>
      </c>
      <c r="D165">
        <v>273</v>
      </c>
      <c r="E165" t="s">
        <v>42</v>
      </c>
      <c r="F165">
        <v>2000</v>
      </c>
      <c r="G165">
        <v>9219</v>
      </c>
      <c r="H165">
        <f t="shared" si="2"/>
        <v>9.1290218507985941</v>
      </c>
      <c r="I165">
        <v>1</v>
      </c>
      <c r="J165">
        <v>0</v>
      </c>
      <c r="K165">
        <v>0</v>
      </c>
      <c r="L165">
        <v>3</v>
      </c>
      <c r="M165">
        <v>2</v>
      </c>
      <c r="N165">
        <v>1</v>
      </c>
      <c r="O165">
        <v>21015</v>
      </c>
      <c r="P165">
        <v>3.8</v>
      </c>
      <c r="Q165">
        <v>4.8598122596740723</v>
      </c>
      <c r="R165">
        <v>4.065610408782959</v>
      </c>
      <c r="S165">
        <v>58.300484791381287</v>
      </c>
      <c r="T165">
        <v>-0.75701445341110241</v>
      </c>
      <c r="U165">
        <v>0</v>
      </c>
      <c r="V165">
        <v>0.34109207815559339</v>
      </c>
      <c r="W165" t="s">
        <v>43</v>
      </c>
      <c r="X165">
        <v>11.059336662292482</v>
      </c>
      <c r="Y165">
        <v>78.294578552246094</v>
      </c>
      <c r="Z165">
        <v>20.356359481811523</v>
      </c>
      <c r="AA165">
        <v>0</v>
      </c>
      <c r="AB165">
        <v>2118988.75</v>
      </c>
      <c r="AC165">
        <v>0</v>
      </c>
      <c r="AD165">
        <v>4</v>
      </c>
      <c r="AE165">
        <v>0</v>
      </c>
      <c r="AF165">
        <v>0</v>
      </c>
      <c r="AG165">
        <v>0</v>
      </c>
      <c r="AH165">
        <v>2</v>
      </c>
      <c r="AI165">
        <v>0</v>
      </c>
      <c r="AJ165">
        <v>0</v>
      </c>
      <c r="AK165">
        <v>0</v>
      </c>
      <c r="AL165">
        <v>0.5</v>
      </c>
    </row>
    <row r="166" spans="1:38" x14ac:dyDescent="0.25">
      <c r="A166">
        <v>4345</v>
      </c>
      <c r="B166" t="s">
        <v>317</v>
      </c>
      <c r="C166" t="s">
        <v>49</v>
      </c>
      <c r="D166">
        <v>499</v>
      </c>
      <c r="E166" t="s">
        <v>318</v>
      </c>
      <c r="F166">
        <v>2000</v>
      </c>
      <c r="G166">
        <v>8330</v>
      </c>
      <c r="H166">
        <f t="shared" si="2"/>
        <v>9.027618735160889</v>
      </c>
      <c r="I166">
        <v>0</v>
      </c>
      <c r="J166">
        <v>0</v>
      </c>
      <c r="K166">
        <v>2</v>
      </c>
      <c r="L166">
        <v>2</v>
      </c>
      <c r="M166">
        <v>3</v>
      </c>
      <c r="N166">
        <v>1</v>
      </c>
      <c r="O166">
        <v>14770.314285714288</v>
      </c>
      <c r="P166">
        <v>3.5028571428571462</v>
      </c>
      <c r="Q166">
        <v>8.9457235336303711</v>
      </c>
      <c r="R166">
        <v>4.4261503219604492</v>
      </c>
      <c r="S166">
        <v>83.608929113129221</v>
      </c>
      <c r="T166">
        <v>-2.17950439453125</v>
      </c>
      <c r="U166">
        <v>1</v>
      </c>
      <c r="V166">
        <v>6.4452520886826115</v>
      </c>
      <c r="W166" t="s">
        <v>319</v>
      </c>
      <c r="X166">
        <v>13.639673233032228</v>
      </c>
      <c r="Y166">
        <v>62.319217681884759</v>
      </c>
      <c r="Z166">
        <v>0</v>
      </c>
      <c r="AA166">
        <v>7.7178711071610451E-3</v>
      </c>
      <c r="AB166">
        <v>124921.09375</v>
      </c>
      <c r="AC166">
        <v>16677.984375</v>
      </c>
      <c r="AD166">
        <v>61</v>
      </c>
      <c r="AE166">
        <v>3</v>
      </c>
      <c r="AF166">
        <v>0</v>
      </c>
      <c r="AG166">
        <v>6</v>
      </c>
      <c r="AH166">
        <v>2</v>
      </c>
      <c r="AI166">
        <v>4.9180328845977776E-2</v>
      </c>
      <c r="AJ166">
        <v>0</v>
      </c>
      <c r="AK166">
        <v>9.8360657691955553E-2</v>
      </c>
      <c r="AL166">
        <v>3.2786883413791656E-2</v>
      </c>
    </row>
    <row r="167" spans="1:38" x14ac:dyDescent="0.25">
      <c r="A167">
        <v>4360</v>
      </c>
      <c r="B167" t="s">
        <v>320</v>
      </c>
      <c r="C167" t="s">
        <v>45</v>
      </c>
      <c r="D167">
        <v>663</v>
      </c>
      <c r="E167" t="s">
        <v>46</v>
      </c>
      <c r="F167">
        <v>2000</v>
      </c>
      <c r="G167">
        <v>11408</v>
      </c>
      <c r="H167">
        <f t="shared" si="2"/>
        <v>9.3420701426540766</v>
      </c>
      <c r="I167">
        <v>1</v>
      </c>
      <c r="J167">
        <v>1</v>
      </c>
      <c r="K167">
        <v>4</v>
      </c>
      <c r="L167">
        <v>7</v>
      </c>
      <c r="M167">
        <v>3</v>
      </c>
      <c r="N167">
        <v>1</v>
      </c>
      <c r="O167">
        <v>19788</v>
      </c>
      <c r="P167">
        <v>4.1500000000000004</v>
      </c>
      <c r="Q167">
        <v>6.0258660316467276</v>
      </c>
      <c r="R167">
        <v>2.4433681964874263</v>
      </c>
      <c r="S167">
        <v>11.511749350828678</v>
      </c>
      <c r="T167">
        <v>-1.8239661455154419</v>
      </c>
      <c r="U167">
        <v>1</v>
      </c>
      <c r="V167">
        <v>3.1784350684483078</v>
      </c>
      <c r="W167" t="s">
        <v>47</v>
      </c>
      <c r="X167">
        <v>12.538806915283201</v>
      </c>
      <c r="Y167">
        <v>61.594200134277351</v>
      </c>
      <c r="Z167">
        <v>0</v>
      </c>
      <c r="AA167">
        <v>0</v>
      </c>
      <c r="AB167">
        <v>0</v>
      </c>
      <c r="AC167">
        <v>0</v>
      </c>
      <c r="AD167">
        <v>22</v>
      </c>
      <c r="AE167">
        <v>0</v>
      </c>
      <c r="AF167">
        <v>0</v>
      </c>
      <c r="AG167">
        <v>2</v>
      </c>
      <c r="AH167">
        <v>3</v>
      </c>
      <c r="AI167">
        <v>0</v>
      </c>
      <c r="AJ167">
        <v>0</v>
      </c>
      <c r="AK167">
        <v>9.0909093618392958E-2</v>
      </c>
      <c r="AL167">
        <v>0.13636364042758939</v>
      </c>
    </row>
    <row r="168" spans="1:38" x14ac:dyDescent="0.25">
      <c r="A168">
        <v>4390</v>
      </c>
      <c r="B168" t="s">
        <v>321</v>
      </c>
      <c r="C168" t="s">
        <v>322</v>
      </c>
      <c r="D168">
        <v>600</v>
      </c>
      <c r="E168" t="s">
        <v>240</v>
      </c>
      <c r="F168">
        <v>2000</v>
      </c>
      <c r="G168">
        <v>6934</v>
      </c>
      <c r="H168">
        <f t="shared" si="2"/>
        <v>8.8441921262449679</v>
      </c>
      <c r="I168">
        <v>1</v>
      </c>
      <c r="J168">
        <v>0</v>
      </c>
      <c r="K168">
        <v>0</v>
      </c>
      <c r="L168">
        <v>2</v>
      </c>
      <c r="M168">
        <v>2</v>
      </c>
      <c r="N168">
        <v>1</v>
      </c>
      <c r="O168">
        <v>18208.461538461535</v>
      </c>
      <c r="P168">
        <v>3.9307692307692306</v>
      </c>
      <c r="Q168">
        <v>7.9459095001220703</v>
      </c>
      <c r="R168">
        <v>4.8570575714111319</v>
      </c>
      <c r="S168">
        <v>128.64511559744111</v>
      </c>
      <c r="T168">
        <v>-0.42891407012939448</v>
      </c>
      <c r="U168">
        <v>0</v>
      </c>
      <c r="V168">
        <v>9.7800365718842794</v>
      </c>
      <c r="W168" t="s">
        <v>57</v>
      </c>
      <c r="X168">
        <v>12.427448272705078</v>
      </c>
      <c r="Y168">
        <v>64.483001708984389</v>
      </c>
      <c r="Z168">
        <v>2.4442293643951407</v>
      </c>
      <c r="AA168">
        <v>15.114420890808102</v>
      </c>
      <c r="AB168">
        <v>25542.791015625</v>
      </c>
      <c r="AC168">
        <v>122806.2890625</v>
      </c>
      <c r="AD168">
        <v>31</v>
      </c>
      <c r="AE168">
        <v>0</v>
      </c>
      <c r="AF168">
        <v>0</v>
      </c>
      <c r="AG168">
        <v>1</v>
      </c>
      <c r="AH168">
        <v>4</v>
      </c>
      <c r="AI168">
        <v>0</v>
      </c>
      <c r="AJ168">
        <v>0</v>
      </c>
      <c r="AK168">
        <v>3.2258063554763794E-2</v>
      </c>
      <c r="AL168">
        <v>0.12903225421905518</v>
      </c>
    </row>
    <row r="169" spans="1:38" x14ac:dyDescent="0.25">
      <c r="A169">
        <v>4455</v>
      </c>
      <c r="B169" t="s">
        <v>323</v>
      </c>
      <c r="C169" t="s">
        <v>217</v>
      </c>
      <c r="D169">
        <v>475</v>
      </c>
      <c r="E169" t="s">
        <v>88</v>
      </c>
      <c r="F169">
        <v>2000</v>
      </c>
      <c r="G169">
        <v>5523</v>
      </c>
      <c r="H169">
        <f t="shared" si="2"/>
        <v>8.6166764699011882</v>
      </c>
      <c r="I169">
        <v>1</v>
      </c>
      <c r="J169">
        <v>0</v>
      </c>
      <c r="K169">
        <v>0</v>
      </c>
      <c r="L169">
        <v>3</v>
      </c>
      <c r="M169">
        <v>3</v>
      </c>
      <c r="N169">
        <v>2</v>
      </c>
      <c r="O169">
        <v>20640.5</v>
      </c>
      <c r="P169">
        <v>4.5999999999999996</v>
      </c>
      <c r="Q169">
        <v>4.934473991394043</v>
      </c>
      <c r="R169">
        <v>2.7498753070831294</v>
      </c>
      <c r="S169">
        <v>15.640681480394296</v>
      </c>
      <c r="T169">
        <v>-0.94641625881195068</v>
      </c>
      <c r="U169">
        <v>1</v>
      </c>
      <c r="V169">
        <v>-0.80530683928556845</v>
      </c>
      <c r="W169" t="s">
        <v>76</v>
      </c>
      <c r="X169">
        <v>10.563041687011719</v>
      </c>
      <c r="Y169">
        <v>58.992801666259759</v>
      </c>
      <c r="Z169">
        <v>0</v>
      </c>
      <c r="AA169">
        <v>0</v>
      </c>
      <c r="AB169">
        <v>0</v>
      </c>
      <c r="AC169">
        <v>0</v>
      </c>
      <c r="AD169">
        <v>57</v>
      </c>
      <c r="AE169">
        <v>1</v>
      </c>
      <c r="AF169">
        <v>0</v>
      </c>
      <c r="AG169">
        <v>5</v>
      </c>
      <c r="AH169">
        <v>16</v>
      </c>
      <c r="AI169">
        <v>1.7543859779834747E-2</v>
      </c>
      <c r="AJ169">
        <v>0</v>
      </c>
      <c r="AK169">
        <v>8.771929889917375E-2</v>
      </c>
      <c r="AL169">
        <v>0.28070175647735596</v>
      </c>
    </row>
    <row r="170" spans="1:38" x14ac:dyDescent="0.25">
      <c r="A170">
        <v>4470</v>
      </c>
      <c r="B170" t="s">
        <v>324</v>
      </c>
      <c r="C170" t="s">
        <v>325</v>
      </c>
      <c r="D170">
        <v>601</v>
      </c>
      <c r="E170" t="s">
        <v>326</v>
      </c>
      <c r="F170">
        <v>2000</v>
      </c>
      <c r="G170">
        <v>8159</v>
      </c>
      <c r="H170">
        <f t="shared" si="2"/>
        <v>9.0068768914287993</v>
      </c>
      <c r="I170">
        <v>0</v>
      </c>
      <c r="J170">
        <v>0</v>
      </c>
      <c r="K170">
        <v>0</v>
      </c>
      <c r="L170">
        <v>2</v>
      </c>
      <c r="M170">
        <v>2</v>
      </c>
      <c r="N170">
        <v>1</v>
      </c>
      <c r="O170">
        <v>14427.4</v>
      </c>
      <c r="P170">
        <v>6.22</v>
      </c>
      <c r="Q170">
        <v>7.4193806648254386</v>
      </c>
      <c r="R170">
        <v>4.0520892143249512</v>
      </c>
      <c r="S170">
        <v>57.517497986885481</v>
      </c>
      <c r="T170">
        <v>-0.76060301065444946</v>
      </c>
      <c r="U170">
        <v>1</v>
      </c>
      <c r="V170">
        <v>7.75506252702277</v>
      </c>
      <c r="W170" t="s">
        <v>39</v>
      </c>
      <c r="X170">
        <v>11.855251312255859</v>
      </c>
      <c r="Y170">
        <v>64.148681640625</v>
      </c>
      <c r="Z170">
        <v>0</v>
      </c>
      <c r="AA170">
        <v>0</v>
      </c>
      <c r="AB170">
        <v>0</v>
      </c>
      <c r="AC170">
        <v>0</v>
      </c>
      <c r="AD170">
        <v>153</v>
      </c>
      <c r="AE170">
        <v>2</v>
      </c>
      <c r="AF170">
        <v>1</v>
      </c>
      <c r="AG170">
        <v>7</v>
      </c>
      <c r="AH170">
        <v>8</v>
      </c>
      <c r="AI170">
        <v>1.3071895577013493E-2</v>
      </c>
      <c r="AJ170">
        <v>6.5359477885067454E-3</v>
      </c>
      <c r="AK170">
        <v>4.5751634985208511E-2</v>
      </c>
      <c r="AL170">
        <v>5.228758230805397E-2</v>
      </c>
    </row>
    <row r="171" spans="1:38" x14ac:dyDescent="0.25">
      <c r="A171">
        <v>4500</v>
      </c>
      <c r="B171" t="s">
        <v>327</v>
      </c>
      <c r="C171" t="s">
        <v>53</v>
      </c>
      <c r="D171">
        <v>339</v>
      </c>
      <c r="E171" t="s">
        <v>42</v>
      </c>
      <c r="F171">
        <v>2000</v>
      </c>
      <c r="G171">
        <v>28128</v>
      </c>
      <c r="H171">
        <f t="shared" si="2"/>
        <v>10.244520800484903</v>
      </c>
      <c r="I171">
        <v>0</v>
      </c>
      <c r="J171">
        <v>0</v>
      </c>
      <c r="K171">
        <v>0</v>
      </c>
      <c r="L171">
        <v>2</v>
      </c>
      <c r="M171">
        <v>3</v>
      </c>
      <c r="N171">
        <v>1</v>
      </c>
      <c r="O171">
        <v>22926</v>
      </c>
      <c r="P171">
        <v>3.6</v>
      </c>
      <c r="Q171">
        <v>5.4467372894287109</v>
      </c>
      <c r="R171">
        <v>3.2537419795989995</v>
      </c>
      <c r="S171">
        <v>25.887027631920716</v>
      </c>
      <c r="T171">
        <v>-9.8658986389636993E-2</v>
      </c>
      <c r="U171">
        <v>1</v>
      </c>
      <c r="V171">
        <v>1.8753322366275444</v>
      </c>
      <c r="W171" t="s">
        <v>43</v>
      </c>
      <c r="X171">
        <v>13.784749984741209</v>
      </c>
      <c r="Y171">
        <v>52.155174255371087</v>
      </c>
      <c r="Z171">
        <v>0</v>
      </c>
      <c r="AA171">
        <v>0</v>
      </c>
      <c r="AB171">
        <v>150192.203125</v>
      </c>
      <c r="AC171">
        <v>23443.0234375</v>
      </c>
      <c r="AD171">
        <v>13</v>
      </c>
      <c r="AE171">
        <v>0</v>
      </c>
      <c r="AF171">
        <v>0</v>
      </c>
      <c r="AG171">
        <v>2</v>
      </c>
      <c r="AH171">
        <v>2</v>
      </c>
      <c r="AI171">
        <v>0</v>
      </c>
      <c r="AJ171">
        <v>0</v>
      </c>
      <c r="AK171">
        <v>0.15384615957736969</v>
      </c>
      <c r="AL171">
        <v>0.15384615957736969</v>
      </c>
    </row>
    <row r="172" spans="1:38" x14ac:dyDescent="0.25">
      <c r="A172">
        <v>4515</v>
      </c>
      <c r="B172" t="s">
        <v>328</v>
      </c>
      <c r="C172" t="s">
        <v>78</v>
      </c>
      <c r="D172">
        <v>569</v>
      </c>
      <c r="E172" t="s">
        <v>56</v>
      </c>
      <c r="F172">
        <v>2000</v>
      </c>
      <c r="G172">
        <v>10167</v>
      </c>
      <c r="H172">
        <f t="shared" si="2"/>
        <v>9.226902460275161</v>
      </c>
      <c r="I172">
        <v>0</v>
      </c>
      <c r="J172">
        <v>0</v>
      </c>
      <c r="K172">
        <v>0</v>
      </c>
      <c r="L172">
        <v>2</v>
      </c>
      <c r="M172">
        <v>2</v>
      </c>
      <c r="N172">
        <v>1</v>
      </c>
      <c r="O172">
        <v>18253</v>
      </c>
      <c r="P172">
        <v>5.1666666666666679</v>
      </c>
      <c r="Q172">
        <v>6.4409465789794922</v>
      </c>
      <c r="R172">
        <v>4.5265860557556161</v>
      </c>
      <c r="S172">
        <v>92.442428463000027</v>
      </c>
      <c r="T172">
        <v>-0.59516090154647827</v>
      </c>
      <c r="U172">
        <v>0</v>
      </c>
      <c r="V172">
        <v>7.2275404209649681</v>
      </c>
      <c r="W172" t="s">
        <v>57</v>
      </c>
      <c r="X172">
        <v>10.898125648498535</v>
      </c>
      <c r="Y172">
        <v>64.114830017089844</v>
      </c>
      <c r="Z172">
        <v>0</v>
      </c>
      <c r="AA172">
        <v>8.1488380432128888</v>
      </c>
      <c r="AB172">
        <v>332771</v>
      </c>
      <c r="AC172">
        <v>1175317.25</v>
      </c>
      <c r="AD172">
        <v>5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</row>
    <row r="173" spans="1:38" x14ac:dyDescent="0.25">
      <c r="A173">
        <v>4595</v>
      </c>
      <c r="B173" t="s">
        <v>329</v>
      </c>
      <c r="C173" t="s">
        <v>49</v>
      </c>
      <c r="D173">
        <v>499</v>
      </c>
      <c r="E173" t="s">
        <v>69</v>
      </c>
      <c r="F173">
        <v>2000</v>
      </c>
      <c r="G173">
        <v>9127</v>
      </c>
      <c r="H173">
        <f t="shared" si="2"/>
        <v>9.1189923325168767</v>
      </c>
      <c r="I173">
        <v>1</v>
      </c>
      <c r="J173">
        <v>0</v>
      </c>
      <c r="K173">
        <v>2</v>
      </c>
      <c r="L173">
        <v>2</v>
      </c>
      <c r="M173">
        <v>3</v>
      </c>
      <c r="N173">
        <v>1</v>
      </c>
      <c r="O173">
        <v>16908</v>
      </c>
      <c r="P173">
        <v>4.2599999999999989</v>
      </c>
      <c r="Q173">
        <v>8.0532512664794904</v>
      </c>
      <c r="R173">
        <v>4.2398395538330069</v>
      </c>
      <c r="S173">
        <v>69.396716508302873</v>
      </c>
      <c r="T173">
        <v>-2.7160882949829102</v>
      </c>
      <c r="U173">
        <v>1</v>
      </c>
      <c r="V173">
        <v>8.0137602090248823</v>
      </c>
      <c r="W173" t="s">
        <v>51</v>
      </c>
      <c r="X173">
        <v>11.951048851013184</v>
      </c>
      <c r="Y173">
        <v>65.044525146484375</v>
      </c>
      <c r="Z173">
        <v>0</v>
      </c>
      <c r="AA173">
        <v>0</v>
      </c>
      <c r="AB173">
        <v>0</v>
      </c>
      <c r="AC173">
        <v>0</v>
      </c>
      <c r="AD173">
        <v>352</v>
      </c>
      <c r="AE173">
        <v>57</v>
      </c>
      <c r="AF173">
        <v>15</v>
      </c>
      <c r="AG173">
        <v>27</v>
      </c>
      <c r="AH173">
        <v>28</v>
      </c>
      <c r="AI173">
        <v>0.16193181276321411</v>
      </c>
      <c r="AJ173">
        <v>4.2613636702299125E-2</v>
      </c>
      <c r="AK173">
        <v>7.6704546809196486E-2</v>
      </c>
      <c r="AL173">
        <v>7.9545453190803514E-2</v>
      </c>
    </row>
    <row r="174" spans="1:38" x14ac:dyDescent="0.25">
      <c r="A174">
        <v>4625</v>
      </c>
      <c r="B174" t="s">
        <v>330</v>
      </c>
      <c r="C174" t="s">
        <v>154</v>
      </c>
      <c r="D174">
        <v>78</v>
      </c>
      <c r="E174" t="s">
        <v>234</v>
      </c>
      <c r="F174">
        <v>2000</v>
      </c>
      <c r="G174">
        <v>7662</v>
      </c>
      <c r="H174">
        <f t="shared" si="2"/>
        <v>8.9440283252605948</v>
      </c>
      <c r="I174">
        <v>1</v>
      </c>
      <c r="J174">
        <v>1</v>
      </c>
      <c r="K174">
        <v>3</v>
      </c>
      <c r="L174">
        <v>3</v>
      </c>
      <c r="M174">
        <v>3</v>
      </c>
      <c r="N174">
        <v>1</v>
      </c>
      <c r="O174">
        <v>17141.777777777781</v>
      </c>
      <c r="P174">
        <v>2.1777777777777776</v>
      </c>
      <c r="Q174">
        <v>7.2584123611450195</v>
      </c>
      <c r="R174">
        <v>3.4554214477539058</v>
      </c>
      <c r="S174">
        <v>31.671633808871782</v>
      </c>
      <c r="T174">
        <v>-2.2501025199890137</v>
      </c>
      <c r="U174">
        <v>1</v>
      </c>
      <c r="V174">
        <v>6.1339746096767982</v>
      </c>
      <c r="W174" t="s">
        <v>94</v>
      </c>
      <c r="X174">
        <v>13.474692344665527</v>
      </c>
      <c r="Y174">
        <v>59.225349426269517</v>
      </c>
      <c r="Z174">
        <v>0</v>
      </c>
      <c r="AA174">
        <v>0</v>
      </c>
      <c r="AB174">
        <v>0</v>
      </c>
      <c r="AC174">
        <v>0</v>
      </c>
      <c r="AD174">
        <v>32</v>
      </c>
      <c r="AE174">
        <v>0</v>
      </c>
      <c r="AF174">
        <v>0</v>
      </c>
      <c r="AG174">
        <v>1</v>
      </c>
      <c r="AH174">
        <v>1</v>
      </c>
      <c r="AI174">
        <v>0</v>
      </c>
      <c r="AJ174">
        <v>0</v>
      </c>
      <c r="AK174">
        <v>3.125E-2</v>
      </c>
      <c r="AL174">
        <v>3.125E-2</v>
      </c>
    </row>
    <row r="175" spans="1:38" x14ac:dyDescent="0.25">
      <c r="A175">
        <v>4665</v>
      </c>
      <c r="B175" t="s">
        <v>331</v>
      </c>
      <c r="C175" t="s">
        <v>81</v>
      </c>
      <c r="D175">
        <v>340</v>
      </c>
      <c r="E175" t="s">
        <v>42</v>
      </c>
      <c r="F175">
        <v>2000</v>
      </c>
      <c r="G175">
        <v>6741</v>
      </c>
      <c r="H175">
        <f t="shared" si="2"/>
        <v>8.8159635608534384</v>
      </c>
      <c r="I175">
        <v>1</v>
      </c>
      <c r="J175">
        <v>0</v>
      </c>
      <c r="K175">
        <v>0</v>
      </c>
      <c r="L175">
        <v>2</v>
      </c>
      <c r="M175">
        <v>2</v>
      </c>
      <c r="N175">
        <v>1</v>
      </c>
      <c r="O175">
        <v>25759.666666666672</v>
      </c>
      <c r="P175">
        <v>4.3</v>
      </c>
      <c r="Q175">
        <v>5.2040066719055185</v>
      </c>
      <c r="R175">
        <v>3.0958662033081055</v>
      </c>
      <c r="S175">
        <v>22.106378865144535</v>
      </c>
      <c r="T175">
        <v>0.28212106227874756</v>
      </c>
      <c r="U175">
        <v>0</v>
      </c>
      <c r="V175">
        <v>0.45532148678670792</v>
      </c>
      <c r="W175" t="s">
        <v>57</v>
      </c>
      <c r="X175">
        <v>10.901294708251951</v>
      </c>
      <c r="Y175">
        <v>68.681320190429673</v>
      </c>
      <c r="Z175">
        <v>0</v>
      </c>
      <c r="AA175">
        <v>1.5037294626235962</v>
      </c>
      <c r="AB175">
        <v>548184.625</v>
      </c>
      <c r="AC175">
        <v>57042.9296875</v>
      </c>
      <c r="AD175">
        <v>44</v>
      </c>
      <c r="AE175">
        <v>3</v>
      </c>
      <c r="AF175">
        <v>1</v>
      </c>
      <c r="AG175">
        <v>3</v>
      </c>
      <c r="AH175">
        <v>3</v>
      </c>
      <c r="AI175">
        <v>6.8181820213794708E-2</v>
      </c>
      <c r="AJ175">
        <v>2.272727340459824E-2</v>
      </c>
      <c r="AK175">
        <v>6.8181820213794708E-2</v>
      </c>
      <c r="AL175">
        <v>6.8181820213794708E-2</v>
      </c>
    </row>
    <row r="176" spans="1:38" x14ac:dyDescent="0.25">
      <c r="A176">
        <v>4700</v>
      </c>
      <c r="B176" t="s">
        <v>332</v>
      </c>
      <c r="C176" t="s">
        <v>92</v>
      </c>
      <c r="D176">
        <v>627</v>
      </c>
      <c r="E176" t="s">
        <v>93</v>
      </c>
      <c r="F176">
        <v>2000</v>
      </c>
      <c r="G176">
        <v>6170</v>
      </c>
      <c r="H176">
        <f t="shared" si="2"/>
        <v>8.727454116899434</v>
      </c>
      <c r="I176">
        <v>1</v>
      </c>
      <c r="J176">
        <v>0</v>
      </c>
      <c r="K176">
        <v>1</v>
      </c>
      <c r="L176">
        <v>2</v>
      </c>
      <c r="M176">
        <v>2</v>
      </c>
      <c r="N176">
        <v>1</v>
      </c>
      <c r="O176">
        <v>14347.222222222223</v>
      </c>
      <c r="P176">
        <v>1.788888888888889</v>
      </c>
      <c r="Q176">
        <v>7.8917045593261728</v>
      </c>
      <c r="R176">
        <v>4.2855987548828125</v>
      </c>
      <c r="S176">
        <v>72.646030865980791</v>
      </c>
      <c r="T176">
        <v>-2.1803138256072998</v>
      </c>
      <c r="U176">
        <v>1</v>
      </c>
      <c r="V176">
        <v>7.4803957396906799</v>
      </c>
      <c r="W176" t="s">
        <v>94</v>
      </c>
      <c r="X176">
        <v>12.107851982116699</v>
      </c>
      <c r="Y176">
        <v>58.242988586425774</v>
      </c>
      <c r="Z176">
        <v>0</v>
      </c>
      <c r="AA176">
        <v>0</v>
      </c>
      <c r="AB176">
        <v>0</v>
      </c>
      <c r="AC176">
        <v>0</v>
      </c>
      <c r="AD176">
        <v>683</v>
      </c>
      <c r="AE176">
        <v>8</v>
      </c>
      <c r="AF176">
        <v>8</v>
      </c>
      <c r="AG176">
        <v>21</v>
      </c>
      <c r="AH176">
        <v>43</v>
      </c>
      <c r="AI176">
        <v>1.1713030748069288E-2</v>
      </c>
      <c r="AJ176">
        <v>1.1713030748069288E-2</v>
      </c>
      <c r="AK176">
        <v>3.0746705830097195E-2</v>
      </c>
      <c r="AL176">
        <v>6.2957540154457106E-2</v>
      </c>
    </row>
    <row r="177" spans="1:38" x14ac:dyDescent="0.25">
      <c r="A177">
        <v>4708</v>
      </c>
      <c r="B177" t="s">
        <v>333</v>
      </c>
      <c r="C177" t="s">
        <v>138</v>
      </c>
      <c r="D177">
        <v>608</v>
      </c>
      <c r="E177" t="s">
        <v>101</v>
      </c>
      <c r="F177">
        <v>2000</v>
      </c>
      <c r="G177">
        <v>7005</v>
      </c>
      <c r="H177">
        <f t="shared" si="2"/>
        <v>8.854379458771108</v>
      </c>
      <c r="I177">
        <v>1</v>
      </c>
      <c r="J177">
        <v>0</v>
      </c>
      <c r="K177">
        <v>0</v>
      </c>
      <c r="L177">
        <v>2</v>
      </c>
      <c r="M177">
        <v>2</v>
      </c>
      <c r="N177">
        <v>1</v>
      </c>
      <c r="O177">
        <v>18433</v>
      </c>
      <c r="P177">
        <v>3.75</v>
      </c>
      <c r="Q177">
        <v>6.5102581977844238</v>
      </c>
      <c r="R177">
        <v>3.3983125686645503</v>
      </c>
      <c r="S177">
        <v>29.913580322309663</v>
      </c>
      <c r="T177">
        <v>-1.5719307661056519</v>
      </c>
      <c r="U177">
        <v>1</v>
      </c>
      <c r="V177">
        <v>0.95464630837833053</v>
      </c>
      <c r="W177" t="s">
        <v>57</v>
      </c>
      <c r="X177">
        <v>11.630441665649416</v>
      </c>
      <c r="Y177">
        <v>53.125</v>
      </c>
      <c r="Z177">
        <v>1.5547162294387813</v>
      </c>
      <c r="AA177">
        <v>2.439614057540894</v>
      </c>
      <c r="AB177">
        <v>10291.9970703125</v>
      </c>
      <c r="AC177">
        <v>76996.96875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</row>
    <row r="178" spans="1:38" x14ac:dyDescent="0.25">
      <c r="A178">
        <v>4710</v>
      </c>
      <c r="B178" t="s">
        <v>334</v>
      </c>
      <c r="C178" t="s">
        <v>138</v>
      </c>
      <c r="D178">
        <v>608</v>
      </c>
      <c r="E178" t="s">
        <v>101</v>
      </c>
      <c r="F178">
        <v>2000</v>
      </c>
      <c r="G178">
        <v>13697</v>
      </c>
      <c r="H178">
        <f t="shared" si="2"/>
        <v>9.5249321097348219</v>
      </c>
      <c r="I178">
        <v>1</v>
      </c>
      <c r="J178">
        <v>0</v>
      </c>
      <c r="K178">
        <v>0</v>
      </c>
      <c r="L178">
        <v>2</v>
      </c>
      <c r="M178">
        <v>2</v>
      </c>
      <c r="N178">
        <v>1</v>
      </c>
      <c r="O178">
        <v>19727</v>
      </c>
      <c r="P178">
        <v>2.7</v>
      </c>
      <c r="Q178">
        <v>4.804020881652832</v>
      </c>
      <c r="R178">
        <v>0.95822429656982411</v>
      </c>
      <c r="S178">
        <v>2.607062990100292</v>
      </c>
      <c r="T178">
        <v>-0.8964477777481078</v>
      </c>
      <c r="U178">
        <v>1</v>
      </c>
      <c r="V178">
        <v>1.7439970284179571</v>
      </c>
      <c r="W178" t="s">
        <v>57</v>
      </c>
      <c r="X178">
        <v>11.521119117736816</v>
      </c>
      <c r="Y178">
        <v>59.836067199707024</v>
      </c>
      <c r="Z178">
        <v>2.0129666328430176</v>
      </c>
      <c r="AA178">
        <v>3.158686637878418</v>
      </c>
      <c r="AB178">
        <v>34294.96875</v>
      </c>
      <c r="AC178">
        <v>256569.140625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</row>
    <row r="179" spans="1:38" x14ac:dyDescent="0.25">
      <c r="A179">
        <v>4760</v>
      </c>
      <c r="B179" t="s">
        <v>335</v>
      </c>
      <c r="C179" t="s">
        <v>336</v>
      </c>
      <c r="D179">
        <v>172</v>
      </c>
      <c r="E179" t="s">
        <v>42</v>
      </c>
      <c r="F179">
        <v>2000</v>
      </c>
      <c r="G179">
        <v>6839</v>
      </c>
      <c r="H179">
        <f t="shared" si="2"/>
        <v>8.8303968010980967</v>
      </c>
      <c r="I179">
        <v>1</v>
      </c>
      <c r="J179">
        <v>0</v>
      </c>
      <c r="K179">
        <v>0</v>
      </c>
      <c r="L179">
        <v>7</v>
      </c>
      <c r="M179">
        <v>3</v>
      </c>
      <c r="N179">
        <v>2</v>
      </c>
      <c r="O179">
        <v>16448.666666666668</v>
      </c>
      <c r="P179">
        <v>5.1000000000000005</v>
      </c>
      <c r="Q179">
        <v>6.3664703369140625</v>
      </c>
      <c r="R179">
        <v>4.0747547149658203</v>
      </c>
      <c r="S179">
        <v>58.836047216422223</v>
      </c>
      <c r="T179">
        <v>0.36366656422615046</v>
      </c>
      <c r="U179">
        <v>0</v>
      </c>
      <c r="V179">
        <v>5.4299112487979277</v>
      </c>
      <c r="W179" t="s">
        <v>43</v>
      </c>
      <c r="X179">
        <v>10.131570816040037</v>
      </c>
      <c r="Y179">
        <v>64.089347839355483</v>
      </c>
      <c r="Z179">
        <v>30.3663444519043</v>
      </c>
      <c r="AA179">
        <v>0</v>
      </c>
      <c r="AB179">
        <v>683152.625</v>
      </c>
      <c r="AC179">
        <v>8202.3935546875</v>
      </c>
      <c r="AD179">
        <v>7</v>
      </c>
      <c r="AE179">
        <v>0</v>
      </c>
      <c r="AF179">
        <v>0</v>
      </c>
      <c r="AG179">
        <v>0</v>
      </c>
      <c r="AH179">
        <v>3</v>
      </c>
      <c r="AI179">
        <v>0</v>
      </c>
      <c r="AJ179">
        <v>0</v>
      </c>
      <c r="AK179">
        <v>0</v>
      </c>
      <c r="AL179">
        <v>0.4285714328289032</v>
      </c>
    </row>
    <row r="180" spans="1:38" x14ac:dyDescent="0.25">
      <c r="A180">
        <v>4770</v>
      </c>
      <c r="B180" t="s">
        <v>337</v>
      </c>
      <c r="C180" t="s">
        <v>37</v>
      </c>
      <c r="D180">
        <v>443</v>
      </c>
      <c r="E180" t="s">
        <v>38</v>
      </c>
      <c r="F180">
        <v>2000</v>
      </c>
      <c r="G180">
        <v>8689</v>
      </c>
      <c r="H180">
        <f t="shared" si="2"/>
        <v>9.0698131368392065</v>
      </c>
      <c r="I180">
        <v>0</v>
      </c>
      <c r="J180">
        <v>0</v>
      </c>
      <c r="K180">
        <v>4</v>
      </c>
      <c r="L180">
        <v>5</v>
      </c>
      <c r="M180">
        <v>3</v>
      </c>
      <c r="N180">
        <v>1</v>
      </c>
      <c r="O180">
        <v>19982</v>
      </c>
      <c r="P180">
        <v>3.85</v>
      </c>
      <c r="Q180">
        <v>6.3595738410949698</v>
      </c>
      <c r="R180">
        <v>3.5941715240478516</v>
      </c>
      <c r="S180">
        <v>36.385542950073663</v>
      </c>
      <c r="T180">
        <v>-1.041032671928406</v>
      </c>
      <c r="U180">
        <v>0</v>
      </c>
      <c r="V180">
        <v>6.2043294962446991</v>
      </c>
      <c r="W180" t="s">
        <v>39</v>
      </c>
      <c r="X180">
        <v>10.707468986511232</v>
      </c>
      <c r="Y180">
        <v>68.512115478515611</v>
      </c>
      <c r="Z180">
        <v>0</v>
      </c>
      <c r="AA180">
        <v>0</v>
      </c>
      <c r="AB180">
        <v>0</v>
      </c>
      <c r="AC180">
        <v>0</v>
      </c>
      <c r="AD180">
        <v>37</v>
      </c>
      <c r="AE180">
        <v>0</v>
      </c>
      <c r="AF180">
        <v>0</v>
      </c>
      <c r="AG180">
        <v>3</v>
      </c>
      <c r="AH180">
        <v>9</v>
      </c>
      <c r="AI180">
        <v>0</v>
      </c>
      <c r="AJ180">
        <v>0</v>
      </c>
      <c r="AK180">
        <v>8.1081077456474304E-2</v>
      </c>
      <c r="AL180">
        <v>0.24324324727058405</v>
      </c>
    </row>
    <row r="181" spans="1:38" x14ac:dyDescent="0.25">
      <c r="A181">
        <v>4785</v>
      </c>
      <c r="B181" t="s">
        <v>338</v>
      </c>
      <c r="C181" t="s">
        <v>339</v>
      </c>
      <c r="D181">
        <v>183</v>
      </c>
      <c r="E181" t="s">
        <v>340</v>
      </c>
      <c r="F181">
        <v>2000</v>
      </c>
      <c r="G181">
        <v>6029</v>
      </c>
      <c r="H181">
        <f t="shared" si="2"/>
        <v>8.7043364384894062</v>
      </c>
      <c r="I181">
        <v>0</v>
      </c>
      <c r="J181">
        <v>0</v>
      </c>
      <c r="K181">
        <v>8</v>
      </c>
      <c r="L181">
        <v>7</v>
      </c>
      <c r="M181">
        <v>3</v>
      </c>
      <c r="N181">
        <v>1</v>
      </c>
      <c r="O181">
        <v>11135</v>
      </c>
      <c r="P181">
        <v>7.4</v>
      </c>
      <c r="Q181">
        <v>8.9061222076416016</v>
      </c>
      <c r="R181">
        <v>4.0503597259521484</v>
      </c>
      <c r="S181">
        <v>57.418108114472808</v>
      </c>
      <c r="T181">
        <v>-1.4429746866226196</v>
      </c>
      <c r="U181">
        <v>0</v>
      </c>
      <c r="V181">
        <v>7.5382210264251714</v>
      </c>
      <c r="W181" t="s">
        <v>39</v>
      </c>
      <c r="X181">
        <v>10.56666374206543</v>
      </c>
      <c r="Y181">
        <v>67.371559143066392</v>
      </c>
      <c r="Z181">
        <v>0</v>
      </c>
      <c r="AA181">
        <v>0</v>
      </c>
      <c r="AB181">
        <v>0</v>
      </c>
      <c r="AC181">
        <v>0</v>
      </c>
      <c r="AD181">
        <v>227</v>
      </c>
      <c r="AE181">
        <v>1</v>
      </c>
      <c r="AF181">
        <v>1</v>
      </c>
      <c r="AG181">
        <v>9</v>
      </c>
      <c r="AH181">
        <v>21</v>
      </c>
      <c r="AI181">
        <v>4.4052861630916595E-3</v>
      </c>
      <c r="AJ181">
        <v>4.4052861630916595E-3</v>
      </c>
      <c r="AK181">
        <v>3.9647575467824943E-2</v>
      </c>
      <c r="AL181">
        <v>9.2511013150215163E-2</v>
      </c>
    </row>
    <row r="182" spans="1:38" x14ac:dyDescent="0.25">
      <c r="A182">
        <v>46101</v>
      </c>
      <c r="B182" t="s">
        <v>341</v>
      </c>
      <c r="C182" t="s">
        <v>342</v>
      </c>
      <c r="D182">
        <v>616</v>
      </c>
      <c r="E182" t="s">
        <v>343</v>
      </c>
      <c r="F182">
        <v>2000</v>
      </c>
      <c r="G182">
        <v>6285</v>
      </c>
      <c r="H182">
        <f t="shared" si="2"/>
        <v>8.745921121024347</v>
      </c>
      <c r="I182">
        <v>1</v>
      </c>
      <c r="J182">
        <v>1</v>
      </c>
      <c r="K182">
        <v>0</v>
      </c>
      <c r="L182">
        <v>2</v>
      </c>
      <c r="M182">
        <v>3</v>
      </c>
      <c r="N182">
        <v>1</v>
      </c>
      <c r="O182">
        <v>18178.5</v>
      </c>
      <c r="P182">
        <v>3.2749999999999999</v>
      </c>
      <c r="Q182">
        <v>8.1382722854614258</v>
      </c>
      <c r="R182">
        <v>5.2573404312133789</v>
      </c>
      <c r="S182">
        <v>191.97025366815464</v>
      </c>
      <c r="T182">
        <v>-0.38362294435501104</v>
      </c>
      <c r="U182">
        <v>1</v>
      </c>
      <c r="V182">
        <v>9.1212741794990144</v>
      </c>
      <c r="W182" t="s">
        <v>67</v>
      </c>
      <c r="X182">
        <v>13.347540855407717</v>
      </c>
      <c r="Y182">
        <v>58.808063507080078</v>
      </c>
      <c r="Z182">
        <v>0</v>
      </c>
      <c r="AA182">
        <v>0</v>
      </c>
      <c r="AB182">
        <v>0</v>
      </c>
      <c r="AC182">
        <v>0</v>
      </c>
      <c r="AD182">
        <v>4163</v>
      </c>
      <c r="AE182">
        <v>7</v>
      </c>
      <c r="AF182">
        <v>34</v>
      </c>
      <c r="AG182">
        <v>55</v>
      </c>
      <c r="AH182">
        <v>110</v>
      </c>
      <c r="AI182">
        <v>1.6814797418192029E-3</v>
      </c>
      <c r="AJ182">
        <v>8.1671867519617081E-3</v>
      </c>
      <c r="AK182">
        <v>1.3211626559495924E-2</v>
      </c>
      <c r="AL182">
        <v>2.6423253118991848E-2</v>
      </c>
    </row>
    <row r="183" spans="1:38" x14ac:dyDescent="0.25">
      <c r="A183">
        <v>46102</v>
      </c>
      <c r="B183" t="s">
        <v>341</v>
      </c>
      <c r="C183" t="s">
        <v>344</v>
      </c>
      <c r="D183">
        <v>606</v>
      </c>
      <c r="E183" t="s">
        <v>343</v>
      </c>
      <c r="F183">
        <v>2000</v>
      </c>
      <c r="G183">
        <v>8207</v>
      </c>
      <c r="H183">
        <f t="shared" si="2"/>
        <v>9.0127427276297123</v>
      </c>
      <c r="I183">
        <v>1</v>
      </c>
      <c r="J183">
        <v>1</v>
      </c>
      <c r="K183">
        <v>0</v>
      </c>
      <c r="L183">
        <v>2</v>
      </c>
      <c r="M183">
        <v>2</v>
      </c>
      <c r="N183">
        <v>1</v>
      </c>
      <c r="O183">
        <v>18178.5</v>
      </c>
      <c r="P183">
        <v>3.2749999999999999</v>
      </c>
      <c r="Q183">
        <v>7.5363640785217276</v>
      </c>
      <c r="R183">
        <v>5.2573404312133789</v>
      </c>
      <c r="S183">
        <v>191.97025366815464</v>
      </c>
      <c r="T183">
        <v>-0.38362294435501104</v>
      </c>
      <c r="U183">
        <v>1</v>
      </c>
      <c r="V183">
        <v>9.1212741794990144</v>
      </c>
      <c r="W183" t="s">
        <v>67</v>
      </c>
      <c r="X183">
        <v>11.99399471282959</v>
      </c>
      <c r="Y183">
        <v>65.493331909179688</v>
      </c>
      <c r="Z183">
        <v>3.4188266843557365E-2</v>
      </c>
      <c r="AA183">
        <v>0</v>
      </c>
      <c r="AB183">
        <v>0</v>
      </c>
      <c r="AC183">
        <v>0</v>
      </c>
      <c r="AD183">
        <v>4163</v>
      </c>
      <c r="AE183">
        <v>7</v>
      </c>
      <c r="AF183">
        <v>34</v>
      </c>
      <c r="AG183">
        <v>55</v>
      </c>
      <c r="AH183">
        <v>110</v>
      </c>
      <c r="AI183">
        <v>1.6814797418192029E-3</v>
      </c>
      <c r="AJ183">
        <v>8.1671867519617081E-3</v>
      </c>
      <c r="AK183">
        <v>1.3211626559495924E-2</v>
      </c>
      <c r="AL183">
        <v>2.6423253118991848E-2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76"/>
  <sheetViews>
    <sheetView workbookViewId="0">
      <selection activeCell="H8" sqref="H8"/>
    </sheetView>
  </sheetViews>
  <sheetFormatPr defaultRowHeight="15" x14ac:dyDescent="0.25"/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25">
      <c r="A2">
        <v>10</v>
      </c>
      <c r="B2" t="s">
        <v>36</v>
      </c>
      <c r="C2" t="s">
        <v>37</v>
      </c>
      <c r="D2">
        <v>437</v>
      </c>
      <c r="E2" t="s">
        <v>38</v>
      </c>
      <c r="F2">
        <v>1990</v>
      </c>
      <c r="G2">
        <v>5440.1416015625</v>
      </c>
      <c r="H2">
        <v>0</v>
      </c>
      <c r="I2">
        <v>0</v>
      </c>
      <c r="J2">
        <v>8</v>
      </c>
      <c r="K2">
        <v>7</v>
      </c>
      <c r="L2">
        <v>3</v>
      </c>
      <c r="M2">
        <v>1</v>
      </c>
      <c r="N2">
        <v>6941.4194335937509</v>
      </c>
      <c r="O2">
        <v>12.199999809265138</v>
      </c>
      <c r="Q2">
        <v>4.4408512115478516</v>
      </c>
      <c r="R2">
        <v>-0.9063294529914856</v>
      </c>
      <c r="S2">
        <v>1</v>
      </c>
      <c r="T2">
        <v>7.3405070304868643</v>
      </c>
      <c r="U2" t="s">
        <v>39</v>
      </c>
      <c r="V2">
        <v>10.706692695617676</v>
      </c>
      <c r="W2">
        <v>68.540145874023438</v>
      </c>
      <c r="X2">
        <v>0</v>
      </c>
      <c r="Y2">
        <v>0</v>
      </c>
      <c r="Z2">
        <v>0</v>
      </c>
      <c r="AA2">
        <v>0</v>
      </c>
      <c r="AB2">
        <v>107</v>
      </c>
      <c r="AC2">
        <v>0</v>
      </c>
      <c r="AD2">
        <v>0</v>
      </c>
      <c r="AE2">
        <v>7</v>
      </c>
      <c r="AF2">
        <v>8</v>
      </c>
      <c r="AG2">
        <v>0</v>
      </c>
      <c r="AH2">
        <v>0</v>
      </c>
      <c r="AI2">
        <v>6.5420560538768754E-2</v>
      </c>
      <c r="AJ2">
        <v>7.4766352772712708E-2</v>
      </c>
    </row>
    <row r="3" spans="1:36" x14ac:dyDescent="0.25">
      <c r="A3">
        <v>20</v>
      </c>
      <c r="B3" t="s">
        <v>40</v>
      </c>
      <c r="C3" t="s">
        <v>41</v>
      </c>
      <c r="D3">
        <v>546</v>
      </c>
      <c r="E3" t="s">
        <v>42</v>
      </c>
      <c r="F3">
        <v>1990</v>
      </c>
      <c r="G3">
        <v>14480.1328125</v>
      </c>
      <c r="H3">
        <v>0</v>
      </c>
      <c r="I3">
        <v>0</v>
      </c>
      <c r="J3">
        <v>0</v>
      </c>
      <c r="K3">
        <v>2</v>
      </c>
      <c r="L3">
        <v>3</v>
      </c>
      <c r="M3">
        <v>1</v>
      </c>
      <c r="N3">
        <v>11261.66796875</v>
      </c>
      <c r="O3">
        <v>7.5</v>
      </c>
      <c r="Q3">
        <v>1.5961407423019411</v>
      </c>
      <c r="R3">
        <v>0.31494894623756403</v>
      </c>
      <c r="S3">
        <v>1</v>
      </c>
      <c r="T3">
        <v>4.8487911737240257</v>
      </c>
      <c r="U3" t="s">
        <v>43</v>
      </c>
      <c r="V3">
        <v>11.12008571624756</v>
      </c>
      <c r="W3">
        <v>78.488372802734389</v>
      </c>
      <c r="X3">
        <v>4.1433482170104989</v>
      </c>
      <c r="Y3">
        <v>0</v>
      </c>
      <c r="Z3">
        <v>665358.8125</v>
      </c>
      <c r="AA3">
        <v>60879.77734375</v>
      </c>
      <c r="AB3">
        <v>7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>
        <v>80</v>
      </c>
      <c r="B4" t="s">
        <v>44</v>
      </c>
      <c r="C4" t="s">
        <v>45</v>
      </c>
      <c r="D4">
        <v>663</v>
      </c>
      <c r="E4" t="s">
        <v>46</v>
      </c>
      <c r="F4">
        <v>1990</v>
      </c>
      <c r="G4">
        <v>10305.98828125</v>
      </c>
      <c r="H4">
        <v>1</v>
      </c>
      <c r="I4">
        <v>1</v>
      </c>
      <c r="J4">
        <v>4</v>
      </c>
      <c r="K4">
        <v>7</v>
      </c>
      <c r="L4">
        <v>3</v>
      </c>
      <c r="M4">
        <v>1</v>
      </c>
      <c r="N4">
        <v>9151.8740234375</v>
      </c>
      <c r="O4">
        <v>7.5</v>
      </c>
      <c r="Q4">
        <v>3.3649864196777344</v>
      </c>
      <c r="R4">
        <v>-0.50787848234176636</v>
      </c>
      <c r="S4">
        <v>1</v>
      </c>
      <c r="T4">
        <v>4.8314339863285687</v>
      </c>
      <c r="U4" t="s">
        <v>47</v>
      </c>
      <c r="V4">
        <v>12.603847503662109</v>
      </c>
      <c r="W4">
        <v>69.077308654785156</v>
      </c>
      <c r="X4">
        <v>0</v>
      </c>
      <c r="Y4">
        <v>0</v>
      </c>
      <c r="Z4">
        <v>0</v>
      </c>
      <c r="AA4">
        <v>0</v>
      </c>
      <c r="AB4">
        <v>25</v>
      </c>
      <c r="AC4">
        <v>0</v>
      </c>
      <c r="AD4">
        <v>0</v>
      </c>
      <c r="AE4">
        <v>1</v>
      </c>
      <c r="AF4">
        <v>1</v>
      </c>
      <c r="AG4">
        <v>0</v>
      </c>
      <c r="AH4">
        <v>0</v>
      </c>
      <c r="AI4">
        <v>3.9999999105930328E-2</v>
      </c>
      <c r="AJ4">
        <v>3.9999999105930328E-2</v>
      </c>
    </row>
    <row r="5" spans="1:36" x14ac:dyDescent="0.25">
      <c r="A5">
        <v>140</v>
      </c>
      <c r="B5" t="s">
        <v>48</v>
      </c>
      <c r="C5" t="s">
        <v>49</v>
      </c>
      <c r="D5">
        <v>499</v>
      </c>
      <c r="E5" t="s">
        <v>50</v>
      </c>
      <c r="F5">
        <v>1990</v>
      </c>
      <c r="G5">
        <v>6062.11962890625</v>
      </c>
      <c r="H5">
        <v>0</v>
      </c>
      <c r="I5">
        <v>0</v>
      </c>
      <c r="J5">
        <v>2</v>
      </c>
      <c r="K5">
        <v>2</v>
      </c>
      <c r="L5">
        <v>3</v>
      </c>
      <c r="M5">
        <v>1</v>
      </c>
      <c r="N5">
        <v>7654.77294921875</v>
      </c>
      <c r="O5">
        <v>9.5</v>
      </c>
      <c r="Q5">
        <v>4.716465950012207</v>
      </c>
      <c r="R5">
        <v>-2.4142653942108154</v>
      </c>
      <c r="S5">
        <v>1</v>
      </c>
      <c r="T5">
        <v>6.2319336421066795</v>
      </c>
      <c r="U5" t="s">
        <v>51</v>
      </c>
      <c r="V5">
        <v>11.95818042755127</v>
      </c>
      <c r="W5">
        <v>64.546302795410156</v>
      </c>
      <c r="X5">
        <v>0</v>
      </c>
      <c r="Y5">
        <v>7.7178711071610451E-3</v>
      </c>
      <c r="Z5">
        <v>0</v>
      </c>
      <c r="AA5">
        <v>0</v>
      </c>
      <c r="AB5">
        <v>7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>
        <v>155</v>
      </c>
      <c r="B6" t="s">
        <v>52</v>
      </c>
      <c r="C6" t="s">
        <v>53</v>
      </c>
      <c r="D6">
        <v>339</v>
      </c>
      <c r="E6" t="s">
        <v>42</v>
      </c>
      <c r="F6">
        <v>1990</v>
      </c>
      <c r="G6">
        <v>9687.8388671875</v>
      </c>
      <c r="H6">
        <v>0</v>
      </c>
      <c r="I6">
        <v>0</v>
      </c>
      <c r="J6">
        <v>0</v>
      </c>
      <c r="K6">
        <v>2</v>
      </c>
      <c r="L6">
        <v>3</v>
      </c>
      <c r="M6">
        <v>1</v>
      </c>
      <c r="N6">
        <v>11941.2216796875</v>
      </c>
      <c r="O6">
        <v>6</v>
      </c>
      <c r="Q6">
        <v>2.8770716190338126</v>
      </c>
      <c r="R6">
        <v>-0.59150135517120361</v>
      </c>
      <c r="S6">
        <v>1</v>
      </c>
      <c r="T6">
        <v>3.1838264958178506</v>
      </c>
      <c r="U6" t="s">
        <v>43</v>
      </c>
      <c r="V6">
        <v>13.791184425354002</v>
      </c>
      <c r="W6">
        <v>60.169494628906257</v>
      </c>
      <c r="X6">
        <v>0</v>
      </c>
      <c r="Y6">
        <v>0</v>
      </c>
      <c r="Z6">
        <v>150192.203125</v>
      </c>
      <c r="AA6">
        <v>23443.0234375</v>
      </c>
      <c r="AB6">
        <v>28</v>
      </c>
      <c r="AC6">
        <v>1</v>
      </c>
      <c r="AD6">
        <v>1</v>
      </c>
      <c r="AE6">
        <v>4</v>
      </c>
      <c r="AF6">
        <v>2</v>
      </c>
      <c r="AG6">
        <v>3.5714287310838699E-2</v>
      </c>
      <c r="AH6">
        <v>3.5714287310838699E-2</v>
      </c>
      <c r="AI6">
        <v>0.14285714924335477</v>
      </c>
      <c r="AJ6">
        <v>7.1428574621677399E-2</v>
      </c>
    </row>
    <row r="7" spans="1:36" x14ac:dyDescent="0.25">
      <c r="A7">
        <v>165</v>
      </c>
      <c r="B7" t="s">
        <v>54</v>
      </c>
      <c r="C7" t="s">
        <v>55</v>
      </c>
      <c r="D7">
        <v>584</v>
      </c>
      <c r="E7" t="s">
        <v>56</v>
      </c>
      <c r="F7">
        <v>1990</v>
      </c>
      <c r="G7">
        <v>9217.1455078125</v>
      </c>
      <c r="H7">
        <v>0</v>
      </c>
      <c r="I7">
        <v>0</v>
      </c>
      <c r="J7">
        <v>0</v>
      </c>
      <c r="K7">
        <v>2</v>
      </c>
      <c r="L7">
        <v>2</v>
      </c>
      <c r="M7">
        <v>1</v>
      </c>
      <c r="N7">
        <v>10571.7109375</v>
      </c>
      <c r="O7">
        <v>7</v>
      </c>
      <c r="Q7">
        <v>4.6299452781677246</v>
      </c>
      <c r="R7">
        <v>-2.9291403293609619</v>
      </c>
      <c r="S7">
        <v>0</v>
      </c>
      <c r="T7">
        <v>0.99445851990729195</v>
      </c>
      <c r="U7" t="s">
        <v>57</v>
      </c>
      <c r="V7">
        <v>11.65908908843994</v>
      </c>
      <c r="W7">
        <v>73.636367797851548</v>
      </c>
      <c r="X7">
        <v>4.3576431274414063</v>
      </c>
      <c r="Y7">
        <v>2.8598191738128662</v>
      </c>
      <c r="Z7">
        <v>463675.3125</v>
      </c>
      <c r="AA7">
        <v>327531.90625</v>
      </c>
      <c r="AB7">
        <v>707</v>
      </c>
      <c r="AC7">
        <v>0</v>
      </c>
      <c r="AD7">
        <v>2</v>
      </c>
      <c r="AE7">
        <v>2</v>
      </c>
      <c r="AF7">
        <v>40</v>
      </c>
      <c r="AG7">
        <v>0</v>
      </c>
      <c r="AH7">
        <v>2.8288543689996E-3</v>
      </c>
      <c r="AI7">
        <v>2.8288543689996E-3</v>
      </c>
      <c r="AJ7">
        <v>5.6577086448669441E-2</v>
      </c>
    </row>
    <row r="8" spans="1:36" x14ac:dyDescent="0.25">
      <c r="A8">
        <v>170</v>
      </c>
      <c r="B8" t="s">
        <v>58</v>
      </c>
      <c r="C8" t="s">
        <v>49</v>
      </c>
      <c r="D8">
        <v>499</v>
      </c>
      <c r="E8" t="s">
        <v>59</v>
      </c>
      <c r="F8">
        <v>1990</v>
      </c>
      <c r="G8">
        <v>8927.591796875</v>
      </c>
      <c r="H8">
        <v>0</v>
      </c>
      <c r="I8">
        <v>0</v>
      </c>
      <c r="J8">
        <v>2</v>
      </c>
      <c r="K8">
        <v>2</v>
      </c>
      <c r="L8">
        <v>3</v>
      </c>
      <c r="M8">
        <v>1</v>
      </c>
      <c r="N8">
        <v>7188.60205078125</v>
      </c>
      <c r="O8">
        <v>10</v>
      </c>
      <c r="Q8">
        <v>2.8927509784698486</v>
      </c>
      <c r="R8">
        <v>-1.764188289642334</v>
      </c>
      <c r="S8">
        <v>1</v>
      </c>
      <c r="T8">
        <v>2.5425072212881781</v>
      </c>
      <c r="U8" t="s">
        <v>51</v>
      </c>
      <c r="V8">
        <v>13.220257759094238</v>
      </c>
      <c r="W8">
        <v>64.306785583496094</v>
      </c>
      <c r="X8">
        <v>0</v>
      </c>
      <c r="Y8">
        <v>7.7178711071610451E-3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>
        <v>250</v>
      </c>
      <c r="B9" t="s">
        <v>60</v>
      </c>
      <c r="C9" t="s">
        <v>61</v>
      </c>
      <c r="D9">
        <v>572</v>
      </c>
      <c r="E9" t="s">
        <v>42</v>
      </c>
      <c r="F9">
        <v>1990</v>
      </c>
      <c r="G9">
        <v>10145.455078125</v>
      </c>
      <c r="H9">
        <v>1</v>
      </c>
      <c r="I9">
        <v>0</v>
      </c>
      <c r="J9">
        <v>0</v>
      </c>
      <c r="K9">
        <v>2</v>
      </c>
      <c r="L9">
        <v>3</v>
      </c>
      <c r="M9">
        <v>1</v>
      </c>
      <c r="N9">
        <v>9902.5439453125</v>
      </c>
      <c r="O9">
        <v>8</v>
      </c>
      <c r="Q9">
        <v>4.781707763671875</v>
      </c>
      <c r="R9">
        <v>-1.3631821870803831</v>
      </c>
      <c r="S9">
        <v>0</v>
      </c>
      <c r="T9">
        <v>0.1142190631892156</v>
      </c>
      <c r="U9" t="s">
        <v>43</v>
      </c>
      <c r="V9">
        <v>10.946575164794922</v>
      </c>
      <c r="W9">
        <v>81.368820190429702</v>
      </c>
      <c r="X9">
        <v>4.5358777046203604</v>
      </c>
      <c r="Y9">
        <v>8.542140007019043</v>
      </c>
      <c r="Z9">
        <v>804085.125</v>
      </c>
      <c r="AA9">
        <v>101600.9765625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>
        <v>275</v>
      </c>
      <c r="B10" t="s">
        <v>62</v>
      </c>
      <c r="C10" t="s">
        <v>63</v>
      </c>
      <c r="D10">
        <v>533</v>
      </c>
      <c r="E10" t="s">
        <v>42</v>
      </c>
      <c r="F10">
        <v>1990</v>
      </c>
      <c r="G10">
        <v>7936.3408203124991</v>
      </c>
      <c r="H10">
        <v>1</v>
      </c>
      <c r="I10">
        <v>0</v>
      </c>
      <c r="J10">
        <v>0</v>
      </c>
      <c r="K10">
        <v>3</v>
      </c>
      <c r="L10">
        <v>3</v>
      </c>
      <c r="M10">
        <v>2</v>
      </c>
      <c r="N10">
        <v>10807.326171875</v>
      </c>
      <c r="O10">
        <v>7</v>
      </c>
      <c r="Q10">
        <v>3.1542668342590328</v>
      </c>
      <c r="R10">
        <v>-4.6051702499389648</v>
      </c>
      <c r="S10">
        <v>1</v>
      </c>
      <c r="T10">
        <v>-0.72846232808747746</v>
      </c>
      <c r="U10" t="s">
        <v>43</v>
      </c>
      <c r="V10">
        <v>11.51606559753418</v>
      </c>
      <c r="W10">
        <v>46.739131927490241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>
        <v>305</v>
      </c>
      <c r="B11" t="s">
        <v>64</v>
      </c>
      <c r="C11" t="s">
        <v>65</v>
      </c>
      <c r="D11">
        <v>619</v>
      </c>
      <c r="E11" t="s">
        <v>66</v>
      </c>
      <c r="F11">
        <v>1990</v>
      </c>
      <c r="G11">
        <v>6338.86376953125</v>
      </c>
      <c r="H11">
        <v>1</v>
      </c>
      <c r="I11">
        <v>0</v>
      </c>
      <c r="J11">
        <v>0</v>
      </c>
      <c r="K11">
        <v>1</v>
      </c>
      <c r="L11">
        <v>3</v>
      </c>
      <c r="M11">
        <v>2</v>
      </c>
      <c r="N11">
        <v>8628.3671875</v>
      </c>
      <c r="O11">
        <v>5.25</v>
      </c>
      <c r="Q11">
        <v>4.7804527282714844</v>
      </c>
      <c r="R11">
        <v>-1.3260364532470701</v>
      </c>
      <c r="S11">
        <v>1</v>
      </c>
      <c r="T11">
        <v>8.7351261983690431</v>
      </c>
      <c r="U11" t="s">
        <v>67</v>
      </c>
      <c r="V11">
        <v>12.154988288879396</v>
      </c>
      <c r="W11">
        <v>64.717277526855469</v>
      </c>
      <c r="X11">
        <v>3.0946640968322758</v>
      </c>
      <c r="Y11">
        <v>6.7740693092346191</v>
      </c>
      <c r="Z11">
        <v>0</v>
      </c>
      <c r="AA11">
        <v>0</v>
      </c>
      <c r="AB11">
        <v>60</v>
      </c>
      <c r="AC11">
        <v>1</v>
      </c>
      <c r="AD11">
        <v>0</v>
      </c>
      <c r="AE11">
        <v>8</v>
      </c>
      <c r="AF11">
        <v>12</v>
      </c>
      <c r="AG11">
        <v>1.666666753590107E-2</v>
      </c>
      <c r="AH11">
        <v>0</v>
      </c>
      <c r="AI11">
        <v>0.13333334028720856</v>
      </c>
      <c r="AJ11">
        <v>0.20000000298023224</v>
      </c>
    </row>
    <row r="12" spans="1:36" x14ac:dyDescent="0.25">
      <c r="A12">
        <v>335</v>
      </c>
      <c r="B12" t="s">
        <v>68</v>
      </c>
      <c r="C12" t="s">
        <v>49</v>
      </c>
      <c r="D12">
        <v>499</v>
      </c>
      <c r="E12" t="s">
        <v>69</v>
      </c>
      <c r="F12">
        <v>1990</v>
      </c>
      <c r="G12">
        <v>8189.8359375</v>
      </c>
      <c r="H12">
        <v>0</v>
      </c>
      <c r="I12">
        <v>0</v>
      </c>
      <c r="J12">
        <v>2</v>
      </c>
      <c r="K12">
        <v>2</v>
      </c>
      <c r="L12">
        <v>3</v>
      </c>
      <c r="M12">
        <v>1</v>
      </c>
      <c r="N12">
        <v>9088.0078125</v>
      </c>
      <c r="O12">
        <v>8.6666669845581055</v>
      </c>
      <c r="Q12">
        <v>4.2819209098815927</v>
      </c>
      <c r="R12">
        <v>-2.8047332763671875</v>
      </c>
      <c r="S12">
        <v>1</v>
      </c>
      <c r="T12">
        <v>6.3077064723029519</v>
      </c>
      <c r="U12" t="s">
        <v>51</v>
      </c>
      <c r="V12">
        <v>12.418444633483888</v>
      </c>
      <c r="W12">
        <v>66.247383117675781</v>
      </c>
      <c r="X12">
        <v>0</v>
      </c>
      <c r="Y12">
        <v>7.7178711071610451E-3</v>
      </c>
      <c r="Z12">
        <v>0</v>
      </c>
      <c r="AA12">
        <v>0</v>
      </c>
      <c r="AB12">
        <v>12</v>
      </c>
      <c r="AC12">
        <v>0</v>
      </c>
      <c r="AD12">
        <v>0</v>
      </c>
      <c r="AE12">
        <v>4</v>
      </c>
      <c r="AF12">
        <v>0</v>
      </c>
      <c r="AG12">
        <v>0</v>
      </c>
      <c r="AH12">
        <v>0</v>
      </c>
      <c r="AI12">
        <v>0.33333334326744074</v>
      </c>
      <c r="AJ12">
        <v>0</v>
      </c>
    </row>
    <row r="13" spans="1:36" x14ac:dyDescent="0.25">
      <c r="A13">
        <v>360</v>
      </c>
      <c r="B13" t="s">
        <v>70</v>
      </c>
      <c r="C13" t="s">
        <v>71</v>
      </c>
      <c r="D13">
        <v>180</v>
      </c>
      <c r="E13" t="s">
        <v>72</v>
      </c>
      <c r="F13">
        <v>1990</v>
      </c>
      <c r="G13">
        <v>7111.263671875</v>
      </c>
      <c r="H13">
        <v>1</v>
      </c>
      <c r="I13">
        <v>1</v>
      </c>
      <c r="J13">
        <v>4</v>
      </c>
      <c r="K13">
        <v>7</v>
      </c>
      <c r="L13">
        <v>3</v>
      </c>
      <c r="M13">
        <v>1</v>
      </c>
      <c r="N13">
        <v>11012.2646484375</v>
      </c>
      <c r="O13">
        <v>6.166666507720949</v>
      </c>
      <c r="Q13">
        <v>4.0811343193054199</v>
      </c>
      <c r="R13">
        <v>-5.3801193237304688</v>
      </c>
      <c r="S13">
        <v>0</v>
      </c>
      <c r="T13">
        <v>4.996750795129941</v>
      </c>
      <c r="U13" t="s">
        <v>47</v>
      </c>
      <c r="V13">
        <v>13.643984794616699</v>
      </c>
      <c r="W13">
        <v>58.267719268798821</v>
      </c>
      <c r="X13">
        <v>5.9027105569839471E-2</v>
      </c>
      <c r="Y13">
        <v>7.681758143007752E-4</v>
      </c>
      <c r="Z13">
        <v>0</v>
      </c>
      <c r="AA13">
        <v>0</v>
      </c>
      <c r="AB13">
        <v>74</v>
      </c>
    </row>
    <row r="14" spans="1:36" x14ac:dyDescent="0.25">
      <c r="A14">
        <v>400</v>
      </c>
      <c r="B14" t="s">
        <v>73</v>
      </c>
      <c r="C14" t="s">
        <v>74</v>
      </c>
      <c r="D14">
        <v>568</v>
      </c>
      <c r="E14" t="s">
        <v>75</v>
      </c>
      <c r="F14">
        <v>1990</v>
      </c>
      <c r="G14">
        <v>7684.6669921875009</v>
      </c>
      <c r="H14">
        <v>1</v>
      </c>
      <c r="I14">
        <v>0</v>
      </c>
      <c r="J14">
        <v>0</v>
      </c>
      <c r="K14">
        <v>2</v>
      </c>
      <c r="L14">
        <v>2</v>
      </c>
      <c r="M14">
        <v>1</v>
      </c>
      <c r="N14">
        <v>9168.1279296875</v>
      </c>
      <c r="O14">
        <v>9</v>
      </c>
      <c r="Q14">
        <v>5.0545930862426758</v>
      </c>
      <c r="R14">
        <v>-2.4660966396331792</v>
      </c>
      <c r="S14">
        <v>1</v>
      </c>
      <c r="T14">
        <v>3.8918549509208304</v>
      </c>
      <c r="U14" t="s">
        <v>76</v>
      </c>
      <c r="V14">
        <v>11.811707496643065</v>
      </c>
      <c r="W14">
        <v>58.865249633789055</v>
      </c>
      <c r="X14">
        <v>0.84765702486038208</v>
      </c>
      <c r="Y14">
        <v>0.31131702661514282</v>
      </c>
      <c r="Z14">
        <v>0</v>
      </c>
      <c r="AA14">
        <v>0</v>
      </c>
      <c r="AB14">
        <v>3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6" x14ac:dyDescent="0.25">
      <c r="A15">
        <v>440</v>
      </c>
      <c r="B15" t="s">
        <v>77</v>
      </c>
      <c r="C15" t="s">
        <v>78</v>
      </c>
      <c r="D15">
        <v>569</v>
      </c>
      <c r="E15" t="s">
        <v>56</v>
      </c>
      <c r="F15">
        <v>1990</v>
      </c>
      <c r="G15">
        <v>10919.51953125</v>
      </c>
      <c r="H15">
        <v>1</v>
      </c>
      <c r="I15">
        <v>0</v>
      </c>
      <c r="J15">
        <v>0</v>
      </c>
      <c r="K15">
        <v>2</v>
      </c>
      <c r="L15">
        <v>2</v>
      </c>
      <c r="M15">
        <v>1</v>
      </c>
      <c r="N15">
        <v>11925.330078125</v>
      </c>
      <c r="O15">
        <v>5</v>
      </c>
      <c r="Q15">
        <v>3.8886890411376953</v>
      </c>
      <c r="R15">
        <v>-2.0687079429626465</v>
      </c>
      <c r="S15">
        <v>0</v>
      </c>
      <c r="T15">
        <v>1.8985863755637185</v>
      </c>
      <c r="U15" t="s">
        <v>57</v>
      </c>
      <c r="V15">
        <v>11.90756320953369</v>
      </c>
      <c r="W15">
        <v>61.656440734863281</v>
      </c>
      <c r="X15">
        <v>4.6445131301879883</v>
      </c>
      <c r="Y15">
        <v>10.206902503967283</v>
      </c>
      <c r="Z15">
        <v>1298919.125</v>
      </c>
      <c r="AA15">
        <v>0</v>
      </c>
      <c r="AB15">
        <v>5</v>
      </c>
      <c r="AC15">
        <v>0</v>
      </c>
      <c r="AD15">
        <v>0</v>
      </c>
      <c r="AE15">
        <v>1</v>
      </c>
      <c r="AF15">
        <v>1</v>
      </c>
      <c r="AG15">
        <v>0</v>
      </c>
      <c r="AH15">
        <v>0</v>
      </c>
      <c r="AI15">
        <v>0.20000000298023224</v>
      </c>
      <c r="AJ15">
        <v>0.20000000298023224</v>
      </c>
    </row>
    <row r="16" spans="1:36" x14ac:dyDescent="0.25">
      <c r="A16">
        <v>450</v>
      </c>
      <c r="B16" t="s">
        <v>79</v>
      </c>
      <c r="C16" t="s">
        <v>53</v>
      </c>
      <c r="D16">
        <v>339</v>
      </c>
      <c r="E16" t="s">
        <v>42</v>
      </c>
      <c r="F16">
        <v>1990</v>
      </c>
      <c r="G16">
        <v>7400.3486328124991</v>
      </c>
      <c r="H16">
        <v>0</v>
      </c>
      <c r="I16">
        <v>0</v>
      </c>
      <c r="J16">
        <v>0</v>
      </c>
      <c r="K16">
        <v>2</v>
      </c>
      <c r="L16">
        <v>3</v>
      </c>
      <c r="M16">
        <v>1</v>
      </c>
      <c r="N16">
        <v>11941.2216796875</v>
      </c>
      <c r="O16">
        <v>6</v>
      </c>
      <c r="Q16">
        <v>4.0512161254882804</v>
      </c>
      <c r="R16">
        <v>-0.84151923656463612</v>
      </c>
      <c r="S16">
        <v>0</v>
      </c>
      <c r="T16">
        <v>4.208497790370834</v>
      </c>
      <c r="U16" t="s">
        <v>43</v>
      </c>
      <c r="V16">
        <v>13.786967277526855</v>
      </c>
      <c r="W16">
        <v>54.651165008544922</v>
      </c>
      <c r="X16">
        <v>0</v>
      </c>
      <c r="Y16">
        <v>0</v>
      </c>
      <c r="Z16">
        <v>150192.203125</v>
      </c>
      <c r="AA16">
        <v>23443.0234375</v>
      </c>
      <c r="AB16">
        <v>18</v>
      </c>
      <c r="AC16">
        <v>0</v>
      </c>
      <c r="AD16">
        <v>0</v>
      </c>
      <c r="AE16">
        <v>3</v>
      </c>
      <c r="AF16">
        <v>3</v>
      </c>
      <c r="AG16">
        <v>0</v>
      </c>
      <c r="AH16">
        <v>0</v>
      </c>
      <c r="AI16">
        <v>0.16666667163372037</v>
      </c>
      <c r="AJ16">
        <v>0.16666667163372037</v>
      </c>
    </row>
    <row r="17" spans="1:36" x14ac:dyDescent="0.25">
      <c r="A17">
        <v>510</v>
      </c>
      <c r="B17" t="s">
        <v>80</v>
      </c>
      <c r="C17" t="s">
        <v>81</v>
      </c>
      <c r="D17">
        <v>340</v>
      </c>
      <c r="E17" t="s">
        <v>56</v>
      </c>
      <c r="F17">
        <v>1990</v>
      </c>
      <c r="G17">
        <v>10525.5009765625</v>
      </c>
      <c r="H17">
        <v>1</v>
      </c>
      <c r="I17">
        <v>0</v>
      </c>
      <c r="J17">
        <v>0</v>
      </c>
      <c r="K17">
        <v>2</v>
      </c>
      <c r="L17">
        <v>2</v>
      </c>
      <c r="M17">
        <v>1</v>
      </c>
      <c r="N17">
        <v>11702.796875</v>
      </c>
      <c r="O17">
        <v>5.1999998092651367</v>
      </c>
      <c r="Q17">
        <v>1.0410194396972656</v>
      </c>
      <c r="R17">
        <v>0.18551389873027804</v>
      </c>
      <c r="S17">
        <v>0</v>
      </c>
      <c r="T17">
        <v>-0.31354168159128126</v>
      </c>
      <c r="U17" t="s">
        <v>57</v>
      </c>
      <c r="V17">
        <v>10.717428207397463</v>
      </c>
      <c r="W17">
        <v>64.864860534667983</v>
      </c>
      <c r="X17">
        <v>0</v>
      </c>
      <c r="Y17">
        <v>1.5037294626235962</v>
      </c>
      <c r="Z17">
        <v>363154.25</v>
      </c>
      <c r="AA17">
        <v>0</v>
      </c>
      <c r="AB17">
        <v>8</v>
      </c>
      <c r="AC17">
        <v>0</v>
      </c>
      <c r="AD17">
        <v>0</v>
      </c>
      <c r="AE17">
        <v>1</v>
      </c>
      <c r="AF17">
        <v>0</v>
      </c>
      <c r="AG17">
        <v>0</v>
      </c>
      <c r="AH17">
        <v>0</v>
      </c>
      <c r="AI17">
        <v>0.125</v>
      </c>
      <c r="AJ17">
        <v>0</v>
      </c>
    </row>
    <row r="18" spans="1:36" x14ac:dyDescent="0.25">
      <c r="A18">
        <v>525</v>
      </c>
      <c r="B18" t="s">
        <v>82</v>
      </c>
      <c r="C18" t="s">
        <v>83</v>
      </c>
      <c r="D18">
        <v>662</v>
      </c>
      <c r="E18" t="s">
        <v>84</v>
      </c>
      <c r="F18">
        <v>1990</v>
      </c>
      <c r="G18">
        <v>10665.041015625</v>
      </c>
      <c r="H18">
        <v>1</v>
      </c>
      <c r="I18">
        <v>1</v>
      </c>
      <c r="J18">
        <v>8</v>
      </c>
      <c r="K18">
        <v>5</v>
      </c>
      <c r="L18">
        <v>3</v>
      </c>
      <c r="M18">
        <v>1</v>
      </c>
      <c r="N18">
        <v>10896.08984375</v>
      </c>
      <c r="O18">
        <v>5</v>
      </c>
      <c r="Q18">
        <v>2.5636813640594482</v>
      </c>
      <c r="R18">
        <v>-1.9933298826217651</v>
      </c>
      <c r="S18">
        <v>0</v>
      </c>
      <c r="T18">
        <v>1.0848811421814368</v>
      </c>
      <c r="U18" t="s">
        <v>47</v>
      </c>
      <c r="V18">
        <v>11.71963405609131</v>
      </c>
      <c r="W18">
        <v>63.966484069824233</v>
      </c>
      <c r="X18">
        <v>0.55809032917022705</v>
      </c>
      <c r="Y18">
        <v>7.035838905721902E-3</v>
      </c>
      <c r="Z18">
        <v>38147.94140625</v>
      </c>
      <c r="AA18">
        <v>0</v>
      </c>
      <c r="AB18">
        <v>1990</v>
      </c>
    </row>
    <row r="19" spans="1:36" x14ac:dyDescent="0.25">
      <c r="A19">
        <v>540</v>
      </c>
      <c r="B19" t="s">
        <v>85</v>
      </c>
      <c r="C19" t="s">
        <v>45</v>
      </c>
      <c r="D19">
        <v>663</v>
      </c>
      <c r="E19" t="s">
        <v>46</v>
      </c>
      <c r="F19">
        <v>1990</v>
      </c>
      <c r="G19">
        <v>9262.01953125</v>
      </c>
      <c r="H19">
        <v>1</v>
      </c>
      <c r="I19">
        <v>1</v>
      </c>
      <c r="J19">
        <v>4</v>
      </c>
      <c r="K19">
        <v>7</v>
      </c>
      <c r="L19">
        <v>3</v>
      </c>
      <c r="M19">
        <v>1</v>
      </c>
      <c r="N19">
        <v>9527.2109375</v>
      </c>
      <c r="O19">
        <v>7.3333334922790527</v>
      </c>
      <c r="Q19">
        <v>3.2265770435333248</v>
      </c>
      <c r="R19">
        <v>-1.8961651325225828</v>
      </c>
      <c r="S19">
        <v>1</v>
      </c>
      <c r="T19">
        <v>4.4900874730392468</v>
      </c>
      <c r="U19" t="s">
        <v>47</v>
      </c>
      <c r="V19">
        <v>12.605611801147459</v>
      </c>
      <c r="W19">
        <v>66.73553466796875</v>
      </c>
      <c r="X19">
        <v>0</v>
      </c>
      <c r="Y19">
        <v>0</v>
      </c>
      <c r="Z19">
        <v>0</v>
      </c>
      <c r="AA19">
        <v>0</v>
      </c>
      <c r="AB19">
        <v>616</v>
      </c>
      <c r="AC19">
        <v>1</v>
      </c>
      <c r="AD19">
        <v>2</v>
      </c>
      <c r="AE19">
        <v>5</v>
      </c>
      <c r="AF19">
        <v>32</v>
      </c>
      <c r="AG19">
        <v>1.6233766218647363E-3</v>
      </c>
      <c r="AH19">
        <v>3.2467532437294726E-3</v>
      </c>
      <c r="AI19">
        <v>8.1168832257390022E-3</v>
      </c>
      <c r="AJ19">
        <v>5.1948051899671562E-2</v>
      </c>
    </row>
    <row r="20" spans="1:36" x14ac:dyDescent="0.25">
      <c r="A20">
        <v>575</v>
      </c>
      <c r="B20" t="s">
        <v>86</v>
      </c>
      <c r="C20" t="s">
        <v>87</v>
      </c>
      <c r="D20">
        <v>71</v>
      </c>
      <c r="E20" t="s">
        <v>88</v>
      </c>
      <c r="F20">
        <v>1990</v>
      </c>
      <c r="G20">
        <v>6381.66845703125</v>
      </c>
      <c r="H20">
        <v>1</v>
      </c>
      <c r="I20">
        <v>0</v>
      </c>
      <c r="J20">
        <v>0</v>
      </c>
      <c r="K20">
        <v>3</v>
      </c>
      <c r="L20">
        <v>3</v>
      </c>
      <c r="M20">
        <v>2</v>
      </c>
      <c r="N20">
        <v>9602.6259765625</v>
      </c>
      <c r="O20">
        <v>7.75</v>
      </c>
      <c r="Q20">
        <v>3.0823614597320557</v>
      </c>
      <c r="R20">
        <v>-2.0134651660919189</v>
      </c>
      <c r="S20">
        <v>1</v>
      </c>
      <c r="T20">
        <v>2.9011244856408154</v>
      </c>
      <c r="U20" t="s">
        <v>76</v>
      </c>
      <c r="V20">
        <v>10.641366004943848</v>
      </c>
      <c r="W20">
        <v>58.713138580322259</v>
      </c>
      <c r="X20">
        <v>0</v>
      </c>
      <c r="Y20">
        <v>0</v>
      </c>
      <c r="Z20">
        <v>10525.01171875</v>
      </c>
      <c r="AA20">
        <v>0</v>
      </c>
      <c r="AB20">
        <v>152</v>
      </c>
      <c r="AC20">
        <v>0</v>
      </c>
      <c r="AD20">
        <v>2</v>
      </c>
      <c r="AE20">
        <v>1</v>
      </c>
      <c r="AF20">
        <v>6</v>
      </c>
      <c r="AG20">
        <v>0</v>
      </c>
      <c r="AH20">
        <v>1.315789483487606E-2</v>
      </c>
      <c r="AI20">
        <v>6.5789474174380302E-3</v>
      </c>
      <c r="AJ20">
        <v>3.9473682641983032E-2</v>
      </c>
    </row>
    <row r="21" spans="1:36" x14ac:dyDescent="0.25">
      <c r="A21">
        <v>585</v>
      </c>
      <c r="B21" t="s">
        <v>89</v>
      </c>
      <c r="C21" t="s">
        <v>90</v>
      </c>
      <c r="D21">
        <v>596</v>
      </c>
      <c r="E21" t="s">
        <v>42</v>
      </c>
      <c r="F21">
        <v>1990</v>
      </c>
      <c r="G21">
        <v>7265.23779296875</v>
      </c>
      <c r="H21">
        <v>0</v>
      </c>
      <c r="I21">
        <v>0</v>
      </c>
      <c r="J21">
        <v>1</v>
      </c>
      <c r="K21">
        <v>2</v>
      </c>
      <c r="L21">
        <v>2</v>
      </c>
      <c r="M21">
        <v>1</v>
      </c>
      <c r="N21">
        <v>9233.8515625</v>
      </c>
      <c r="O21">
        <v>7.3333334922790527</v>
      </c>
      <c r="Q21">
        <v>1.8536105155944824</v>
      </c>
      <c r="R21">
        <v>-1.239506721496582</v>
      </c>
      <c r="S21">
        <v>1</v>
      </c>
      <c r="T21">
        <v>4.8255712716827492</v>
      </c>
      <c r="U21" t="s">
        <v>57</v>
      </c>
      <c r="V21">
        <v>11.954758644104002</v>
      </c>
      <c r="W21">
        <v>66.878982543945327</v>
      </c>
      <c r="X21">
        <v>6.5308251380920401</v>
      </c>
      <c r="Y21">
        <v>2.0447282791137695</v>
      </c>
      <c r="Z21">
        <v>397186.3125</v>
      </c>
      <c r="AA21">
        <v>92755.4296875</v>
      </c>
      <c r="AB21">
        <v>148</v>
      </c>
      <c r="AC21">
        <v>0</v>
      </c>
      <c r="AD21">
        <v>1</v>
      </c>
      <c r="AE21">
        <v>9</v>
      </c>
      <c r="AF21">
        <v>14</v>
      </c>
      <c r="AG21">
        <v>0</v>
      </c>
      <c r="AH21">
        <v>6.7567569203674802E-3</v>
      </c>
      <c r="AI21">
        <v>6.0810811817645999E-2</v>
      </c>
      <c r="AJ21">
        <v>9.4594597816467285E-2</v>
      </c>
    </row>
    <row r="22" spans="1:36" x14ac:dyDescent="0.25">
      <c r="A22">
        <v>605</v>
      </c>
      <c r="B22" t="s">
        <v>91</v>
      </c>
      <c r="C22" t="s">
        <v>92</v>
      </c>
      <c r="D22">
        <v>627</v>
      </c>
      <c r="E22" t="s">
        <v>93</v>
      </c>
      <c r="F22">
        <v>1990</v>
      </c>
      <c r="G22">
        <v>5484.068359375</v>
      </c>
      <c r="H22">
        <v>1</v>
      </c>
      <c r="I22">
        <v>0</v>
      </c>
      <c r="J22">
        <v>1</v>
      </c>
      <c r="K22">
        <v>2</v>
      </c>
      <c r="L22">
        <v>2</v>
      </c>
      <c r="M22">
        <v>1</v>
      </c>
      <c r="N22">
        <v>8440.291015625</v>
      </c>
      <c r="O22">
        <v>3.6923077106475826</v>
      </c>
      <c r="Q22">
        <v>4.6525087356567374</v>
      </c>
      <c r="R22">
        <v>-2.0886852741241451</v>
      </c>
      <c r="S22">
        <v>1</v>
      </c>
      <c r="T22">
        <v>9.3452630886168979</v>
      </c>
      <c r="U22" t="s">
        <v>94</v>
      </c>
      <c r="V22">
        <v>12.049563407897949</v>
      </c>
      <c r="W22">
        <v>59.622638702392578</v>
      </c>
      <c r="X22">
        <v>3.8525002002716064</v>
      </c>
      <c r="Y22">
        <v>8.4091044962406145E-2</v>
      </c>
      <c r="Z22">
        <v>510639.90625</v>
      </c>
      <c r="AA22">
        <v>10938.037109375</v>
      </c>
      <c r="AB22">
        <v>775</v>
      </c>
      <c r="AC22">
        <v>16</v>
      </c>
      <c r="AD22">
        <v>3</v>
      </c>
      <c r="AE22">
        <v>40</v>
      </c>
      <c r="AF22">
        <v>21</v>
      </c>
      <c r="AG22">
        <v>2.0645162090659145E-2</v>
      </c>
      <c r="AH22">
        <v>3.8709677755832672E-3</v>
      </c>
      <c r="AI22">
        <v>5.1612902432680123E-2</v>
      </c>
      <c r="AJ22">
        <v>2.709677442908287E-2</v>
      </c>
    </row>
    <row r="23" spans="1:36" x14ac:dyDescent="0.25">
      <c r="A23">
        <v>635</v>
      </c>
      <c r="B23" t="s">
        <v>95</v>
      </c>
      <c r="C23" t="s">
        <v>96</v>
      </c>
      <c r="D23">
        <v>1224</v>
      </c>
      <c r="E23" t="s">
        <v>97</v>
      </c>
      <c r="F23">
        <v>1990</v>
      </c>
      <c r="G23">
        <v>8827.884765625</v>
      </c>
      <c r="H23">
        <v>1</v>
      </c>
      <c r="I23">
        <v>1</v>
      </c>
      <c r="J23">
        <v>4</v>
      </c>
      <c r="K23">
        <v>0</v>
      </c>
      <c r="L23">
        <v>3</v>
      </c>
      <c r="M23">
        <v>0</v>
      </c>
      <c r="N23">
        <v>7583.4228515624991</v>
      </c>
      <c r="O23">
        <v>10.666666984558105</v>
      </c>
      <c r="Q23">
        <v>3.4242162704467778</v>
      </c>
      <c r="R23">
        <v>-5.0478024482727051</v>
      </c>
      <c r="S23">
        <v>1</v>
      </c>
      <c r="T23">
        <v>3.7699372130468554E-2</v>
      </c>
      <c r="U23" t="s">
        <v>47</v>
      </c>
      <c r="V23">
        <v>11.504240036010742</v>
      </c>
      <c r="W23">
        <v>68.301887512207017</v>
      </c>
      <c r="X23">
        <v>0</v>
      </c>
      <c r="Y23">
        <v>0</v>
      </c>
      <c r="Z23">
        <v>0</v>
      </c>
      <c r="AA23">
        <v>0</v>
      </c>
      <c r="AB23">
        <v>1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6" x14ac:dyDescent="0.25">
      <c r="A24">
        <v>680</v>
      </c>
      <c r="B24" t="s">
        <v>98</v>
      </c>
      <c r="C24" t="s">
        <v>37</v>
      </c>
      <c r="D24">
        <v>438</v>
      </c>
      <c r="E24" t="s">
        <v>38</v>
      </c>
      <c r="F24">
        <v>1990</v>
      </c>
      <c r="G24">
        <v>7830.8359375</v>
      </c>
      <c r="H24">
        <v>0</v>
      </c>
      <c r="I24">
        <v>0</v>
      </c>
      <c r="J24">
        <v>8</v>
      </c>
      <c r="K24">
        <v>8</v>
      </c>
      <c r="L24">
        <v>3</v>
      </c>
      <c r="M24">
        <v>1</v>
      </c>
      <c r="N24">
        <v>13175.5400390625</v>
      </c>
      <c r="O24">
        <v>4.6666665077209473</v>
      </c>
      <c r="Q24">
        <v>3.5627746582031246</v>
      </c>
      <c r="R24">
        <v>-1.0178304910659788</v>
      </c>
      <c r="S24">
        <v>0</v>
      </c>
      <c r="T24">
        <v>5.3594437150750815</v>
      </c>
      <c r="U24" t="s">
        <v>39</v>
      </c>
      <c r="V24">
        <v>10.873793601989748</v>
      </c>
      <c r="W24">
        <v>69.137466430664063</v>
      </c>
      <c r="X24">
        <v>0</v>
      </c>
      <c r="Y24">
        <v>0</v>
      </c>
      <c r="Z24">
        <v>0</v>
      </c>
      <c r="AA24">
        <v>0</v>
      </c>
      <c r="AB24">
        <v>63</v>
      </c>
      <c r="AC24">
        <v>0</v>
      </c>
      <c r="AD24">
        <v>0</v>
      </c>
      <c r="AE24">
        <v>6</v>
      </c>
      <c r="AF24">
        <v>3</v>
      </c>
      <c r="AG24">
        <v>0</v>
      </c>
      <c r="AH24">
        <v>0</v>
      </c>
      <c r="AI24">
        <v>9.5238097012042972E-2</v>
      </c>
      <c r="AJ24">
        <v>4.7619048506021486E-2</v>
      </c>
    </row>
    <row r="25" spans="1:36" x14ac:dyDescent="0.25">
      <c r="A25">
        <v>695</v>
      </c>
      <c r="B25" t="s">
        <v>99</v>
      </c>
      <c r="C25" t="s">
        <v>100</v>
      </c>
      <c r="D25">
        <v>443</v>
      </c>
      <c r="E25" t="s">
        <v>101</v>
      </c>
      <c r="F25">
        <v>1990</v>
      </c>
      <c r="G25">
        <v>6639.91552734375</v>
      </c>
      <c r="H25">
        <v>1</v>
      </c>
      <c r="I25">
        <v>0</v>
      </c>
      <c r="J25">
        <v>4</v>
      </c>
      <c r="K25">
        <v>5</v>
      </c>
      <c r="L25">
        <v>3</v>
      </c>
      <c r="M25">
        <v>1</v>
      </c>
      <c r="N25">
        <v>8183.19140625</v>
      </c>
      <c r="O25">
        <v>12.5</v>
      </c>
      <c r="Q25">
        <v>2.6586742401123042</v>
      </c>
      <c r="R25">
        <v>-3.4368991851806645</v>
      </c>
      <c r="S25">
        <v>1</v>
      </c>
      <c r="T25">
        <v>3.2607372204302401</v>
      </c>
      <c r="U25" t="s">
        <v>57</v>
      </c>
      <c r="V25">
        <v>10.861010551452638</v>
      </c>
      <c r="W25">
        <v>71.588783264160156</v>
      </c>
      <c r="X25">
        <v>2.80942702293396</v>
      </c>
      <c r="Y25">
        <v>1.9329437017440796</v>
      </c>
      <c r="Z25">
        <v>454230.53125</v>
      </c>
      <c r="AA25">
        <v>83837.0234375</v>
      </c>
      <c r="AB25">
        <v>7</v>
      </c>
      <c r="AC25">
        <v>0</v>
      </c>
      <c r="AD25">
        <v>0</v>
      </c>
      <c r="AE25">
        <v>1</v>
      </c>
      <c r="AF25">
        <v>3</v>
      </c>
      <c r="AG25">
        <v>0</v>
      </c>
      <c r="AH25">
        <v>0</v>
      </c>
      <c r="AI25">
        <v>0.14285714924335477</v>
      </c>
      <c r="AJ25">
        <v>0.4285714328289032</v>
      </c>
    </row>
    <row r="26" spans="1:36" x14ac:dyDescent="0.25">
      <c r="A26">
        <v>705</v>
      </c>
      <c r="B26" t="s">
        <v>102</v>
      </c>
      <c r="C26" t="s">
        <v>103</v>
      </c>
      <c r="D26">
        <v>556</v>
      </c>
      <c r="E26" t="s">
        <v>104</v>
      </c>
      <c r="F26">
        <v>1990</v>
      </c>
      <c r="G26">
        <v>7353.59765625</v>
      </c>
      <c r="H26">
        <v>1</v>
      </c>
      <c r="I26">
        <v>1</v>
      </c>
      <c r="J26">
        <v>0</v>
      </c>
      <c r="K26">
        <v>2</v>
      </c>
      <c r="L26">
        <v>3</v>
      </c>
      <c r="M26">
        <v>2</v>
      </c>
      <c r="N26">
        <v>8851.01171875</v>
      </c>
      <c r="O26">
        <v>7.4000000953674308</v>
      </c>
      <c r="Q26">
        <v>3.7238955497741695</v>
      </c>
      <c r="R26">
        <v>-0.64160847663879395</v>
      </c>
      <c r="S26">
        <v>1</v>
      </c>
      <c r="T26">
        <v>7.2379300004147806</v>
      </c>
      <c r="U26" t="s">
        <v>76</v>
      </c>
      <c r="V26">
        <v>11.149333000183105</v>
      </c>
      <c r="W26">
        <v>65.074134826660142</v>
      </c>
      <c r="X26">
        <v>0</v>
      </c>
      <c r="Y26">
        <v>0</v>
      </c>
      <c r="Z26">
        <v>0</v>
      </c>
      <c r="AA26">
        <v>0</v>
      </c>
      <c r="AB26">
        <v>12</v>
      </c>
      <c r="AC26">
        <v>0</v>
      </c>
      <c r="AD26">
        <v>0</v>
      </c>
      <c r="AE26">
        <v>2</v>
      </c>
      <c r="AF26">
        <v>0</v>
      </c>
      <c r="AG26">
        <v>0</v>
      </c>
      <c r="AH26">
        <v>0</v>
      </c>
      <c r="AI26">
        <v>0.16666667163372037</v>
      </c>
      <c r="AJ26">
        <v>0</v>
      </c>
    </row>
    <row r="27" spans="1:36" x14ac:dyDescent="0.25">
      <c r="A27">
        <v>720</v>
      </c>
      <c r="B27" t="s">
        <v>105</v>
      </c>
      <c r="C27" t="s">
        <v>106</v>
      </c>
      <c r="D27">
        <v>602</v>
      </c>
      <c r="E27" t="s">
        <v>42</v>
      </c>
      <c r="F27">
        <v>1990</v>
      </c>
      <c r="G27">
        <v>6347.89990234375</v>
      </c>
      <c r="H27">
        <v>1</v>
      </c>
      <c r="I27">
        <v>0</v>
      </c>
      <c r="J27">
        <v>0</v>
      </c>
      <c r="K27">
        <v>2</v>
      </c>
      <c r="L27">
        <v>2</v>
      </c>
      <c r="M27">
        <v>1</v>
      </c>
      <c r="N27">
        <v>9409.771484375</v>
      </c>
      <c r="O27">
        <v>11</v>
      </c>
      <c r="Q27">
        <v>3.5816268920898442</v>
      </c>
      <c r="R27">
        <v>-0.568195641040802</v>
      </c>
      <c r="S27">
        <v>0</v>
      </c>
      <c r="T27">
        <v>-0.88389273444840066</v>
      </c>
      <c r="U27" t="s">
        <v>43</v>
      </c>
      <c r="V27">
        <v>10.880647659301758</v>
      </c>
      <c r="W27">
        <v>50</v>
      </c>
      <c r="X27">
        <v>7.3115625381469727</v>
      </c>
      <c r="Y27">
        <v>0</v>
      </c>
      <c r="Z27">
        <v>682853.875</v>
      </c>
      <c r="AA27">
        <v>0</v>
      </c>
      <c r="AB27">
        <v>549</v>
      </c>
    </row>
    <row r="28" spans="1:36" x14ac:dyDescent="0.25">
      <c r="A28">
        <v>735</v>
      </c>
      <c r="B28" t="s">
        <v>107</v>
      </c>
      <c r="C28" t="s">
        <v>108</v>
      </c>
      <c r="D28">
        <v>445</v>
      </c>
      <c r="E28" t="s">
        <v>109</v>
      </c>
      <c r="F28">
        <v>1990</v>
      </c>
      <c r="G28">
        <v>8008.9892578124991</v>
      </c>
      <c r="H28">
        <v>1</v>
      </c>
      <c r="I28">
        <v>1</v>
      </c>
      <c r="J28">
        <v>4</v>
      </c>
      <c r="K28">
        <v>5</v>
      </c>
      <c r="L28">
        <v>3</v>
      </c>
      <c r="M28">
        <v>1</v>
      </c>
      <c r="N28">
        <v>9837.5810546875</v>
      </c>
      <c r="O28">
        <v>7.25</v>
      </c>
      <c r="Q28">
        <v>3.7465252876281743</v>
      </c>
      <c r="R28">
        <v>-1.7298296689987185</v>
      </c>
      <c r="S28">
        <v>1</v>
      </c>
      <c r="T28">
        <v>7.0352545224118286</v>
      </c>
      <c r="U28" t="s">
        <v>57</v>
      </c>
      <c r="V28">
        <v>11.649239540100098</v>
      </c>
      <c r="W28">
        <v>68.055557250976563</v>
      </c>
      <c r="X28">
        <v>0</v>
      </c>
      <c r="Y28">
        <v>0</v>
      </c>
      <c r="Z28">
        <v>403336.71875</v>
      </c>
      <c r="AA28">
        <v>82353.5234375</v>
      </c>
      <c r="AB28">
        <v>7</v>
      </c>
      <c r="AC28">
        <v>0</v>
      </c>
      <c r="AD28">
        <v>0</v>
      </c>
      <c r="AE28">
        <v>4</v>
      </c>
      <c r="AF28">
        <v>0</v>
      </c>
      <c r="AG28">
        <v>0</v>
      </c>
      <c r="AH28">
        <v>0</v>
      </c>
      <c r="AI28">
        <v>0.57142859697341908</v>
      </c>
      <c r="AJ28">
        <v>0</v>
      </c>
    </row>
    <row r="29" spans="1:36" x14ac:dyDescent="0.25">
      <c r="A29">
        <v>815</v>
      </c>
      <c r="B29" t="s">
        <v>110</v>
      </c>
      <c r="C29" t="s">
        <v>111</v>
      </c>
      <c r="D29">
        <v>271</v>
      </c>
      <c r="E29" t="s">
        <v>75</v>
      </c>
      <c r="F29">
        <v>1990</v>
      </c>
      <c r="G29">
        <v>6815.1494140625</v>
      </c>
      <c r="H29">
        <v>0</v>
      </c>
      <c r="I29">
        <v>0</v>
      </c>
      <c r="J29">
        <v>0</v>
      </c>
      <c r="K29">
        <v>3</v>
      </c>
      <c r="L29">
        <v>2</v>
      </c>
      <c r="M29">
        <v>2</v>
      </c>
      <c r="N29">
        <v>8849.02734375</v>
      </c>
      <c r="O29">
        <v>9</v>
      </c>
      <c r="Q29">
        <v>3.1380107402801514</v>
      </c>
      <c r="R29">
        <v>-1.1931877136230471</v>
      </c>
      <c r="S29">
        <v>1</v>
      </c>
      <c r="T29">
        <v>0.9373827740696451</v>
      </c>
      <c r="U29" t="s">
        <v>76</v>
      </c>
      <c r="V29">
        <v>10.400408744812012</v>
      </c>
      <c r="W29">
        <v>64</v>
      </c>
      <c r="X29">
        <v>4.2173657417297363</v>
      </c>
      <c r="Y29">
        <v>0</v>
      </c>
      <c r="Z29">
        <v>94186.84375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 x14ac:dyDescent="0.25">
      <c r="A30">
        <v>845</v>
      </c>
      <c r="B30" t="s">
        <v>112</v>
      </c>
      <c r="C30" t="s">
        <v>113</v>
      </c>
      <c r="D30">
        <v>178</v>
      </c>
      <c r="E30" t="s">
        <v>66</v>
      </c>
      <c r="F30">
        <v>1990</v>
      </c>
      <c r="G30">
        <v>5723.4208984375</v>
      </c>
      <c r="H30">
        <v>1</v>
      </c>
      <c r="I30">
        <v>1</v>
      </c>
      <c r="J30">
        <v>0</v>
      </c>
      <c r="K30">
        <v>2</v>
      </c>
      <c r="L30">
        <v>2</v>
      </c>
      <c r="M30">
        <v>1</v>
      </c>
      <c r="N30">
        <v>9056.5830078125</v>
      </c>
      <c r="O30">
        <v>5.1666665077209473</v>
      </c>
      <c r="Q30">
        <v>4.2987442016601563</v>
      </c>
      <c r="R30">
        <v>-0.99568647146224976</v>
      </c>
      <c r="S30">
        <v>1</v>
      </c>
      <c r="T30">
        <v>9.1421504709777945</v>
      </c>
      <c r="U30" t="s">
        <v>67</v>
      </c>
      <c r="V30">
        <v>12.061722755432127</v>
      </c>
      <c r="W30">
        <v>63.258232116699219</v>
      </c>
      <c r="X30">
        <v>0.2526194155216217</v>
      </c>
      <c r="Y30">
        <v>2.7648580074310303</v>
      </c>
      <c r="Z30">
        <v>14739.765625</v>
      </c>
      <c r="AA30">
        <v>49401.5078125</v>
      </c>
      <c r="AB30">
        <v>83</v>
      </c>
      <c r="AC30">
        <v>1</v>
      </c>
      <c r="AD30">
        <v>3</v>
      </c>
      <c r="AE30">
        <v>11</v>
      </c>
      <c r="AF30">
        <v>7</v>
      </c>
      <c r="AG30">
        <v>1.2048192322254179E-2</v>
      </c>
      <c r="AH30">
        <v>3.614457696676255E-2</v>
      </c>
      <c r="AI30">
        <v>0.13253012299537659</v>
      </c>
      <c r="AJ30">
        <v>8.433734625577928E-2</v>
      </c>
    </row>
    <row r="31" spans="1:36" x14ac:dyDescent="0.25">
      <c r="A31">
        <v>855</v>
      </c>
      <c r="B31" t="s">
        <v>114</v>
      </c>
      <c r="C31" t="s">
        <v>92</v>
      </c>
      <c r="D31">
        <v>627</v>
      </c>
      <c r="E31" t="s">
        <v>93</v>
      </c>
      <c r="F31">
        <v>1990</v>
      </c>
      <c r="G31">
        <v>5082.07470703125</v>
      </c>
      <c r="H31">
        <v>1</v>
      </c>
      <c r="I31">
        <v>0</v>
      </c>
      <c r="J31">
        <v>1</v>
      </c>
      <c r="K31">
        <v>2</v>
      </c>
      <c r="L31">
        <v>2</v>
      </c>
      <c r="M31">
        <v>1</v>
      </c>
      <c r="N31">
        <v>8385.345703125</v>
      </c>
      <c r="O31">
        <v>2.7142856121063237</v>
      </c>
      <c r="Q31">
        <v>4.3138346672058114</v>
      </c>
      <c r="R31">
        <v>-1.9112128019332888</v>
      </c>
      <c r="S31">
        <v>1</v>
      </c>
      <c r="T31">
        <v>7.0858374137069324</v>
      </c>
      <c r="U31" t="s">
        <v>94</v>
      </c>
      <c r="V31">
        <v>12.804061889648438</v>
      </c>
      <c r="W31">
        <v>60.883625030517585</v>
      </c>
      <c r="X31">
        <v>0</v>
      </c>
      <c r="Y31">
        <v>0</v>
      </c>
      <c r="Z31">
        <v>0</v>
      </c>
      <c r="AA31">
        <v>0</v>
      </c>
      <c r="AB31">
        <v>91</v>
      </c>
      <c r="AC31">
        <v>0</v>
      </c>
      <c r="AD31">
        <v>0</v>
      </c>
      <c r="AE31">
        <v>4</v>
      </c>
      <c r="AF31">
        <v>2</v>
      </c>
      <c r="AG31">
        <v>0</v>
      </c>
      <c r="AH31">
        <v>0</v>
      </c>
      <c r="AI31">
        <v>4.3956045061349855E-2</v>
      </c>
      <c r="AJ31">
        <v>2.1978022530674927E-2</v>
      </c>
    </row>
    <row r="32" spans="1:36" x14ac:dyDescent="0.25">
      <c r="A32">
        <v>940</v>
      </c>
      <c r="B32" t="s">
        <v>115</v>
      </c>
      <c r="C32" t="s">
        <v>81</v>
      </c>
      <c r="D32">
        <v>340</v>
      </c>
      <c r="E32" t="s">
        <v>56</v>
      </c>
      <c r="F32">
        <v>1990</v>
      </c>
      <c r="G32">
        <v>9389.8955078125</v>
      </c>
      <c r="H32">
        <v>1</v>
      </c>
      <c r="I32">
        <v>0</v>
      </c>
      <c r="J32">
        <v>0</v>
      </c>
      <c r="K32">
        <v>2</v>
      </c>
      <c r="L32">
        <v>2</v>
      </c>
      <c r="M32">
        <v>1</v>
      </c>
      <c r="N32">
        <v>11928.6767578125</v>
      </c>
      <c r="O32">
        <v>7</v>
      </c>
      <c r="Q32">
        <v>3.1852631568908696</v>
      </c>
      <c r="R32">
        <v>-1.5951519012451172</v>
      </c>
      <c r="S32">
        <v>0</v>
      </c>
      <c r="T32">
        <v>1.1318572028252871</v>
      </c>
      <c r="U32" t="s">
        <v>57</v>
      </c>
      <c r="V32">
        <v>10.833918571472168</v>
      </c>
      <c r="W32">
        <v>63.194442749023438</v>
      </c>
      <c r="X32">
        <v>0</v>
      </c>
      <c r="Y32">
        <v>1.5037294626235962</v>
      </c>
      <c r="Z32">
        <v>522177.09375</v>
      </c>
      <c r="AA32">
        <v>54336.640625</v>
      </c>
      <c r="AB32">
        <v>8</v>
      </c>
      <c r="AC32">
        <v>0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0.125</v>
      </c>
      <c r="AJ32">
        <v>0</v>
      </c>
    </row>
    <row r="33" spans="1:36" x14ac:dyDescent="0.25">
      <c r="A33">
        <v>965</v>
      </c>
      <c r="B33" t="s">
        <v>116</v>
      </c>
      <c r="C33" t="s">
        <v>55</v>
      </c>
      <c r="D33">
        <v>584</v>
      </c>
      <c r="E33" t="s">
        <v>117</v>
      </c>
      <c r="F33">
        <v>1990</v>
      </c>
      <c r="G33">
        <v>8685.4638671875</v>
      </c>
      <c r="H33">
        <v>1</v>
      </c>
      <c r="I33">
        <v>0</v>
      </c>
      <c r="J33">
        <v>0</v>
      </c>
      <c r="K33">
        <v>2</v>
      </c>
      <c r="L33">
        <v>2</v>
      </c>
      <c r="M33">
        <v>1</v>
      </c>
      <c r="N33">
        <v>9576.392578125</v>
      </c>
      <c r="O33">
        <v>6</v>
      </c>
      <c r="Q33">
        <v>4.8912978172302246</v>
      </c>
      <c r="R33">
        <v>-0.90044736862182628</v>
      </c>
      <c r="S33">
        <v>0</v>
      </c>
      <c r="T33">
        <v>7.0674375412359023</v>
      </c>
      <c r="U33" t="s">
        <v>57</v>
      </c>
      <c r="V33">
        <v>12.44991397857666</v>
      </c>
      <c r="W33">
        <v>71.247360229492202</v>
      </c>
      <c r="X33">
        <v>2.9064264297485352</v>
      </c>
      <c r="Y33">
        <v>3.756744384765625</v>
      </c>
      <c r="Z33">
        <v>167698.140625</v>
      </c>
      <c r="AA33">
        <v>11506.2373046875</v>
      </c>
      <c r="AB33">
        <v>16</v>
      </c>
      <c r="AC33">
        <v>1</v>
      </c>
      <c r="AD33">
        <v>0</v>
      </c>
      <c r="AE33">
        <v>1</v>
      </c>
      <c r="AF33">
        <v>0</v>
      </c>
      <c r="AG33">
        <v>6.25E-2</v>
      </c>
      <c r="AH33">
        <v>0</v>
      </c>
      <c r="AI33">
        <v>6.25E-2</v>
      </c>
      <c r="AJ33">
        <v>0</v>
      </c>
    </row>
    <row r="34" spans="1:36" x14ac:dyDescent="0.25">
      <c r="A34">
        <v>990</v>
      </c>
      <c r="B34" t="s">
        <v>118</v>
      </c>
      <c r="C34" t="s">
        <v>119</v>
      </c>
      <c r="D34">
        <v>278</v>
      </c>
      <c r="E34" t="s">
        <v>120</v>
      </c>
      <c r="F34">
        <v>1990</v>
      </c>
      <c r="G34">
        <v>8791.357421875</v>
      </c>
      <c r="H34">
        <v>1</v>
      </c>
      <c r="I34">
        <v>1</v>
      </c>
      <c r="J34">
        <v>5</v>
      </c>
      <c r="K34">
        <v>7</v>
      </c>
      <c r="L34">
        <v>3</v>
      </c>
      <c r="M34">
        <v>1</v>
      </c>
      <c r="N34">
        <v>8638.5322265625</v>
      </c>
      <c r="O34">
        <v>7.2857141494750977</v>
      </c>
      <c r="Q34">
        <v>3.9070067405700688</v>
      </c>
      <c r="R34">
        <v>-0.1378873884677887</v>
      </c>
      <c r="S34">
        <v>1</v>
      </c>
      <c r="T34">
        <v>5.3657981701433322</v>
      </c>
      <c r="U34" t="s">
        <v>47</v>
      </c>
      <c r="V34">
        <v>11.86247444152832</v>
      </c>
      <c r="W34">
        <v>71.296295166015611</v>
      </c>
      <c r="X34">
        <v>0.19349578022956848</v>
      </c>
      <c r="Y34">
        <v>2.0962241105735302E-3</v>
      </c>
      <c r="Z34">
        <v>1236.900634765625</v>
      </c>
      <c r="AA34">
        <v>0</v>
      </c>
      <c r="AB34">
        <v>79</v>
      </c>
      <c r="AC34">
        <v>1</v>
      </c>
      <c r="AD34">
        <v>0</v>
      </c>
      <c r="AE34">
        <v>7</v>
      </c>
      <c r="AF34">
        <v>7</v>
      </c>
      <c r="AG34">
        <v>1.2658228166401388E-2</v>
      </c>
      <c r="AH34">
        <v>0</v>
      </c>
      <c r="AI34">
        <v>8.860759437084198E-2</v>
      </c>
      <c r="AJ34">
        <v>8.860759437084198E-2</v>
      </c>
    </row>
    <row r="35" spans="1:36" x14ac:dyDescent="0.25">
      <c r="A35">
        <v>1005</v>
      </c>
      <c r="B35" t="s">
        <v>121</v>
      </c>
      <c r="C35" t="s">
        <v>55</v>
      </c>
      <c r="D35">
        <v>584</v>
      </c>
      <c r="E35" t="s">
        <v>56</v>
      </c>
      <c r="F35">
        <v>1990</v>
      </c>
      <c r="G35">
        <v>9346.8671875</v>
      </c>
      <c r="H35">
        <v>0</v>
      </c>
      <c r="I35">
        <v>0</v>
      </c>
      <c r="J35">
        <v>0</v>
      </c>
      <c r="K35">
        <v>2</v>
      </c>
      <c r="L35">
        <v>2</v>
      </c>
      <c r="M35">
        <v>1</v>
      </c>
      <c r="N35">
        <v>11190.177734375</v>
      </c>
      <c r="O35">
        <v>6</v>
      </c>
      <c r="Q35">
        <v>0.72108989953994751</v>
      </c>
      <c r="R35">
        <v>-1.4687380790710451</v>
      </c>
      <c r="S35">
        <v>0</v>
      </c>
      <c r="T35">
        <v>-0.24716644504756805</v>
      </c>
      <c r="U35" t="s">
        <v>57</v>
      </c>
      <c r="V35">
        <v>11.287278175354002</v>
      </c>
      <c r="W35">
        <v>67.554862976074219</v>
      </c>
      <c r="X35">
        <v>4.3576431274414063</v>
      </c>
      <c r="Y35">
        <v>2.8598191738128662</v>
      </c>
      <c r="Z35">
        <v>205017.109375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</row>
    <row r="36" spans="1:36" x14ac:dyDescent="0.25">
      <c r="A36">
        <v>1070</v>
      </c>
      <c r="B36" t="s">
        <v>122</v>
      </c>
      <c r="C36" t="s">
        <v>123</v>
      </c>
      <c r="D36">
        <v>570</v>
      </c>
      <c r="E36" t="s">
        <v>56</v>
      </c>
      <c r="F36">
        <v>1990</v>
      </c>
      <c r="G36">
        <v>5619.31201171875</v>
      </c>
      <c r="H36">
        <v>0</v>
      </c>
      <c r="I36">
        <v>0</v>
      </c>
      <c r="J36">
        <v>0</v>
      </c>
      <c r="K36">
        <v>2</v>
      </c>
      <c r="L36">
        <v>2</v>
      </c>
      <c r="M36">
        <v>1</v>
      </c>
      <c r="N36">
        <v>9916.48828125</v>
      </c>
      <c r="O36">
        <v>8</v>
      </c>
      <c r="Q36">
        <v>4.4356045722961426</v>
      </c>
      <c r="R36">
        <v>-2.6318888664245605</v>
      </c>
      <c r="S36">
        <v>0</v>
      </c>
      <c r="T36">
        <v>-0.84195965675077211</v>
      </c>
      <c r="U36" t="s">
        <v>57</v>
      </c>
      <c r="V36">
        <v>10.821232795715332</v>
      </c>
      <c r="W36">
        <v>66.25</v>
      </c>
      <c r="X36">
        <v>0</v>
      </c>
      <c r="Y36">
        <v>0</v>
      </c>
      <c r="Z36">
        <v>0</v>
      </c>
      <c r="AA36">
        <v>1018704.625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</row>
    <row r="37" spans="1:36" x14ac:dyDescent="0.25">
      <c r="A37">
        <v>1100</v>
      </c>
      <c r="B37" t="s">
        <v>124</v>
      </c>
      <c r="C37" t="s">
        <v>92</v>
      </c>
      <c r="D37">
        <v>627</v>
      </c>
      <c r="E37" t="s">
        <v>93</v>
      </c>
      <c r="F37">
        <v>1990</v>
      </c>
      <c r="G37">
        <v>9131.5986328125</v>
      </c>
      <c r="H37">
        <v>1</v>
      </c>
      <c r="I37">
        <v>0</v>
      </c>
      <c r="J37">
        <v>1</v>
      </c>
      <c r="K37">
        <v>2</v>
      </c>
      <c r="L37">
        <v>2</v>
      </c>
      <c r="M37">
        <v>1</v>
      </c>
      <c r="N37">
        <v>8588.3408203125</v>
      </c>
      <c r="O37">
        <v>3.5999999046325688</v>
      </c>
      <c r="Q37">
        <v>3.4787921905517578</v>
      </c>
      <c r="R37">
        <v>-2.4641406536102295</v>
      </c>
      <c r="S37">
        <v>1</v>
      </c>
      <c r="T37">
        <v>2.3432140146777218</v>
      </c>
      <c r="U37" t="s">
        <v>94</v>
      </c>
      <c r="V37">
        <v>12.41368579864502</v>
      </c>
      <c r="W37">
        <v>67.192428588867188</v>
      </c>
      <c r="X37">
        <v>0</v>
      </c>
      <c r="Y37">
        <v>0</v>
      </c>
      <c r="Z37">
        <v>0</v>
      </c>
      <c r="AA37">
        <v>0</v>
      </c>
      <c r="AB37">
        <v>1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</row>
    <row r="38" spans="1:36" x14ac:dyDescent="0.25">
      <c r="A38">
        <v>1125</v>
      </c>
      <c r="B38" t="s">
        <v>125</v>
      </c>
      <c r="C38" t="s">
        <v>49</v>
      </c>
      <c r="D38">
        <v>499</v>
      </c>
      <c r="E38" t="s">
        <v>126</v>
      </c>
      <c r="F38">
        <v>1990</v>
      </c>
      <c r="G38">
        <v>7334.86572265625</v>
      </c>
      <c r="H38">
        <v>0</v>
      </c>
      <c r="I38">
        <v>0</v>
      </c>
      <c r="J38">
        <v>2</v>
      </c>
      <c r="K38">
        <v>2</v>
      </c>
      <c r="L38">
        <v>3</v>
      </c>
      <c r="M38">
        <v>1</v>
      </c>
      <c r="N38">
        <v>8236.849609375</v>
      </c>
      <c r="O38">
        <v>9.375</v>
      </c>
      <c r="Q38">
        <v>2.5319116115570073</v>
      </c>
      <c r="R38">
        <v>-2.7981767654418945</v>
      </c>
      <c r="S38">
        <v>1</v>
      </c>
      <c r="T38">
        <v>6.0206177729546733</v>
      </c>
      <c r="U38" t="s">
        <v>51</v>
      </c>
      <c r="V38">
        <v>12.029767990112305</v>
      </c>
      <c r="W38">
        <v>64.183837890625</v>
      </c>
      <c r="X38">
        <v>0</v>
      </c>
      <c r="Y38">
        <v>7.7178711071610451E-3</v>
      </c>
      <c r="Z38">
        <v>0</v>
      </c>
      <c r="AA38">
        <v>0</v>
      </c>
      <c r="AB38">
        <v>21</v>
      </c>
      <c r="AC38">
        <v>0</v>
      </c>
      <c r="AD38">
        <v>0</v>
      </c>
      <c r="AE38">
        <v>1</v>
      </c>
      <c r="AF38">
        <v>1</v>
      </c>
      <c r="AG38">
        <v>0</v>
      </c>
      <c r="AH38">
        <v>0</v>
      </c>
      <c r="AI38">
        <v>4.7619048506021486E-2</v>
      </c>
      <c r="AJ38">
        <v>4.7619048506021486E-2</v>
      </c>
    </row>
    <row r="39" spans="1:36" x14ac:dyDescent="0.25">
      <c r="A39">
        <v>1135</v>
      </c>
      <c r="B39" t="s">
        <v>127</v>
      </c>
      <c r="C39" t="s">
        <v>128</v>
      </c>
      <c r="D39">
        <v>660</v>
      </c>
      <c r="E39" t="s">
        <v>50</v>
      </c>
      <c r="F39">
        <v>1990</v>
      </c>
      <c r="G39">
        <v>3362.323486328125</v>
      </c>
      <c r="H39">
        <v>0</v>
      </c>
      <c r="I39">
        <v>1</v>
      </c>
      <c r="J39">
        <v>3</v>
      </c>
      <c r="K39">
        <v>3</v>
      </c>
      <c r="L39">
        <v>3</v>
      </c>
      <c r="M39">
        <v>1</v>
      </c>
      <c r="N39">
        <v>10022.61328125</v>
      </c>
      <c r="O39">
        <v>7</v>
      </c>
      <c r="Q39">
        <v>4.4919519424438468</v>
      </c>
      <c r="R39">
        <v>-2.2146873474121098</v>
      </c>
      <c r="S39">
        <v>1</v>
      </c>
      <c r="T39">
        <v>3.9269868050333745</v>
      </c>
      <c r="U39" t="s">
        <v>51</v>
      </c>
      <c r="V39">
        <v>12.894848823547362</v>
      </c>
      <c r="W39">
        <v>58.486240386962898</v>
      </c>
      <c r="X39">
        <v>0</v>
      </c>
      <c r="Y39">
        <v>0</v>
      </c>
      <c r="Z39">
        <v>0</v>
      </c>
      <c r="AA39">
        <v>0</v>
      </c>
      <c r="AB39">
        <v>3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</row>
    <row r="40" spans="1:36" x14ac:dyDescent="0.25">
      <c r="A40">
        <v>1140</v>
      </c>
      <c r="B40" t="s">
        <v>129</v>
      </c>
      <c r="C40" t="s">
        <v>130</v>
      </c>
      <c r="D40">
        <v>441</v>
      </c>
      <c r="E40" t="s">
        <v>101</v>
      </c>
      <c r="F40">
        <v>1990</v>
      </c>
      <c r="G40">
        <v>5114.810546875</v>
      </c>
      <c r="H40">
        <v>1</v>
      </c>
      <c r="I40">
        <v>0</v>
      </c>
      <c r="J40">
        <v>3</v>
      </c>
      <c r="K40">
        <v>3</v>
      </c>
      <c r="L40">
        <v>3</v>
      </c>
      <c r="M40">
        <v>1</v>
      </c>
      <c r="N40">
        <v>7021.68603515625</v>
      </c>
      <c r="O40">
        <v>13.666666984558104</v>
      </c>
      <c r="Q40">
        <v>4.7391476631164551</v>
      </c>
      <c r="R40">
        <v>-0.64741194248199452</v>
      </c>
      <c r="S40">
        <v>1</v>
      </c>
      <c r="T40">
        <v>8.8265524256353149</v>
      </c>
      <c r="U40" t="s">
        <v>57</v>
      </c>
      <c r="V40">
        <v>11.263338088989258</v>
      </c>
      <c r="W40">
        <v>60.205226898193359</v>
      </c>
      <c r="X40">
        <v>0</v>
      </c>
      <c r="Y40">
        <v>0</v>
      </c>
      <c r="Z40">
        <v>1809.7976074218752</v>
      </c>
      <c r="AA40">
        <v>8123.7255859375009</v>
      </c>
      <c r="AB40">
        <v>32</v>
      </c>
      <c r="AC40">
        <v>0</v>
      </c>
      <c r="AD40">
        <v>0</v>
      </c>
      <c r="AE40">
        <v>3</v>
      </c>
      <c r="AF40">
        <v>1</v>
      </c>
      <c r="AG40">
        <v>0</v>
      </c>
      <c r="AH40">
        <v>0</v>
      </c>
      <c r="AI40">
        <v>9.375E-2</v>
      </c>
      <c r="AJ40">
        <v>3.125E-2</v>
      </c>
    </row>
    <row r="41" spans="1:36" x14ac:dyDescent="0.25">
      <c r="A41">
        <v>1170</v>
      </c>
      <c r="B41" t="s">
        <v>131</v>
      </c>
      <c r="C41" t="s">
        <v>132</v>
      </c>
      <c r="D41">
        <v>566</v>
      </c>
      <c r="E41" t="s">
        <v>42</v>
      </c>
      <c r="F41">
        <v>1990</v>
      </c>
      <c r="G41">
        <v>7555.40478515625</v>
      </c>
      <c r="H41">
        <v>1</v>
      </c>
      <c r="I41">
        <v>0</v>
      </c>
      <c r="J41">
        <v>0</v>
      </c>
      <c r="K41">
        <v>2</v>
      </c>
      <c r="L41">
        <v>2</v>
      </c>
      <c r="M41">
        <v>1</v>
      </c>
      <c r="N41">
        <v>10020.998046875</v>
      </c>
      <c r="O41">
        <v>8</v>
      </c>
      <c r="Q41">
        <v>4.9214305877685556</v>
      </c>
      <c r="R41">
        <v>0.50325751304626476</v>
      </c>
      <c r="S41">
        <v>0</v>
      </c>
      <c r="T41">
        <v>2.575787171710354</v>
      </c>
      <c r="U41" t="s">
        <v>43</v>
      </c>
      <c r="V41">
        <v>11.854837417602541</v>
      </c>
      <c r="W41">
        <v>70</v>
      </c>
      <c r="X41">
        <v>3.7737584114074703</v>
      </c>
      <c r="Y41">
        <v>5.08843994140625</v>
      </c>
      <c r="Z41">
        <v>0</v>
      </c>
      <c r="AA41">
        <v>0</v>
      </c>
      <c r="AB41">
        <v>13</v>
      </c>
      <c r="AC41">
        <v>0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7.6923079788684845E-2</v>
      </c>
    </row>
    <row r="42" spans="1:36" x14ac:dyDescent="0.25">
      <c r="A42">
        <v>1185</v>
      </c>
      <c r="B42" t="s">
        <v>133</v>
      </c>
      <c r="C42" t="s">
        <v>134</v>
      </c>
      <c r="D42">
        <v>605</v>
      </c>
      <c r="E42" t="s">
        <v>104</v>
      </c>
      <c r="F42">
        <v>1990</v>
      </c>
      <c r="G42">
        <v>6195.48876953125</v>
      </c>
      <c r="H42">
        <v>1</v>
      </c>
      <c r="I42">
        <v>1</v>
      </c>
      <c r="J42">
        <v>0</v>
      </c>
      <c r="K42">
        <v>2</v>
      </c>
      <c r="L42">
        <v>2</v>
      </c>
      <c r="M42">
        <v>1</v>
      </c>
      <c r="N42">
        <v>8965.439453125</v>
      </c>
      <c r="O42">
        <v>6.5</v>
      </c>
      <c r="Q42">
        <v>2.5077507495880123</v>
      </c>
      <c r="R42">
        <v>-0.809312403202057</v>
      </c>
      <c r="S42">
        <v>1</v>
      </c>
      <c r="T42">
        <v>7.7035988607988788</v>
      </c>
      <c r="U42" t="s">
        <v>76</v>
      </c>
      <c r="V42">
        <v>12.146833419799805</v>
      </c>
      <c r="W42">
        <v>64.671653747558608</v>
      </c>
      <c r="X42">
        <v>1.5829708576202397</v>
      </c>
      <c r="Y42">
        <v>2.8163902759552002</v>
      </c>
      <c r="Z42">
        <v>0</v>
      </c>
      <c r="AA42">
        <v>0</v>
      </c>
      <c r="AB42">
        <v>510</v>
      </c>
      <c r="AC42">
        <v>4</v>
      </c>
      <c r="AD42">
        <v>2</v>
      </c>
      <c r="AE42">
        <v>28</v>
      </c>
      <c r="AF42">
        <v>1</v>
      </c>
      <c r="AG42">
        <v>7.8431377187371237E-3</v>
      </c>
      <c r="AH42">
        <v>3.9215688593685618E-3</v>
      </c>
      <c r="AI42">
        <v>5.4901961237192154E-2</v>
      </c>
      <c r="AJ42">
        <v>1.9607844296842809E-3</v>
      </c>
    </row>
    <row r="43" spans="1:36" x14ac:dyDescent="0.25">
      <c r="A43">
        <v>1210</v>
      </c>
      <c r="B43" t="s">
        <v>135</v>
      </c>
      <c r="C43" t="s">
        <v>132</v>
      </c>
      <c r="D43">
        <v>566</v>
      </c>
      <c r="E43" t="s">
        <v>136</v>
      </c>
      <c r="F43">
        <v>1990</v>
      </c>
      <c r="G43">
        <v>4091.5576171875</v>
      </c>
      <c r="H43">
        <v>1</v>
      </c>
      <c r="I43">
        <v>0</v>
      </c>
      <c r="J43">
        <v>0</v>
      </c>
      <c r="K43">
        <v>2</v>
      </c>
      <c r="L43">
        <v>2</v>
      </c>
      <c r="M43">
        <v>1</v>
      </c>
      <c r="N43">
        <v>9490.673828125</v>
      </c>
      <c r="O43">
        <v>7</v>
      </c>
      <c r="Q43">
        <v>5.2890973091125488</v>
      </c>
      <c r="R43">
        <v>-0.93302851915359508</v>
      </c>
      <c r="S43">
        <v>0</v>
      </c>
      <c r="T43">
        <v>4.9507233152723007</v>
      </c>
      <c r="U43" t="s">
        <v>57</v>
      </c>
      <c r="V43">
        <v>12.65785026550293</v>
      </c>
      <c r="W43">
        <v>68.471336364746094</v>
      </c>
      <c r="X43">
        <v>2.6489191055297847</v>
      </c>
      <c r="Y43">
        <v>3.9158966541290279</v>
      </c>
      <c r="Z43">
        <v>352596.1875</v>
      </c>
      <c r="AA43">
        <v>249067.609375</v>
      </c>
      <c r="AB43">
        <v>2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</row>
    <row r="44" spans="1:36" x14ac:dyDescent="0.25">
      <c r="A44">
        <v>1220</v>
      </c>
      <c r="B44" t="s">
        <v>137</v>
      </c>
      <c r="C44" t="s">
        <v>138</v>
      </c>
      <c r="D44">
        <v>608</v>
      </c>
      <c r="E44" t="s">
        <v>101</v>
      </c>
      <c r="F44">
        <v>1990</v>
      </c>
      <c r="G44">
        <v>7536.95166015625</v>
      </c>
      <c r="H44">
        <v>1</v>
      </c>
      <c r="I44">
        <v>0</v>
      </c>
      <c r="J44">
        <v>0</v>
      </c>
      <c r="K44">
        <v>2</v>
      </c>
      <c r="L44">
        <v>2</v>
      </c>
      <c r="M44">
        <v>1</v>
      </c>
      <c r="N44">
        <v>9463.0048828125</v>
      </c>
      <c r="O44">
        <v>7.5</v>
      </c>
      <c r="Q44">
        <v>1.7709946632385252</v>
      </c>
      <c r="R44">
        <v>-2.0042428970336914</v>
      </c>
      <c r="S44">
        <v>1</v>
      </c>
      <c r="T44">
        <v>4.6136388639651251</v>
      </c>
      <c r="U44" t="s">
        <v>57</v>
      </c>
      <c r="V44">
        <v>11.793855667114258</v>
      </c>
      <c r="W44">
        <v>59.625667572021491</v>
      </c>
      <c r="X44">
        <v>2.0129666328430176</v>
      </c>
      <c r="Y44">
        <v>3.158686637878418</v>
      </c>
      <c r="Z44">
        <v>12933.5947265625</v>
      </c>
      <c r="AA44">
        <v>87083.4765625</v>
      </c>
      <c r="AB44">
        <v>10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</row>
    <row r="45" spans="1:36" x14ac:dyDescent="0.25">
      <c r="A45">
        <v>1235</v>
      </c>
      <c r="B45" t="s">
        <v>139</v>
      </c>
      <c r="C45" t="s">
        <v>108</v>
      </c>
      <c r="D45">
        <v>445</v>
      </c>
      <c r="E45" t="s">
        <v>140</v>
      </c>
      <c r="F45">
        <v>1990</v>
      </c>
      <c r="G45">
        <v>7160.3212890625</v>
      </c>
      <c r="H45">
        <v>1</v>
      </c>
      <c r="I45">
        <v>1</v>
      </c>
      <c r="J45">
        <v>4</v>
      </c>
      <c r="K45">
        <v>5</v>
      </c>
      <c r="L45">
        <v>3</v>
      </c>
      <c r="M45">
        <v>1</v>
      </c>
      <c r="N45">
        <v>10552.1435546875</v>
      </c>
      <c r="O45">
        <v>7</v>
      </c>
      <c r="Q45">
        <v>3.1553874015808105</v>
      </c>
      <c r="R45">
        <v>-2.0234827995300297</v>
      </c>
      <c r="S45">
        <v>1</v>
      </c>
      <c r="T45">
        <v>4.9240893121827201</v>
      </c>
      <c r="U45" t="s">
        <v>57</v>
      </c>
      <c r="V45">
        <v>10.684555053710938</v>
      </c>
      <c r="W45">
        <v>59.013282775878899</v>
      </c>
      <c r="X45">
        <v>0</v>
      </c>
      <c r="Y45">
        <v>0</v>
      </c>
      <c r="Z45">
        <v>361329.03125</v>
      </c>
      <c r="AA45">
        <v>84381.625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</row>
    <row r="46" spans="1:36" x14ac:dyDescent="0.25">
      <c r="A46">
        <v>1250</v>
      </c>
      <c r="B46" t="s">
        <v>141</v>
      </c>
      <c r="C46" t="s">
        <v>92</v>
      </c>
      <c r="D46">
        <v>627</v>
      </c>
      <c r="E46" t="s">
        <v>66</v>
      </c>
      <c r="F46">
        <v>1990</v>
      </c>
      <c r="G46">
        <v>6419.97021484375</v>
      </c>
      <c r="H46">
        <v>1</v>
      </c>
      <c r="I46">
        <v>0</v>
      </c>
      <c r="J46">
        <v>1</v>
      </c>
      <c r="K46">
        <v>2</v>
      </c>
      <c r="L46">
        <v>2</v>
      </c>
      <c r="M46">
        <v>1</v>
      </c>
      <c r="N46">
        <v>8177.7041015624991</v>
      </c>
      <c r="O46">
        <v>4</v>
      </c>
      <c r="Q46">
        <v>4.9824810028076172</v>
      </c>
      <c r="R46">
        <v>-2.1228206157684326</v>
      </c>
      <c r="S46">
        <v>1</v>
      </c>
      <c r="T46">
        <v>9.0539691965396827</v>
      </c>
      <c r="U46" t="s">
        <v>67</v>
      </c>
      <c r="V46">
        <v>13.47752571105957</v>
      </c>
      <c r="W46">
        <v>60.851539611816399</v>
      </c>
      <c r="X46">
        <v>1.3622708320617676</v>
      </c>
      <c r="Y46">
        <v>2.9735177755355838E-2</v>
      </c>
      <c r="Z46">
        <v>0</v>
      </c>
      <c r="AA46">
        <v>10897.3564453125</v>
      </c>
      <c r="AB46">
        <v>46</v>
      </c>
      <c r="AC46">
        <v>0</v>
      </c>
      <c r="AD46">
        <v>0</v>
      </c>
      <c r="AE46">
        <v>11</v>
      </c>
      <c r="AF46">
        <v>4</v>
      </c>
      <c r="AG46">
        <v>0</v>
      </c>
      <c r="AH46">
        <v>0</v>
      </c>
      <c r="AI46">
        <v>0.23913043737411499</v>
      </c>
      <c r="AJ46">
        <v>8.6956523358821883E-2</v>
      </c>
    </row>
    <row r="47" spans="1:36" x14ac:dyDescent="0.25">
      <c r="A47">
        <v>1280</v>
      </c>
      <c r="B47" t="s">
        <v>142</v>
      </c>
      <c r="C47" t="s">
        <v>143</v>
      </c>
      <c r="D47">
        <v>446</v>
      </c>
      <c r="E47" t="s">
        <v>144</v>
      </c>
      <c r="F47">
        <v>1990</v>
      </c>
      <c r="G47">
        <v>5860.7666015625</v>
      </c>
      <c r="H47">
        <v>1</v>
      </c>
      <c r="I47">
        <v>0</v>
      </c>
      <c r="J47">
        <v>5</v>
      </c>
      <c r="K47">
        <v>7</v>
      </c>
      <c r="L47">
        <v>2</v>
      </c>
      <c r="M47">
        <v>1</v>
      </c>
      <c r="N47">
        <v>8183.19140625</v>
      </c>
      <c r="O47">
        <v>12.5</v>
      </c>
      <c r="Q47">
        <v>1.9278258085250857</v>
      </c>
      <c r="R47">
        <v>-2.1095144748687744</v>
      </c>
      <c r="S47">
        <v>1</v>
      </c>
      <c r="T47">
        <v>5.2042575034047776</v>
      </c>
      <c r="U47" t="s">
        <v>57</v>
      </c>
      <c r="V47">
        <v>10.752367973327638</v>
      </c>
      <c r="W47">
        <v>61.503063201904304</v>
      </c>
      <c r="X47">
        <v>2.80942702293396</v>
      </c>
      <c r="Y47">
        <v>1.9329437017440796</v>
      </c>
      <c r="Z47">
        <v>454230.53125</v>
      </c>
      <c r="AA47">
        <v>83837.0234375</v>
      </c>
      <c r="AB47">
        <v>1</v>
      </c>
      <c r="AC47">
        <v>0</v>
      </c>
      <c r="AD47">
        <v>0</v>
      </c>
      <c r="AE47">
        <v>0</v>
      </c>
      <c r="AF47">
        <v>1</v>
      </c>
      <c r="AG47">
        <v>0</v>
      </c>
      <c r="AH47">
        <v>0</v>
      </c>
      <c r="AI47">
        <v>0</v>
      </c>
    </row>
    <row r="48" spans="1:36" x14ac:dyDescent="0.25">
      <c r="A48">
        <v>1310</v>
      </c>
      <c r="B48" t="s">
        <v>145</v>
      </c>
      <c r="C48" t="s">
        <v>146</v>
      </c>
      <c r="D48">
        <v>184</v>
      </c>
      <c r="E48" t="s">
        <v>101</v>
      </c>
      <c r="F48">
        <v>1990</v>
      </c>
      <c r="G48">
        <v>4266.3642578125</v>
      </c>
      <c r="H48">
        <v>1</v>
      </c>
      <c r="I48">
        <v>0</v>
      </c>
      <c r="J48">
        <v>5</v>
      </c>
      <c r="K48">
        <v>3</v>
      </c>
      <c r="L48">
        <v>3</v>
      </c>
      <c r="M48">
        <v>1</v>
      </c>
      <c r="N48">
        <v>9463.0048828125</v>
      </c>
      <c r="O48">
        <v>7.5</v>
      </c>
      <c r="Q48">
        <v>2.9298689365386954</v>
      </c>
      <c r="R48">
        <v>-1.2937198877334597</v>
      </c>
      <c r="S48">
        <v>1</v>
      </c>
      <c r="T48">
        <v>7.3228101628006996</v>
      </c>
      <c r="U48" t="s">
        <v>57</v>
      </c>
      <c r="V48">
        <v>11.71391487121582</v>
      </c>
      <c r="W48">
        <v>61.083648681640625</v>
      </c>
      <c r="X48">
        <v>0</v>
      </c>
      <c r="Y48">
        <v>3.0247340202331543</v>
      </c>
      <c r="Z48">
        <v>12933.5947265625</v>
      </c>
      <c r="AA48">
        <v>87083.4765625</v>
      </c>
      <c r="AB48">
        <v>20</v>
      </c>
      <c r="AC48">
        <v>0</v>
      </c>
      <c r="AD48">
        <v>0</v>
      </c>
      <c r="AE48">
        <v>2</v>
      </c>
      <c r="AF48">
        <v>0</v>
      </c>
      <c r="AG48">
        <v>0</v>
      </c>
      <c r="AH48">
        <v>0</v>
      </c>
      <c r="AI48">
        <v>0.10000000149011612</v>
      </c>
      <c r="AJ48">
        <v>0</v>
      </c>
    </row>
    <row r="49" spans="1:36" x14ac:dyDescent="0.25">
      <c r="A49">
        <v>1355</v>
      </c>
      <c r="B49" t="s">
        <v>147</v>
      </c>
      <c r="C49" t="s">
        <v>49</v>
      </c>
      <c r="D49">
        <v>499</v>
      </c>
      <c r="E49" t="s">
        <v>69</v>
      </c>
      <c r="F49">
        <v>1990</v>
      </c>
      <c r="G49">
        <v>14386.05859375</v>
      </c>
      <c r="H49">
        <v>0</v>
      </c>
      <c r="I49">
        <v>0</v>
      </c>
      <c r="J49">
        <v>2</v>
      </c>
      <c r="K49">
        <v>2</v>
      </c>
      <c r="L49">
        <v>3</v>
      </c>
      <c r="M49">
        <v>1</v>
      </c>
      <c r="N49">
        <v>8713.5107421875</v>
      </c>
      <c r="O49">
        <v>11</v>
      </c>
      <c r="Q49">
        <v>5.3972125053405762</v>
      </c>
      <c r="R49">
        <v>-1.0664969682693481</v>
      </c>
      <c r="S49">
        <v>1</v>
      </c>
      <c r="T49">
        <v>5.277467754385988</v>
      </c>
      <c r="U49" t="s">
        <v>51</v>
      </c>
      <c r="V49">
        <v>12.419747352600098</v>
      </c>
      <c r="W49">
        <v>72.185432434082017</v>
      </c>
      <c r="X49">
        <v>0</v>
      </c>
      <c r="Y49">
        <v>7.7178711071610451E-3</v>
      </c>
      <c r="Z49">
        <v>0</v>
      </c>
      <c r="AA49">
        <v>0</v>
      </c>
      <c r="AB49">
        <v>3</v>
      </c>
      <c r="AC49">
        <v>0</v>
      </c>
      <c r="AD49">
        <v>0</v>
      </c>
      <c r="AE49">
        <v>1</v>
      </c>
      <c r="AF49">
        <v>0</v>
      </c>
      <c r="AG49">
        <v>0</v>
      </c>
      <c r="AH49">
        <v>0</v>
      </c>
      <c r="AI49">
        <v>0.33333334326744074</v>
      </c>
      <c r="AJ49">
        <v>0</v>
      </c>
    </row>
    <row r="50" spans="1:36" x14ac:dyDescent="0.25">
      <c r="A50">
        <v>1395</v>
      </c>
      <c r="B50" t="s">
        <v>148</v>
      </c>
      <c r="C50" t="s">
        <v>149</v>
      </c>
      <c r="D50">
        <v>72</v>
      </c>
      <c r="E50" t="s">
        <v>42</v>
      </c>
      <c r="F50">
        <v>1990</v>
      </c>
      <c r="G50">
        <v>3614.548095703125</v>
      </c>
      <c r="H50">
        <v>0</v>
      </c>
      <c r="I50">
        <v>0</v>
      </c>
      <c r="J50">
        <v>0</v>
      </c>
      <c r="K50">
        <v>7</v>
      </c>
      <c r="L50">
        <v>2</v>
      </c>
      <c r="M50">
        <v>2</v>
      </c>
      <c r="N50">
        <v>9003.4384765625</v>
      </c>
      <c r="O50">
        <v>10</v>
      </c>
      <c r="Q50">
        <v>4.0633401870727539</v>
      </c>
      <c r="R50">
        <v>-1.3596735000610352</v>
      </c>
      <c r="S50">
        <v>0</v>
      </c>
      <c r="T50">
        <v>-1.1245885687545869</v>
      </c>
      <c r="U50" t="s">
        <v>43</v>
      </c>
      <c r="V50">
        <v>11.309222221374512</v>
      </c>
      <c r="W50">
        <v>58.278144836425774</v>
      </c>
      <c r="X50">
        <v>0</v>
      </c>
      <c r="Y50">
        <v>0.32551243901252747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</row>
    <row r="51" spans="1:36" x14ac:dyDescent="0.25">
      <c r="A51">
        <v>1410</v>
      </c>
      <c r="B51" t="s">
        <v>150</v>
      </c>
      <c r="C51" t="s">
        <v>128</v>
      </c>
      <c r="D51">
        <v>660</v>
      </c>
      <c r="E51" t="s">
        <v>59</v>
      </c>
      <c r="F51">
        <v>1990</v>
      </c>
      <c r="G51">
        <v>6152.17041015625</v>
      </c>
      <c r="H51">
        <v>1</v>
      </c>
      <c r="I51">
        <v>1</v>
      </c>
      <c r="J51">
        <v>3</v>
      </c>
      <c r="K51">
        <v>3</v>
      </c>
      <c r="L51">
        <v>3</v>
      </c>
      <c r="M51">
        <v>1</v>
      </c>
      <c r="N51">
        <v>8717.6640625</v>
      </c>
      <c r="O51">
        <v>8</v>
      </c>
      <c r="Q51">
        <v>3.2418248653411874</v>
      </c>
      <c r="R51">
        <v>-2.8509290218353276</v>
      </c>
      <c r="S51">
        <v>1</v>
      </c>
      <c r="T51">
        <v>3.1005537822220894</v>
      </c>
      <c r="U51" t="s">
        <v>51</v>
      </c>
      <c r="V51">
        <v>12.772604942321777</v>
      </c>
      <c r="W51">
        <v>62.619804382324226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</row>
    <row r="52" spans="1:36" x14ac:dyDescent="0.25">
      <c r="A52">
        <v>1440</v>
      </c>
      <c r="B52" t="s">
        <v>151</v>
      </c>
      <c r="C52" t="s">
        <v>152</v>
      </c>
      <c r="D52">
        <v>607</v>
      </c>
      <c r="E52" t="s">
        <v>101</v>
      </c>
      <c r="F52">
        <v>1990</v>
      </c>
      <c r="G52">
        <v>5524.2060546875</v>
      </c>
      <c r="H52">
        <v>1</v>
      </c>
      <c r="I52">
        <v>0</v>
      </c>
      <c r="J52">
        <v>0</v>
      </c>
      <c r="K52">
        <v>2</v>
      </c>
      <c r="L52">
        <v>3</v>
      </c>
      <c r="M52">
        <v>1</v>
      </c>
      <c r="N52">
        <v>8790.56640625</v>
      </c>
      <c r="O52">
        <v>7.5</v>
      </c>
      <c r="Q52">
        <v>4.9143085479736319</v>
      </c>
      <c r="R52">
        <v>-0.20869666337966919</v>
      </c>
      <c r="S52">
        <v>0</v>
      </c>
      <c r="T52">
        <v>6.5714432346075853</v>
      </c>
      <c r="U52" t="s">
        <v>57</v>
      </c>
      <c r="V52">
        <v>11.217716217041016</v>
      </c>
      <c r="W52">
        <v>57.804878234863281</v>
      </c>
      <c r="X52">
        <v>0</v>
      </c>
      <c r="Y52">
        <v>0</v>
      </c>
      <c r="Z52">
        <v>2848.58056640625</v>
      </c>
      <c r="AA52">
        <v>63932.804687500007</v>
      </c>
      <c r="AB52">
        <v>2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</row>
    <row r="53" spans="1:36" x14ac:dyDescent="0.25">
      <c r="A53">
        <v>1450</v>
      </c>
      <c r="B53" t="s">
        <v>153</v>
      </c>
      <c r="C53" t="s">
        <v>154</v>
      </c>
      <c r="D53">
        <v>78</v>
      </c>
      <c r="E53" t="s">
        <v>155</v>
      </c>
      <c r="F53">
        <v>1990</v>
      </c>
      <c r="G53">
        <v>6096.9414062499991</v>
      </c>
      <c r="H53">
        <v>1</v>
      </c>
      <c r="I53">
        <v>1</v>
      </c>
      <c r="J53">
        <v>3</v>
      </c>
      <c r="K53">
        <v>3</v>
      </c>
      <c r="L53">
        <v>3</v>
      </c>
      <c r="M53">
        <v>1</v>
      </c>
      <c r="N53">
        <v>9172.9716796875</v>
      </c>
      <c r="O53">
        <v>5.6521739959716797</v>
      </c>
      <c r="Q53">
        <v>3.8857178688049312</v>
      </c>
      <c r="R53">
        <v>-2.5626835823059082</v>
      </c>
      <c r="S53">
        <v>1</v>
      </c>
      <c r="T53">
        <v>2.9246697043165102</v>
      </c>
      <c r="U53" t="s">
        <v>51</v>
      </c>
      <c r="V53">
        <v>12.202189445495604</v>
      </c>
      <c r="W53">
        <v>60.906517028808601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</row>
    <row r="54" spans="1:36" x14ac:dyDescent="0.25">
      <c r="A54">
        <v>1475</v>
      </c>
      <c r="B54" t="s">
        <v>156</v>
      </c>
      <c r="C54" t="s">
        <v>71</v>
      </c>
      <c r="D54">
        <v>180</v>
      </c>
      <c r="E54" t="s">
        <v>72</v>
      </c>
      <c r="F54">
        <v>1990</v>
      </c>
      <c r="G54">
        <v>9332.5888671875</v>
      </c>
      <c r="H54">
        <v>1</v>
      </c>
      <c r="I54">
        <v>1</v>
      </c>
      <c r="J54">
        <v>4</v>
      </c>
      <c r="K54">
        <v>7</v>
      </c>
      <c r="L54">
        <v>3</v>
      </c>
      <c r="M54">
        <v>1</v>
      </c>
      <c r="N54">
        <v>12538.8642578125</v>
      </c>
      <c r="O54">
        <v>5</v>
      </c>
      <c r="Q54">
        <v>1.1260342597961424</v>
      </c>
      <c r="R54">
        <v>-4.6051702499389648</v>
      </c>
      <c r="S54">
        <v>0</v>
      </c>
      <c r="T54">
        <v>0.74346348899628623</v>
      </c>
      <c r="U54" t="s">
        <v>47</v>
      </c>
      <c r="V54">
        <v>13.764845848083498</v>
      </c>
      <c r="W54">
        <v>59.338523864746094</v>
      </c>
      <c r="X54">
        <v>5.9027105569839471E-2</v>
      </c>
      <c r="Y54">
        <v>7.681758143007752E-4</v>
      </c>
      <c r="Z54">
        <v>0</v>
      </c>
      <c r="AA54">
        <v>0</v>
      </c>
      <c r="AB54">
        <v>88</v>
      </c>
    </row>
    <row r="55" spans="1:36" x14ac:dyDescent="0.25">
      <c r="A55">
        <v>1490</v>
      </c>
      <c r="B55" t="s">
        <v>157</v>
      </c>
      <c r="C55" t="s">
        <v>158</v>
      </c>
      <c r="D55">
        <v>518</v>
      </c>
      <c r="E55" t="s">
        <v>42</v>
      </c>
      <c r="F55">
        <v>1990</v>
      </c>
      <c r="G55">
        <v>7976.45263671875</v>
      </c>
      <c r="H55">
        <v>0</v>
      </c>
      <c r="I55">
        <v>0</v>
      </c>
      <c r="J55">
        <v>0</v>
      </c>
      <c r="K55">
        <v>7</v>
      </c>
      <c r="L55">
        <v>3</v>
      </c>
      <c r="M55">
        <v>2</v>
      </c>
      <c r="N55">
        <v>8797.59375</v>
      </c>
      <c r="O55">
        <v>9.25</v>
      </c>
      <c r="Q55">
        <v>3.7619626522064209</v>
      </c>
      <c r="R55">
        <v>0.30757951736450195</v>
      </c>
      <c r="S55">
        <v>1</v>
      </c>
      <c r="T55">
        <v>5.9052658003829199</v>
      </c>
      <c r="U55" t="s">
        <v>43</v>
      </c>
      <c r="V55">
        <v>10.02093505859375</v>
      </c>
      <c r="W55">
        <v>62.935783386230483</v>
      </c>
      <c r="X55">
        <v>5.8536124229431152</v>
      </c>
      <c r="Y55">
        <v>0.49341934919357311</v>
      </c>
      <c r="Z55">
        <v>612215</v>
      </c>
      <c r="AA55">
        <v>19111.73828125</v>
      </c>
      <c r="AB55">
        <v>19</v>
      </c>
      <c r="AC55">
        <v>0</v>
      </c>
      <c r="AD55">
        <v>0</v>
      </c>
      <c r="AE55">
        <v>5</v>
      </c>
      <c r="AF55">
        <v>5</v>
      </c>
      <c r="AG55">
        <v>0</v>
      </c>
      <c r="AH55">
        <v>0</v>
      </c>
      <c r="AI55">
        <v>0.26315790414810181</v>
      </c>
      <c r="AJ55">
        <v>0.26315790414810181</v>
      </c>
    </row>
    <row r="56" spans="1:36" x14ac:dyDescent="0.25">
      <c r="A56">
        <v>1505</v>
      </c>
      <c r="B56" t="s">
        <v>159</v>
      </c>
      <c r="C56" t="s">
        <v>160</v>
      </c>
      <c r="D56">
        <v>442</v>
      </c>
      <c r="E56" t="s">
        <v>101</v>
      </c>
      <c r="F56">
        <v>1990</v>
      </c>
      <c r="G56">
        <v>6156.54052734375</v>
      </c>
      <c r="H56">
        <v>1</v>
      </c>
      <c r="I56">
        <v>0</v>
      </c>
      <c r="J56">
        <v>8</v>
      </c>
      <c r="K56">
        <v>7</v>
      </c>
      <c r="L56">
        <v>3</v>
      </c>
      <c r="M56">
        <v>1</v>
      </c>
      <c r="N56">
        <v>6364.46435546875</v>
      </c>
      <c r="O56">
        <v>16.666666030883789</v>
      </c>
      <c r="Q56">
        <v>4.8094310760498047</v>
      </c>
      <c r="R56">
        <v>-1.4802051782608028</v>
      </c>
      <c r="S56">
        <v>0</v>
      </c>
      <c r="T56">
        <v>8.7890580423130888</v>
      </c>
      <c r="U56" t="s">
        <v>57</v>
      </c>
      <c r="V56">
        <v>10.862780570983888</v>
      </c>
      <c r="W56">
        <v>65.826889038085938</v>
      </c>
      <c r="X56">
        <v>0</v>
      </c>
      <c r="Y56">
        <v>0</v>
      </c>
      <c r="Z56">
        <v>0</v>
      </c>
      <c r="AA56">
        <v>0</v>
      </c>
      <c r="AB56">
        <v>152</v>
      </c>
      <c r="AC56">
        <v>0</v>
      </c>
      <c r="AD56">
        <v>0</v>
      </c>
      <c r="AE56">
        <v>29</v>
      </c>
      <c r="AF56">
        <v>14</v>
      </c>
      <c r="AG56">
        <v>0</v>
      </c>
      <c r="AH56">
        <v>0</v>
      </c>
      <c r="AI56">
        <v>0.19078947603702545</v>
      </c>
      <c r="AJ56">
        <v>9.2105261981487274E-2</v>
      </c>
    </row>
    <row r="57" spans="1:36" x14ac:dyDescent="0.25">
      <c r="A57">
        <v>1545</v>
      </c>
      <c r="B57" t="s">
        <v>161</v>
      </c>
      <c r="C57" t="s">
        <v>152</v>
      </c>
      <c r="D57">
        <v>607</v>
      </c>
      <c r="E57" t="s">
        <v>101</v>
      </c>
      <c r="F57">
        <v>1990</v>
      </c>
      <c r="G57">
        <v>4795.791015625</v>
      </c>
      <c r="H57">
        <v>1</v>
      </c>
      <c r="I57">
        <v>0</v>
      </c>
      <c r="J57">
        <v>0</v>
      </c>
      <c r="K57">
        <v>2</v>
      </c>
      <c r="L57">
        <v>3</v>
      </c>
      <c r="M57">
        <v>1</v>
      </c>
      <c r="N57">
        <v>9572.962890625</v>
      </c>
      <c r="O57">
        <v>7</v>
      </c>
      <c r="Q57">
        <v>4.5688114166259757</v>
      </c>
      <c r="R57">
        <v>-0.19693663716316223</v>
      </c>
      <c r="S57">
        <v>0</v>
      </c>
      <c r="T57">
        <v>8.3322516964854003</v>
      </c>
      <c r="U57" t="s">
        <v>57</v>
      </c>
      <c r="V57">
        <v>11.350236892700195</v>
      </c>
      <c r="W57">
        <v>63.174861907958991</v>
      </c>
      <c r="X57">
        <v>0</v>
      </c>
      <c r="Y57">
        <v>5.0882883071899405</v>
      </c>
      <c r="Z57">
        <v>7579.62255859375</v>
      </c>
      <c r="AA57">
        <v>85057.546875</v>
      </c>
      <c r="AB57">
        <v>8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</row>
    <row r="58" spans="1:36" x14ac:dyDescent="0.25">
      <c r="A58">
        <v>1575</v>
      </c>
      <c r="B58" t="s">
        <v>162</v>
      </c>
      <c r="C58" t="s">
        <v>163</v>
      </c>
      <c r="D58">
        <v>504</v>
      </c>
      <c r="E58" t="s">
        <v>164</v>
      </c>
      <c r="F58">
        <v>1990</v>
      </c>
      <c r="G58">
        <v>7062.10205078125</v>
      </c>
      <c r="H58">
        <v>1</v>
      </c>
      <c r="I58">
        <v>1</v>
      </c>
      <c r="J58">
        <v>0</v>
      </c>
      <c r="K58">
        <v>2</v>
      </c>
      <c r="L58">
        <v>2</v>
      </c>
      <c r="M58">
        <v>1</v>
      </c>
      <c r="N58">
        <v>7805.57470703125</v>
      </c>
      <c r="O58">
        <v>11</v>
      </c>
      <c r="Q58">
        <v>4.6559858322143564</v>
      </c>
      <c r="R58">
        <v>-3.0803353786468506</v>
      </c>
      <c r="S58">
        <v>0</v>
      </c>
      <c r="T58">
        <v>4.722739033126155</v>
      </c>
      <c r="U58" t="s">
        <v>47</v>
      </c>
      <c r="V58">
        <v>11.264285087585449</v>
      </c>
      <c r="W58">
        <v>64.01446533203125</v>
      </c>
      <c r="X58">
        <v>0</v>
      </c>
      <c r="Y58">
        <v>5.2065320312976837E-2</v>
      </c>
      <c r="Z58">
        <v>0</v>
      </c>
      <c r="AA58">
        <v>4511.66064453125</v>
      </c>
      <c r="AB58">
        <v>1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</row>
    <row r="59" spans="1:36" x14ac:dyDescent="0.25">
      <c r="A59">
        <v>1610</v>
      </c>
      <c r="B59" t="s">
        <v>165</v>
      </c>
      <c r="C59" t="s">
        <v>49</v>
      </c>
      <c r="D59">
        <v>499</v>
      </c>
      <c r="E59" t="s">
        <v>59</v>
      </c>
      <c r="F59">
        <v>1990</v>
      </c>
      <c r="G59">
        <v>6985.6601562499991</v>
      </c>
      <c r="H59">
        <v>0</v>
      </c>
      <c r="I59">
        <v>0</v>
      </c>
      <c r="J59">
        <v>2</v>
      </c>
      <c r="K59">
        <v>2</v>
      </c>
      <c r="L59">
        <v>3</v>
      </c>
      <c r="M59">
        <v>1</v>
      </c>
      <c r="N59">
        <v>8875.33203125</v>
      </c>
      <c r="O59">
        <v>11.111110687255859</v>
      </c>
      <c r="Q59">
        <v>2.1368362903594966</v>
      </c>
      <c r="R59">
        <v>-3.2266206741333003</v>
      </c>
      <c r="S59">
        <v>1</v>
      </c>
      <c r="T59">
        <v>6.3372626489745691</v>
      </c>
      <c r="U59" t="s">
        <v>51</v>
      </c>
      <c r="V59">
        <v>13.331585884094238</v>
      </c>
      <c r="W59">
        <v>64.770240783691406</v>
      </c>
      <c r="X59">
        <v>0</v>
      </c>
      <c r="Y59">
        <v>7.7178711071610451E-3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</row>
    <row r="60" spans="1:36" x14ac:dyDescent="0.25">
      <c r="A60">
        <v>1625</v>
      </c>
      <c r="B60" t="s">
        <v>166</v>
      </c>
      <c r="C60" t="s">
        <v>167</v>
      </c>
      <c r="D60">
        <v>434</v>
      </c>
      <c r="E60" t="s">
        <v>38</v>
      </c>
      <c r="F60">
        <v>1990</v>
      </c>
      <c r="G60">
        <v>9552.3974609375</v>
      </c>
      <c r="H60">
        <v>0</v>
      </c>
      <c r="I60">
        <v>0</v>
      </c>
      <c r="J60">
        <v>8</v>
      </c>
      <c r="K60">
        <v>7</v>
      </c>
      <c r="L60">
        <v>2</v>
      </c>
      <c r="M60">
        <v>1</v>
      </c>
      <c r="N60">
        <v>8773.794921875</v>
      </c>
      <c r="O60">
        <v>9</v>
      </c>
      <c r="Q60">
        <v>2.4060494899749756</v>
      </c>
      <c r="R60">
        <v>-1.2162817716598513</v>
      </c>
      <c r="S60">
        <v>1</v>
      </c>
      <c r="T60">
        <v>6.7543560867368706</v>
      </c>
      <c r="U60" t="s">
        <v>39</v>
      </c>
      <c r="V60">
        <v>10.594475746154783</v>
      </c>
      <c r="W60">
        <v>70.679832458496108</v>
      </c>
      <c r="X60">
        <v>0</v>
      </c>
      <c r="Y60">
        <v>0</v>
      </c>
      <c r="Z60">
        <v>0</v>
      </c>
      <c r="AA60">
        <v>0</v>
      </c>
      <c r="AB60">
        <v>73</v>
      </c>
      <c r="AC60">
        <v>0</v>
      </c>
      <c r="AD60">
        <v>0</v>
      </c>
      <c r="AE60">
        <v>9</v>
      </c>
      <c r="AF60">
        <v>6</v>
      </c>
      <c r="AG60">
        <v>0</v>
      </c>
      <c r="AH60">
        <v>0</v>
      </c>
      <c r="AI60">
        <v>0.123287670314312</v>
      </c>
      <c r="AJ60">
        <v>8.2191780209541307E-2</v>
      </c>
    </row>
    <row r="61" spans="1:36" x14ac:dyDescent="0.25">
      <c r="A61">
        <v>1685</v>
      </c>
      <c r="B61" t="s">
        <v>170</v>
      </c>
      <c r="C61" t="s">
        <v>171</v>
      </c>
      <c r="D61">
        <v>387</v>
      </c>
      <c r="E61" t="s">
        <v>38</v>
      </c>
      <c r="F61">
        <v>1990</v>
      </c>
      <c r="G61">
        <v>6415.19384765625</v>
      </c>
      <c r="H61">
        <v>0</v>
      </c>
      <c r="I61">
        <v>0</v>
      </c>
      <c r="J61">
        <v>7</v>
      </c>
      <c r="K61">
        <v>7</v>
      </c>
      <c r="L61">
        <v>3</v>
      </c>
      <c r="M61">
        <v>1</v>
      </c>
      <c r="N61">
        <v>14062.15234375</v>
      </c>
      <c r="O61">
        <v>4.5</v>
      </c>
      <c r="Q61">
        <v>3.9392895698547359</v>
      </c>
      <c r="R61">
        <v>-0.46074166893959045</v>
      </c>
      <c r="S61">
        <v>0</v>
      </c>
      <c r="T61">
        <v>5.8912357661346819</v>
      </c>
      <c r="U61" t="s">
        <v>39</v>
      </c>
      <c r="V61">
        <v>10.00501823425293</v>
      </c>
      <c r="W61">
        <v>68.659042358398438</v>
      </c>
      <c r="X61">
        <v>0</v>
      </c>
      <c r="Y61">
        <v>0</v>
      </c>
      <c r="Z61">
        <v>0</v>
      </c>
      <c r="AA61">
        <v>0</v>
      </c>
      <c r="AB61">
        <v>109</v>
      </c>
      <c r="AC61">
        <v>0</v>
      </c>
      <c r="AD61">
        <v>0</v>
      </c>
      <c r="AE61">
        <v>5</v>
      </c>
      <c r="AF61">
        <v>13</v>
      </c>
      <c r="AG61">
        <v>0</v>
      </c>
      <c r="AH61">
        <v>0</v>
      </c>
      <c r="AI61">
        <v>4.587155953049659E-2</v>
      </c>
      <c r="AJ61">
        <v>0.11926605552434923</v>
      </c>
    </row>
    <row r="62" spans="1:36" x14ac:dyDescent="0.25">
      <c r="A62">
        <v>1700</v>
      </c>
      <c r="B62" t="s">
        <v>172</v>
      </c>
      <c r="C62" t="s">
        <v>130</v>
      </c>
      <c r="D62">
        <v>441</v>
      </c>
      <c r="E62" t="s">
        <v>38</v>
      </c>
      <c r="F62">
        <v>1990</v>
      </c>
      <c r="G62">
        <v>7753.2978515624991</v>
      </c>
      <c r="H62">
        <v>1</v>
      </c>
      <c r="I62">
        <v>0</v>
      </c>
      <c r="J62">
        <v>3</v>
      </c>
      <c r="K62">
        <v>3</v>
      </c>
      <c r="L62">
        <v>3</v>
      </c>
      <c r="M62">
        <v>1</v>
      </c>
      <c r="N62">
        <v>7327.859375</v>
      </c>
      <c r="O62">
        <v>10</v>
      </c>
      <c r="Q62">
        <v>4.6524553298950195</v>
      </c>
      <c r="R62">
        <v>-1.1273989677429199</v>
      </c>
      <c r="S62">
        <v>0</v>
      </c>
      <c r="T62">
        <v>8.1722889622841546</v>
      </c>
      <c r="U62" t="s">
        <v>39</v>
      </c>
      <c r="V62">
        <v>12.550188064575195</v>
      </c>
      <c r="W62">
        <v>63.800907135009766</v>
      </c>
      <c r="X62">
        <v>0</v>
      </c>
      <c r="Y62">
        <v>0</v>
      </c>
      <c r="Z62">
        <v>0</v>
      </c>
      <c r="AA62">
        <v>0</v>
      </c>
      <c r="AB62">
        <v>15</v>
      </c>
      <c r="AC62">
        <v>1</v>
      </c>
      <c r="AD62">
        <v>0</v>
      </c>
      <c r="AE62">
        <v>0</v>
      </c>
      <c r="AF62">
        <v>7</v>
      </c>
      <c r="AG62">
        <v>6.6666670143604279E-2</v>
      </c>
      <c r="AH62">
        <v>0</v>
      </c>
      <c r="AI62">
        <v>0</v>
      </c>
      <c r="AJ62">
        <v>0.46666666865348816</v>
      </c>
    </row>
    <row r="63" spans="1:36" x14ac:dyDescent="0.25">
      <c r="A63">
        <v>1735</v>
      </c>
      <c r="B63" t="s">
        <v>173</v>
      </c>
      <c r="C63" t="s">
        <v>174</v>
      </c>
      <c r="D63">
        <v>555</v>
      </c>
      <c r="E63" t="s">
        <v>88</v>
      </c>
      <c r="F63">
        <v>1990</v>
      </c>
      <c r="G63">
        <v>7757.6484375</v>
      </c>
      <c r="H63">
        <v>1</v>
      </c>
      <c r="I63">
        <v>0</v>
      </c>
      <c r="J63">
        <v>0</v>
      </c>
      <c r="K63">
        <v>2</v>
      </c>
      <c r="L63">
        <v>3</v>
      </c>
      <c r="M63">
        <v>1</v>
      </c>
      <c r="N63">
        <v>9007.86328125</v>
      </c>
      <c r="O63">
        <v>11</v>
      </c>
      <c r="Q63">
        <v>4.3143491744995117</v>
      </c>
      <c r="R63">
        <v>-1.0311927795410156</v>
      </c>
      <c r="S63">
        <v>0</v>
      </c>
      <c r="T63">
        <v>2.9520522688140698</v>
      </c>
      <c r="U63" t="s">
        <v>76</v>
      </c>
      <c r="V63">
        <v>11.190744400024414</v>
      </c>
      <c r="W63">
        <v>57.225437164306641</v>
      </c>
      <c r="X63">
        <v>0</v>
      </c>
      <c r="Y63">
        <v>0</v>
      </c>
      <c r="Z63">
        <v>0</v>
      </c>
      <c r="AA63">
        <v>0</v>
      </c>
      <c r="AB63">
        <v>1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</row>
    <row r="64" spans="1:36" x14ac:dyDescent="0.25">
      <c r="A64">
        <v>1750</v>
      </c>
      <c r="B64" t="s">
        <v>175</v>
      </c>
      <c r="C64" t="s">
        <v>176</v>
      </c>
      <c r="D64">
        <v>517</v>
      </c>
      <c r="E64" t="s">
        <v>42</v>
      </c>
      <c r="F64">
        <v>1990</v>
      </c>
      <c r="G64">
        <v>11307.19921875</v>
      </c>
      <c r="H64">
        <v>1</v>
      </c>
      <c r="I64">
        <v>0</v>
      </c>
      <c r="J64">
        <v>0</v>
      </c>
      <c r="K64">
        <v>7</v>
      </c>
      <c r="L64">
        <v>3</v>
      </c>
      <c r="M64">
        <v>2</v>
      </c>
      <c r="N64">
        <v>8797.59375</v>
      </c>
      <c r="O64">
        <v>9.25</v>
      </c>
      <c r="Q64">
        <v>4.3688015937805176</v>
      </c>
      <c r="R64">
        <v>-0.33829137682914739</v>
      </c>
      <c r="S64">
        <v>0</v>
      </c>
      <c r="T64">
        <v>1.0663712706911994</v>
      </c>
      <c r="U64" t="s">
        <v>43</v>
      </c>
      <c r="V64">
        <v>10.777724266052248</v>
      </c>
      <c r="W64">
        <v>59.763313293457024</v>
      </c>
      <c r="X64">
        <v>27.731454849243161</v>
      </c>
      <c r="Y64">
        <v>0</v>
      </c>
      <c r="Z64">
        <v>612215</v>
      </c>
      <c r="AA64">
        <v>19111.73828125</v>
      </c>
      <c r="AB64">
        <v>3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</row>
    <row r="65" spans="1:36" x14ac:dyDescent="0.25">
      <c r="A65">
        <v>1770</v>
      </c>
      <c r="B65" t="s">
        <v>177</v>
      </c>
      <c r="C65" t="s">
        <v>178</v>
      </c>
      <c r="D65">
        <v>383</v>
      </c>
      <c r="E65" t="s">
        <v>179</v>
      </c>
      <c r="F65">
        <v>1990</v>
      </c>
      <c r="G65">
        <v>6991.3466796874991</v>
      </c>
      <c r="H65">
        <v>1</v>
      </c>
      <c r="I65">
        <v>1</v>
      </c>
      <c r="J65">
        <v>4</v>
      </c>
      <c r="K65">
        <v>2</v>
      </c>
      <c r="L65">
        <v>3</v>
      </c>
      <c r="M65">
        <v>1</v>
      </c>
      <c r="N65">
        <v>8726.001953125</v>
      </c>
      <c r="O65">
        <v>4.4285712242126474</v>
      </c>
      <c r="Q65">
        <v>3.7742798328399658</v>
      </c>
      <c r="R65">
        <v>-2.4486062526702881</v>
      </c>
      <c r="S65">
        <v>0</v>
      </c>
      <c r="T65">
        <v>6.420216677880668</v>
      </c>
      <c r="U65" t="s">
        <v>180</v>
      </c>
      <c r="V65">
        <v>13.385730743408201</v>
      </c>
      <c r="W65">
        <v>58.344829559326186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</row>
    <row r="66" spans="1:36" x14ac:dyDescent="0.25">
      <c r="A66">
        <v>1815</v>
      </c>
      <c r="B66" t="s">
        <v>181</v>
      </c>
      <c r="C66" t="s">
        <v>49</v>
      </c>
      <c r="D66">
        <v>499</v>
      </c>
      <c r="E66" t="s">
        <v>50</v>
      </c>
      <c r="F66">
        <v>1990</v>
      </c>
      <c r="G66">
        <v>5904.017578125</v>
      </c>
      <c r="H66">
        <v>0</v>
      </c>
      <c r="I66">
        <v>0</v>
      </c>
      <c r="J66">
        <v>2</v>
      </c>
      <c r="K66">
        <v>2</v>
      </c>
      <c r="L66">
        <v>3</v>
      </c>
      <c r="M66">
        <v>1</v>
      </c>
      <c r="N66">
        <v>8020.60107421875</v>
      </c>
      <c r="O66">
        <v>9</v>
      </c>
      <c r="Q66">
        <v>4.6570572853088388</v>
      </c>
      <c r="R66">
        <v>-2.2007126808166504</v>
      </c>
      <c r="S66">
        <v>1</v>
      </c>
      <c r="T66">
        <v>5.7741305592983743</v>
      </c>
      <c r="U66" t="s">
        <v>51</v>
      </c>
      <c r="V66">
        <v>11.932668685913084</v>
      </c>
      <c r="W66">
        <v>62.787132263183601</v>
      </c>
      <c r="X66">
        <v>0</v>
      </c>
      <c r="Y66">
        <v>7.7178711071610451E-3</v>
      </c>
      <c r="Z66">
        <v>0</v>
      </c>
      <c r="AA66">
        <v>0</v>
      </c>
      <c r="AB66">
        <v>487</v>
      </c>
      <c r="AC66">
        <v>2</v>
      </c>
      <c r="AD66">
        <v>3</v>
      </c>
      <c r="AE66">
        <v>22</v>
      </c>
      <c r="AF66">
        <v>23</v>
      </c>
      <c r="AG66">
        <v>4.1067763231694707E-3</v>
      </c>
      <c r="AH66">
        <v>6.1601642519235611E-3</v>
      </c>
      <c r="AI66">
        <v>4.5174539089202881E-2</v>
      </c>
      <c r="AJ66">
        <v>4.7227926552295685E-2</v>
      </c>
    </row>
    <row r="67" spans="1:36" x14ac:dyDescent="0.25">
      <c r="A67">
        <v>1825</v>
      </c>
      <c r="B67" t="s">
        <v>182</v>
      </c>
      <c r="C67" t="s">
        <v>49</v>
      </c>
      <c r="D67">
        <v>499</v>
      </c>
      <c r="E67" t="s">
        <v>50</v>
      </c>
      <c r="F67">
        <v>1990</v>
      </c>
      <c r="G67">
        <v>5561.0673828125</v>
      </c>
      <c r="H67">
        <v>0</v>
      </c>
      <c r="I67">
        <v>0</v>
      </c>
      <c r="J67">
        <v>2</v>
      </c>
      <c r="K67">
        <v>2</v>
      </c>
      <c r="L67">
        <v>3</v>
      </c>
      <c r="M67">
        <v>1</v>
      </c>
      <c r="N67">
        <v>8684.1396484375</v>
      </c>
      <c r="O67">
        <v>6.75</v>
      </c>
      <c r="Q67">
        <v>4.5069308280944815</v>
      </c>
      <c r="R67">
        <v>-3.6064801216125488</v>
      </c>
      <c r="S67">
        <v>1</v>
      </c>
      <c r="T67">
        <v>5.858557697836412</v>
      </c>
      <c r="U67" t="s">
        <v>51</v>
      </c>
      <c r="V67">
        <v>12.129938125610352</v>
      </c>
      <c r="W67">
        <v>62.924949645996094</v>
      </c>
      <c r="X67">
        <v>0</v>
      </c>
      <c r="Y67">
        <v>7.7178711071610451E-3</v>
      </c>
      <c r="Z67">
        <v>0</v>
      </c>
      <c r="AA67">
        <v>0</v>
      </c>
      <c r="AB67">
        <v>22</v>
      </c>
      <c r="AC67">
        <v>1</v>
      </c>
      <c r="AD67">
        <v>0</v>
      </c>
      <c r="AE67">
        <v>7</v>
      </c>
      <c r="AF67">
        <v>3</v>
      </c>
      <c r="AG67">
        <v>4.5454546809196479E-2</v>
      </c>
      <c r="AH67">
        <v>0</v>
      </c>
      <c r="AI67">
        <v>0.31818181276321406</v>
      </c>
      <c r="AJ67">
        <v>0.13636364042758939</v>
      </c>
    </row>
    <row r="68" spans="1:36" x14ac:dyDescent="0.25">
      <c r="A68">
        <v>1830</v>
      </c>
      <c r="B68" t="s">
        <v>183</v>
      </c>
      <c r="C68" t="s">
        <v>49</v>
      </c>
      <c r="D68">
        <v>499</v>
      </c>
      <c r="E68" t="s">
        <v>59</v>
      </c>
      <c r="F68">
        <v>1990</v>
      </c>
      <c r="G68">
        <v>8358.55078125</v>
      </c>
      <c r="H68">
        <v>0</v>
      </c>
      <c r="I68">
        <v>0</v>
      </c>
      <c r="J68">
        <v>2</v>
      </c>
      <c r="K68">
        <v>2</v>
      </c>
      <c r="L68">
        <v>3</v>
      </c>
      <c r="M68">
        <v>1</v>
      </c>
      <c r="N68">
        <v>7909.62158203125</v>
      </c>
      <c r="O68">
        <v>9.8000001907348633</v>
      </c>
      <c r="Q68">
        <v>4.8321189880371085</v>
      </c>
      <c r="R68">
        <v>-3.5045044422149658</v>
      </c>
      <c r="S68">
        <v>1</v>
      </c>
      <c r="T68">
        <v>0.2833235049731968</v>
      </c>
      <c r="U68" t="s">
        <v>51</v>
      </c>
      <c r="V68">
        <v>12.276354789733888</v>
      </c>
      <c r="W68">
        <v>65.925926208496108</v>
      </c>
      <c r="X68">
        <v>0</v>
      </c>
      <c r="Y68">
        <v>7.7178711071610451E-3</v>
      </c>
      <c r="Z68">
        <v>0</v>
      </c>
      <c r="AA68">
        <v>4956.9921875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</row>
    <row r="69" spans="1:36" x14ac:dyDescent="0.25">
      <c r="A69">
        <v>1840</v>
      </c>
      <c r="B69" t="s">
        <v>184</v>
      </c>
      <c r="C69" t="s">
        <v>37</v>
      </c>
      <c r="D69">
        <v>439</v>
      </c>
      <c r="E69" t="s">
        <v>38</v>
      </c>
      <c r="F69">
        <v>1990</v>
      </c>
      <c r="G69">
        <v>8182.29931640625</v>
      </c>
      <c r="H69">
        <v>0</v>
      </c>
      <c r="I69">
        <v>0</v>
      </c>
      <c r="J69">
        <v>1</v>
      </c>
      <c r="K69">
        <v>2</v>
      </c>
      <c r="L69">
        <v>3</v>
      </c>
      <c r="M69">
        <v>1</v>
      </c>
      <c r="N69">
        <v>7792.02734375</v>
      </c>
      <c r="O69">
        <v>10.714285850524902</v>
      </c>
      <c r="Q69">
        <v>4.108060359954834</v>
      </c>
      <c r="R69">
        <v>-1.2000654935836796</v>
      </c>
      <c r="S69">
        <v>0</v>
      </c>
      <c r="T69">
        <v>7.608155342870778</v>
      </c>
      <c r="U69" t="s">
        <v>39</v>
      </c>
      <c r="V69">
        <v>10.980721473693848</v>
      </c>
      <c r="W69">
        <v>70.447113037109375</v>
      </c>
      <c r="X69">
        <v>0</v>
      </c>
      <c r="Y69">
        <v>0</v>
      </c>
      <c r="Z69">
        <v>0</v>
      </c>
      <c r="AA69">
        <v>0</v>
      </c>
      <c r="AB69">
        <v>143</v>
      </c>
    </row>
    <row r="70" spans="1:36" x14ac:dyDescent="0.25">
      <c r="A70">
        <v>1850</v>
      </c>
      <c r="B70" t="s">
        <v>185</v>
      </c>
      <c r="C70" t="s">
        <v>186</v>
      </c>
      <c r="D70">
        <v>548</v>
      </c>
      <c r="E70" t="s">
        <v>42</v>
      </c>
      <c r="F70">
        <v>1990</v>
      </c>
      <c r="G70">
        <v>8214.3349609375</v>
      </c>
      <c r="H70">
        <v>0</v>
      </c>
      <c r="I70">
        <v>0</v>
      </c>
      <c r="J70">
        <v>0</v>
      </c>
      <c r="K70">
        <v>2</v>
      </c>
      <c r="L70">
        <v>2</v>
      </c>
      <c r="M70">
        <v>1</v>
      </c>
      <c r="N70">
        <v>11794.994140625</v>
      </c>
      <c r="O70">
        <v>6.5</v>
      </c>
      <c r="Q70">
        <v>3.2632734775543208</v>
      </c>
      <c r="R70">
        <v>0.43181884288787847</v>
      </c>
      <c r="S70">
        <v>0</v>
      </c>
      <c r="T70">
        <v>3.5566819884819978</v>
      </c>
      <c r="U70" t="s">
        <v>43</v>
      </c>
      <c r="V70">
        <v>10.973944664001465</v>
      </c>
      <c r="W70">
        <v>72.945205688476563</v>
      </c>
      <c r="X70">
        <v>0</v>
      </c>
      <c r="Y70">
        <v>0</v>
      </c>
      <c r="Z70">
        <v>330985.625</v>
      </c>
      <c r="AA70">
        <v>25831.24609375</v>
      </c>
      <c r="AB70">
        <v>12</v>
      </c>
      <c r="AC70">
        <v>0</v>
      </c>
      <c r="AD70">
        <v>0</v>
      </c>
      <c r="AE70">
        <v>0</v>
      </c>
      <c r="AF70">
        <v>2</v>
      </c>
      <c r="AG70">
        <v>0</v>
      </c>
      <c r="AH70">
        <v>0</v>
      </c>
      <c r="AI70">
        <v>0</v>
      </c>
      <c r="AJ70">
        <v>0.16666667163372037</v>
      </c>
    </row>
    <row r="71" spans="1:36" x14ac:dyDescent="0.25">
      <c r="A71">
        <v>1860</v>
      </c>
      <c r="B71" t="s">
        <v>187</v>
      </c>
      <c r="C71" t="s">
        <v>92</v>
      </c>
      <c r="D71">
        <v>627</v>
      </c>
      <c r="E71" t="s">
        <v>188</v>
      </c>
      <c r="F71">
        <v>1990</v>
      </c>
      <c r="G71">
        <v>5467.10400390625</v>
      </c>
      <c r="H71">
        <v>1</v>
      </c>
      <c r="I71">
        <v>0</v>
      </c>
      <c r="J71">
        <v>1</v>
      </c>
      <c r="K71">
        <v>2</v>
      </c>
      <c r="L71">
        <v>2</v>
      </c>
      <c r="M71">
        <v>1</v>
      </c>
      <c r="N71">
        <v>8113.654296875</v>
      </c>
      <c r="O71">
        <v>4.8000001907348633</v>
      </c>
      <c r="Q71">
        <v>4.4184508323669442</v>
      </c>
      <c r="R71">
        <v>-2.43564772605896</v>
      </c>
      <c r="S71">
        <v>1</v>
      </c>
      <c r="T71">
        <v>8.2706132617395269</v>
      </c>
      <c r="U71" t="s">
        <v>94</v>
      </c>
      <c r="V71">
        <v>12.594280242919922</v>
      </c>
      <c r="W71">
        <v>60.484104156494141</v>
      </c>
      <c r="X71">
        <v>0</v>
      </c>
      <c r="Y71">
        <v>0</v>
      </c>
      <c r="Z71">
        <v>0</v>
      </c>
      <c r="AA71">
        <v>0</v>
      </c>
      <c r="AB71">
        <v>5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</row>
    <row r="72" spans="1:36" x14ac:dyDescent="0.25">
      <c r="A72">
        <v>1880</v>
      </c>
      <c r="B72" t="s">
        <v>189</v>
      </c>
      <c r="C72" t="s">
        <v>49</v>
      </c>
      <c r="D72">
        <v>499</v>
      </c>
      <c r="E72" t="s">
        <v>59</v>
      </c>
      <c r="F72">
        <v>1990</v>
      </c>
      <c r="G72">
        <v>8770.8671875</v>
      </c>
      <c r="H72">
        <v>0</v>
      </c>
      <c r="I72">
        <v>0</v>
      </c>
      <c r="J72">
        <v>2</v>
      </c>
      <c r="K72">
        <v>2</v>
      </c>
      <c r="L72">
        <v>3</v>
      </c>
      <c r="M72">
        <v>1</v>
      </c>
      <c r="N72">
        <v>7601.515625</v>
      </c>
      <c r="O72">
        <v>10.75</v>
      </c>
      <c r="Q72">
        <v>4.40283203125</v>
      </c>
      <c r="R72">
        <v>-1.4061877727508545</v>
      </c>
      <c r="S72">
        <v>1</v>
      </c>
      <c r="T72">
        <v>5.6526891246595392</v>
      </c>
      <c r="U72" t="s">
        <v>51</v>
      </c>
      <c r="V72">
        <v>12.483382225036623</v>
      </c>
      <c r="W72">
        <v>68.464241027832017</v>
      </c>
      <c r="X72">
        <v>0</v>
      </c>
      <c r="Y72">
        <v>7.7178711071610451E-3</v>
      </c>
      <c r="Z72">
        <v>0</v>
      </c>
      <c r="AA72">
        <v>0</v>
      </c>
      <c r="AB72">
        <v>2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</row>
    <row r="73" spans="1:36" x14ac:dyDescent="0.25">
      <c r="A73">
        <v>1925</v>
      </c>
      <c r="B73" t="s">
        <v>190</v>
      </c>
      <c r="C73" t="s">
        <v>158</v>
      </c>
      <c r="D73">
        <v>518</v>
      </c>
      <c r="E73" t="s">
        <v>42</v>
      </c>
      <c r="F73">
        <v>1990</v>
      </c>
      <c r="G73">
        <v>7139.2319335937509</v>
      </c>
      <c r="H73">
        <v>1</v>
      </c>
      <c r="I73">
        <v>0</v>
      </c>
      <c r="J73">
        <v>0</v>
      </c>
      <c r="K73">
        <v>7</v>
      </c>
      <c r="L73">
        <v>3</v>
      </c>
      <c r="M73">
        <v>2</v>
      </c>
      <c r="N73">
        <v>10068.99609375</v>
      </c>
      <c r="O73">
        <v>8</v>
      </c>
      <c r="Q73">
        <v>4.1481704711914063</v>
      </c>
      <c r="R73">
        <v>-1.5249778032302854</v>
      </c>
      <c r="S73">
        <v>1</v>
      </c>
      <c r="T73">
        <v>-0.23782856687303161</v>
      </c>
      <c r="U73" t="s">
        <v>43</v>
      </c>
      <c r="V73">
        <v>9.9335365295410156</v>
      </c>
      <c r="W73">
        <v>65.128204345703125</v>
      </c>
      <c r="X73">
        <v>5.8536124229431152</v>
      </c>
      <c r="Y73">
        <v>0.49341934919357311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</row>
    <row r="74" spans="1:36" x14ac:dyDescent="0.25">
      <c r="A74">
        <v>1940</v>
      </c>
      <c r="B74" t="s">
        <v>191</v>
      </c>
      <c r="C74" t="s">
        <v>49</v>
      </c>
      <c r="D74">
        <v>499</v>
      </c>
      <c r="E74" t="s">
        <v>69</v>
      </c>
      <c r="F74">
        <v>1990</v>
      </c>
      <c r="G74">
        <v>6456.85009765625</v>
      </c>
      <c r="H74">
        <v>1</v>
      </c>
      <c r="I74">
        <v>0</v>
      </c>
      <c r="J74">
        <v>2</v>
      </c>
      <c r="K74">
        <v>2</v>
      </c>
      <c r="L74">
        <v>3</v>
      </c>
      <c r="M74">
        <v>1</v>
      </c>
      <c r="N74">
        <v>8267.84765625</v>
      </c>
      <c r="O74">
        <v>9.5</v>
      </c>
      <c r="Q74">
        <v>3.8942430019378658</v>
      </c>
      <c r="R74">
        <v>-3.2005846500396724</v>
      </c>
      <c r="S74">
        <v>1</v>
      </c>
      <c r="T74">
        <v>8.129340811439036</v>
      </c>
      <c r="U74" t="s">
        <v>51</v>
      </c>
      <c r="V74">
        <v>12.034533500671388</v>
      </c>
      <c r="W74">
        <v>61.220825195312493</v>
      </c>
      <c r="X74">
        <v>0</v>
      </c>
      <c r="Y74">
        <v>0</v>
      </c>
      <c r="Z74">
        <v>0</v>
      </c>
      <c r="AA74">
        <v>0</v>
      </c>
      <c r="AB74">
        <v>19</v>
      </c>
      <c r="AC74">
        <v>0</v>
      </c>
      <c r="AD74">
        <v>0</v>
      </c>
      <c r="AE74">
        <v>2</v>
      </c>
      <c r="AF74">
        <v>0</v>
      </c>
      <c r="AG74">
        <v>0</v>
      </c>
      <c r="AH74">
        <v>0</v>
      </c>
      <c r="AI74">
        <v>0.10526315867900848</v>
      </c>
      <c r="AJ74">
        <v>0</v>
      </c>
    </row>
    <row r="75" spans="1:36" x14ac:dyDescent="0.25">
      <c r="A75">
        <v>2030</v>
      </c>
      <c r="B75" t="s">
        <v>196</v>
      </c>
      <c r="C75" t="s">
        <v>92</v>
      </c>
      <c r="D75">
        <v>627</v>
      </c>
      <c r="E75" t="s">
        <v>93</v>
      </c>
      <c r="F75">
        <v>1990</v>
      </c>
      <c r="G75">
        <v>6479.103515625</v>
      </c>
      <c r="H75">
        <v>0</v>
      </c>
      <c r="I75">
        <v>0</v>
      </c>
      <c r="J75">
        <v>1</v>
      </c>
      <c r="K75">
        <v>2</v>
      </c>
      <c r="L75">
        <v>2</v>
      </c>
      <c r="M75">
        <v>1</v>
      </c>
      <c r="N75">
        <v>7873.7705078124991</v>
      </c>
      <c r="O75">
        <v>5.2857141494750977</v>
      </c>
      <c r="Q75">
        <v>4.018000602722168</v>
      </c>
      <c r="R75">
        <v>-1.8441913127899172</v>
      </c>
      <c r="S75">
        <v>1</v>
      </c>
      <c r="T75">
        <v>6.9149118746339697</v>
      </c>
      <c r="U75" t="s">
        <v>94</v>
      </c>
      <c r="V75">
        <v>12.542202949523924</v>
      </c>
      <c r="W75">
        <v>57.811195373535149</v>
      </c>
      <c r="X75">
        <v>3.8525002002716064</v>
      </c>
      <c r="Y75">
        <v>8.4091044962406145E-2</v>
      </c>
      <c r="Z75">
        <v>0</v>
      </c>
      <c r="AA75">
        <v>0</v>
      </c>
      <c r="AB75">
        <v>23</v>
      </c>
      <c r="AC75">
        <v>1</v>
      </c>
      <c r="AD75">
        <v>0</v>
      </c>
      <c r="AE75">
        <v>4</v>
      </c>
      <c r="AF75">
        <v>0</v>
      </c>
      <c r="AG75">
        <v>4.3478261679410941E-2</v>
      </c>
      <c r="AH75">
        <v>0</v>
      </c>
      <c r="AI75">
        <v>0.17391304671764379</v>
      </c>
      <c r="AJ75">
        <v>0</v>
      </c>
    </row>
    <row r="76" spans="1:36" x14ac:dyDescent="0.25">
      <c r="A76">
        <v>2040</v>
      </c>
      <c r="B76" t="s">
        <v>197</v>
      </c>
      <c r="C76" t="s">
        <v>169</v>
      </c>
      <c r="D76">
        <v>478</v>
      </c>
      <c r="E76" t="s">
        <v>88</v>
      </c>
      <c r="F76">
        <v>1990</v>
      </c>
      <c r="G76">
        <v>9683.3486328125</v>
      </c>
      <c r="H76">
        <v>1</v>
      </c>
      <c r="I76">
        <v>0</v>
      </c>
      <c r="J76">
        <v>0</v>
      </c>
      <c r="K76">
        <v>2</v>
      </c>
      <c r="L76">
        <v>3</v>
      </c>
      <c r="M76">
        <v>4</v>
      </c>
      <c r="N76">
        <v>9870.07421875</v>
      </c>
      <c r="O76">
        <v>8</v>
      </c>
      <c r="Q76">
        <v>2.2686808109283443</v>
      </c>
      <c r="R76">
        <v>-1.2968877553939819</v>
      </c>
      <c r="S76">
        <v>0</v>
      </c>
      <c r="T76">
        <v>0.76942922788650525</v>
      </c>
      <c r="U76" t="s">
        <v>76</v>
      </c>
      <c r="V76">
        <v>10.339232444763184</v>
      </c>
      <c r="W76">
        <v>57.421875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</row>
    <row r="77" spans="1:36" x14ac:dyDescent="0.25">
      <c r="A77">
        <v>2055</v>
      </c>
      <c r="B77" t="s">
        <v>198</v>
      </c>
      <c r="C77" t="s">
        <v>92</v>
      </c>
      <c r="D77">
        <v>627</v>
      </c>
      <c r="E77" t="s">
        <v>69</v>
      </c>
      <c r="F77">
        <v>1990</v>
      </c>
      <c r="G77">
        <v>6020.990234375</v>
      </c>
      <c r="H77">
        <v>0</v>
      </c>
      <c r="I77">
        <v>0</v>
      </c>
      <c r="J77">
        <v>1</v>
      </c>
      <c r="K77">
        <v>2</v>
      </c>
      <c r="L77">
        <v>2</v>
      </c>
      <c r="M77">
        <v>1</v>
      </c>
      <c r="N77">
        <v>8857.7412109375</v>
      </c>
      <c r="O77">
        <v>4</v>
      </c>
      <c r="Q77">
        <v>3.8786356449127193</v>
      </c>
      <c r="R77">
        <v>-2.051537036895752</v>
      </c>
      <c r="S77">
        <v>1</v>
      </c>
      <c r="T77">
        <v>1.937536807002852</v>
      </c>
      <c r="U77" t="s">
        <v>51</v>
      </c>
      <c r="V77">
        <v>12.23803234100342</v>
      </c>
      <c r="W77">
        <v>63.117874145507813</v>
      </c>
      <c r="X77">
        <v>0</v>
      </c>
      <c r="Y77">
        <v>0</v>
      </c>
      <c r="Z77">
        <v>0</v>
      </c>
      <c r="AA77">
        <v>0</v>
      </c>
      <c r="AB77">
        <v>3</v>
      </c>
      <c r="AC77">
        <v>0</v>
      </c>
      <c r="AD77">
        <v>0</v>
      </c>
      <c r="AE77">
        <v>3</v>
      </c>
      <c r="AF77">
        <v>0</v>
      </c>
      <c r="AG77">
        <v>0</v>
      </c>
      <c r="AH77">
        <v>0</v>
      </c>
      <c r="AJ77">
        <v>0</v>
      </c>
    </row>
    <row r="78" spans="1:36" x14ac:dyDescent="0.25">
      <c r="A78">
        <v>2070</v>
      </c>
      <c r="B78" t="s">
        <v>199</v>
      </c>
      <c r="C78" t="s">
        <v>200</v>
      </c>
      <c r="D78">
        <v>477</v>
      </c>
      <c r="E78" t="s">
        <v>88</v>
      </c>
      <c r="F78">
        <v>1990</v>
      </c>
      <c r="G78">
        <v>7316.37939453125</v>
      </c>
      <c r="H78">
        <v>1</v>
      </c>
      <c r="I78">
        <v>0</v>
      </c>
      <c r="J78">
        <v>0</v>
      </c>
      <c r="K78">
        <v>2</v>
      </c>
      <c r="L78">
        <v>3</v>
      </c>
      <c r="M78">
        <v>4</v>
      </c>
      <c r="N78">
        <v>10868.5078125</v>
      </c>
      <c r="O78">
        <v>5.5</v>
      </c>
      <c r="Q78">
        <v>2.4191446304321289</v>
      </c>
      <c r="R78">
        <v>0.96980440616607644</v>
      </c>
      <c r="S78">
        <v>1</v>
      </c>
      <c r="T78">
        <v>4.5537672632385693</v>
      </c>
      <c r="U78" t="s">
        <v>76</v>
      </c>
      <c r="V78">
        <v>10.023786544799805</v>
      </c>
      <c r="W78">
        <v>64.102569580078125</v>
      </c>
      <c r="X78">
        <v>0</v>
      </c>
      <c r="Y78">
        <v>0</v>
      </c>
      <c r="Z78">
        <v>0</v>
      </c>
      <c r="AA78">
        <v>0</v>
      </c>
      <c r="AB78">
        <v>13</v>
      </c>
      <c r="AC78">
        <v>0</v>
      </c>
      <c r="AD78">
        <v>0</v>
      </c>
      <c r="AE78">
        <v>1</v>
      </c>
      <c r="AF78">
        <v>1</v>
      </c>
      <c r="AG78">
        <v>0</v>
      </c>
      <c r="AH78">
        <v>0</v>
      </c>
      <c r="AI78">
        <v>7.6923079788684845E-2</v>
      </c>
      <c r="AJ78">
        <v>7.6923079788684845E-2</v>
      </c>
    </row>
    <row r="79" spans="1:36" x14ac:dyDescent="0.25">
      <c r="A79">
        <v>2085</v>
      </c>
      <c r="B79" t="s">
        <v>201</v>
      </c>
      <c r="C79" t="s">
        <v>202</v>
      </c>
      <c r="D79">
        <v>507</v>
      </c>
      <c r="E79" t="s">
        <v>88</v>
      </c>
      <c r="F79">
        <v>1990</v>
      </c>
      <c r="G79">
        <v>8732.255859375</v>
      </c>
      <c r="H79">
        <v>1</v>
      </c>
      <c r="I79">
        <v>0</v>
      </c>
      <c r="J79">
        <v>0</v>
      </c>
      <c r="K79">
        <v>3</v>
      </c>
      <c r="L79">
        <v>3</v>
      </c>
      <c r="M79">
        <v>4</v>
      </c>
      <c r="N79">
        <v>9870.07421875</v>
      </c>
      <c r="O79">
        <v>8</v>
      </c>
      <c r="Q79">
        <v>4.5313305854797363</v>
      </c>
      <c r="R79">
        <v>0.27934953570365906</v>
      </c>
      <c r="S79">
        <v>1</v>
      </c>
      <c r="T79">
        <v>4.8038752626432002</v>
      </c>
      <c r="U79" t="s">
        <v>76</v>
      </c>
      <c r="V79">
        <v>10.360833168029783</v>
      </c>
      <c r="W79">
        <v>65.148696899414063</v>
      </c>
      <c r="X79">
        <v>0</v>
      </c>
      <c r="Y79">
        <v>0</v>
      </c>
      <c r="Z79">
        <v>0</v>
      </c>
      <c r="AA79">
        <v>0</v>
      </c>
      <c r="AB79">
        <v>2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</row>
    <row r="80" spans="1:36" x14ac:dyDescent="0.25">
      <c r="A80">
        <v>2100</v>
      </c>
      <c r="B80" t="s">
        <v>203</v>
      </c>
      <c r="C80" t="s">
        <v>63</v>
      </c>
      <c r="D80">
        <v>534</v>
      </c>
      <c r="E80" t="s">
        <v>42</v>
      </c>
      <c r="F80">
        <v>1990</v>
      </c>
      <c r="G80">
        <v>5257.1279296875</v>
      </c>
      <c r="H80">
        <v>1</v>
      </c>
      <c r="I80">
        <v>0</v>
      </c>
      <c r="J80">
        <v>0</v>
      </c>
      <c r="K80">
        <v>2</v>
      </c>
      <c r="L80">
        <v>3</v>
      </c>
      <c r="M80">
        <v>2</v>
      </c>
      <c r="N80">
        <v>10068.99609375</v>
      </c>
      <c r="O80">
        <v>8</v>
      </c>
      <c r="Q80">
        <v>3.8426210880279537</v>
      </c>
      <c r="R80">
        <v>-1.6022694110870361</v>
      </c>
      <c r="S80">
        <v>0</v>
      </c>
      <c r="T80">
        <v>0.42158039844706285</v>
      </c>
      <c r="U80" t="s">
        <v>43</v>
      </c>
      <c r="V80">
        <v>11.592264175415041</v>
      </c>
      <c r="W80">
        <v>71.764709472656236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</row>
    <row r="81" spans="1:36" x14ac:dyDescent="0.25">
      <c r="A81">
        <v>2130</v>
      </c>
      <c r="B81" t="s">
        <v>204</v>
      </c>
      <c r="C81" t="s">
        <v>146</v>
      </c>
      <c r="D81">
        <v>184</v>
      </c>
      <c r="E81" t="s">
        <v>101</v>
      </c>
      <c r="F81">
        <v>1990</v>
      </c>
      <c r="G81">
        <v>5362.3076171875</v>
      </c>
      <c r="H81">
        <v>1</v>
      </c>
      <c r="I81">
        <v>0</v>
      </c>
      <c r="J81">
        <v>5</v>
      </c>
      <c r="K81">
        <v>3</v>
      </c>
      <c r="L81">
        <v>3</v>
      </c>
      <c r="M81">
        <v>1</v>
      </c>
      <c r="N81">
        <v>9463.0048828125</v>
      </c>
      <c r="O81">
        <v>7.5</v>
      </c>
      <c r="Q81">
        <v>3.4022436141967778</v>
      </c>
      <c r="R81">
        <v>-2.9111976623535156</v>
      </c>
      <c r="S81">
        <v>1</v>
      </c>
      <c r="T81">
        <v>4.44927251546431</v>
      </c>
      <c r="U81" t="s">
        <v>57</v>
      </c>
      <c r="V81">
        <v>11.13454532623291</v>
      </c>
      <c r="W81">
        <v>59.969322204589851</v>
      </c>
      <c r="X81">
        <v>0</v>
      </c>
      <c r="Y81">
        <v>1.6467883586883545</v>
      </c>
      <c r="Z81">
        <v>12933.5947265625</v>
      </c>
      <c r="AA81">
        <v>87083.4765625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</row>
    <row r="82" spans="1:36" x14ac:dyDescent="0.25">
      <c r="A82">
        <v>2175</v>
      </c>
      <c r="B82" t="s">
        <v>205</v>
      </c>
      <c r="C82" t="s">
        <v>206</v>
      </c>
      <c r="D82">
        <v>661</v>
      </c>
      <c r="E82" t="s">
        <v>50</v>
      </c>
      <c r="F82">
        <v>1990</v>
      </c>
      <c r="G82">
        <v>6423.28173828125</v>
      </c>
      <c r="H82">
        <v>1</v>
      </c>
      <c r="I82">
        <v>1</v>
      </c>
      <c r="J82">
        <v>2</v>
      </c>
      <c r="K82">
        <v>3</v>
      </c>
      <c r="L82">
        <v>3</v>
      </c>
      <c r="M82">
        <v>1</v>
      </c>
      <c r="N82">
        <v>9492.43359375</v>
      </c>
      <c r="O82">
        <v>5.5</v>
      </c>
      <c r="Q82">
        <v>4.2064309120178223</v>
      </c>
      <c r="R82">
        <v>-2.6227622032165527</v>
      </c>
      <c r="S82">
        <v>0</v>
      </c>
      <c r="T82">
        <v>6.8401568439132268</v>
      </c>
      <c r="U82" t="s">
        <v>51</v>
      </c>
      <c r="V82">
        <v>12.184929847717283</v>
      </c>
      <c r="W82">
        <v>59.544967651367195</v>
      </c>
      <c r="X82">
        <v>0</v>
      </c>
      <c r="Y82">
        <v>0</v>
      </c>
      <c r="Z82">
        <v>0</v>
      </c>
      <c r="AA82">
        <v>0</v>
      </c>
      <c r="AB82">
        <v>16</v>
      </c>
      <c r="AC82">
        <v>0</v>
      </c>
      <c r="AD82">
        <v>1</v>
      </c>
      <c r="AE82">
        <v>1</v>
      </c>
      <c r="AF82">
        <v>2</v>
      </c>
      <c r="AG82">
        <v>0</v>
      </c>
      <c r="AH82">
        <v>6.25E-2</v>
      </c>
      <c r="AI82">
        <v>6.25E-2</v>
      </c>
      <c r="AJ82">
        <v>0.125</v>
      </c>
    </row>
    <row r="83" spans="1:36" x14ac:dyDescent="0.25">
      <c r="A83">
        <v>2190</v>
      </c>
      <c r="B83" t="s">
        <v>207</v>
      </c>
      <c r="C83" t="s">
        <v>53</v>
      </c>
      <c r="D83">
        <v>339</v>
      </c>
      <c r="E83" t="s">
        <v>42</v>
      </c>
      <c r="F83">
        <v>1990</v>
      </c>
      <c r="G83">
        <v>10289.5654296875</v>
      </c>
      <c r="H83">
        <v>0</v>
      </c>
      <c r="I83">
        <v>0</v>
      </c>
      <c r="J83">
        <v>0</v>
      </c>
      <c r="K83">
        <v>2</v>
      </c>
      <c r="L83">
        <v>3</v>
      </c>
      <c r="M83">
        <v>1</v>
      </c>
      <c r="N83">
        <v>11941.2216796875</v>
      </c>
      <c r="O83">
        <v>6</v>
      </c>
      <c r="Q83">
        <v>3.4579367637634282</v>
      </c>
      <c r="R83">
        <v>-6.605230271816255E-2</v>
      </c>
      <c r="S83">
        <v>0</v>
      </c>
      <c r="T83">
        <v>1.2721643256122421</v>
      </c>
      <c r="U83" t="s">
        <v>43</v>
      </c>
      <c r="V83">
        <v>13.794839859008791</v>
      </c>
      <c r="W83">
        <v>64</v>
      </c>
      <c r="X83">
        <v>0</v>
      </c>
      <c r="Y83">
        <v>0</v>
      </c>
      <c r="Z83">
        <v>150192.203125</v>
      </c>
      <c r="AA83">
        <v>23443.0234375</v>
      </c>
      <c r="AB83">
        <v>3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</row>
    <row r="84" spans="1:36" x14ac:dyDescent="0.25">
      <c r="A84">
        <v>2205</v>
      </c>
      <c r="B84" t="s">
        <v>208</v>
      </c>
      <c r="C84" t="s">
        <v>130</v>
      </c>
      <c r="D84">
        <v>441</v>
      </c>
      <c r="E84" t="s">
        <v>38</v>
      </c>
      <c r="F84">
        <v>1990</v>
      </c>
      <c r="G84">
        <v>5856.5126953125009</v>
      </c>
      <c r="H84">
        <v>1</v>
      </c>
      <c r="I84">
        <v>0</v>
      </c>
      <c r="J84">
        <v>3</v>
      </c>
      <c r="K84">
        <v>3</v>
      </c>
      <c r="L84">
        <v>3</v>
      </c>
      <c r="M84">
        <v>1</v>
      </c>
      <c r="N84">
        <v>8608.8095703125</v>
      </c>
      <c r="O84">
        <v>7.6666665077209473</v>
      </c>
      <c r="Q84">
        <v>3.8036015033721928</v>
      </c>
      <c r="R84">
        <v>-0.53203243017196655</v>
      </c>
      <c r="S84">
        <v>1</v>
      </c>
      <c r="T84">
        <v>7.5295966911093313</v>
      </c>
      <c r="U84" t="s">
        <v>39</v>
      </c>
      <c r="V84">
        <v>12.712856292724609</v>
      </c>
      <c r="W84">
        <v>62.886238098144531</v>
      </c>
      <c r="X84">
        <v>0.33474409580230713</v>
      </c>
      <c r="Y84">
        <v>0.69493311643600486</v>
      </c>
      <c r="Z84">
        <v>0</v>
      </c>
      <c r="AA84">
        <v>0</v>
      </c>
      <c r="AB84">
        <v>7</v>
      </c>
      <c r="AC84">
        <v>0</v>
      </c>
      <c r="AD84">
        <v>1</v>
      </c>
      <c r="AE84">
        <v>0</v>
      </c>
      <c r="AF84">
        <v>4</v>
      </c>
      <c r="AG84">
        <v>0</v>
      </c>
      <c r="AH84">
        <v>0.14285714924335477</v>
      </c>
      <c r="AI84">
        <v>0</v>
      </c>
      <c r="AJ84">
        <v>0.57142859697341908</v>
      </c>
    </row>
    <row r="85" spans="1:36" x14ac:dyDescent="0.25">
      <c r="A85">
        <v>2270</v>
      </c>
      <c r="B85" t="s">
        <v>209</v>
      </c>
      <c r="C85" t="s">
        <v>49</v>
      </c>
      <c r="D85">
        <v>499</v>
      </c>
      <c r="E85" t="s">
        <v>69</v>
      </c>
      <c r="F85">
        <v>1990</v>
      </c>
      <c r="G85">
        <v>3807.4169921875</v>
      </c>
      <c r="H85">
        <v>1</v>
      </c>
      <c r="I85">
        <v>0</v>
      </c>
      <c r="J85">
        <v>2</v>
      </c>
      <c r="K85">
        <v>2</v>
      </c>
      <c r="L85">
        <v>3</v>
      </c>
      <c r="M85">
        <v>1</v>
      </c>
      <c r="N85">
        <v>8660.1298828125</v>
      </c>
      <c r="O85">
        <v>8.3999996185302734</v>
      </c>
      <c r="Q85">
        <v>3.9567973613739009</v>
      </c>
      <c r="R85">
        <v>-3.2389841079711914</v>
      </c>
      <c r="S85">
        <v>1</v>
      </c>
      <c r="T85">
        <v>5.5826779939683426</v>
      </c>
      <c r="U85" t="s">
        <v>51</v>
      </c>
      <c r="V85">
        <v>12.43502140045166</v>
      </c>
      <c r="W85">
        <v>61.111110687255859</v>
      </c>
      <c r="X85">
        <v>0</v>
      </c>
      <c r="Y85">
        <v>0</v>
      </c>
      <c r="Z85">
        <v>0</v>
      </c>
      <c r="AA85">
        <v>0</v>
      </c>
      <c r="AB85">
        <v>6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</row>
    <row r="86" spans="1:36" x14ac:dyDescent="0.25">
      <c r="A86">
        <v>2300</v>
      </c>
      <c r="B86" t="s">
        <v>210</v>
      </c>
      <c r="C86" t="s">
        <v>211</v>
      </c>
      <c r="D86">
        <v>1159</v>
      </c>
      <c r="E86" t="s">
        <v>212</v>
      </c>
      <c r="F86">
        <v>1990</v>
      </c>
      <c r="G86">
        <v>5148.38916015625</v>
      </c>
      <c r="H86">
        <v>1</v>
      </c>
      <c r="I86">
        <v>1</v>
      </c>
      <c r="J86">
        <v>4</v>
      </c>
      <c r="K86">
        <v>5</v>
      </c>
      <c r="L86">
        <v>2</v>
      </c>
      <c r="M86">
        <v>1</v>
      </c>
      <c r="N86">
        <v>7487.14697265625</v>
      </c>
      <c r="O86">
        <v>8.6470584869384766</v>
      </c>
      <c r="Q86">
        <v>4.1356387138366708</v>
      </c>
      <c r="R86">
        <v>-2.744316577911377</v>
      </c>
      <c r="S86">
        <v>1</v>
      </c>
      <c r="T86">
        <v>4.4335902079415117</v>
      </c>
      <c r="U86" t="s">
        <v>47</v>
      </c>
      <c r="V86">
        <v>12.011436462402344</v>
      </c>
      <c r="W86">
        <v>60.856864929199219</v>
      </c>
      <c r="X86">
        <v>0</v>
      </c>
      <c r="Y86">
        <v>0</v>
      </c>
      <c r="Z86">
        <v>0</v>
      </c>
      <c r="AA86">
        <v>0</v>
      </c>
      <c r="AB86">
        <v>5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</row>
    <row r="87" spans="1:36" x14ac:dyDescent="0.25">
      <c r="A87">
        <v>2315</v>
      </c>
      <c r="B87" t="s">
        <v>213</v>
      </c>
      <c r="C87" t="s">
        <v>214</v>
      </c>
      <c r="D87">
        <v>593</v>
      </c>
      <c r="E87" t="s">
        <v>56</v>
      </c>
      <c r="F87">
        <v>1990</v>
      </c>
      <c r="G87">
        <v>8116.435546875</v>
      </c>
      <c r="H87">
        <v>0</v>
      </c>
      <c r="I87">
        <v>0</v>
      </c>
      <c r="J87">
        <v>0</v>
      </c>
      <c r="K87">
        <v>2</v>
      </c>
      <c r="L87">
        <v>2</v>
      </c>
      <c r="M87">
        <v>1</v>
      </c>
      <c r="N87">
        <v>9383.2568359375</v>
      </c>
      <c r="O87">
        <v>6</v>
      </c>
      <c r="Q87">
        <v>3.9767885208129878</v>
      </c>
      <c r="R87">
        <v>-1.3173092603683472</v>
      </c>
      <c r="S87">
        <v>1</v>
      </c>
      <c r="T87">
        <v>5.6697277972016016</v>
      </c>
      <c r="U87" t="s">
        <v>57</v>
      </c>
      <c r="V87">
        <v>10.889892578125</v>
      </c>
      <c r="W87">
        <v>78.98089599609375</v>
      </c>
      <c r="X87">
        <v>0</v>
      </c>
      <c r="Y87">
        <v>0</v>
      </c>
      <c r="Z87">
        <v>0</v>
      </c>
      <c r="AA87">
        <v>422552.21875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</row>
    <row r="88" spans="1:36" x14ac:dyDescent="0.25">
      <c r="A88">
        <v>2360</v>
      </c>
      <c r="B88" t="s">
        <v>215</v>
      </c>
      <c r="C88" t="s">
        <v>41</v>
      </c>
      <c r="D88">
        <v>546</v>
      </c>
      <c r="E88" t="s">
        <v>42</v>
      </c>
      <c r="F88">
        <v>1990</v>
      </c>
      <c r="G88">
        <v>8978.8154296875</v>
      </c>
      <c r="H88">
        <v>0</v>
      </c>
      <c r="I88">
        <v>0</v>
      </c>
      <c r="J88">
        <v>0</v>
      </c>
      <c r="K88">
        <v>2</v>
      </c>
      <c r="L88">
        <v>3</v>
      </c>
      <c r="M88">
        <v>1</v>
      </c>
      <c r="N88">
        <v>11261.66796875</v>
      </c>
      <c r="O88">
        <v>7.5</v>
      </c>
      <c r="Q88">
        <v>1.9176622629165647</v>
      </c>
      <c r="R88">
        <v>0.16372278332710266</v>
      </c>
      <c r="S88">
        <v>1</v>
      </c>
      <c r="T88">
        <v>4.8467632216104226</v>
      </c>
      <c r="U88" t="s">
        <v>43</v>
      </c>
      <c r="V88">
        <v>11.436223983764648</v>
      </c>
      <c r="W88">
        <v>57.118354797363281</v>
      </c>
      <c r="X88">
        <v>4.1433482170104989</v>
      </c>
      <c r="Y88">
        <v>0</v>
      </c>
      <c r="Z88">
        <v>665358.8125</v>
      </c>
      <c r="AA88">
        <v>60879.77734375</v>
      </c>
      <c r="AB88">
        <v>13</v>
      </c>
      <c r="AC88">
        <v>2</v>
      </c>
      <c r="AD88">
        <v>0</v>
      </c>
      <c r="AE88">
        <v>0</v>
      </c>
      <c r="AF88">
        <v>0</v>
      </c>
      <c r="AG88">
        <v>0.15384615957736969</v>
      </c>
      <c r="AH88">
        <v>0</v>
      </c>
      <c r="AI88">
        <v>0</v>
      </c>
      <c r="AJ88">
        <v>0</v>
      </c>
    </row>
    <row r="89" spans="1:36" x14ac:dyDescent="0.25">
      <c r="A89">
        <v>2375</v>
      </c>
      <c r="B89" t="s">
        <v>216</v>
      </c>
      <c r="C89" t="s">
        <v>217</v>
      </c>
      <c r="D89">
        <v>475</v>
      </c>
      <c r="E89" t="s">
        <v>88</v>
      </c>
      <c r="F89">
        <v>1990</v>
      </c>
      <c r="G89">
        <v>5269.7861328125</v>
      </c>
      <c r="H89">
        <v>1</v>
      </c>
      <c r="I89">
        <v>0</v>
      </c>
      <c r="J89">
        <v>0</v>
      </c>
      <c r="K89">
        <v>3</v>
      </c>
      <c r="L89">
        <v>3</v>
      </c>
      <c r="M89">
        <v>2</v>
      </c>
      <c r="N89">
        <v>12011.42578125</v>
      </c>
      <c r="O89">
        <v>5</v>
      </c>
      <c r="Q89">
        <v>1.632082462310791</v>
      </c>
      <c r="R89">
        <v>-2.0605058670043945</v>
      </c>
      <c r="S89">
        <v>1</v>
      </c>
      <c r="T89">
        <v>2.7367260489328396</v>
      </c>
      <c r="U89" t="s">
        <v>76</v>
      </c>
      <c r="V89">
        <v>11.137986183166502</v>
      </c>
      <c r="W89">
        <v>56.754131317138679</v>
      </c>
      <c r="X89">
        <v>0</v>
      </c>
      <c r="Y89">
        <v>0</v>
      </c>
      <c r="Z89">
        <v>0</v>
      </c>
      <c r="AA89">
        <v>0</v>
      </c>
      <c r="AB89">
        <v>1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</row>
    <row r="90" spans="1:36" x14ac:dyDescent="0.25">
      <c r="A90">
        <v>2400</v>
      </c>
      <c r="B90" t="s">
        <v>218</v>
      </c>
      <c r="C90" t="s">
        <v>219</v>
      </c>
      <c r="D90">
        <v>435</v>
      </c>
      <c r="E90" t="s">
        <v>38</v>
      </c>
      <c r="F90">
        <v>1990</v>
      </c>
      <c r="G90">
        <v>9030.4072265625</v>
      </c>
      <c r="H90">
        <v>0</v>
      </c>
      <c r="I90">
        <v>0</v>
      </c>
      <c r="J90">
        <v>9</v>
      </c>
      <c r="K90">
        <v>7</v>
      </c>
      <c r="L90">
        <v>2</v>
      </c>
      <c r="M90">
        <v>1</v>
      </c>
      <c r="N90">
        <v>9802.873046875</v>
      </c>
      <c r="O90">
        <v>9.6000003814697266</v>
      </c>
      <c r="Q90">
        <v>3.0512950420379639</v>
      </c>
      <c r="R90">
        <v>-0.56460976600646973</v>
      </c>
      <c r="S90">
        <v>0</v>
      </c>
      <c r="T90">
        <v>4.4285608002158705</v>
      </c>
      <c r="U90" t="s">
        <v>39</v>
      </c>
      <c r="V90">
        <v>10.513673782348633</v>
      </c>
      <c r="W90">
        <v>68.510643005371108</v>
      </c>
      <c r="X90">
        <v>0</v>
      </c>
      <c r="Y90">
        <v>0</v>
      </c>
      <c r="Z90">
        <v>0</v>
      </c>
      <c r="AA90">
        <v>12977.1142578125</v>
      </c>
      <c r="AB90">
        <v>15</v>
      </c>
      <c r="AC90">
        <v>0</v>
      </c>
      <c r="AD90">
        <v>1</v>
      </c>
      <c r="AE90">
        <v>2</v>
      </c>
      <c r="AF90">
        <v>4</v>
      </c>
      <c r="AG90">
        <v>0</v>
      </c>
      <c r="AH90">
        <v>6.6666670143604279E-2</v>
      </c>
      <c r="AI90">
        <v>0.13333334028720856</v>
      </c>
      <c r="AJ90">
        <v>0.26666668057441711</v>
      </c>
    </row>
    <row r="91" spans="1:36" x14ac:dyDescent="0.25">
      <c r="A91">
        <v>2430</v>
      </c>
      <c r="B91" t="s">
        <v>220</v>
      </c>
      <c r="C91" t="s">
        <v>221</v>
      </c>
      <c r="D91">
        <v>182</v>
      </c>
      <c r="E91" t="s">
        <v>222</v>
      </c>
      <c r="F91">
        <v>1990</v>
      </c>
      <c r="G91">
        <v>5067.0087890625</v>
      </c>
      <c r="H91">
        <v>1</v>
      </c>
      <c r="I91">
        <v>0</v>
      </c>
      <c r="J91">
        <v>7</v>
      </c>
      <c r="K91">
        <v>3</v>
      </c>
      <c r="L91">
        <v>3</v>
      </c>
      <c r="M91">
        <v>1</v>
      </c>
      <c r="N91">
        <v>7872.98876953125</v>
      </c>
      <c r="O91">
        <v>10.166666984558105</v>
      </c>
      <c r="Q91">
        <v>4.760127067565918</v>
      </c>
      <c r="R91">
        <v>-1.2313368320465088</v>
      </c>
      <c r="S91">
        <v>0</v>
      </c>
      <c r="T91">
        <v>11.041392213323409</v>
      </c>
      <c r="U91" t="s">
        <v>223</v>
      </c>
      <c r="V91">
        <v>12.228002548217772</v>
      </c>
      <c r="W91">
        <v>63.084869384765618</v>
      </c>
      <c r="X91">
        <v>0</v>
      </c>
      <c r="Y91">
        <v>0</v>
      </c>
      <c r="Z91">
        <v>0</v>
      </c>
      <c r="AA91">
        <v>62152.21875</v>
      </c>
      <c r="AB91">
        <v>1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</row>
    <row r="92" spans="1:36" x14ac:dyDescent="0.25">
      <c r="A92">
        <v>2445</v>
      </c>
      <c r="B92" t="s">
        <v>224</v>
      </c>
      <c r="C92" t="s">
        <v>225</v>
      </c>
      <c r="D92">
        <v>562</v>
      </c>
      <c r="E92" t="s">
        <v>104</v>
      </c>
      <c r="F92">
        <v>1990</v>
      </c>
      <c r="G92">
        <v>8198.5703125</v>
      </c>
      <c r="H92">
        <v>1</v>
      </c>
      <c r="I92">
        <v>1</v>
      </c>
      <c r="J92">
        <v>0</v>
      </c>
      <c r="K92">
        <v>2</v>
      </c>
      <c r="L92">
        <v>3</v>
      </c>
      <c r="M92">
        <v>2</v>
      </c>
      <c r="N92">
        <v>8550.859375</v>
      </c>
      <c r="O92">
        <v>9.6000003814697266</v>
      </c>
      <c r="Q92">
        <v>3.8833298683166495</v>
      </c>
      <c r="R92">
        <v>-0.58304226398468006</v>
      </c>
      <c r="S92">
        <v>1</v>
      </c>
      <c r="T92">
        <v>8.0453735391985202</v>
      </c>
      <c r="U92" t="s">
        <v>76</v>
      </c>
      <c r="V92">
        <v>11.565167427062988</v>
      </c>
      <c r="W92">
        <v>66.602775573730483</v>
      </c>
      <c r="X92">
        <v>1.0899927616119385</v>
      </c>
      <c r="Y92">
        <v>0</v>
      </c>
      <c r="Z92">
        <v>16883.837890624996</v>
      </c>
      <c r="AA92">
        <v>0</v>
      </c>
      <c r="AB92">
        <v>19</v>
      </c>
      <c r="AC92">
        <v>0</v>
      </c>
      <c r="AD92">
        <v>0</v>
      </c>
      <c r="AE92">
        <v>5</v>
      </c>
      <c r="AF92">
        <v>2</v>
      </c>
      <c r="AG92">
        <v>0</v>
      </c>
      <c r="AH92">
        <v>0</v>
      </c>
      <c r="AI92">
        <v>0.26315790414810181</v>
      </c>
      <c r="AJ92">
        <v>0.10526315867900848</v>
      </c>
    </row>
    <row r="93" spans="1:36" x14ac:dyDescent="0.25">
      <c r="A93">
        <v>2460</v>
      </c>
      <c r="B93" t="s">
        <v>226</v>
      </c>
      <c r="C93" t="s">
        <v>227</v>
      </c>
      <c r="D93">
        <v>479</v>
      </c>
      <c r="E93" t="s">
        <v>88</v>
      </c>
      <c r="F93">
        <v>1990</v>
      </c>
      <c r="G93">
        <v>7121.5869140625</v>
      </c>
      <c r="H93">
        <v>1</v>
      </c>
      <c r="I93">
        <v>0</v>
      </c>
      <c r="J93">
        <v>0</v>
      </c>
      <c r="K93">
        <v>3</v>
      </c>
      <c r="L93">
        <v>3</v>
      </c>
      <c r="M93">
        <v>2</v>
      </c>
      <c r="N93">
        <v>10716.17578125</v>
      </c>
      <c r="O93">
        <v>6.5</v>
      </c>
      <c r="Q93">
        <v>2.5457601547241206</v>
      </c>
      <c r="R93">
        <v>-1.9585800170898435</v>
      </c>
      <c r="S93">
        <v>1</v>
      </c>
      <c r="T93">
        <v>3.0583973358076442</v>
      </c>
      <c r="U93" t="s">
        <v>76</v>
      </c>
      <c r="V93">
        <v>10.290307998657227</v>
      </c>
      <c r="W93">
        <v>68.789810180664063</v>
      </c>
      <c r="X93">
        <v>0</v>
      </c>
      <c r="Y93">
        <v>0</v>
      </c>
      <c r="Z93">
        <v>0</v>
      </c>
      <c r="AA93">
        <v>0</v>
      </c>
      <c r="AB93">
        <v>1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</row>
    <row r="94" spans="1:36" x14ac:dyDescent="0.25">
      <c r="A94">
        <v>2475</v>
      </c>
      <c r="B94" t="s">
        <v>228</v>
      </c>
      <c r="C94" t="s">
        <v>217</v>
      </c>
      <c r="D94">
        <v>475</v>
      </c>
      <c r="E94" t="s">
        <v>88</v>
      </c>
      <c r="F94">
        <v>1990</v>
      </c>
      <c r="G94">
        <v>7625.46240234375</v>
      </c>
      <c r="H94">
        <v>1</v>
      </c>
      <c r="I94">
        <v>0</v>
      </c>
      <c r="J94">
        <v>0</v>
      </c>
      <c r="K94">
        <v>3</v>
      </c>
      <c r="L94">
        <v>3</v>
      </c>
      <c r="M94">
        <v>2</v>
      </c>
      <c r="N94">
        <v>10868.5078125</v>
      </c>
      <c r="O94">
        <v>5.5</v>
      </c>
      <c r="Q94">
        <v>3.0021426677703862</v>
      </c>
      <c r="R94">
        <v>-1.1433638334274296</v>
      </c>
      <c r="S94">
        <v>1</v>
      </c>
      <c r="T94">
        <v>2.395055627163583</v>
      </c>
      <c r="U94" t="s">
        <v>76</v>
      </c>
      <c r="V94">
        <v>10.416312217712402</v>
      </c>
      <c r="W94">
        <v>65.229888916015611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</row>
    <row r="95" spans="1:36" x14ac:dyDescent="0.25">
      <c r="A95">
        <v>2490</v>
      </c>
      <c r="B95" t="s">
        <v>229</v>
      </c>
      <c r="C95" t="s">
        <v>230</v>
      </c>
      <c r="D95">
        <v>275</v>
      </c>
      <c r="E95" t="s">
        <v>231</v>
      </c>
      <c r="F95">
        <v>1990</v>
      </c>
      <c r="G95">
        <v>6017.7304687500009</v>
      </c>
      <c r="H95">
        <v>1</v>
      </c>
      <c r="I95">
        <v>1</v>
      </c>
      <c r="J95">
        <v>0</v>
      </c>
      <c r="K95">
        <v>1</v>
      </c>
      <c r="L95">
        <v>3</v>
      </c>
      <c r="M95">
        <v>1</v>
      </c>
      <c r="N95">
        <v>8385.8134765625</v>
      </c>
      <c r="O95">
        <v>7.25</v>
      </c>
      <c r="Q95">
        <v>4.4376726150512695</v>
      </c>
      <c r="R95">
        <v>-1.1483471393585205</v>
      </c>
      <c r="S95">
        <v>1</v>
      </c>
      <c r="T95">
        <v>7.5128340131260813</v>
      </c>
      <c r="U95" t="s">
        <v>67</v>
      </c>
      <c r="V95">
        <v>12.610082626342772</v>
      </c>
      <c r="W95">
        <v>60.233028411865241</v>
      </c>
      <c r="X95">
        <v>0</v>
      </c>
      <c r="Y95">
        <v>0</v>
      </c>
      <c r="Z95">
        <v>423322.5625</v>
      </c>
      <c r="AA95">
        <v>2266.919189453125</v>
      </c>
      <c r="AB95">
        <v>49</v>
      </c>
      <c r="AC95">
        <v>0</v>
      </c>
      <c r="AD95">
        <v>1</v>
      </c>
      <c r="AE95">
        <v>7</v>
      </c>
      <c r="AF95">
        <v>4</v>
      </c>
      <c r="AG95">
        <v>0</v>
      </c>
      <c r="AH95">
        <v>2.0408162847161296E-2</v>
      </c>
      <c r="AI95">
        <v>0.14285714924335477</v>
      </c>
      <c r="AJ95">
        <v>8.1632651388645186E-2</v>
      </c>
    </row>
    <row r="96" spans="1:36" x14ac:dyDescent="0.25">
      <c r="A96">
        <v>2550</v>
      </c>
      <c r="B96" t="s">
        <v>232</v>
      </c>
      <c r="C96" t="s">
        <v>233</v>
      </c>
      <c r="D96">
        <v>179</v>
      </c>
      <c r="E96" t="s">
        <v>234</v>
      </c>
      <c r="F96">
        <v>1990</v>
      </c>
      <c r="G96">
        <v>4631.322265625</v>
      </c>
      <c r="H96">
        <v>1</v>
      </c>
      <c r="I96">
        <v>1</v>
      </c>
      <c r="J96">
        <v>4</v>
      </c>
      <c r="K96">
        <v>3</v>
      </c>
      <c r="L96">
        <v>3</v>
      </c>
      <c r="M96">
        <v>1</v>
      </c>
      <c r="N96">
        <v>8308.724609375</v>
      </c>
      <c r="O96">
        <v>3.4285714626312256</v>
      </c>
      <c r="Q96">
        <v>3.7802677154541007</v>
      </c>
      <c r="R96">
        <v>-2.3785514831542969</v>
      </c>
      <c r="S96">
        <v>1</v>
      </c>
      <c r="T96">
        <v>6.6883547899556692</v>
      </c>
      <c r="U96" t="s">
        <v>94</v>
      </c>
      <c r="V96">
        <v>11.170639991760252</v>
      </c>
      <c r="W96">
        <v>56.171173095703118</v>
      </c>
      <c r="X96">
        <v>0</v>
      </c>
      <c r="Y96">
        <v>0</v>
      </c>
      <c r="Z96">
        <v>0</v>
      </c>
      <c r="AA96">
        <v>0</v>
      </c>
      <c r="AB96">
        <v>15</v>
      </c>
      <c r="AC96">
        <v>0</v>
      </c>
      <c r="AD96">
        <v>0</v>
      </c>
      <c r="AE96">
        <v>2</v>
      </c>
      <c r="AF96">
        <v>2</v>
      </c>
      <c r="AG96">
        <v>0</v>
      </c>
      <c r="AH96">
        <v>0</v>
      </c>
      <c r="AI96">
        <v>0.13333334028720856</v>
      </c>
      <c r="AJ96">
        <v>0.13333334028720856</v>
      </c>
    </row>
    <row r="97" spans="1:36" x14ac:dyDescent="0.25">
      <c r="A97">
        <v>2555</v>
      </c>
      <c r="B97" t="s">
        <v>235</v>
      </c>
      <c r="C97" t="s">
        <v>45</v>
      </c>
      <c r="D97">
        <v>663</v>
      </c>
      <c r="E97" t="s">
        <v>46</v>
      </c>
      <c r="F97">
        <v>1990</v>
      </c>
      <c r="G97">
        <v>5576.3974609375</v>
      </c>
      <c r="H97">
        <v>1</v>
      </c>
      <c r="I97">
        <v>1</v>
      </c>
      <c r="J97">
        <v>4</v>
      </c>
      <c r="K97">
        <v>7</v>
      </c>
      <c r="L97">
        <v>3</v>
      </c>
      <c r="M97">
        <v>1</v>
      </c>
      <c r="N97">
        <v>9921.9541015625</v>
      </c>
      <c r="O97">
        <v>6</v>
      </c>
      <c r="Q97">
        <v>1.8491333723068235</v>
      </c>
      <c r="R97">
        <v>-0.31688123941421503</v>
      </c>
      <c r="S97">
        <v>1</v>
      </c>
      <c r="T97">
        <v>-1.5478879255327578</v>
      </c>
      <c r="U97" t="s">
        <v>47</v>
      </c>
      <c r="V97">
        <v>11.821463584899902</v>
      </c>
      <c r="W97">
        <v>64</v>
      </c>
      <c r="X97">
        <v>0</v>
      </c>
      <c r="Y97">
        <v>0</v>
      </c>
      <c r="Z97">
        <v>0</v>
      </c>
      <c r="AA97">
        <v>0</v>
      </c>
      <c r="AB97">
        <v>31</v>
      </c>
      <c r="AC97">
        <v>1</v>
      </c>
      <c r="AD97">
        <v>1</v>
      </c>
      <c r="AE97">
        <v>2</v>
      </c>
      <c r="AF97">
        <v>6</v>
      </c>
      <c r="AG97">
        <v>3.2258063554763794E-2</v>
      </c>
      <c r="AH97">
        <v>3.2258063554763794E-2</v>
      </c>
      <c r="AI97">
        <v>6.4516127109527588E-2</v>
      </c>
      <c r="AJ97">
        <v>0.19354838132858276</v>
      </c>
    </row>
    <row r="98" spans="1:36" x14ac:dyDescent="0.25">
      <c r="A98">
        <v>2560</v>
      </c>
      <c r="B98" t="s">
        <v>236</v>
      </c>
      <c r="C98" t="s">
        <v>45</v>
      </c>
      <c r="D98">
        <v>663</v>
      </c>
      <c r="E98" t="s">
        <v>50</v>
      </c>
      <c r="F98">
        <v>1990</v>
      </c>
      <c r="G98">
        <v>9416.1181640625</v>
      </c>
      <c r="H98">
        <v>1</v>
      </c>
      <c r="I98">
        <v>1</v>
      </c>
      <c r="J98">
        <v>4</v>
      </c>
      <c r="K98">
        <v>7</v>
      </c>
      <c r="L98">
        <v>3</v>
      </c>
      <c r="M98">
        <v>1</v>
      </c>
      <c r="N98">
        <v>10369.4755859375</v>
      </c>
      <c r="O98">
        <v>5.1999998092651367</v>
      </c>
      <c r="Q98">
        <v>2.3750753402709961</v>
      </c>
      <c r="R98">
        <v>-3.1261007785797119</v>
      </c>
      <c r="S98">
        <v>1</v>
      </c>
      <c r="T98">
        <v>5.580176605579247</v>
      </c>
      <c r="U98" t="s">
        <v>51</v>
      </c>
      <c r="V98">
        <v>13.82916736602783</v>
      </c>
      <c r="W98">
        <v>66.610679626464844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</row>
    <row r="99" spans="1:36" x14ac:dyDescent="0.25">
      <c r="A99">
        <v>2625</v>
      </c>
      <c r="B99" t="s">
        <v>238</v>
      </c>
      <c r="C99" t="s">
        <v>239</v>
      </c>
      <c r="D99">
        <v>594</v>
      </c>
      <c r="E99" t="s">
        <v>240</v>
      </c>
      <c r="F99">
        <v>1990</v>
      </c>
      <c r="G99">
        <v>6502.662109375</v>
      </c>
      <c r="H99">
        <v>1</v>
      </c>
      <c r="I99">
        <v>0</v>
      </c>
      <c r="J99">
        <v>1</v>
      </c>
      <c r="K99">
        <v>2</v>
      </c>
      <c r="L99">
        <v>2</v>
      </c>
      <c r="M99">
        <v>1</v>
      </c>
      <c r="N99">
        <v>7675.666015625</v>
      </c>
      <c r="O99">
        <v>6</v>
      </c>
      <c r="Q99">
        <v>3.2153151035308838</v>
      </c>
      <c r="R99">
        <v>-0.35887819528579712</v>
      </c>
      <c r="S99">
        <v>0</v>
      </c>
      <c r="T99">
        <v>4.8814991065535471</v>
      </c>
      <c r="U99" t="s">
        <v>57</v>
      </c>
      <c r="V99">
        <v>11.892854690551758</v>
      </c>
      <c r="W99">
        <v>55.060726165771491</v>
      </c>
      <c r="X99">
        <v>0</v>
      </c>
      <c r="Y99">
        <v>7.184851646423339</v>
      </c>
      <c r="Z99">
        <v>2651.46826171875</v>
      </c>
      <c r="AA99">
        <v>245238.640625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</row>
    <row r="100" spans="1:36" x14ac:dyDescent="0.25">
      <c r="A100">
        <v>2635</v>
      </c>
      <c r="B100" t="s">
        <v>241</v>
      </c>
      <c r="C100" t="s">
        <v>186</v>
      </c>
      <c r="D100">
        <v>548</v>
      </c>
      <c r="E100" t="s">
        <v>42</v>
      </c>
      <c r="F100">
        <v>1990</v>
      </c>
      <c r="G100">
        <v>8787.830078125</v>
      </c>
      <c r="H100">
        <v>1</v>
      </c>
      <c r="I100">
        <v>0</v>
      </c>
      <c r="J100">
        <v>0</v>
      </c>
      <c r="K100">
        <v>2</v>
      </c>
      <c r="L100">
        <v>2</v>
      </c>
      <c r="M100">
        <v>1</v>
      </c>
      <c r="N100">
        <v>11794.994140625</v>
      </c>
      <c r="O100">
        <v>6.5</v>
      </c>
      <c r="Q100">
        <v>2.8767037391662602</v>
      </c>
      <c r="R100">
        <v>-1.4759588986635205E-2</v>
      </c>
      <c r="S100">
        <v>0</v>
      </c>
      <c r="T100">
        <v>3.9604455105246577</v>
      </c>
      <c r="U100" t="s">
        <v>43</v>
      </c>
      <c r="V100">
        <v>10.793556213378906</v>
      </c>
      <c r="W100">
        <v>64.697608947753906</v>
      </c>
      <c r="X100">
        <v>0</v>
      </c>
      <c r="Y100">
        <v>0</v>
      </c>
      <c r="Z100">
        <v>330985.625</v>
      </c>
      <c r="AA100">
        <v>25831.24609375</v>
      </c>
      <c r="AB100">
        <v>14</v>
      </c>
      <c r="AC100">
        <v>0</v>
      </c>
      <c r="AD100">
        <v>0</v>
      </c>
      <c r="AE100">
        <v>4</v>
      </c>
      <c r="AF100">
        <v>0</v>
      </c>
      <c r="AG100">
        <v>0</v>
      </c>
      <c r="AH100">
        <v>0</v>
      </c>
      <c r="AI100">
        <v>0.28571429848670954</v>
      </c>
      <c r="AJ100">
        <v>0</v>
      </c>
    </row>
    <row r="101" spans="1:36" x14ac:dyDescent="0.25">
      <c r="A101">
        <v>2745</v>
      </c>
      <c r="B101" t="s">
        <v>242</v>
      </c>
      <c r="C101" t="s">
        <v>186</v>
      </c>
      <c r="D101">
        <v>548</v>
      </c>
      <c r="E101" t="s">
        <v>42</v>
      </c>
      <c r="F101">
        <v>1990</v>
      </c>
      <c r="G101">
        <v>9990.912109375</v>
      </c>
      <c r="H101">
        <v>0</v>
      </c>
      <c r="I101">
        <v>0</v>
      </c>
      <c r="J101">
        <v>0</v>
      </c>
      <c r="K101">
        <v>2</v>
      </c>
      <c r="L101">
        <v>2</v>
      </c>
      <c r="M101">
        <v>1</v>
      </c>
      <c r="N101">
        <v>11794.994140625</v>
      </c>
      <c r="O101">
        <v>6.5</v>
      </c>
      <c r="Q101">
        <v>2.2681000232696529</v>
      </c>
      <c r="R101">
        <v>-0.33890855312347407</v>
      </c>
      <c r="S101">
        <v>1</v>
      </c>
      <c r="T101">
        <v>2.8929593284361719</v>
      </c>
      <c r="U101" t="s">
        <v>43</v>
      </c>
      <c r="V101">
        <v>10.719810485839844</v>
      </c>
      <c r="W101">
        <v>52.967037200927741</v>
      </c>
      <c r="X101">
        <v>0</v>
      </c>
      <c r="Y101">
        <v>0</v>
      </c>
      <c r="Z101">
        <v>330985.625</v>
      </c>
      <c r="AA101">
        <v>25831.24609375</v>
      </c>
      <c r="AB101">
        <v>2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</row>
    <row r="102" spans="1:36" x14ac:dyDescent="0.25">
      <c r="A102">
        <v>2760</v>
      </c>
      <c r="B102" t="s">
        <v>243</v>
      </c>
      <c r="C102" t="s">
        <v>163</v>
      </c>
      <c r="D102">
        <v>504</v>
      </c>
      <c r="E102" t="s">
        <v>164</v>
      </c>
      <c r="F102">
        <v>1990</v>
      </c>
      <c r="G102">
        <v>10452.6015625</v>
      </c>
      <c r="H102">
        <v>1</v>
      </c>
      <c r="I102">
        <v>1</v>
      </c>
      <c r="J102">
        <v>0</v>
      </c>
      <c r="K102">
        <v>2</v>
      </c>
      <c r="L102">
        <v>2</v>
      </c>
      <c r="M102">
        <v>1</v>
      </c>
      <c r="N102">
        <v>8766.2890625</v>
      </c>
      <c r="O102">
        <v>8.25</v>
      </c>
      <c r="Q102">
        <v>4.3851480484008789</v>
      </c>
      <c r="R102">
        <v>-1.3384392261505127</v>
      </c>
      <c r="S102">
        <v>0</v>
      </c>
      <c r="T102">
        <v>5.7889647045458972</v>
      </c>
      <c r="U102" t="s">
        <v>47</v>
      </c>
      <c r="V102">
        <v>11.797671318054199</v>
      </c>
      <c r="W102">
        <v>73.975906372070298</v>
      </c>
      <c r="X102">
        <v>4.3574562296271324E-3</v>
      </c>
      <c r="Y102">
        <v>1.1623756960034372E-2</v>
      </c>
      <c r="Z102">
        <v>0</v>
      </c>
      <c r="AA102">
        <v>891.11102294921886</v>
      </c>
      <c r="AB102">
        <v>4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</row>
    <row r="103" spans="1:36" x14ac:dyDescent="0.25">
      <c r="A103">
        <v>2785</v>
      </c>
      <c r="B103" t="s">
        <v>244</v>
      </c>
      <c r="C103" t="s">
        <v>167</v>
      </c>
      <c r="D103">
        <v>434</v>
      </c>
      <c r="E103" t="s">
        <v>38</v>
      </c>
      <c r="F103">
        <v>1990</v>
      </c>
      <c r="G103">
        <v>4281.5859375</v>
      </c>
      <c r="H103">
        <v>0</v>
      </c>
      <c r="I103">
        <v>0</v>
      </c>
      <c r="J103">
        <v>8</v>
      </c>
      <c r="K103">
        <v>7</v>
      </c>
      <c r="L103">
        <v>2</v>
      </c>
      <c r="M103">
        <v>1</v>
      </c>
      <c r="N103">
        <v>7811.6669921875009</v>
      </c>
      <c r="O103">
        <v>11.5</v>
      </c>
      <c r="Q103">
        <v>4.1113028526306152</v>
      </c>
      <c r="R103">
        <v>-0.40268123149871826</v>
      </c>
      <c r="S103">
        <v>0</v>
      </c>
      <c r="T103">
        <v>4.2606298758016905</v>
      </c>
      <c r="U103" t="s">
        <v>39</v>
      </c>
      <c r="V103">
        <v>10.084503173828123</v>
      </c>
      <c r="W103">
        <v>72.674415588378892</v>
      </c>
      <c r="X103">
        <v>0</v>
      </c>
      <c r="Y103">
        <v>0</v>
      </c>
      <c r="Z103">
        <v>0</v>
      </c>
      <c r="AA103">
        <v>0</v>
      </c>
      <c r="AB103">
        <v>18</v>
      </c>
      <c r="AC103">
        <v>0</v>
      </c>
      <c r="AD103">
        <v>1</v>
      </c>
      <c r="AE103">
        <v>1</v>
      </c>
      <c r="AF103">
        <v>4</v>
      </c>
      <c r="AG103">
        <v>0</v>
      </c>
      <c r="AH103">
        <v>5.5555555969476707E-2</v>
      </c>
      <c r="AI103">
        <v>5.5555555969476707E-2</v>
      </c>
      <c r="AJ103">
        <v>0.2222222238779068</v>
      </c>
    </row>
    <row r="104" spans="1:36" x14ac:dyDescent="0.25">
      <c r="A104">
        <v>2810</v>
      </c>
      <c r="B104" t="s">
        <v>245</v>
      </c>
      <c r="C104" t="s">
        <v>92</v>
      </c>
      <c r="D104">
        <v>627</v>
      </c>
      <c r="E104" t="s">
        <v>246</v>
      </c>
      <c r="F104">
        <v>1990</v>
      </c>
      <c r="G104">
        <v>4221.30419921875</v>
      </c>
      <c r="H104">
        <v>1</v>
      </c>
      <c r="I104">
        <v>0</v>
      </c>
      <c r="J104">
        <v>1</v>
      </c>
      <c r="K104">
        <v>2</v>
      </c>
      <c r="L104">
        <v>2</v>
      </c>
      <c r="M104">
        <v>1</v>
      </c>
      <c r="N104">
        <v>7577.38623046875</v>
      </c>
      <c r="O104">
        <v>7</v>
      </c>
      <c r="Q104">
        <v>4.7189555168151855</v>
      </c>
      <c r="R104">
        <v>-1.9694820642471311</v>
      </c>
      <c r="S104">
        <v>1</v>
      </c>
      <c r="T104">
        <v>9.1042760903955298</v>
      </c>
      <c r="U104" t="s">
        <v>94</v>
      </c>
      <c r="V104">
        <v>11.963932037353516</v>
      </c>
      <c r="W104">
        <v>58.218170166015618</v>
      </c>
      <c r="X104">
        <v>3.8525002002716064</v>
      </c>
      <c r="Y104">
        <v>8.4091044962406145E-2</v>
      </c>
      <c r="Z104">
        <v>0</v>
      </c>
      <c r="AA104">
        <v>8842.9921875</v>
      </c>
      <c r="AB104">
        <v>1165</v>
      </c>
      <c r="AC104">
        <v>9</v>
      </c>
      <c r="AD104">
        <v>13</v>
      </c>
      <c r="AE104">
        <v>50</v>
      </c>
      <c r="AF104">
        <v>50</v>
      </c>
      <c r="AG104">
        <v>7.7253216877579698E-3</v>
      </c>
      <c r="AH104">
        <v>1.115879788994789E-2</v>
      </c>
      <c r="AI104">
        <v>4.2918454855680473E-2</v>
      </c>
      <c r="AJ104">
        <v>4.2918454855680473E-2</v>
      </c>
    </row>
    <row r="105" spans="1:36" x14ac:dyDescent="0.25">
      <c r="A105">
        <v>2850</v>
      </c>
      <c r="B105" t="s">
        <v>249</v>
      </c>
      <c r="C105" t="s">
        <v>163</v>
      </c>
      <c r="D105">
        <v>504</v>
      </c>
      <c r="E105" t="s">
        <v>164</v>
      </c>
      <c r="F105">
        <v>1990</v>
      </c>
      <c r="G105">
        <v>8346.2587890625</v>
      </c>
      <c r="H105">
        <v>1</v>
      </c>
      <c r="I105">
        <v>1</v>
      </c>
      <c r="J105">
        <v>0</v>
      </c>
      <c r="K105">
        <v>2</v>
      </c>
      <c r="L105">
        <v>2</v>
      </c>
      <c r="M105">
        <v>1</v>
      </c>
      <c r="N105">
        <v>7805.57470703125</v>
      </c>
      <c r="O105">
        <v>11</v>
      </c>
      <c r="Q105">
        <v>4.921323299407959</v>
      </c>
      <c r="R105">
        <v>-2.7098503112792969</v>
      </c>
      <c r="S105">
        <v>0</v>
      </c>
      <c r="T105">
        <v>0.18604115264011897</v>
      </c>
      <c r="U105" t="s">
        <v>47</v>
      </c>
      <c r="V105">
        <v>11.548765182495117</v>
      </c>
      <c r="W105">
        <v>72.332015991210938</v>
      </c>
      <c r="X105">
        <v>0</v>
      </c>
      <c r="Y105">
        <v>5.2065320312976837E-2</v>
      </c>
      <c r="Z105">
        <v>0</v>
      </c>
      <c r="AA105">
        <v>4511.66064453125</v>
      </c>
      <c r="AB105">
        <v>6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</row>
    <row r="106" spans="1:36" x14ac:dyDescent="0.25">
      <c r="A106">
        <v>2865</v>
      </c>
      <c r="B106" t="s">
        <v>250</v>
      </c>
      <c r="C106" t="s">
        <v>71</v>
      </c>
      <c r="D106">
        <v>180</v>
      </c>
      <c r="E106" t="s">
        <v>251</v>
      </c>
      <c r="F106">
        <v>1990</v>
      </c>
      <c r="G106">
        <v>9499.501953125</v>
      </c>
      <c r="H106">
        <v>1</v>
      </c>
      <c r="I106">
        <v>1</v>
      </c>
      <c r="J106">
        <v>4</v>
      </c>
      <c r="K106">
        <v>7</v>
      </c>
      <c r="L106">
        <v>3</v>
      </c>
      <c r="M106">
        <v>1</v>
      </c>
      <c r="N106">
        <v>8401.056640625</v>
      </c>
      <c r="O106">
        <v>8.6666669845581055</v>
      </c>
      <c r="Q106">
        <v>4.3788213729858398</v>
      </c>
      <c r="R106">
        <v>-2.8349235057830806</v>
      </c>
      <c r="S106">
        <v>1</v>
      </c>
      <c r="T106">
        <v>0.4808201369549992</v>
      </c>
      <c r="U106" t="s">
        <v>47</v>
      </c>
      <c r="V106">
        <v>13.044214248657228</v>
      </c>
      <c r="W106">
        <v>65.486724853515625</v>
      </c>
      <c r="X106">
        <v>5.9027105569839471E-2</v>
      </c>
      <c r="Y106">
        <v>7.681758143007752E-4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</row>
    <row r="107" spans="1:36" x14ac:dyDescent="0.25">
      <c r="A107">
        <v>2880</v>
      </c>
      <c r="B107" t="s">
        <v>252</v>
      </c>
      <c r="C107" t="s">
        <v>219</v>
      </c>
      <c r="D107">
        <v>435</v>
      </c>
      <c r="E107" t="s">
        <v>38</v>
      </c>
      <c r="F107">
        <v>1990</v>
      </c>
      <c r="G107">
        <v>11283.1708984375</v>
      </c>
      <c r="H107">
        <v>0</v>
      </c>
      <c r="I107">
        <v>0</v>
      </c>
      <c r="J107">
        <v>9</v>
      </c>
      <c r="K107">
        <v>7</v>
      </c>
      <c r="L107">
        <v>2</v>
      </c>
      <c r="M107">
        <v>1</v>
      </c>
      <c r="N107">
        <v>12318.4736328125</v>
      </c>
      <c r="O107">
        <v>6.333333492279051</v>
      </c>
      <c r="Q107">
        <v>3.1963686943054199</v>
      </c>
      <c r="R107">
        <v>-2.0852489471435547</v>
      </c>
      <c r="S107">
        <v>1</v>
      </c>
      <c r="T107">
        <v>4.0035950169046748</v>
      </c>
      <c r="U107" t="s">
        <v>39</v>
      </c>
      <c r="V107">
        <v>10.52548122406006</v>
      </c>
      <c r="W107">
        <v>61.643833160400398</v>
      </c>
      <c r="X107">
        <v>0</v>
      </c>
      <c r="Y107">
        <v>0</v>
      </c>
      <c r="Z107">
        <v>0</v>
      </c>
      <c r="AA107">
        <v>0</v>
      </c>
      <c r="AB107">
        <v>5</v>
      </c>
      <c r="AC107">
        <v>0</v>
      </c>
      <c r="AD107">
        <v>1</v>
      </c>
      <c r="AE107">
        <v>0</v>
      </c>
      <c r="AF107">
        <v>0</v>
      </c>
      <c r="AG107">
        <v>0</v>
      </c>
      <c r="AH107">
        <v>0.20000000298023224</v>
      </c>
      <c r="AI107">
        <v>0</v>
      </c>
      <c r="AJ107">
        <v>0</v>
      </c>
    </row>
    <row r="108" spans="1:36" x14ac:dyDescent="0.25">
      <c r="A108">
        <v>2910</v>
      </c>
      <c r="B108" t="s">
        <v>253</v>
      </c>
      <c r="C108" t="s">
        <v>169</v>
      </c>
      <c r="D108">
        <v>478</v>
      </c>
      <c r="E108" t="s">
        <v>88</v>
      </c>
      <c r="F108">
        <v>1990</v>
      </c>
      <c r="G108">
        <v>7967.63134765625</v>
      </c>
      <c r="H108">
        <v>1</v>
      </c>
      <c r="I108">
        <v>0</v>
      </c>
      <c r="J108">
        <v>0</v>
      </c>
      <c r="K108">
        <v>2</v>
      </c>
      <c r="L108">
        <v>3</v>
      </c>
      <c r="M108">
        <v>4</v>
      </c>
      <c r="N108">
        <v>11756.8271484375</v>
      </c>
      <c r="O108">
        <v>5.4000000953674316</v>
      </c>
      <c r="Q108">
        <v>2.6806070804595943</v>
      </c>
      <c r="R108">
        <v>2.5412018299102779</v>
      </c>
      <c r="S108">
        <v>1</v>
      </c>
      <c r="T108">
        <v>1.5800178468297803</v>
      </c>
      <c r="U108" t="s">
        <v>76</v>
      </c>
      <c r="V108">
        <v>11.322769165039063</v>
      </c>
      <c r="W108">
        <v>60.737525939941399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</row>
    <row r="109" spans="1:36" x14ac:dyDescent="0.25">
      <c r="A109">
        <v>2925</v>
      </c>
      <c r="B109" t="s">
        <v>254</v>
      </c>
      <c r="C109" t="s">
        <v>217</v>
      </c>
      <c r="D109">
        <v>475</v>
      </c>
      <c r="E109" t="s">
        <v>88</v>
      </c>
      <c r="F109">
        <v>1990</v>
      </c>
      <c r="G109">
        <v>9154.1162109375</v>
      </c>
      <c r="H109">
        <v>0</v>
      </c>
      <c r="I109">
        <v>0</v>
      </c>
      <c r="J109">
        <v>0</v>
      </c>
      <c r="K109">
        <v>3</v>
      </c>
      <c r="L109">
        <v>3</v>
      </c>
      <c r="M109">
        <v>2</v>
      </c>
      <c r="N109">
        <v>11756.8271484375</v>
      </c>
      <c r="O109">
        <v>5.4000000953674316</v>
      </c>
      <c r="Q109">
        <v>2.7494499683380123</v>
      </c>
      <c r="R109">
        <v>1.6985501050949099</v>
      </c>
      <c r="S109">
        <v>1</v>
      </c>
      <c r="T109">
        <v>3.4070885158217505</v>
      </c>
      <c r="U109" t="s">
        <v>76</v>
      </c>
      <c r="V109">
        <v>10.95218563079834</v>
      </c>
      <c r="W109">
        <v>69.582504272460938</v>
      </c>
      <c r="X109">
        <v>0</v>
      </c>
      <c r="Y109">
        <v>0</v>
      </c>
      <c r="Z109">
        <v>0</v>
      </c>
      <c r="AA109">
        <v>0</v>
      </c>
      <c r="AB109">
        <v>2</v>
      </c>
      <c r="AC109">
        <v>0</v>
      </c>
      <c r="AD109">
        <v>0</v>
      </c>
      <c r="AE109">
        <v>1</v>
      </c>
      <c r="AF109">
        <v>0</v>
      </c>
      <c r="AG109">
        <v>0</v>
      </c>
      <c r="AH109">
        <v>0</v>
      </c>
      <c r="AI109">
        <v>0.5</v>
      </c>
      <c r="AJ109">
        <v>0</v>
      </c>
    </row>
    <row r="110" spans="1:36" x14ac:dyDescent="0.25">
      <c r="A110">
        <v>2980</v>
      </c>
      <c r="B110" t="s">
        <v>255</v>
      </c>
      <c r="C110" t="s">
        <v>128</v>
      </c>
      <c r="D110">
        <v>660</v>
      </c>
      <c r="E110" t="s">
        <v>179</v>
      </c>
      <c r="F110">
        <v>1990</v>
      </c>
      <c r="G110">
        <v>6464.22216796875</v>
      </c>
      <c r="H110">
        <v>0</v>
      </c>
      <c r="I110">
        <v>1</v>
      </c>
      <c r="J110">
        <v>3</v>
      </c>
      <c r="K110">
        <v>3</v>
      </c>
      <c r="L110">
        <v>3</v>
      </c>
      <c r="M110">
        <v>1</v>
      </c>
      <c r="N110">
        <v>9541.7255859375</v>
      </c>
      <c r="O110">
        <v>3.7142856121063241</v>
      </c>
      <c r="Q110">
        <v>3.5720641613006601</v>
      </c>
      <c r="R110">
        <v>-2.311316967010498</v>
      </c>
      <c r="S110">
        <v>1</v>
      </c>
      <c r="T110">
        <v>5.7517927317575692</v>
      </c>
      <c r="U110" t="s">
        <v>180</v>
      </c>
      <c r="V110">
        <v>13.857529640197752</v>
      </c>
      <c r="W110">
        <v>65.0826416015625</v>
      </c>
      <c r="X110">
        <v>0</v>
      </c>
      <c r="Y110">
        <v>0</v>
      </c>
      <c r="Z110">
        <v>0</v>
      </c>
      <c r="AA110">
        <v>0</v>
      </c>
      <c r="AB110">
        <v>1</v>
      </c>
    </row>
    <row r="111" spans="1:36" x14ac:dyDescent="0.25">
      <c r="A111">
        <v>2985</v>
      </c>
      <c r="B111" t="s">
        <v>256</v>
      </c>
      <c r="C111" t="s">
        <v>92</v>
      </c>
      <c r="D111">
        <v>627</v>
      </c>
      <c r="E111" t="s">
        <v>69</v>
      </c>
      <c r="F111">
        <v>1990</v>
      </c>
      <c r="G111">
        <v>5452.716796875</v>
      </c>
      <c r="H111">
        <v>0</v>
      </c>
      <c r="I111">
        <v>0</v>
      </c>
      <c r="J111">
        <v>1</v>
      </c>
      <c r="K111">
        <v>2</v>
      </c>
      <c r="L111">
        <v>2</v>
      </c>
      <c r="M111">
        <v>1</v>
      </c>
      <c r="N111">
        <v>12523.2802734375</v>
      </c>
      <c r="O111">
        <v>4.25</v>
      </c>
      <c r="Q111">
        <v>2.7354817390441895</v>
      </c>
      <c r="R111">
        <v>-2.9107213020324703</v>
      </c>
      <c r="S111">
        <v>1</v>
      </c>
      <c r="T111">
        <v>1.5144431726423253</v>
      </c>
      <c r="U111" t="s">
        <v>51</v>
      </c>
      <c r="V111">
        <v>12.728471755981444</v>
      </c>
      <c r="W111">
        <v>65.079368591308594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</row>
    <row r="112" spans="1:36" x14ac:dyDescent="0.25">
      <c r="A112">
        <v>3000</v>
      </c>
      <c r="B112" t="s">
        <v>257</v>
      </c>
      <c r="C112" t="s">
        <v>227</v>
      </c>
      <c r="D112">
        <v>479</v>
      </c>
      <c r="E112" t="s">
        <v>88</v>
      </c>
      <c r="F112">
        <v>1990</v>
      </c>
      <c r="G112">
        <v>12509.3056640625</v>
      </c>
      <c r="H112">
        <v>1</v>
      </c>
      <c r="I112">
        <v>0</v>
      </c>
      <c r="J112">
        <v>0</v>
      </c>
      <c r="K112">
        <v>3</v>
      </c>
      <c r="L112">
        <v>3</v>
      </c>
      <c r="M112">
        <v>2</v>
      </c>
      <c r="N112">
        <v>11794.251953125</v>
      </c>
      <c r="O112">
        <v>5.3333334922790527</v>
      </c>
      <c r="Q112">
        <v>1.7442890405654905</v>
      </c>
      <c r="R112">
        <v>0.1625836789608002</v>
      </c>
      <c r="S112">
        <v>1</v>
      </c>
      <c r="T112">
        <v>4.3285558555265595</v>
      </c>
      <c r="U112" t="s">
        <v>76</v>
      </c>
      <c r="V112">
        <v>10.817836761474609</v>
      </c>
      <c r="W112">
        <v>64.069267272949219</v>
      </c>
      <c r="X112">
        <v>0</v>
      </c>
      <c r="Y112">
        <v>0</v>
      </c>
      <c r="Z112">
        <v>0</v>
      </c>
      <c r="AA112">
        <v>0</v>
      </c>
      <c r="AB112">
        <v>3</v>
      </c>
      <c r="AC112">
        <v>0</v>
      </c>
      <c r="AD112">
        <v>0</v>
      </c>
      <c r="AE112">
        <v>2</v>
      </c>
      <c r="AF112">
        <v>0</v>
      </c>
      <c r="AG112">
        <v>0</v>
      </c>
      <c r="AH112">
        <v>0</v>
      </c>
      <c r="AI112">
        <v>0.66666668653488148</v>
      </c>
      <c r="AJ112">
        <v>0</v>
      </c>
    </row>
    <row r="113" spans="1:36" x14ac:dyDescent="0.25">
      <c r="A113">
        <v>3010</v>
      </c>
      <c r="B113" t="s">
        <v>258</v>
      </c>
      <c r="C113" t="s">
        <v>78</v>
      </c>
      <c r="D113">
        <v>569</v>
      </c>
      <c r="E113" t="s">
        <v>56</v>
      </c>
      <c r="F113">
        <v>1990</v>
      </c>
      <c r="G113">
        <v>7188.89013671875</v>
      </c>
      <c r="H113">
        <v>0</v>
      </c>
      <c r="I113">
        <v>0</v>
      </c>
      <c r="J113">
        <v>0</v>
      </c>
      <c r="K113">
        <v>2</v>
      </c>
      <c r="L113">
        <v>2</v>
      </c>
      <c r="M113">
        <v>1</v>
      </c>
      <c r="N113">
        <v>9981.7470703125</v>
      </c>
      <c r="O113">
        <v>6.833333492279051</v>
      </c>
      <c r="Q113">
        <v>4.159040927886962</v>
      </c>
      <c r="R113">
        <v>-0.21882529556751248</v>
      </c>
      <c r="S113">
        <v>0</v>
      </c>
      <c r="T113">
        <v>7.5397947651322514</v>
      </c>
      <c r="U113" t="s">
        <v>57</v>
      </c>
      <c r="V113">
        <v>11.80664539337158</v>
      </c>
      <c r="W113">
        <v>65.442398071289063</v>
      </c>
      <c r="X113">
        <v>0</v>
      </c>
      <c r="Y113">
        <v>0</v>
      </c>
      <c r="Z113">
        <v>144801.8125</v>
      </c>
      <c r="AA113">
        <v>613712.375</v>
      </c>
      <c r="AB113">
        <v>7</v>
      </c>
      <c r="AC113">
        <v>0</v>
      </c>
      <c r="AD113">
        <v>0</v>
      </c>
      <c r="AE113">
        <v>1</v>
      </c>
      <c r="AF113">
        <v>1</v>
      </c>
      <c r="AG113">
        <v>0</v>
      </c>
      <c r="AH113">
        <v>0</v>
      </c>
      <c r="AI113">
        <v>0.14285714924335477</v>
      </c>
      <c r="AJ113">
        <v>0.14285714924335477</v>
      </c>
    </row>
    <row r="114" spans="1:36" x14ac:dyDescent="0.25">
      <c r="A114">
        <v>3030</v>
      </c>
      <c r="B114" t="s">
        <v>259</v>
      </c>
      <c r="C114" t="s">
        <v>260</v>
      </c>
      <c r="D114">
        <v>480</v>
      </c>
      <c r="E114" t="s">
        <v>88</v>
      </c>
      <c r="F114">
        <v>1990</v>
      </c>
      <c r="G114">
        <v>7386.576171875</v>
      </c>
      <c r="H114">
        <v>1</v>
      </c>
      <c r="I114">
        <v>0</v>
      </c>
      <c r="J114">
        <v>0</v>
      </c>
      <c r="K114">
        <v>7</v>
      </c>
      <c r="L114">
        <v>3</v>
      </c>
      <c r="M114">
        <v>4</v>
      </c>
      <c r="N114">
        <v>10158.392578125</v>
      </c>
      <c r="O114">
        <v>7.5</v>
      </c>
      <c r="Q114">
        <v>4.5315656661987314</v>
      </c>
      <c r="R114">
        <v>-1.6089884042739868</v>
      </c>
      <c r="S114">
        <v>0</v>
      </c>
      <c r="T114">
        <v>1.4034929496869664</v>
      </c>
      <c r="U114" t="s">
        <v>76</v>
      </c>
      <c r="V114">
        <v>10.47904109954834</v>
      </c>
      <c r="W114">
        <v>64.900657653808594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</row>
    <row r="115" spans="1:36" x14ac:dyDescent="0.25">
      <c r="A115">
        <v>3085</v>
      </c>
      <c r="B115" t="s">
        <v>261</v>
      </c>
      <c r="C115" t="s">
        <v>49</v>
      </c>
      <c r="D115">
        <v>499</v>
      </c>
      <c r="E115" t="s">
        <v>50</v>
      </c>
      <c r="F115">
        <v>1990</v>
      </c>
      <c r="G115">
        <v>6542.47705078125</v>
      </c>
      <c r="H115">
        <v>0</v>
      </c>
      <c r="I115">
        <v>0</v>
      </c>
      <c r="J115">
        <v>2</v>
      </c>
      <c r="K115">
        <v>2</v>
      </c>
      <c r="L115">
        <v>3</v>
      </c>
      <c r="M115">
        <v>1</v>
      </c>
      <c r="N115">
        <v>8061.4501953124991</v>
      </c>
      <c r="O115">
        <v>9</v>
      </c>
      <c r="Q115">
        <v>4.5820369720458993</v>
      </c>
      <c r="R115">
        <v>-1.4102164506912229</v>
      </c>
      <c r="S115">
        <v>1</v>
      </c>
      <c r="T115">
        <v>4.081754822760427</v>
      </c>
      <c r="U115" t="s">
        <v>51</v>
      </c>
      <c r="V115">
        <v>11.988924026489258</v>
      </c>
      <c r="W115">
        <v>63.105728149414063</v>
      </c>
      <c r="X115">
        <v>0</v>
      </c>
      <c r="Y115">
        <v>7.7178711071610451E-3</v>
      </c>
      <c r="Z115">
        <v>0</v>
      </c>
      <c r="AA115">
        <v>0</v>
      </c>
      <c r="AB115">
        <v>9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</row>
    <row r="116" spans="1:36" x14ac:dyDescent="0.25">
      <c r="A116">
        <v>3100</v>
      </c>
      <c r="B116" t="s">
        <v>262</v>
      </c>
      <c r="C116" t="s">
        <v>49</v>
      </c>
      <c r="D116">
        <v>499</v>
      </c>
      <c r="E116" t="s">
        <v>69</v>
      </c>
      <c r="F116">
        <v>1990</v>
      </c>
      <c r="G116">
        <v>5723.42822265625</v>
      </c>
      <c r="H116">
        <v>1</v>
      </c>
      <c r="I116">
        <v>0</v>
      </c>
      <c r="J116">
        <v>2</v>
      </c>
      <c r="K116">
        <v>2</v>
      </c>
      <c r="L116">
        <v>3</v>
      </c>
      <c r="M116">
        <v>1</v>
      </c>
      <c r="N116">
        <v>8146.8681640624991</v>
      </c>
      <c r="O116">
        <v>8.2222223281860352</v>
      </c>
      <c r="Q116">
        <v>4.3471469879150391</v>
      </c>
      <c r="R116">
        <v>-3.7169229984283447</v>
      </c>
      <c r="S116">
        <v>1</v>
      </c>
      <c r="T116">
        <v>8.0895001481884652</v>
      </c>
      <c r="U116" t="s">
        <v>51</v>
      </c>
      <c r="V116">
        <v>12.777898788452148</v>
      </c>
      <c r="W116">
        <v>57.189476013183601</v>
      </c>
      <c r="X116">
        <v>0</v>
      </c>
      <c r="Y116">
        <v>7.7178711071610451E-3</v>
      </c>
      <c r="Z116">
        <v>0</v>
      </c>
      <c r="AA116">
        <v>0</v>
      </c>
      <c r="AB116">
        <v>35</v>
      </c>
      <c r="AC116">
        <v>0</v>
      </c>
      <c r="AD116">
        <v>0</v>
      </c>
      <c r="AE116">
        <v>4</v>
      </c>
      <c r="AF116">
        <v>1</v>
      </c>
      <c r="AG116">
        <v>0</v>
      </c>
      <c r="AH116">
        <v>0</v>
      </c>
      <c r="AI116">
        <v>0.11428571492433548</v>
      </c>
      <c r="AJ116">
        <v>2.8571428731083873E-2</v>
      </c>
    </row>
    <row r="117" spans="1:36" x14ac:dyDescent="0.25">
      <c r="A117">
        <v>3130</v>
      </c>
      <c r="B117" t="s">
        <v>263</v>
      </c>
      <c r="C117" t="s">
        <v>81</v>
      </c>
      <c r="D117">
        <v>340</v>
      </c>
      <c r="E117" t="s">
        <v>56</v>
      </c>
      <c r="F117">
        <v>1990</v>
      </c>
      <c r="G117">
        <v>9097.0166015625</v>
      </c>
      <c r="H117">
        <v>1</v>
      </c>
      <c r="I117">
        <v>0</v>
      </c>
      <c r="J117">
        <v>0</v>
      </c>
      <c r="K117">
        <v>2</v>
      </c>
      <c r="L117">
        <v>2</v>
      </c>
      <c r="M117">
        <v>1</v>
      </c>
      <c r="N117">
        <v>11984.8984375</v>
      </c>
      <c r="O117">
        <v>6.75</v>
      </c>
      <c r="Q117">
        <v>2.8755230903625488</v>
      </c>
      <c r="R117">
        <v>-1.0060641765594482</v>
      </c>
      <c r="S117">
        <v>0</v>
      </c>
      <c r="T117">
        <v>2.1474407632270522</v>
      </c>
      <c r="U117" t="s">
        <v>57</v>
      </c>
      <c r="V117">
        <v>15.077328681945797</v>
      </c>
      <c r="W117">
        <v>71.358627319335938</v>
      </c>
      <c r="X117">
        <v>2.6699485778808598</v>
      </c>
      <c r="Y117">
        <v>8.1402196884155273</v>
      </c>
      <c r="Z117">
        <v>0</v>
      </c>
      <c r="AA117">
        <v>0</v>
      </c>
      <c r="AB117">
        <v>4</v>
      </c>
      <c r="AC117">
        <v>0</v>
      </c>
      <c r="AD117">
        <v>0</v>
      </c>
      <c r="AE117">
        <v>1</v>
      </c>
      <c r="AF117">
        <v>0</v>
      </c>
      <c r="AG117">
        <v>0</v>
      </c>
      <c r="AH117">
        <v>0</v>
      </c>
      <c r="AI117">
        <v>0.25</v>
      </c>
      <c r="AJ117">
        <v>0</v>
      </c>
    </row>
    <row r="118" spans="1:36" x14ac:dyDescent="0.25">
      <c r="A118">
        <v>3165</v>
      </c>
      <c r="B118" t="s">
        <v>264</v>
      </c>
      <c r="C118" t="s">
        <v>186</v>
      </c>
      <c r="D118">
        <v>548</v>
      </c>
      <c r="E118" t="s">
        <v>42</v>
      </c>
      <c r="F118">
        <v>1990</v>
      </c>
      <c r="G118">
        <v>7950.423828125</v>
      </c>
      <c r="H118">
        <v>0</v>
      </c>
      <c r="I118">
        <v>0</v>
      </c>
      <c r="J118">
        <v>0</v>
      </c>
      <c r="K118">
        <v>2</v>
      </c>
      <c r="L118">
        <v>2</v>
      </c>
      <c r="M118">
        <v>1</v>
      </c>
      <c r="N118">
        <v>11794.994140625</v>
      </c>
      <c r="O118">
        <v>6.5</v>
      </c>
      <c r="Q118">
        <v>2.9960002899169926</v>
      </c>
      <c r="R118">
        <v>-0.3129723072052002</v>
      </c>
      <c r="S118">
        <v>1</v>
      </c>
      <c r="T118">
        <v>2.761743773247916</v>
      </c>
      <c r="U118" t="s">
        <v>43</v>
      </c>
      <c r="V118">
        <v>10.924193382263184</v>
      </c>
      <c r="W118">
        <v>70.673080444335938</v>
      </c>
      <c r="X118">
        <v>0</v>
      </c>
      <c r="Y118">
        <v>0</v>
      </c>
      <c r="Z118">
        <v>330985.625</v>
      </c>
      <c r="AA118">
        <v>25831.24609375</v>
      </c>
      <c r="AB118">
        <v>35</v>
      </c>
      <c r="AC118">
        <v>0</v>
      </c>
      <c r="AD118">
        <v>0</v>
      </c>
      <c r="AE118">
        <v>6</v>
      </c>
      <c r="AF118">
        <v>1</v>
      </c>
      <c r="AG118">
        <v>0</v>
      </c>
      <c r="AH118">
        <v>0</v>
      </c>
      <c r="AI118">
        <v>0.17142857611179349</v>
      </c>
      <c r="AJ118">
        <v>2.8571428731083873E-2</v>
      </c>
    </row>
    <row r="119" spans="1:36" x14ac:dyDescent="0.25">
      <c r="A119">
        <v>3205</v>
      </c>
      <c r="B119" t="s">
        <v>265</v>
      </c>
      <c r="C119" t="s">
        <v>49</v>
      </c>
      <c r="D119">
        <v>499</v>
      </c>
      <c r="E119" t="s">
        <v>66</v>
      </c>
      <c r="F119">
        <v>1990</v>
      </c>
      <c r="G119">
        <v>5790.93017578125</v>
      </c>
      <c r="H119">
        <v>1</v>
      </c>
      <c r="I119">
        <v>0</v>
      </c>
      <c r="J119">
        <v>2</v>
      </c>
      <c r="K119">
        <v>2</v>
      </c>
      <c r="L119">
        <v>3</v>
      </c>
      <c r="M119">
        <v>1</v>
      </c>
      <c r="N119">
        <v>8445.798828125</v>
      </c>
      <c r="O119">
        <v>6.666666507720949</v>
      </c>
      <c r="Q119">
        <v>4.9420394897460946</v>
      </c>
      <c r="R119">
        <v>-0.79066115617752064</v>
      </c>
      <c r="S119">
        <v>1</v>
      </c>
      <c r="T119">
        <v>6.096753919945912</v>
      </c>
      <c r="U119" t="s">
        <v>67</v>
      </c>
      <c r="V119">
        <v>14.162806510925297</v>
      </c>
      <c r="W119">
        <v>57.655883789062507</v>
      </c>
      <c r="X119">
        <v>0</v>
      </c>
      <c r="Y119">
        <v>7.7178711071610451E-3</v>
      </c>
      <c r="Z119">
        <v>0</v>
      </c>
      <c r="AA119">
        <v>52066.4609375</v>
      </c>
      <c r="AB119">
        <v>11</v>
      </c>
      <c r="AC119">
        <v>0</v>
      </c>
      <c r="AD119">
        <v>0</v>
      </c>
      <c r="AE119">
        <v>0</v>
      </c>
      <c r="AF119">
        <v>1</v>
      </c>
      <c r="AG119">
        <v>0</v>
      </c>
      <c r="AH119">
        <v>0</v>
      </c>
      <c r="AI119">
        <v>0</v>
      </c>
      <c r="AJ119">
        <v>9.0909093618392958E-2</v>
      </c>
    </row>
    <row r="120" spans="1:36" x14ac:dyDescent="0.25">
      <c r="A120">
        <v>3235</v>
      </c>
      <c r="B120" t="s">
        <v>266</v>
      </c>
      <c r="C120" t="s">
        <v>92</v>
      </c>
      <c r="D120">
        <v>627</v>
      </c>
      <c r="E120" t="s">
        <v>93</v>
      </c>
      <c r="F120">
        <v>1990</v>
      </c>
      <c r="G120">
        <v>5234.34521484375</v>
      </c>
      <c r="H120">
        <v>1</v>
      </c>
      <c r="I120">
        <v>0</v>
      </c>
      <c r="J120">
        <v>1</v>
      </c>
      <c r="K120">
        <v>2</v>
      </c>
      <c r="L120">
        <v>2</v>
      </c>
      <c r="M120">
        <v>1</v>
      </c>
      <c r="N120">
        <v>7633.60107421875</v>
      </c>
      <c r="O120">
        <v>3.8571429252624512</v>
      </c>
      <c r="Q120">
        <v>4.806215763092041</v>
      </c>
      <c r="R120">
        <v>-2.1816263198852535</v>
      </c>
      <c r="S120">
        <v>1</v>
      </c>
      <c r="T120">
        <v>8.5398190737535931</v>
      </c>
      <c r="U120" t="s">
        <v>94</v>
      </c>
      <c r="V120">
        <v>12.27938175201416</v>
      </c>
      <c r="W120">
        <v>57.937145233154304</v>
      </c>
      <c r="X120">
        <v>3.8525002002716064</v>
      </c>
      <c r="Y120">
        <v>8.4091044962406145E-2</v>
      </c>
      <c r="Z120">
        <v>0</v>
      </c>
      <c r="AA120">
        <v>0</v>
      </c>
      <c r="AB120">
        <v>455</v>
      </c>
      <c r="AC120">
        <v>6</v>
      </c>
      <c r="AD120">
        <v>2</v>
      </c>
      <c r="AE120">
        <v>22</v>
      </c>
      <c r="AF120">
        <v>19</v>
      </c>
      <c r="AG120">
        <v>1.3186813332140444E-2</v>
      </c>
      <c r="AH120">
        <v>4.3956045992672443E-3</v>
      </c>
      <c r="AI120">
        <v>4.8351649194955826E-2</v>
      </c>
      <c r="AJ120">
        <v>4.1758242994546883E-2</v>
      </c>
    </row>
    <row r="121" spans="1:36" x14ac:dyDescent="0.25">
      <c r="A121">
        <v>3280</v>
      </c>
      <c r="B121" t="s">
        <v>267</v>
      </c>
      <c r="C121" t="s">
        <v>178</v>
      </c>
      <c r="D121">
        <v>383</v>
      </c>
      <c r="E121" t="s">
        <v>268</v>
      </c>
      <c r="F121">
        <v>1990</v>
      </c>
      <c r="G121">
        <v>6418.5283203125009</v>
      </c>
      <c r="H121">
        <v>1</v>
      </c>
      <c r="I121">
        <v>1</v>
      </c>
      <c r="J121">
        <v>4</v>
      </c>
      <c r="K121">
        <v>2</v>
      </c>
      <c r="L121">
        <v>3</v>
      </c>
      <c r="M121">
        <v>1</v>
      </c>
      <c r="N121">
        <v>10151.71484375</v>
      </c>
      <c r="O121">
        <v>4.25</v>
      </c>
      <c r="Q121">
        <v>3.1500611305236821</v>
      </c>
      <c r="R121">
        <v>-2.0012083053588872</v>
      </c>
      <c r="S121">
        <v>1</v>
      </c>
      <c r="T121">
        <v>2.8245942894904106</v>
      </c>
      <c r="U121" t="s">
        <v>51</v>
      </c>
      <c r="V121">
        <v>12.953996658325195</v>
      </c>
      <c r="W121">
        <v>62.358642578125007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</row>
    <row r="122" spans="1:36" x14ac:dyDescent="0.25">
      <c r="A122">
        <v>3305</v>
      </c>
      <c r="B122" t="s">
        <v>269</v>
      </c>
      <c r="C122" t="s">
        <v>49</v>
      </c>
      <c r="D122">
        <v>499</v>
      </c>
      <c r="E122" t="s">
        <v>50</v>
      </c>
      <c r="F122">
        <v>1990</v>
      </c>
      <c r="G122">
        <v>6257.6572265625</v>
      </c>
      <c r="H122">
        <v>0</v>
      </c>
      <c r="I122">
        <v>0</v>
      </c>
      <c r="J122">
        <v>2</v>
      </c>
      <c r="K122">
        <v>2</v>
      </c>
      <c r="L122">
        <v>3</v>
      </c>
      <c r="M122">
        <v>1</v>
      </c>
      <c r="N122">
        <v>8299.3984375</v>
      </c>
      <c r="O122">
        <v>8.5</v>
      </c>
      <c r="Q122">
        <v>4.4337258338928223</v>
      </c>
      <c r="R122">
        <v>-2.9642584323883061</v>
      </c>
      <c r="S122">
        <v>1</v>
      </c>
      <c r="T122">
        <v>2.2378541018582614</v>
      </c>
      <c r="U122" t="s">
        <v>51</v>
      </c>
      <c r="V122">
        <v>12.035240173339844</v>
      </c>
      <c r="W122">
        <v>61.95856857299804</v>
      </c>
      <c r="X122">
        <v>0</v>
      </c>
      <c r="Y122">
        <v>7.7178711071610451E-3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</row>
    <row r="123" spans="1:36" x14ac:dyDescent="0.25">
      <c r="A123">
        <v>3320</v>
      </c>
      <c r="B123" t="s">
        <v>270</v>
      </c>
      <c r="C123" t="s">
        <v>45</v>
      </c>
      <c r="D123">
        <v>663</v>
      </c>
      <c r="E123" t="s">
        <v>46</v>
      </c>
      <c r="F123">
        <v>1990</v>
      </c>
      <c r="G123">
        <v>9244.11328125</v>
      </c>
      <c r="H123">
        <v>1</v>
      </c>
      <c r="I123">
        <v>1</v>
      </c>
      <c r="J123">
        <v>4</v>
      </c>
      <c r="K123">
        <v>7</v>
      </c>
      <c r="L123">
        <v>3</v>
      </c>
      <c r="M123">
        <v>1</v>
      </c>
      <c r="N123">
        <v>7740.9599609375009</v>
      </c>
      <c r="O123">
        <v>9</v>
      </c>
      <c r="Q123">
        <v>2.9995124340057377</v>
      </c>
      <c r="R123">
        <v>-3.6071779727935791</v>
      </c>
      <c r="S123">
        <v>1</v>
      </c>
      <c r="T123">
        <v>3.9937917054419194</v>
      </c>
      <c r="U123" t="s">
        <v>47</v>
      </c>
      <c r="V123">
        <v>12.278316497802736</v>
      </c>
      <c r="W123">
        <v>69.314216613769517</v>
      </c>
      <c r="X123">
        <v>0</v>
      </c>
      <c r="Y123">
        <v>0</v>
      </c>
      <c r="Z123">
        <v>0</v>
      </c>
      <c r="AA123">
        <v>0</v>
      </c>
      <c r="AB123">
        <v>31</v>
      </c>
      <c r="AC123">
        <v>0</v>
      </c>
      <c r="AD123">
        <v>0</v>
      </c>
      <c r="AE123">
        <v>5</v>
      </c>
      <c r="AF123">
        <v>7</v>
      </c>
      <c r="AG123">
        <v>0</v>
      </c>
      <c r="AH123">
        <v>0</v>
      </c>
      <c r="AI123">
        <v>0.16129031777381897</v>
      </c>
      <c r="AJ123">
        <v>0.22580644488334656</v>
      </c>
    </row>
    <row r="124" spans="1:36" x14ac:dyDescent="0.25">
      <c r="A124">
        <v>3340</v>
      </c>
      <c r="B124" t="s">
        <v>271</v>
      </c>
      <c r="C124" t="s">
        <v>146</v>
      </c>
      <c r="D124">
        <v>184</v>
      </c>
      <c r="E124" t="s">
        <v>101</v>
      </c>
      <c r="F124">
        <v>1990</v>
      </c>
      <c r="G124">
        <v>5662.88427734375</v>
      </c>
      <c r="H124">
        <v>1</v>
      </c>
      <c r="I124">
        <v>0</v>
      </c>
      <c r="J124">
        <v>5</v>
      </c>
      <c r="K124">
        <v>3</v>
      </c>
      <c r="L124">
        <v>3</v>
      </c>
      <c r="M124">
        <v>1</v>
      </c>
      <c r="N124">
        <v>9463.0048828125</v>
      </c>
      <c r="O124">
        <v>7.5</v>
      </c>
      <c r="Q124">
        <v>2.2856738567352295</v>
      </c>
      <c r="R124">
        <v>-1.7881687879562378</v>
      </c>
      <c r="S124">
        <v>1</v>
      </c>
      <c r="T124">
        <v>5.3916692452996964</v>
      </c>
      <c r="U124" t="s">
        <v>57</v>
      </c>
      <c r="V124">
        <v>11.76301383972168</v>
      </c>
      <c r="W124">
        <v>62.762496948242195</v>
      </c>
      <c r="X124">
        <v>0</v>
      </c>
      <c r="Y124">
        <v>2.5911126136779785</v>
      </c>
      <c r="Z124">
        <v>12933.5947265625</v>
      </c>
      <c r="AA124">
        <v>87083.4765625</v>
      </c>
      <c r="AB124">
        <v>49</v>
      </c>
      <c r="AC124">
        <v>0</v>
      </c>
      <c r="AD124">
        <v>1</v>
      </c>
      <c r="AE124">
        <v>6</v>
      </c>
      <c r="AF124">
        <v>7</v>
      </c>
      <c r="AG124">
        <v>0</v>
      </c>
      <c r="AH124">
        <v>2.0408162847161296E-2</v>
      </c>
      <c r="AI124">
        <v>0.12244898080825804</v>
      </c>
      <c r="AJ124">
        <v>0.14285714924335477</v>
      </c>
    </row>
    <row r="125" spans="1:36" x14ac:dyDescent="0.25">
      <c r="A125">
        <v>3355</v>
      </c>
      <c r="B125" t="s">
        <v>272</v>
      </c>
      <c r="C125" t="s">
        <v>130</v>
      </c>
      <c r="D125">
        <v>441</v>
      </c>
      <c r="E125" t="s">
        <v>101</v>
      </c>
      <c r="F125">
        <v>1990</v>
      </c>
      <c r="G125">
        <v>4263.72998046875</v>
      </c>
      <c r="H125">
        <v>1</v>
      </c>
      <c r="I125">
        <v>0</v>
      </c>
      <c r="J125">
        <v>3</v>
      </c>
      <c r="K125">
        <v>3</v>
      </c>
      <c r="L125">
        <v>3</v>
      </c>
      <c r="M125">
        <v>1</v>
      </c>
      <c r="N125">
        <v>7046.0180664062491</v>
      </c>
      <c r="O125">
        <v>13.800000190734862</v>
      </c>
      <c r="Q125">
        <v>4.7748255729675293</v>
      </c>
      <c r="R125">
        <v>-0.55588293075561523</v>
      </c>
      <c r="S125">
        <v>1</v>
      </c>
      <c r="T125">
        <v>8.9333640045609748</v>
      </c>
      <c r="U125" t="s">
        <v>57</v>
      </c>
      <c r="V125">
        <v>11.622093200683596</v>
      </c>
      <c r="W125">
        <v>60.964763641357422</v>
      </c>
      <c r="X125">
        <v>1.0151243209838867</v>
      </c>
      <c r="Y125">
        <v>1.8769829273223877</v>
      </c>
      <c r="Z125">
        <v>0</v>
      </c>
      <c r="AA125">
        <v>25191.7265625</v>
      </c>
      <c r="AB125">
        <v>17</v>
      </c>
      <c r="AC125">
        <v>0</v>
      </c>
      <c r="AD125">
        <v>0</v>
      </c>
      <c r="AE125">
        <v>1</v>
      </c>
      <c r="AF125">
        <v>1</v>
      </c>
      <c r="AG125">
        <v>0</v>
      </c>
      <c r="AH125">
        <v>0</v>
      </c>
      <c r="AI125">
        <v>5.8823529630899429E-2</v>
      </c>
      <c r="AJ125">
        <v>5.8823529630899429E-2</v>
      </c>
    </row>
    <row r="126" spans="1:36" x14ac:dyDescent="0.25">
      <c r="A126">
        <v>3370</v>
      </c>
      <c r="B126" t="s">
        <v>273</v>
      </c>
      <c r="C126" t="s">
        <v>167</v>
      </c>
      <c r="D126">
        <v>434</v>
      </c>
      <c r="E126" t="s">
        <v>38</v>
      </c>
      <c r="F126">
        <v>1990</v>
      </c>
      <c r="G126">
        <v>9754.8759765625</v>
      </c>
      <c r="H126">
        <v>0</v>
      </c>
      <c r="I126">
        <v>0</v>
      </c>
      <c r="J126">
        <v>8</v>
      </c>
      <c r="K126">
        <v>7</v>
      </c>
      <c r="L126">
        <v>2</v>
      </c>
      <c r="M126">
        <v>1</v>
      </c>
      <c r="N126">
        <v>9918.546875</v>
      </c>
      <c r="O126">
        <v>7</v>
      </c>
      <c r="Q126">
        <v>2.3696496486663818</v>
      </c>
      <c r="R126">
        <v>-0.64137756824493397</v>
      </c>
      <c r="S126">
        <v>1</v>
      </c>
      <c r="T126">
        <v>4.6194041851679213</v>
      </c>
      <c r="U126" t="s">
        <v>39</v>
      </c>
      <c r="V126">
        <v>10.803563117980955</v>
      </c>
      <c r="W126">
        <v>68.181816101074219</v>
      </c>
      <c r="X126">
        <v>0</v>
      </c>
      <c r="Y126">
        <v>0</v>
      </c>
      <c r="Z126">
        <v>0</v>
      </c>
      <c r="AA126">
        <v>0</v>
      </c>
      <c r="AB126">
        <v>19</v>
      </c>
      <c r="AC126">
        <v>0</v>
      </c>
      <c r="AD126">
        <v>0</v>
      </c>
      <c r="AE126">
        <v>2</v>
      </c>
      <c r="AF126">
        <v>4</v>
      </c>
      <c r="AG126">
        <v>0</v>
      </c>
      <c r="AH126">
        <v>0</v>
      </c>
      <c r="AI126">
        <v>0.10526315867900848</v>
      </c>
      <c r="AJ126">
        <v>0.21052631735801697</v>
      </c>
    </row>
    <row r="127" spans="1:36" x14ac:dyDescent="0.25">
      <c r="A127">
        <v>3400</v>
      </c>
      <c r="B127" t="s">
        <v>274</v>
      </c>
      <c r="C127" t="s">
        <v>37</v>
      </c>
      <c r="D127">
        <v>440</v>
      </c>
      <c r="E127" t="s">
        <v>38</v>
      </c>
      <c r="F127">
        <v>1990</v>
      </c>
      <c r="G127">
        <v>5724.26416015625</v>
      </c>
      <c r="H127">
        <v>0</v>
      </c>
      <c r="I127">
        <v>0</v>
      </c>
      <c r="J127">
        <v>2</v>
      </c>
      <c r="K127">
        <v>2</v>
      </c>
      <c r="L127">
        <v>3</v>
      </c>
      <c r="M127">
        <v>1</v>
      </c>
      <c r="N127">
        <v>10413.1357421875</v>
      </c>
      <c r="O127">
        <v>6.333333492279051</v>
      </c>
      <c r="Q127">
        <v>3.4007167816162114</v>
      </c>
      <c r="R127">
        <v>-1.2385377883911133</v>
      </c>
      <c r="S127">
        <v>1</v>
      </c>
      <c r="T127">
        <v>5.3340569116112508</v>
      </c>
      <c r="U127" t="s">
        <v>39</v>
      </c>
      <c r="V127">
        <v>10.552670478820801</v>
      </c>
      <c r="W127">
        <v>67.163581848144531</v>
      </c>
      <c r="X127">
        <v>0</v>
      </c>
      <c r="Y127">
        <v>0</v>
      </c>
      <c r="Z127">
        <v>0</v>
      </c>
      <c r="AA127">
        <v>0</v>
      </c>
      <c r="AB127">
        <v>21</v>
      </c>
      <c r="AC127">
        <v>0</v>
      </c>
      <c r="AD127">
        <v>0</v>
      </c>
      <c r="AE127">
        <v>3</v>
      </c>
      <c r="AF127">
        <v>1</v>
      </c>
      <c r="AG127">
        <v>0</v>
      </c>
      <c r="AH127">
        <v>0</v>
      </c>
      <c r="AI127">
        <v>0.14285714924335477</v>
      </c>
      <c r="AJ127">
        <v>4.7619048506021486E-2</v>
      </c>
    </row>
    <row r="128" spans="1:36" x14ac:dyDescent="0.25">
      <c r="A128">
        <v>3415</v>
      </c>
      <c r="B128" t="s">
        <v>275</v>
      </c>
      <c r="C128" t="s">
        <v>219</v>
      </c>
      <c r="D128">
        <v>435</v>
      </c>
      <c r="E128" t="s">
        <v>38</v>
      </c>
      <c r="F128">
        <v>1990</v>
      </c>
      <c r="G128">
        <v>9445.6240234375</v>
      </c>
      <c r="H128">
        <v>0</v>
      </c>
      <c r="I128">
        <v>0</v>
      </c>
      <c r="J128">
        <v>9</v>
      </c>
      <c r="K128">
        <v>7</v>
      </c>
      <c r="L128">
        <v>2</v>
      </c>
      <c r="M128">
        <v>1</v>
      </c>
      <c r="N128">
        <v>11556.6376953125</v>
      </c>
      <c r="O128">
        <v>6.5</v>
      </c>
      <c r="Q128">
        <v>3.3596577644348149</v>
      </c>
      <c r="R128">
        <v>-1.5019619464874268</v>
      </c>
      <c r="S128">
        <v>0</v>
      </c>
      <c r="T128">
        <v>4.7352018474948281</v>
      </c>
      <c r="U128" t="s">
        <v>39</v>
      </c>
      <c r="V128">
        <v>10.608113288879395</v>
      </c>
      <c r="W128">
        <v>64.705886840820313</v>
      </c>
      <c r="X128">
        <v>0</v>
      </c>
      <c r="Y128">
        <v>0</v>
      </c>
      <c r="Z128">
        <v>0</v>
      </c>
      <c r="AA128">
        <v>0</v>
      </c>
      <c r="AB128">
        <v>56</v>
      </c>
      <c r="AC128">
        <v>1</v>
      </c>
      <c r="AD128">
        <v>0</v>
      </c>
      <c r="AE128">
        <v>1</v>
      </c>
      <c r="AF128">
        <v>6</v>
      </c>
      <c r="AG128">
        <v>1.785714365541935E-2</v>
      </c>
      <c r="AH128">
        <v>0</v>
      </c>
      <c r="AI128">
        <v>1.785714365541935E-2</v>
      </c>
      <c r="AJ128">
        <v>0.1071428582072258</v>
      </c>
    </row>
    <row r="129" spans="1:36" x14ac:dyDescent="0.25">
      <c r="A129">
        <v>3430</v>
      </c>
      <c r="B129" t="s">
        <v>276</v>
      </c>
      <c r="C129" t="s">
        <v>219</v>
      </c>
      <c r="D129">
        <v>435</v>
      </c>
      <c r="E129" t="s">
        <v>38</v>
      </c>
      <c r="F129">
        <v>1990</v>
      </c>
      <c r="G129">
        <v>7540.91748046875</v>
      </c>
      <c r="H129">
        <v>0</v>
      </c>
      <c r="I129">
        <v>0</v>
      </c>
      <c r="J129">
        <v>9</v>
      </c>
      <c r="K129">
        <v>7</v>
      </c>
      <c r="L129">
        <v>2</v>
      </c>
      <c r="M129">
        <v>1</v>
      </c>
      <c r="N129">
        <v>11556.6376953125</v>
      </c>
      <c r="O129">
        <v>6.5</v>
      </c>
      <c r="Q129">
        <v>3.7550208568572998</v>
      </c>
      <c r="R129">
        <v>-3.5174078941345206</v>
      </c>
      <c r="S129">
        <v>1</v>
      </c>
      <c r="T129">
        <v>4.2368860402591748</v>
      </c>
      <c r="U129" t="s">
        <v>39</v>
      </c>
      <c r="V129">
        <v>10.644461631774902</v>
      </c>
      <c r="W129">
        <v>69.155349731445313</v>
      </c>
      <c r="X129">
        <v>0</v>
      </c>
      <c r="Y129">
        <v>0</v>
      </c>
      <c r="Z129">
        <v>0</v>
      </c>
      <c r="AA129">
        <v>0</v>
      </c>
      <c r="AB129">
        <v>91</v>
      </c>
      <c r="AC129">
        <v>0</v>
      </c>
      <c r="AD129">
        <v>0</v>
      </c>
      <c r="AE129">
        <v>4</v>
      </c>
      <c r="AF129">
        <v>10</v>
      </c>
      <c r="AG129">
        <v>0</v>
      </c>
      <c r="AH129">
        <v>0</v>
      </c>
      <c r="AI129">
        <v>4.3956045061349855E-2</v>
      </c>
      <c r="AJ129">
        <v>0.10989011079072952</v>
      </c>
    </row>
    <row r="130" spans="1:36" x14ac:dyDescent="0.25">
      <c r="A130">
        <v>3460</v>
      </c>
      <c r="B130" t="s">
        <v>277</v>
      </c>
      <c r="C130" t="s">
        <v>53</v>
      </c>
      <c r="D130">
        <v>339</v>
      </c>
      <c r="E130" t="s">
        <v>42</v>
      </c>
      <c r="F130">
        <v>1990</v>
      </c>
      <c r="G130">
        <v>6570.4609375</v>
      </c>
      <c r="H130">
        <v>0</v>
      </c>
      <c r="I130">
        <v>0</v>
      </c>
      <c r="J130">
        <v>0</v>
      </c>
      <c r="K130">
        <v>2</v>
      </c>
      <c r="L130">
        <v>3</v>
      </c>
      <c r="M130">
        <v>1</v>
      </c>
      <c r="N130">
        <v>11941.2216796875</v>
      </c>
      <c r="O130">
        <v>6</v>
      </c>
      <c r="Q130">
        <v>2.6622269153594966</v>
      </c>
      <c r="R130">
        <v>-0.82847875356674205</v>
      </c>
      <c r="S130">
        <v>0</v>
      </c>
      <c r="T130">
        <v>1.7604671998583037</v>
      </c>
      <c r="U130" t="s">
        <v>43</v>
      </c>
      <c r="V130">
        <v>13.810193061828612</v>
      </c>
      <c r="W130">
        <v>66.566261291503892</v>
      </c>
      <c r="X130">
        <v>0</v>
      </c>
      <c r="Y130">
        <v>0</v>
      </c>
      <c r="Z130">
        <v>150192.203125</v>
      </c>
      <c r="AA130">
        <v>23443.0234375</v>
      </c>
      <c r="AB130">
        <v>2</v>
      </c>
      <c r="AC130">
        <v>0</v>
      </c>
      <c r="AD130">
        <v>0</v>
      </c>
      <c r="AE130">
        <v>0</v>
      </c>
      <c r="AF130">
        <v>1</v>
      </c>
      <c r="AG130">
        <v>0</v>
      </c>
      <c r="AH130">
        <v>0</v>
      </c>
      <c r="AI130">
        <v>0</v>
      </c>
      <c r="AJ130">
        <v>0.5</v>
      </c>
    </row>
    <row r="131" spans="1:36" x14ac:dyDescent="0.25">
      <c r="A131">
        <v>3480</v>
      </c>
      <c r="B131" t="s">
        <v>278</v>
      </c>
      <c r="C131" t="s">
        <v>37</v>
      </c>
      <c r="D131">
        <v>441</v>
      </c>
      <c r="E131" t="s">
        <v>38</v>
      </c>
      <c r="F131">
        <v>1990</v>
      </c>
      <c r="G131">
        <v>8703.5283203125</v>
      </c>
      <c r="H131">
        <v>0</v>
      </c>
      <c r="I131">
        <v>0</v>
      </c>
      <c r="J131">
        <v>3</v>
      </c>
      <c r="K131">
        <v>3</v>
      </c>
      <c r="L131">
        <v>3</v>
      </c>
      <c r="M131">
        <v>1</v>
      </c>
      <c r="N131">
        <v>9918.546875</v>
      </c>
      <c r="O131">
        <v>7</v>
      </c>
      <c r="Q131">
        <v>3.142450094223022</v>
      </c>
      <c r="R131">
        <v>-1.226108193397522</v>
      </c>
      <c r="S131">
        <v>1</v>
      </c>
      <c r="T131">
        <v>5.5672271926965937</v>
      </c>
      <c r="U131" t="s">
        <v>39</v>
      </c>
      <c r="V131">
        <v>10.468961715698242</v>
      </c>
      <c r="W131">
        <v>66.666671752929688</v>
      </c>
      <c r="X131">
        <v>0</v>
      </c>
      <c r="Y131">
        <v>0</v>
      </c>
      <c r="Z131">
        <v>0</v>
      </c>
      <c r="AA131">
        <v>0</v>
      </c>
      <c r="AB131">
        <v>25</v>
      </c>
      <c r="AC131">
        <v>0</v>
      </c>
      <c r="AD131">
        <v>0</v>
      </c>
      <c r="AE131">
        <v>2</v>
      </c>
      <c r="AF131">
        <v>7</v>
      </c>
      <c r="AG131">
        <v>0</v>
      </c>
      <c r="AH131">
        <v>0</v>
      </c>
      <c r="AI131">
        <v>7.9999998211860657E-2</v>
      </c>
      <c r="AJ131">
        <v>0.2800000011920929</v>
      </c>
    </row>
    <row r="132" spans="1:36" x14ac:dyDescent="0.25">
      <c r="A132">
        <v>3495</v>
      </c>
      <c r="B132" t="s">
        <v>279</v>
      </c>
      <c r="C132" t="s">
        <v>219</v>
      </c>
      <c r="D132">
        <v>435</v>
      </c>
      <c r="E132" t="s">
        <v>38</v>
      </c>
      <c r="F132">
        <v>1990</v>
      </c>
      <c r="G132">
        <v>8906.060546875</v>
      </c>
      <c r="H132">
        <v>0</v>
      </c>
      <c r="I132">
        <v>0</v>
      </c>
      <c r="J132">
        <v>9</v>
      </c>
      <c r="K132">
        <v>7</v>
      </c>
      <c r="L132">
        <v>2</v>
      </c>
      <c r="M132">
        <v>1</v>
      </c>
      <c r="N132">
        <v>11556.6376953125</v>
      </c>
      <c r="O132">
        <v>6.5</v>
      </c>
      <c r="Q132">
        <v>3.700261116027832</v>
      </c>
      <c r="R132">
        <v>-0.1958158016204834</v>
      </c>
      <c r="S132">
        <v>0</v>
      </c>
      <c r="T132">
        <v>5.2967958238466162</v>
      </c>
      <c r="U132" t="s">
        <v>39</v>
      </c>
      <c r="V132">
        <v>10.717547416687012</v>
      </c>
      <c r="W132">
        <v>72.048744201660142</v>
      </c>
      <c r="X132">
        <v>0</v>
      </c>
      <c r="Y132">
        <v>0</v>
      </c>
      <c r="Z132">
        <v>0</v>
      </c>
      <c r="AA132">
        <v>0</v>
      </c>
      <c r="AB132">
        <v>109</v>
      </c>
      <c r="AC132">
        <v>1</v>
      </c>
      <c r="AD132">
        <v>0</v>
      </c>
      <c r="AE132">
        <v>9</v>
      </c>
      <c r="AF132">
        <v>9</v>
      </c>
      <c r="AG132">
        <v>9.1743115335702879E-3</v>
      </c>
      <c r="AH132">
        <v>0</v>
      </c>
      <c r="AI132">
        <v>8.2568809390068068E-2</v>
      </c>
      <c r="AJ132">
        <v>8.2568809390068068E-2</v>
      </c>
    </row>
    <row r="133" spans="1:36" x14ac:dyDescent="0.25">
      <c r="A133">
        <v>3520</v>
      </c>
      <c r="B133" t="s">
        <v>280</v>
      </c>
      <c r="C133" t="s">
        <v>281</v>
      </c>
      <c r="D133">
        <v>174</v>
      </c>
      <c r="E133" t="s">
        <v>42</v>
      </c>
      <c r="F133">
        <v>1990</v>
      </c>
      <c r="G133">
        <v>5869.0322265625</v>
      </c>
      <c r="H133">
        <v>0</v>
      </c>
      <c r="I133">
        <v>0</v>
      </c>
      <c r="J133">
        <v>0</v>
      </c>
      <c r="K133">
        <v>2</v>
      </c>
      <c r="L133">
        <v>3</v>
      </c>
      <c r="M133">
        <v>2</v>
      </c>
      <c r="N133">
        <v>8667.509765625</v>
      </c>
      <c r="O133">
        <v>10.5</v>
      </c>
      <c r="Q133">
        <v>2.0351848602294922</v>
      </c>
      <c r="R133">
        <v>-5.4734702110290527</v>
      </c>
      <c r="S133">
        <v>1</v>
      </c>
      <c r="T133">
        <v>0.48272935404505263</v>
      </c>
      <c r="U133" t="s">
        <v>43</v>
      </c>
      <c r="V133">
        <v>12.927444458007813</v>
      </c>
      <c r="W133">
        <v>56.798244476318359</v>
      </c>
      <c r="X133">
        <v>0</v>
      </c>
      <c r="Y133">
        <v>0</v>
      </c>
      <c r="Z133">
        <v>503387.375</v>
      </c>
      <c r="AA133">
        <v>0</v>
      </c>
      <c r="AB133">
        <v>1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</row>
    <row r="134" spans="1:36" x14ac:dyDescent="0.25">
      <c r="A134">
        <v>3550</v>
      </c>
      <c r="B134" t="s">
        <v>282</v>
      </c>
      <c r="C134" t="s">
        <v>53</v>
      </c>
      <c r="D134">
        <v>339</v>
      </c>
      <c r="E134" t="s">
        <v>42</v>
      </c>
      <c r="F134">
        <v>1990</v>
      </c>
      <c r="G134">
        <v>10144.4013671875</v>
      </c>
      <c r="H134">
        <v>0</v>
      </c>
      <c r="I134">
        <v>0</v>
      </c>
      <c r="J134">
        <v>0</v>
      </c>
      <c r="K134">
        <v>2</v>
      </c>
      <c r="L134">
        <v>3</v>
      </c>
      <c r="M134">
        <v>1</v>
      </c>
      <c r="N134">
        <v>11941.2216796875</v>
      </c>
      <c r="O134">
        <v>6</v>
      </c>
      <c r="Q134">
        <v>3.610327005386353</v>
      </c>
      <c r="R134">
        <v>-5.0404231995344162E-2</v>
      </c>
      <c r="S134">
        <v>0</v>
      </c>
      <c r="T134">
        <v>4.1059936083943489</v>
      </c>
      <c r="U134" t="s">
        <v>43</v>
      </c>
      <c r="V134">
        <v>13.793049812316896</v>
      </c>
      <c r="W134">
        <v>72.123893737792983</v>
      </c>
      <c r="X134">
        <v>0</v>
      </c>
      <c r="Y134">
        <v>0</v>
      </c>
      <c r="Z134">
        <v>150192.203125</v>
      </c>
      <c r="AA134">
        <v>23443.0234375</v>
      </c>
      <c r="AB134">
        <v>1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</row>
    <row r="135" spans="1:36" x14ac:dyDescent="0.25">
      <c r="A135">
        <v>3565</v>
      </c>
      <c r="B135" t="s">
        <v>283</v>
      </c>
      <c r="C135" t="s">
        <v>92</v>
      </c>
      <c r="D135">
        <v>627</v>
      </c>
      <c r="E135" t="s">
        <v>284</v>
      </c>
      <c r="F135">
        <v>1990</v>
      </c>
      <c r="G135">
        <v>5912.74462890625</v>
      </c>
      <c r="H135">
        <v>1</v>
      </c>
      <c r="I135">
        <v>0</v>
      </c>
      <c r="J135">
        <v>1</v>
      </c>
      <c r="K135">
        <v>2</v>
      </c>
      <c r="L135">
        <v>2</v>
      </c>
      <c r="M135">
        <v>1</v>
      </c>
      <c r="N135">
        <v>7866.62451171875</v>
      </c>
      <c r="O135">
        <v>2.5999999046325684</v>
      </c>
      <c r="Q135">
        <v>3.662395715713501</v>
      </c>
      <c r="R135">
        <v>-1.791242718696594</v>
      </c>
      <c r="S135">
        <v>1</v>
      </c>
      <c r="T135">
        <v>6.1693548117692911</v>
      </c>
      <c r="U135" t="s">
        <v>94</v>
      </c>
      <c r="V135">
        <v>12.981931686401367</v>
      </c>
      <c r="W135">
        <v>58.157390594482415</v>
      </c>
      <c r="X135">
        <v>0</v>
      </c>
      <c r="Y135">
        <v>0</v>
      </c>
      <c r="Z135">
        <v>0</v>
      </c>
      <c r="AA135">
        <v>0</v>
      </c>
      <c r="AB135">
        <v>15</v>
      </c>
      <c r="AC135">
        <v>0</v>
      </c>
      <c r="AD135">
        <v>0</v>
      </c>
      <c r="AE135">
        <v>2</v>
      </c>
      <c r="AF135">
        <v>1</v>
      </c>
      <c r="AG135">
        <v>0</v>
      </c>
      <c r="AH135">
        <v>0</v>
      </c>
      <c r="AI135">
        <v>0.13333334028720856</v>
      </c>
      <c r="AJ135">
        <v>6.6666670143604279E-2</v>
      </c>
    </row>
    <row r="136" spans="1:36" x14ac:dyDescent="0.25">
      <c r="A136">
        <v>3585</v>
      </c>
      <c r="B136" t="s">
        <v>285</v>
      </c>
      <c r="C136" t="s">
        <v>37</v>
      </c>
      <c r="D136">
        <v>442</v>
      </c>
      <c r="E136" t="s">
        <v>38</v>
      </c>
      <c r="F136">
        <v>1990</v>
      </c>
      <c r="G136">
        <v>7015.62548828125</v>
      </c>
      <c r="H136">
        <v>0</v>
      </c>
      <c r="I136">
        <v>0</v>
      </c>
      <c r="J136">
        <v>8</v>
      </c>
      <c r="K136">
        <v>7</v>
      </c>
      <c r="L136">
        <v>3</v>
      </c>
      <c r="M136">
        <v>1</v>
      </c>
      <c r="N136">
        <v>10336.72265625</v>
      </c>
      <c r="O136">
        <v>6</v>
      </c>
      <c r="Q136">
        <v>3.7360405921936031</v>
      </c>
      <c r="R136">
        <v>-1.4918167591094973</v>
      </c>
      <c r="S136">
        <v>0</v>
      </c>
      <c r="T136">
        <v>5.6207254493000498</v>
      </c>
      <c r="U136" t="s">
        <v>39</v>
      </c>
      <c r="V136">
        <v>10.71497917175293</v>
      </c>
      <c r="W136">
        <v>65.421768188476563</v>
      </c>
      <c r="X136">
        <v>0</v>
      </c>
      <c r="Y136">
        <v>0</v>
      </c>
      <c r="Z136">
        <v>0</v>
      </c>
      <c r="AA136">
        <v>0</v>
      </c>
      <c r="AB136">
        <v>56</v>
      </c>
      <c r="AC136">
        <v>1</v>
      </c>
      <c r="AD136">
        <v>0</v>
      </c>
      <c r="AE136">
        <v>3</v>
      </c>
      <c r="AF136">
        <v>5</v>
      </c>
      <c r="AG136">
        <v>1.785714365541935E-2</v>
      </c>
      <c r="AH136">
        <v>0</v>
      </c>
      <c r="AI136">
        <v>5.3571429103612893E-2</v>
      </c>
      <c r="AJ136">
        <v>8.9285716414451599E-2</v>
      </c>
    </row>
    <row r="137" spans="1:36" x14ac:dyDescent="0.25">
      <c r="A137">
        <v>3635</v>
      </c>
      <c r="B137" t="s">
        <v>286</v>
      </c>
      <c r="C137" t="s">
        <v>49</v>
      </c>
      <c r="D137">
        <v>499</v>
      </c>
      <c r="E137" t="s">
        <v>59</v>
      </c>
      <c r="F137">
        <v>1990</v>
      </c>
      <c r="G137">
        <v>7216.1943359375009</v>
      </c>
      <c r="H137">
        <v>1</v>
      </c>
      <c r="I137">
        <v>0</v>
      </c>
      <c r="J137">
        <v>2</v>
      </c>
      <c r="K137">
        <v>2</v>
      </c>
      <c r="L137">
        <v>3</v>
      </c>
      <c r="M137">
        <v>1</v>
      </c>
      <c r="N137">
        <v>8236.2099609375</v>
      </c>
      <c r="O137">
        <v>11.111110687255859</v>
      </c>
      <c r="Q137">
        <v>3.0504102706909175</v>
      </c>
      <c r="R137">
        <v>-2.4164674282073975</v>
      </c>
      <c r="S137">
        <v>1</v>
      </c>
      <c r="T137">
        <v>1.4776215530770949</v>
      </c>
      <c r="U137" t="s">
        <v>51</v>
      </c>
      <c r="V137">
        <v>13.247943878173828</v>
      </c>
      <c r="W137">
        <v>53.823238372802734</v>
      </c>
      <c r="X137">
        <v>0</v>
      </c>
      <c r="Y137">
        <v>7.7178711071610451E-3</v>
      </c>
      <c r="Z137">
        <v>0</v>
      </c>
      <c r="AA137">
        <v>0</v>
      </c>
      <c r="AB137">
        <v>1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</row>
    <row r="138" spans="1:36" x14ac:dyDescent="0.25">
      <c r="A138">
        <v>3795</v>
      </c>
      <c r="B138" t="s">
        <v>287</v>
      </c>
      <c r="C138" t="s">
        <v>288</v>
      </c>
      <c r="D138">
        <v>482</v>
      </c>
      <c r="E138" t="s">
        <v>75</v>
      </c>
      <c r="F138">
        <v>1990</v>
      </c>
      <c r="G138">
        <v>11270.0791015625</v>
      </c>
      <c r="H138">
        <v>1</v>
      </c>
      <c r="I138">
        <v>0</v>
      </c>
      <c r="J138">
        <v>0</v>
      </c>
      <c r="K138">
        <v>7</v>
      </c>
      <c r="L138">
        <v>3</v>
      </c>
      <c r="M138">
        <v>4</v>
      </c>
      <c r="N138">
        <v>9755.130859375</v>
      </c>
      <c r="O138">
        <v>6</v>
      </c>
      <c r="Q138">
        <v>3.7319617271423344</v>
      </c>
      <c r="R138">
        <v>-0.84276890754699696</v>
      </c>
      <c r="S138">
        <v>1</v>
      </c>
      <c r="T138">
        <v>2.7128382984342525</v>
      </c>
      <c r="U138" t="s">
        <v>76</v>
      </c>
      <c r="V138">
        <v>11.004829406738281</v>
      </c>
      <c r="W138">
        <v>61.783439636230483</v>
      </c>
      <c r="X138">
        <v>3.1694216728210445</v>
      </c>
      <c r="Y138">
        <v>0</v>
      </c>
      <c r="Z138">
        <v>0</v>
      </c>
      <c r="AA138">
        <v>0</v>
      </c>
      <c r="AB138">
        <v>1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</row>
    <row r="139" spans="1:36" x14ac:dyDescent="0.25">
      <c r="A139">
        <v>3825</v>
      </c>
      <c r="B139" t="s">
        <v>289</v>
      </c>
      <c r="C139" t="s">
        <v>87</v>
      </c>
      <c r="D139">
        <v>71</v>
      </c>
      <c r="E139" t="s">
        <v>88</v>
      </c>
      <c r="F139">
        <v>1990</v>
      </c>
      <c r="G139">
        <v>6054.68310546875</v>
      </c>
      <c r="H139">
        <v>1</v>
      </c>
      <c r="I139">
        <v>0</v>
      </c>
      <c r="J139">
        <v>0</v>
      </c>
      <c r="K139">
        <v>3</v>
      </c>
      <c r="L139">
        <v>3</v>
      </c>
      <c r="M139">
        <v>2</v>
      </c>
      <c r="N139">
        <v>9664.1806640625</v>
      </c>
      <c r="O139">
        <v>7</v>
      </c>
      <c r="Q139">
        <v>3.6461410522460942</v>
      </c>
      <c r="R139">
        <v>1.0640012025833128</v>
      </c>
      <c r="S139">
        <v>0</v>
      </c>
      <c r="T139">
        <v>3.083047309967776</v>
      </c>
      <c r="U139" t="s">
        <v>76</v>
      </c>
      <c r="V139">
        <v>10.084700584411623</v>
      </c>
      <c r="W139">
        <v>65.830116271972642</v>
      </c>
      <c r="X139">
        <v>0</v>
      </c>
      <c r="Y139">
        <v>0</v>
      </c>
      <c r="Z139">
        <v>0</v>
      </c>
      <c r="AA139">
        <v>0</v>
      </c>
      <c r="AB139">
        <v>1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</row>
    <row r="140" spans="1:36" x14ac:dyDescent="0.25">
      <c r="A140">
        <v>3870</v>
      </c>
      <c r="B140" t="s">
        <v>290</v>
      </c>
      <c r="C140" t="s">
        <v>186</v>
      </c>
      <c r="D140">
        <v>548</v>
      </c>
      <c r="E140" t="s">
        <v>42</v>
      </c>
      <c r="F140">
        <v>1990</v>
      </c>
      <c r="G140">
        <v>8184.10546875</v>
      </c>
      <c r="H140">
        <v>0</v>
      </c>
      <c r="I140">
        <v>0</v>
      </c>
      <c r="J140">
        <v>0</v>
      </c>
      <c r="K140">
        <v>2</v>
      </c>
      <c r="L140">
        <v>2</v>
      </c>
      <c r="M140">
        <v>1</v>
      </c>
      <c r="N140">
        <v>11648.767578125</v>
      </c>
      <c r="O140">
        <v>7</v>
      </c>
      <c r="Q140">
        <v>1.9141072034835815</v>
      </c>
      <c r="R140">
        <v>-0.66302973031997681</v>
      </c>
      <c r="S140">
        <v>1</v>
      </c>
      <c r="T140">
        <v>3.159768005997023</v>
      </c>
      <c r="U140" t="s">
        <v>43</v>
      </c>
      <c r="V140">
        <v>10.897724151611328</v>
      </c>
      <c r="W140">
        <v>61.187213897705071</v>
      </c>
      <c r="X140">
        <v>0</v>
      </c>
      <c r="Y140">
        <v>0</v>
      </c>
      <c r="Z140">
        <v>435937.25</v>
      </c>
      <c r="AA140">
        <v>27217.623046875</v>
      </c>
      <c r="AB140">
        <v>6</v>
      </c>
      <c r="AC140">
        <v>0</v>
      </c>
      <c r="AD140">
        <v>0</v>
      </c>
      <c r="AE140">
        <v>5</v>
      </c>
      <c r="AF140">
        <v>1</v>
      </c>
      <c r="AG140">
        <v>0</v>
      </c>
      <c r="AH140">
        <v>0</v>
      </c>
      <c r="AI140">
        <v>0.83333331346511852</v>
      </c>
      <c r="AJ140">
        <v>0.16666667163372037</v>
      </c>
    </row>
    <row r="141" spans="1:36" x14ac:dyDescent="0.25">
      <c r="A141">
        <v>3885</v>
      </c>
      <c r="B141" t="s">
        <v>291</v>
      </c>
      <c r="C141" t="s">
        <v>49</v>
      </c>
      <c r="D141">
        <v>499</v>
      </c>
      <c r="E141" t="s">
        <v>50</v>
      </c>
      <c r="F141">
        <v>1990</v>
      </c>
      <c r="G141">
        <v>4678.38330078125</v>
      </c>
      <c r="H141">
        <v>0</v>
      </c>
      <c r="I141">
        <v>0</v>
      </c>
      <c r="J141">
        <v>2</v>
      </c>
      <c r="K141">
        <v>2</v>
      </c>
      <c r="L141">
        <v>3</v>
      </c>
      <c r="M141">
        <v>1</v>
      </c>
      <c r="N141">
        <v>8290.234375</v>
      </c>
      <c r="O141">
        <v>7.6666665077209473</v>
      </c>
      <c r="Q141">
        <v>4.1683497428894052</v>
      </c>
      <c r="R141">
        <v>-2.6001076698303218</v>
      </c>
      <c r="S141">
        <v>1</v>
      </c>
      <c r="T141">
        <v>2.1437366329672121</v>
      </c>
      <c r="U141" t="s">
        <v>51</v>
      </c>
      <c r="V141">
        <v>12.416604995727541</v>
      </c>
      <c r="W141">
        <v>60.269363403320305</v>
      </c>
      <c r="X141">
        <v>0</v>
      </c>
      <c r="Y141">
        <v>7.7178711071610451E-3</v>
      </c>
      <c r="Z141">
        <v>0</v>
      </c>
      <c r="AA141">
        <v>0</v>
      </c>
      <c r="AB141">
        <v>16</v>
      </c>
      <c r="AC141">
        <v>0</v>
      </c>
      <c r="AD141">
        <v>0</v>
      </c>
      <c r="AE141">
        <v>0</v>
      </c>
      <c r="AF141">
        <v>1</v>
      </c>
      <c r="AG141">
        <v>0</v>
      </c>
      <c r="AH141">
        <v>0</v>
      </c>
      <c r="AI141">
        <v>0</v>
      </c>
      <c r="AJ141">
        <v>6.25E-2</v>
      </c>
    </row>
    <row r="142" spans="1:36" x14ac:dyDescent="0.25">
      <c r="A142">
        <v>3925</v>
      </c>
      <c r="B142" t="s">
        <v>292</v>
      </c>
      <c r="C142" t="s">
        <v>293</v>
      </c>
      <c r="D142">
        <v>74</v>
      </c>
      <c r="E142" t="s">
        <v>294</v>
      </c>
      <c r="F142">
        <v>1990</v>
      </c>
      <c r="G142">
        <v>8275.310546875</v>
      </c>
      <c r="H142">
        <v>1</v>
      </c>
      <c r="I142">
        <v>0</v>
      </c>
      <c r="J142">
        <v>0</v>
      </c>
      <c r="K142">
        <v>2</v>
      </c>
      <c r="L142">
        <v>2</v>
      </c>
      <c r="M142">
        <v>1</v>
      </c>
      <c r="N142">
        <v>8231.03125</v>
      </c>
      <c r="O142">
        <v>9.6000003814697266</v>
      </c>
      <c r="Q142">
        <v>3.3290672302246094</v>
      </c>
      <c r="R142">
        <v>-0.74629980325698853</v>
      </c>
      <c r="S142">
        <v>1</v>
      </c>
      <c r="T142">
        <v>7.9208566624010146</v>
      </c>
      <c r="U142" t="s">
        <v>39</v>
      </c>
      <c r="V142">
        <v>11.80750560760498</v>
      </c>
      <c r="W142">
        <v>65.338081359863281</v>
      </c>
      <c r="X142">
        <v>0.81769764423370372</v>
      </c>
      <c r="Y142">
        <v>11.049825668334963</v>
      </c>
      <c r="Z142">
        <v>0</v>
      </c>
      <c r="AA142">
        <v>250466.015625</v>
      </c>
      <c r="AB142">
        <v>4</v>
      </c>
      <c r="AC142">
        <v>0</v>
      </c>
      <c r="AD142">
        <v>0</v>
      </c>
      <c r="AE142">
        <v>0</v>
      </c>
      <c r="AF142">
        <v>1</v>
      </c>
      <c r="AG142">
        <v>0</v>
      </c>
      <c r="AH142">
        <v>0</v>
      </c>
      <c r="AI142">
        <v>0</v>
      </c>
      <c r="AJ142">
        <v>0.25</v>
      </c>
    </row>
    <row r="143" spans="1:36" x14ac:dyDescent="0.25">
      <c r="A143">
        <v>3930</v>
      </c>
      <c r="B143" t="s">
        <v>295</v>
      </c>
      <c r="C143" t="s">
        <v>55</v>
      </c>
      <c r="D143">
        <v>584</v>
      </c>
      <c r="E143" t="s">
        <v>56</v>
      </c>
      <c r="F143">
        <v>1990</v>
      </c>
      <c r="G143">
        <v>14119.0810546875</v>
      </c>
      <c r="H143">
        <v>0</v>
      </c>
      <c r="I143">
        <v>0</v>
      </c>
      <c r="J143">
        <v>0</v>
      </c>
      <c r="K143">
        <v>2</v>
      </c>
      <c r="L143">
        <v>2</v>
      </c>
      <c r="M143">
        <v>1</v>
      </c>
      <c r="N143">
        <v>10449.2568359375</v>
      </c>
      <c r="O143">
        <v>6.5</v>
      </c>
      <c r="Q143">
        <v>3.5297482013702393</v>
      </c>
      <c r="R143">
        <v>-1.387364387512207</v>
      </c>
      <c r="S143">
        <v>0</v>
      </c>
      <c r="T143">
        <v>4.2310695450871947</v>
      </c>
      <c r="U143" t="s">
        <v>57</v>
      </c>
      <c r="V143">
        <v>11.297792434692383</v>
      </c>
      <c r="W143">
        <v>78.333335876464844</v>
      </c>
      <c r="X143">
        <v>4.3576431274414063</v>
      </c>
      <c r="Y143">
        <v>2.8598191738128662</v>
      </c>
      <c r="Z143">
        <v>136348.25</v>
      </c>
      <c r="AA143">
        <v>96313.953125</v>
      </c>
      <c r="AB143">
        <v>2</v>
      </c>
      <c r="AC143">
        <v>0</v>
      </c>
      <c r="AD143">
        <v>0</v>
      </c>
      <c r="AE143">
        <v>1</v>
      </c>
      <c r="AF143">
        <v>0</v>
      </c>
      <c r="AG143">
        <v>0</v>
      </c>
      <c r="AH143">
        <v>0</v>
      </c>
      <c r="AI143">
        <v>0.5</v>
      </c>
      <c r="AJ143">
        <v>0</v>
      </c>
    </row>
    <row r="144" spans="1:36" x14ac:dyDescent="0.25">
      <c r="A144">
        <v>3935</v>
      </c>
      <c r="B144" t="s">
        <v>296</v>
      </c>
      <c r="C144" t="s">
        <v>92</v>
      </c>
      <c r="D144">
        <v>627</v>
      </c>
      <c r="E144" t="s">
        <v>297</v>
      </c>
      <c r="F144">
        <v>1990</v>
      </c>
      <c r="G144">
        <v>5317.86279296875</v>
      </c>
      <c r="H144">
        <v>1</v>
      </c>
      <c r="I144">
        <v>0</v>
      </c>
      <c r="J144">
        <v>1</v>
      </c>
      <c r="K144">
        <v>2</v>
      </c>
      <c r="L144">
        <v>2</v>
      </c>
      <c r="M144">
        <v>1</v>
      </c>
      <c r="N144">
        <v>7480.60009765625</v>
      </c>
      <c r="O144">
        <v>5.5714287757873526</v>
      </c>
      <c r="Q144">
        <v>4.7360272407531747</v>
      </c>
      <c r="R144">
        <v>-2.9429130554199219</v>
      </c>
      <c r="S144">
        <v>1</v>
      </c>
      <c r="T144">
        <v>7.307950748908973</v>
      </c>
      <c r="U144" t="s">
        <v>94</v>
      </c>
      <c r="V144">
        <v>12.788658142089844</v>
      </c>
      <c r="W144">
        <v>56.040267944335938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</row>
    <row r="145" spans="1:36" x14ac:dyDescent="0.25">
      <c r="A145">
        <v>3940</v>
      </c>
      <c r="B145" t="s">
        <v>298</v>
      </c>
      <c r="C145" t="s">
        <v>299</v>
      </c>
      <c r="D145">
        <v>176</v>
      </c>
      <c r="E145" t="s">
        <v>88</v>
      </c>
      <c r="F145">
        <v>1990</v>
      </c>
      <c r="G145">
        <v>8027.3603515624991</v>
      </c>
      <c r="H145">
        <v>0</v>
      </c>
      <c r="I145">
        <v>0</v>
      </c>
      <c r="J145">
        <v>0</v>
      </c>
      <c r="K145">
        <v>2</v>
      </c>
      <c r="L145">
        <v>2</v>
      </c>
      <c r="M145">
        <v>1</v>
      </c>
      <c r="N145">
        <v>9197.56640625</v>
      </c>
      <c r="O145">
        <v>9.75</v>
      </c>
      <c r="Q145">
        <v>4.0118842124938965</v>
      </c>
      <c r="R145">
        <v>-0.66122341156005859</v>
      </c>
      <c r="S145">
        <v>1</v>
      </c>
      <c r="T145">
        <v>6.4711984202804436</v>
      </c>
      <c r="U145" t="s">
        <v>76</v>
      </c>
      <c r="V145">
        <v>11.055044174194336</v>
      </c>
      <c r="W145">
        <v>61.172641754150384</v>
      </c>
      <c r="X145">
        <v>0</v>
      </c>
      <c r="Y145">
        <v>0</v>
      </c>
      <c r="Z145">
        <v>0</v>
      </c>
      <c r="AA145">
        <v>0</v>
      </c>
      <c r="AB145">
        <v>4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</row>
    <row r="146" spans="1:36" x14ac:dyDescent="0.25">
      <c r="A146">
        <v>3955</v>
      </c>
      <c r="B146" t="s">
        <v>300</v>
      </c>
      <c r="C146" t="s">
        <v>217</v>
      </c>
      <c r="D146">
        <v>475</v>
      </c>
      <c r="E146" t="s">
        <v>88</v>
      </c>
      <c r="F146">
        <v>1990</v>
      </c>
      <c r="G146">
        <v>9432.794921875</v>
      </c>
      <c r="H146">
        <v>1</v>
      </c>
      <c r="I146">
        <v>0</v>
      </c>
      <c r="J146">
        <v>0</v>
      </c>
      <c r="K146">
        <v>3</v>
      </c>
      <c r="L146">
        <v>3</v>
      </c>
      <c r="M146">
        <v>2</v>
      </c>
      <c r="N146">
        <v>10096.33203125</v>
      </c>
      <c r="O146">
        <v>7.25</v>
      </c>
      <c r="Q146">
        <v>2.8316140174865723</v>
      </c>
      <c r="R146">
        <v>-0.6815243363380431</v>
      </c>
      <c r="S146">
        <v>1</v>
      </c>
      <c r="T146">
        <v>1.9489820813601564</v>
      </c>
      <c r="U146" t="s">
        <v>76</v>
      </c>
      <c r="V146">
        <v>11.463886260986328</v>
      </c>
      <c r="W146">
        <v>59.692306518554688</v>
      </c>
      <c r="X146">
        <v>0</v>
      </c>
      <c r="Y146">
        <v>0</v>
      </c>
      <c r="Z146">
        <v>0</v>
      </c>
      <c r="AA146">
        <v>0</v>
      </c>
      <c r="AB146">
        <v>1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</row>
    <row r="147" spans="1:36" x14ac:dyDescent="0.25">
      <c r="A147">
        <v>3970</v>
      </c>
      <c r="B147" t="s">
        <v>301</v>
      </c>
      <c r="C147" t="s">
        <v>92</v>
      </c>
      <c r="D147">
        <v>627</v>
      </c>
      <c r="E147" t="s">
        <v>188</v>
      </c>
      <c r="F147">
        <v>1990</v>
      </c>
      <c r="G147">
        <v>4600.947265625</v>
      </c>
      <c r="H147">
        <v>1</v>
      </c>
      <c r="I147">
        <v>0</v>
      </c>
      <c r="J147">
        <v>1</v>
      </c>
      <c r="K147">
        <v>2</v>
      </c>
      <c r="L147">
        <v>2</v>
      </c>
      <c r="M147">
        <v>1</v>
      </c>
      <c r="N147">
        <v>7539.61083984375</v>
      </c>
      <c r="O147">
        <v>5.9000000953674316</v>
      </c>
      <c r="Q147">
        <v>4.7159414291381836</v>
      </c>
      <c r="R147">
        <v>-2.1949779987335205</v>
      </c>
      <c r="S147">
        <v>1</v>
      </c>
      <c r="T147">
        <v>9.1575925869416057</v>
      </c>
      <c r="U147" t="s">
        <v>94</v>
      </c>
      <c r="V147">
        <v>12.384370803833008</v>
      </c>
      <c r="W147">
        <v>60.142536163330071</v>
      </c>
      <c r="X147">
        <v>2.4281425476074219</v>
      </c>
      <c r="Y147">
        <v>5.3000658750534065E-2</v>
      </c>
      <c r="Z147">
        <v>0</v>
      </c>
      <c r="AA147">
        <v>0</v>
      </c>
      <c r="AB147">
        <v>106</v>
      </c>
      <c r="AC147">
        <v>2</v>
      </c>
      <c r="AD147">
        <v>1</v>
      </c>
      <c r="AE147">
        <v>4</v>
      </c>
      <c r="AF147">
        <v>6</v>
      </c>
      <c r="AG147">
        <v>1.8867924809455872E-2</v>
      </c>
      <c r="AH147">
        <v>9.4339624047279358E-3</v>
      </c>
      <c r="AI147">
        <v>3.7735849618911743E-2</v>
      </c>
      <c r="AJ147">
        <v>5.6603774428367608E-2</v>
      </c>
    </row>
    <row r="148" spans="1:36" x14ac:dyDescent="0.25">
      <c r="A148">
        <v>3980</v>
      </c>
      <c r="B148" t="s">
        <v>302</v>
      </c>
      <c r="C148" t="s">
        <v>81</v>
      </c>
      <c r="D148">
        <v>340</v>
      </c>
      <c r="E148" t="s">
        <v>56</v>
      </c>
      <c r="F148">
        <v>1990</v>
      </c>
      <c r="G148">
        <v>13594.0224609375</v>
      </c>
      <c r="H148">
        <v>1</v>
      </c>
      <c r="I148">
        <v>0</v>
      </c>
      <c r="J148">
        <v>0</v>
      </c>
      <c r="K148">
        <v>2</v>
      </c>
      <c r="L148">
        <v>2</v>
      </c>
      <c r="M148">
        <v>1</v>
      </c>
      <c r="N148">
        <v>11899.041015625</v>
      </c>
      <c r="O148">
        <v>6.125</v>
      </c>
      <c r="Q148">
        <v>2.419931173324585</v>
      </c>
      <c r="R148">
        <v>-0.32966840267181402</v>
      </c>
      <c r="S148">
        <v>0</v>
      </c>
      <c r="T148">
        <v>2.5204378017249192</v>
      </c>
      <c r="U148" t="s">
        <v>57</v>
      </c>
      <c r="V148">
        <v>10.72221565246582</v>
      </c>
      <c r="W148">
        <v>65.656570434570327</v>
      </c>
      <c r="X148">
        <v>0</v>
      </c>
      <c r="Y148">
        <v>1.5037294626235962</v>
      </c>
      <c r="Z148">
        <v>429216.28125</v>
      </c>
      <c r="AA148">
        <v>13267.279296875</v>
      </c>
      <c r="AB148">
        <v>8</v>
      </c>
      <c r="AC148">
        <v>0</v>
      </c>
      <c r="AD148">
        <v>0</v>
      </c>
      <c r="AE148">
        <v>1</v>
      </c>
      <c r="AF148">
        <v>0</v>
      </c>
      <c r="AG148">
        <v>0</v>
      </c>
      <c r="AH148">
        <v>0</v>
      </c>
      <c r="AI148">
        <v>0.125</v>
      </c>
      <c r="AJ148">
        <v>0</v>
      </c>
    </row>
    <row r="149" spans="1:36" x14ac:dyDescent="0.25">
      <c r="A149">
        <v>4015</v>
      </c>
      <c r="B149" t="s">
        <v>303</v>
      </c>
      <c r="C149" t="s">
        <v>304</v>
      </c>
      <c r="D149">
        <v>279</v>
      </c>
      <c r="E149" t="s">
        <v>50</v>
      </c>
      <c r="F149">
        <v>1990</v>
      </c>
      <c r="G149">
        <v>9506.5068359375</v>
      </c>
      <c r="H149">
        <v>0</v>
      </c>
      <c r="I149">
        <v>0</v>
      </c>
      <c r="J149">
        <v>4</v>
      </c>
      <c r="K149">
        <v>3</v>
      </c>
      <c r="L149">
        <v>3</v>
      </c>
      <c r="M149">
        <v>1</v>
      </c>
      <c r="N149">
        <v>7988.03515625</v>
      </c>
      <c r="O149">
        <v>9.75</v>
      </c>
      <c r="Q149">
        <v>3.9908323287963872</v>
      </c>
      <c r="R149">
        <v>-2.8247108459472656</v>
      </c>
      <c r="S149">
        <v>1</v>
      </c>
      <c r="T149">
        <v>5.2078128740215588</v>
      </c>
      <c r="U149" t="s">
        <v>51</v>
      </c>
      <c r="V149">
        <v>14.040030479431152</v>
      </c>
      <c r="W149">
        <v>70.027252197265611</v>
      </c>
      <c r="X149">
        <v>0</v>
      </c>
      <c r="Y149">
        <v>0</v>
      </c>
      <c r="Z149">
        <v>0</v>
      </c>
      <c r="AA149">
        <v>0</v>
      </c>
      <c r="AB149">
        <v>1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</row>
    <row r="150" spans="1:36" x14ac:dyDescent="0.25">
      <c r="A150">
        <v>4060</v>
      </c>
      <c r="B150" t="s">
        <v>305</v>
      </c>
      <c r="C150" t="s">
        <v>81</v>
      </c>
      <c r="D150">
        <v>340</v>
      </c>
      <c r="E150" t="s">
        <v>42</v>
      </c>
      <c r="F150">
        <v>1990</v>
      </c>
      <c r="G150">
        <v>8442.7568359375</v>
      </c>
      <c r="H150">
        <v>1</v>
      </c>
      <c r="I150">
        <v>0</v>
      </c>
      <c r="J150">
        <v>0</v>
      </c>
      <c r="K150">
        <v>2</v>
      </c>
      <c r="L150">
        <v>2</v>
      </c>
      <c r="M150">
        <v>1</v>
      </c>
      <c r="N150">
        <v>9151.88671875</v>
      </c>
      <c r="O150">
        <v>8.5</v>
      </c>
      <c r="Q150">
        <v>1.0407799482345581</v>
      </c>
      <c r="R150">
        <v>-0.27754181623458862</v>
      </c>
      <c r="S150">
        <v>1</v>
      </c>
      <c r="T150">
        <v>-0.13520055692511049</v>
      </c>
      <c r="U150" t="s">
        <v>43</v>
      </c>
      <c r="V150">
        <v>15.091425895690918</v>
      </c>
      <c r="W150">
        <v>63.01887130737304</v>
      </c>
      <c r="X150">
        <v>4.4561667442321777</v>
      </c>
      <c r="Y150">
        <v>11.966273307800297</v>
      </c>
      <c r="Z150">
        <v>0</v>
      </c>
      <c r="AA150">
        <v>0</v>
      </c>
      <c r="AB150">
        <v>1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</row>
    <row r="151" spans="1:36" x14ac:dyDescent="0.25">
      <c r="A151">
        <v>4075</v>
      </c>
      <c r="B151" t="s">
        <v>306</v>
      </c>
      <c r="C151" t="s">
        <v>217</v>
      </c>
      <c r="D151">
        <v>475</v>
      </c>
      <c r="E151" t="s">
        <v>88</v>
      </c>
      <c r="F151">
        <v>1990</v>
      </c>
      <c r="G151">
        <v>10403.0859375</v>
      </c>
      <c r="H151">
        <v>1</v>
      </c>
      <c r="I151">
        <v>0</v>
      </c>
      <c r="J151">
        <v>0</v>
      </c>
      <c r="K151">
        <v>3</v>
      </c>
      <c r="L151">
        <v>3</v>
      </c>
      <c r="M151">
        <v>2</v>
      </c>
      <c r="N151">
        <v>11296.8623046875</v>
      </c>
      <c r="O151">
        <v>5.25</v>
      </c>
      <c r="Q151">
        <v>2.6321666240692139</v>
      </c>
      <c r="R151">
        <v>1.0812935829162598</v>
      </c>
      <c r="S151">
        <v>1</v>
      </c>
      <c r="T151">
        <v>3.9643963361784063</v>
      </c>
      <c r="U151" t="s">
        <v>76</v>
      </c>
      <c r="V151">
        <v>11.414164543151855</v>
      </c>
      <c r="W151">
        <v>67.921440124511719</v>
      </c>
      <c r="X151">
        <v>0</v>
      </c>
      <c r="Y151">
        <v>0</v>
      </c>
      <c r="Z151">
        <v>0</v>
      </c>
      <c r="AA151">
        <v>0</v>
      </c>
      <c r="AB151">
        <v>1</v>
      </c>
      <c r="AC151">
        <v>0</v>
      </c>
      <c r="AD151">
        <v>0</v>
      </c>
      <c r="AE151">
        <v>0</v>
      </c>
      <c r="AF151">
        <v>1</v>
      </c>
      <c r="AG151">
        <v>0</v>
      </c>
      <c r="AH151">
        <v>0</v>
      </c>
      <c r="AI151">
        <v>0</v>
      </c>
    </row>
    <row r="152" spans="1:36" x14ac:dyDescent="0.25">
      <c r="A152">
        <v>4140</v>
      </c>
      <c r="B152" t="s">
        <v>307</v>
      </c>
      <c r="C152" t="s">
        <v>167</v>
      </c>
      <c r="D152">
        <v>434</v>
      </c>
      <c r="E152" t="s">
        <v>38</v>
      </c>
      <c r="F152">
        <v>1990</v>
      </c>
      <c r="G152">
        <v>6532.8037109375</v>
      </c>
      <c r="H152">
        <v>0</v>
      </c>
      <c r="I152">
        <v>0</v>
      </c>
      <c r="J152">
        <v>8</v>
      </c>
      <c r="K152">
        <v>7</v>
      </c>
      <c r="L152">
        <v>2</v>
      </c>
      <c r="M152">
        <v>1</v>
      </c>
      <c r="N152">
        <v>6929.798828125</v>
      </c>
      <c r="O152">
        <v>12.25</v>
      </c>
      <c r="Q152">
        <v>4.5492148399353036</v>
      </c>
      <c r="R152">
        <v>-0.12812377512454984</v>
      </c>
      <c r="S152">
        <v>1</v>
      </c>
      <c r="T152">
        <v>6.0031321915776452</v>
      </c>
      <c r="U152" t="s">
        <v>39</v>
      </c>
      <c r="V152">
        <v>10.339933395385742</v>
      </c>
      <c r="W152">
        <v>75.85693359375</v>
      </c>
      <c r="X152">
        <v>0</v>
      </c>
      <c r="Y152">
        <v>0</v>
      </c>
      <c r="Z152">
        <v>0</v>
      </c>
      <c r="AA152">
        <v>0</v>
      </c>
      <c r="AB152">
        <v>195</v>
      </c>
      <c r="AC152">
        <v>1</v>
      </c>
      <c r="AD152">
        <v>2</v>
      </c>
      <c r="AE152">
        <v>9</v>
      </c>
      <c r="AF152">
        <v>21</v>
      </c>
      <c r="AG152">
        <v>5.1282052882015696E-3</v>
      </c>
      <c r="AH152">
        <v>1.0256410576403139E-2</v>
      </c>
      <c r="AI152">
        <v>4.615384712815284E-2</v>
      </c>
      <c r="AJ152">
        <v>0.10769230872392656</v>
      </c>
    </row>
    <row r="153" spans="1:36" x14ac:dyDescent="0.25">
      <c r="A153">
        <v>4170</v>
      </c>
      <c r="B153" t="s">
        <v>308</v>
      </c>
      <c r="C153" t="s">
        <v>219</v>
      </c>
      <c r="D153">
        <v>435</v>
      </c>
      <c r="E153" t="s">
        <v>38</v>
      </c>
      <c r="F153">
        <v>1990</v>
      </c>
      <c r="G153">
        <v>11675.44140625</v>
      </c>
      <c r="H153">
        <v>0</v>
      </c>
      <c r="I153">
        <v>0</v>
      </c>
      <c r="J153">
        <v>9</v>
      </c>
      <c r="K153">
        <v>7</v>
      </c>
      <c r="L153">
        <v>2</v>
      </c>
      <c r="M153">
        <v>1</v>
      </c>
      <c r="N153">
        <v>9802.873046875</v>
      </c>
      <c r="O153">
        <v>9.6000003814697266</v>
      </c>
      <c r="Q153">
        <v>2.5919060707092285</v>
      </c>
      <c r="R153">
        <v>-0.98116451501846325</v>
      </c>
      <c r="S153">
        <v>1</v>
      </c>
      <c r="T153">
        <v>4.2472622600910643</v>
      </c>
      <c r="U153" t="s">
        <v>39</v>
      </c>
      <c r="V153">
        <v>10.513760566711424</v>
      </c>
      <c r="W153">
        <v>71.666664123535156</v>
      </c>
      <c r="X153">
        <v>0</v>
      </c>
      <c r="Y153">
        <v>0</v>
      </c>
      <c r="Z153">
        <v>0</v>
      </c>
      <c r="AA153">
        <v>12977.1142578125</v>
      </c>
      <c r="AB153">
        <v>30</v>
      </c>
      <c r="AC153">
        <v>2</v>
      </c>
      <c r="AD153">
        <v>0</v>
      </c>
      <c r="AE153">
        <v>0</v>
      </c>
      <c r="AF153">
        <v>3</v>
      </c>
      <c r="AG153">
        <v>6.6666670143604279E-2</v>
      </c>
      <c r="AH153">
        <v>0</v>
      </c>
      <c r="AI153">
        <v>0</v>
      </c>
      <c r="AJ153">
        <v>0.10000000149011612</v>
      </c>
    </row>
    <row r="154" spans="1:36" x14ac:dyDescent="0.25">
      <c r="A154">
        <v>4200</v>
      </c>
      <c r="B154" t="s">
        <v>309</v>
      </c>
      <c r="C154" t="s">
        <v>146</v>
      </c>
      <c r="D154">
        <v>184</v>
      </c>
      <c r="E154" t="s">
        <v>101</v>
      </c>
      <c r="F154">
        <v>1990</v>
      </c>
      <c r="G154">
        <v>4091.465576171875</v>
      </c>
      <c r="H154">
        <v>1</v>
      </c>
      <c r="I154">
        <v>0</v>
      </c>
      <c r="J154">
        <v>5</v>
      </c>
      <c r="K154">
        <v>3</v>
      </c>
      <c r="L154">
        <v>3</v>
      </c>
      <c r="M154">
        <v>1</v>
      </c>
      <c r="N154">
        <v>9463.0048828125</v>
      </c>
      <c r="O154">
        <v>7.5</v>
      </c>
      <c r="Q154">
        <v>4.4016757011413574</v>
      </c>
      <c r="R154">
        <v>-1.4059535264968872</v>
      </c>
      <c r="S154">
        <v>1</v>
      </c>
      <c r="T154">
        <v>9.3531526646335443</v>
      </c>
      <c r="U154" t="s">
        <v>57</v>
      </c>
      <c r="V154">
        <v>11.304342269897459</v>
      </c>
      <c r="W154">
        <v>65.797813415527344</v>
      </c>
      <c r="X154">
        <v>0</v>
      </c>
      <c r="Y154">
        <v>0</v>
      </c>
      <c r="Z154">
        <v>12933.5947265625</v>
      </c>
      <c r="AA154">
        <v>87083.4765625</v>
      </c>
      <c r="AB154">
        <v>6</v>
      </c>
      <c r="AC154">
        <v>0</v>
      </c>
      <c r="AD154">
        <v>0</v>
      </c>
      <c r="AE154">
        <v>0</v>
      </c>
      <c r="AF154">
        <v>1</v>
      </c>
      <c r="AG154">
        <v>0</v>
      </c>
      <c r="AH154">
        <v>0</v>
      </c>
      <c r="AI154">
        <v>0</v>
      </c>
      <c r="AJ154">
        <v>0.16666667163372037</v>
      </c>
    </row>
    <row r="155" spans="1:36" x14ac:dyDescent="0.25">
      <c r="A155">
        <v>4225</v>
      </c>
      <c r="B155" t="s">
        <v>310</v>
      </c>
      <c r="C155" t="s">
        <v>45</v>
      </c>
      <c r="D155">
        <v>663</v>
      </c>
      <c r="E155" t="s">
        <v>46</v>
      </c>
      <c r="F155">
        <v>1990</v>
      </c>
      <c r="G155">
        <v>11116.8583984375</v>
      </c>
      <c r="H155">
        <v>0</v>
      </c>
      <c r="I155">
        <v>1</v>
      </c>
      <c r="J155">
        <v>4</v>
      </c>
      <c r="K155">
        <v>7</v>
      </c>
      <c r="L155">
        <v>3</v>
      </c>
      <c r="M155">
        <v>1</v>
      </c>
      <c r="N155">
        <v>10042.2109375</v>
      </c>
      <c r="O155">
        <v>6.5999999046325684</v>
      </c>
      <c r="Q155">
        <v>3.1044068336486825</v>
      </c>
      <c r="R155">
        <v>-2.9652976989746098</v>
      </c>
      <c r="S155">
        <v>0</v>
      </c>
      <c r="T155">
        <v>3.40739115800277</v>
      </c>
      <c r="U155" t="s">
        <v>47</v>
      </c>
      <c r="V155">
        <v>12.399208068847656</v>
      </c>
      <c r="W155">
        <v>71.575340270996094</v>
      </c>
      <c r="X155">
        <v>0</v>
      </c>
      <c r="Y155">
        <v>0</v>
      </c>
      <c r="Z155">
        <v>0</v>
      </c>
      <c r="AA155">
        <v>0</v>
      </c>
      <c r="AB155">
        <v>1</v>
      </c>
      <c r="AC155">
        <v>0</v>
      </c>
      <c r="AD155">
        <v>0</v>
      </c>
      <c r="AE155">
        <v>0</v>
      </c>
      <c r="AF155">
        <v>1</v>
      </c>
      <c r="AG155">
        <v>0</v>
      </c>
      <c r="AH155">
        <v>0</v>
      </c>
      <c r="AI155">
        <v>0</v>
      </c>
    </row>
    <row r="156" spans="1:36" x14ac:dyDescent="0.25">
      <c r="A156">
        <v>4235</v>
      </c>
      <c r="B156" t="s">
        <v>311</v>
      </c>
      <c r="C156" t="s">
        <v>130</v>
      </c>
      <c r="D156">
        <v>441</v>
      </c>
      <c r="E156" t="s">
        <v>101</v>
      </c>
      <c r="F156">
        <v>1990</v>
      </c>
      <c r="G156">
        <v>15151.732421875002</v>
      </c>
      <c r="H156">
        <v>1</v>
      </c>
      <c r="I156">
        <v>0</v>
      </c>
      <c r="J156">
        <v>3</v>
      </c>
      <c r="K156">
        <v>3</v>
      </c>
      <c r="L156">
        <v>3</v>
      </c>
      <c r="M156">
        <v>1</v>
      </c>
      <c r="N156">
        <v>8641.384765625</v>
      </c>
      <c r="O156">
        <v>8.3333330154418945</v>
      </c>
      <c r="Q156">
        <v>0.12158393114805222</v>
      </c>
      <c r="R156">
        <v>-2.5422766208648682</v>
      </c>
      <c r="S156">
        <v>1</v>
      </c>
      <c r="T156">
        <v>-1.0650911555213904</v>
      </c>
      <c r="U156" t="s">
        <v>57</v>
      </c>
      <c r="V156">
        <v>11.77614688873291</v>
      </c>
      <c r="W156">
        <v>50.724636077880866</v>
      </c>
      <c r="X156">
        <v>0.31133237481117237</v>
      </c>
      <c r="Y156">
        <v>0.48853334784507751</v>
      </c>
      <c r="Z156">
        <v>8747.2197265625</v>
      </c>
      <c r="AA156">
        <v>78528.1328125</v>
      </c>
      <c r="AB156">
        <v>2</v>
      </c>
      <c r="AC156">
        <v>0</v>
      </c>
      <c r="AD156">
        <v>0</v>
      </c>
      <c r="AE156">
        <v>1</v>
      </c>
      <c r="AF156">
        <v>0</v>
      </c>
      <c r="AG156">
        <v>0</v>
      </c>
      <c r="AH156">
        <v>0</v>
      </c>
      <c r="AI156">
        <v>0.5</v>
      </c>
      <c r="AJ156">
        <v>0</v>
      </c>
    </row>
    <row r="157" spans="1:36" x14ac:dyDescent="0.25">
      <c r="A157">
        <v>4255</v>
      </c>
      <c r="B157" t="s">
        <v>312</v>
      </c>
      <c r="C157" t="s">
        <v>41</v>
      </c>
      <c r="D157">
        <v>546</v>
      </c>
      <c r="E157" t="s">
        <v>42</v>
      </c>
      <c r="F157">
        <v>1990</v>
      </c>
      <c r="G157">
        <v>6889.509765625</v>
      </c>
      <c r="H157">
        <v>0</v>
      </c>
      <c r="I157">
        <v>0</v>
      </c>
      <c r="J157">
        <v>0</v>
      </c>
      <c r="K157">
        <v>2</v>
      </c>
      <c r="L157">
        <v>3</v>
      </c>
      <c r="M157">
        <v>1</v>
      </c>
      <c r="N157">
        <v>10517.8271484375</v>
      </c>
      <c r="O157">
        <v>9</v>
      </c>
      <c r="Q157">
        <v>3.2235264778137203</v>
      </c>
      <c r="R157">
        <v>-1.1589261293411253</v>
      </c>
      <c r="S157">
        <v>0</v>
      </c>
      <c r="T157">
        <v>4.8494645119076738</v>
      </c>
      <c r="U157" t="s">
        <v>43</v>
      </c>
      <c r="V157">
        <v>10.83090114593506</v>
      </c>
      <c r="W157">
        <v>78.421051025390625</v>
      </c>
      <c r="X157">
        <v>4.1433482170104989</v>
      </c>
      <c r="Y157">
        <v>0</v>
      </c>
      <c r="Z157">
        <v>517612.46875</v>
      </c>
      <c r="AA157">
        <v>18644.419921875</v>
      </c>
      <c r="AB157">
        <v>49</v>
      </c>
      <c r="AC157">
        <v>0</v>
      </c>
      <c r="AD157">
        <v>0</v>
      </c>
      <c r="AE157">
        <v>1</v>
      </c>
      <c r="AF157">
        <v>11</v>
      </c>
      <c r="AG157">
        <v>0</v>
      </c>
      <c r="AH157">
        <v>0</v>
      </c>
      <c r="AI157">
        <v>2.0408162847161296E-2</v>
      </c>
      <c r="AJ157">
        <v>0.22448979318141937</v>
      </c>
    </row>
    <row r="158" spans="1:36" x14ac:dyDescent="0.25">
      <c r="A158">
        <v>4290</v>
      </c>
      <c r="B158" t="s">
        <v>313</v>
      </c>
      <c r="C158" t="s">
        <v>217</v>
      </c>
      <c r="D158">
        <v>475</v>
      </c>
      <c r="E158" t="s">
        <v>88</v>
      </c>
      <c r="F158">
        <v>1990</v>
      </c>
      <c r="G158">
        <v>9236.3916015625</v>
      </c>
      <c r="H158">
        <v>1</v>
      </c>
      <c r="I158">
        <v>0</v>
      </c>
      <c r="J158">
        <v>0</v>
      </c>
      <c r="K158">
        <v>3</v>
      </c>
      <c r="L158">
        <v>3</v>
      </c>
      <c r="M158">
        <v>2</v>
      </c>
      <c r="N158">
        <v>11495.2138671875</v>
      </c>
      <c r="O158">
        <v>5.3333334922790527</v>
      </c>
      <c r="Q158">
        <v>2.0276436805725098</v>
      </c>
      <c r="R158">
        <v>0.234177902340889</v>
      </c>
      <c r="S158">
        <v>1</v>
      </c>
      <c r="T158">
        <v>4.9037410553239908</v>
      </c>
      <c r="U158" t="s">
        <v>76</v>
      </c>
      <c r="V158">
        <v>10.926505088806152</v>
      </c>
      <c r="W158">
        <v>60.959999084472656</v>
      </c>
      <c r="X158">
        <v>0</v>
      </c>
      <c r="Y158">
        <v>0</v>
      </c>
      <c r="Z158">
        <v>0</v>
      </c>
      <c r="AA158">
        <v>0</v>
      </c>
      <c r="AB158">
        <v>6</v>
      </c>
      <c r="AC158">
        <v>1</v>
      </c>
      <c r="AD158">
        <v>0</v>
      </c>
      <c r="AE158">
        <v>2</v>
      </c>
      <c r="AF158">
        <v>1</v>
      </c>
      <c r="AG158">
        <v>0.16666667163372037</v>
      </c>
      <c r="AH158">
        <v>0</v>
      </c>
      <c r="AI158">
        <v>0.33333334326744074</v>
      </c>
      <c r="AJ158">
        <v>0.16666667163372037</v>
      </c>
    </row>
    <row r="159" spans="1:36" x14ac:dyDescent="0.25">
      <c r="A159">
        <v>4300</v>
      </c>
      <c r="B159" t="s">
        <v>314</v>
      </c>
      <c r="C159" t="s">
        <v>281</v>
      </c>
      <c r="D159">
        <v>174</v>
      </c>
      <c r="E159" t="s">
        <v>42</v>
      </c>
      <c r="F159">
        <v>1990</v>
      </c>
      <c r="G159">
        <v>6368.0458984375</v>
      </c>
      <c r="H159">
        <v>1</v>
      </c>
      <c r="I159">
        <v>0</v>
      </c>
      <c r="J159">
        <v>0</v>
      </c>
      <c r="K159">
        <v>2</v>
      </c>
      <c r="L159">
        <v>3</v>
      </c>
      <c r="M159">
        <v>2</v>
      </c>
      <c r="N159">
        <v>9217.16015625</v>
      </c>
      <c r="O159">
        <v>10.5</v>
      </c>
      <c r="Q159">
        <v>3.3042552471160889</v>
      </c>
      <c r="R159">
        <v>0.44224566221237194</v>
      </c>
      <c r="S159">
        <v>1</v>
      </c>
      <c r="T159">
        <v>5.3880463571402908</v>
      </c>
      <c r="U159" t="s">
        <v>43</v>
      </c>
      <c r="V159">
        <v>11.875919342041016</v>
      </c>
      <c r="W159">
        <v>58.039218902587891</v>
      </c>
      <c r="X159">
        <v>10.242104530334473</v>
      </c>
      <c r="Y159">
        <v>0</v>
      </c>
      <c r="Z159">
        <v>432219.90625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</row>
    <row r="160" spans="1:36" x14ac:dyDescent="0.25">
      <c r="A160">
        <v>4330</v>
      </c>
      <c r="B160" t="s">
        <v>315</v>
      </c>
      <c r="C160" t="s">
        <v>316</v>
      </c>
      <c r="D160">
        <v>273</v>
      </c>
      <c r="E160" t="s">
        <v>42</v>
      </c>
      <c r="F160">
        <v>1990</v>
      </c>
      <c r="G160">
        <v>10051.2529296875</v>
      </c>
      <c r="H160">
        <v>1</v>
      </c>
      <c r="I160">
        <v>0</v>
      </c>
      <c r="J160">
        <v>0</v>
      </c>
      <c r="K160">
        <v>3</v>
      </c>
      <c r="L160">
        <v>2</v>
      </c>
      <c r="M160">
        <v>1</v>
      </c>
      <c r="N160">
        <v>10411.8564453125</v>
      </c>
      <c r="O160">
        <v>8</v>
      </c>
      <c r="Q160">
        <v>4.065610408782959</v>
      </c>
      <c r="R160">
        <v>-0.75701445341110241</v>
      </c>
      <c r="S160">
        <v>0</v>
      </c>
      <c r="T160">
        <v>0.34109207815559339</v>
      </c>
      <c r="U160" t="s">
        <v>43</v>
      </c>
      <c r="V160">
        <v>11.059336662292482</v>
      </c>
      <c r="W160">
        <v>78.294578552246094</v>
      </c>
      <c r="X160">
        <v>20.356359481811523</v>
      </c>
      <c r="Y160">
        <v>0</v>
      </c>
      <c r="Z160">
        <v>2118988.75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</row>
    <row r="161" spans="1:36" x14ac:dyDescent="0.25">
      <c r="A161">
        <v>4345</v>
      </c>
      <c r="B161" t="s">
        <v>317</v>
      </c>
      <c r="C161" t="s">
        <v>49</v>
      </c>
      <c r="D161">
        <v>499</v>
      </c>
      <c r="E161" t="s">
        <v>318</v>
      </c>
      <c r="F161">
        <v>1990</v>
      </c>
      <c r="G161">
        <v>6510.18408203125</v>
      </c>
      <c r="H161">
        <v>0</v>
      </c>
      <c r="I161">
        <v>0</v>
      </c>
      <c r="J161">
        <v>2</v>
      </c>
      <c r="K161">
        <v>2</v>
      </c>
      <c r="L161">
        <v>3</v>
      </c>
      <c r="M161">
        <v>1</v>
      </c>
      <c r="N161">
        <v>8006.52294921875</v>
      </c>
      <c r="O161">
        <v>6.0857143402099609</v>
      </c>
      <c r="Q161">
        <v>4.4261503219604492</v>
      </c>
      <c r="R161">
        <v>-2.17950439453125</v>
      </c>
      <c r="S161">
        <v>1</v>
      </c>
      <c r="T161">
        <v>6.4452520886826115</v>
      </c>
      <c r="U161" t="s">
        <v>319</v>
      </c>
      <c r="V161">
        <v>13.639673233032228</v>
      </c>
      <c r="W161">
        <v>62.319217681884759</v>
      </c>
      <c r="X161">
        <v>0</v>
      </c>
      <c r="Y161">
        <v>7.7178711071610451E-3</v>
      </c>
      <c r="Z161">
        <v>124921.09375</v>
      </c>
      <c r="AA161">
        <v>16677.984375</v>
      </c>
      <c r="AB161">
        <v>26</v>
      </c>
      <c r="AC161">
        <v>0</v>
      </c>
      <c r="AD161">
        <v>0</v>
      </c>
      <c r="AE161">
        <v>2</v>
      </c>
      <c r="AF161">
        <v>2</v>
      </c>
      <c r="AG161">
        <v>0</v>
      </c>
      <c r="AH161">
        <v>0</v>
      </c>
      <c r="AI161">
        <v>7.6923079788684845E-2</v>
      </c>
      <c r="AJ161">
        <v>7.6923079788684845E-2</v>
      </c>
    </row>
    <row r="162" spans="1:36" x14ac:dyDescent="0.25">
      <c r="A162">
        <v>4360</v>
      </c>
      <c r="B162" t="s">
        <v>320</v>
      </c>
      <c r="C162" t="s">
        <v>45</v>
      </c>
      <c r="D162">
        <v>663</v>
      </c>
      <c r="E162" t="s">
        <v>46</v>
      </c>
      <c r="F162">
        <v>1990</v>
      </c>
      <c r="G162">
        <v>12402.1162109375</v>
      </c>
      <c r="H162">
        <v>1</v>
      </c>
      <c r="I162">
        <v>1</v>
      </c>
      <c r="J162">
        <v>4</v>
      </c>
      <c r="K162">
        <v>7</v>
      </c>
      <c r="L162">
        <v>3</v>
      </c>
      <c r="M162">
        <v>1</v>
      </c>
      <c r="N162">
        <v>10588.1435546875</v>
      </c>
      <c r="O162">
        <v>7</v>
      </c>
      <c r="Q162">
        <v>2.4433681964874263</v>
      </c>
      <c r="R162">
        <v>-1.8239661455154419</v>
      </c>
      <c r="S162">
        <v>1</v>
      </c>
      <c r="T162">
        <v>3.1784350684483078</v>
      </c>
      <c r="U162" t="s">
        <v>47</v>
      </c>
      <c r="V162">
        <v>12.538806915283201</v>
      </c>
      <c r="W162">
        <v>61.594200134277351</v>
      </c>
      <c r="X162">
        <v>0</v>
      </c>
      <c r="Y162">
        <v>0</v>
      </c>
      <c r="Z162">
        <v>0</v>
      </c>
      <c r="AA162">
        <v>0</v>
      </c>
      <c r="AB162">
        <v>7</v>
      </c>
      <c r="AC162">
        <v>0</v>
      </c>
      <c r="AD162">
        <v>0</v>
      </c>
      <c r="AE162">
        <v>0</v>
      </c>
      <c r="AF162">
        <v>2</v>
      </c>
      <c r="AG162">
        <v>0</v>
      </c>
      <c r="AH162">
        <v>0</v>
      </c>
      <c r="AI162">
        <v>0</v>
      </c>
      <c r="AJ162">
        <v>0.28571429848670954</v>
      </c>
    </row>
    <row r="163" spans="1:36" x14ac:dyDescent="0.25">
      <c r="A163">
        <v>4390</v>
      </c>
      <c r="B163" t="s">
        <v>321</v>
      </c>
      <c r="C163" t="s">
        <v>322</v>
      </c>
      <c r="D163">
        <v>600</v>
      </c>
      <c r="E163" t="s">
        <v>240</v>
      </c>
      <c r="F163">
        <v>1990</v>
      </c>
      <c r="G163">
        <v>6069.2836914062491</v>
      </c>
      <c r="H163">
        <v>1</v>
      </c>
      <c r="I163">
        <v>0</v>
      </c>
      <c r="J163">
        <v>0</v>
      </c>
      <c r="K163">
        <v>2</v>
      </c>
      <c r="L163">
        <v>2</v>
      </c>
      <c r="M163">
        <v>1</v>
      </c>
      <c r="N163">
        <v>9371.6943359375</v>
      </c>
      <c r="O163">
        <v>6.307692527770997</v>
      </c>
      <c r="Q163">
        <v>4.8570575714111319</v>
      </c>
      <c r="R163">
        <v>-0.42891407012939448</v>
      </c>
      <c r="S163">
        <v>0</v>
      </c>
      <c r="T163">
        <v>9.7800365718842794</v>
      </c>
      <c r="U163" t="s">
        <v>57</v>
      </c>
      <c r="V163">
        <v>12.427448272705078</v>
      </c>
      <c r="W163">
        <v>64.483001708984389</v>
      </c>
      <c r="X163">
        <v>2.4442293643951407</v>
      </c>
      <c r="Y163">
        <v>15.114420890808102</v>
      </c>
      <c r="Z163">
        <v>25542.791015625</v>
      </c>
      <c r="AA163">
        <v>122806.2890625</v>
      </c>
      <c r="AB163">
        <v>34</v>
      </c>
      <c r="AC163">
        <v>0</v>
      </c>
      <c r="AD163">
        <v>0</v>
      </c>
      <c r="AE163">
        <v>7</v>
      </c>
      <c r="AF163">
        <v>2</v>
      </c>
      <c r="AG163">
        <v>0</v>
      </c>
      <c r="AH163">
        <v>0</v>
      </c>
      <c r="AI163">
        <v>0.20588235557079315</v>
      </c>
      <c r="AJ163">
        <v>5.8823529630899429E-2</v>
      </c>
    </row>
    <row r="164" spans="1:36" x14ac:dyDescent="0.25">
      <c r="A164">
        <v>4455</v>
      </c>
      <c r="B164" t="s">
        <v>323</v>
      </c>
      <c r="C164" t="s">
        <v>217</v>
      </c>
      <c r="D164">
        <v>475</v>
      </c>
      <c r="E164" t="s">
        <v>88</v>
      </c>
      <c r="F164">
        <v>1990</v>
      </c>
      <c r="G164">
        <v>4724.19921875</v>
      </c>
      <c r="H164">
        <v>1</v>
      </c>
      <c r="I164">
        <v>0</v>
      </c>
      <c r="J164">
        <v>0</v>
      </c>
      <c r="K164">
        <v>3</v>
      </c>
      <c r="L164">
        <v>3</v>
      </c>
      <c r="M164">
        <v>2</v>
      </c>
      <c r="N164">
        <v>10868.5078125</v>
      </c>
      <c r="O164">
        <v>5.5</v>
      </c>
      <c r="Q164">
        <v>2.7498753070831294</v>
      </c>
      <c r="R164">
        <v>-0.94641625881195068</v>
      </c>
      <c r="S164">
        <v>1</v>
      </c>
      <c r="T164">
        <v>-0.80530683928556845</v>
      </c>
      <c r="U164" t="s">
        <v>76</v>
      </c>
      <c r="V164">
        <v>10.563041687011719</v>
      </c>
      <c r="W164">
        <v>58.992801666259759</v>
      </c>
      <c r="X164">
        <v>0</v>
      </c>
      <c r="Y164">
        <v>0</v>
      </c>
      <c r="Z164">
        <v>0</v>
      </c>
      <c r="AA164">
        <v>0</v>
      </c>
      <c r="AB164">
        <v>24</v>
      </c>
      <c r="AC164">
        <v>1</v>
      </c>
      <c r="AD164">
        <v>0</v>
      </c>
      <c r="AE164">
        <v>4</v>
      </c>
      <c r="AF164">
        <v>0</v>
      </c>
      <c r="AG164">
        <v>4.1666667908430093E-2</v>
      </c>
      <c r="AH164">
        <v>0</v>
      </c>
      <c r="AI164">
        <v>0.16666667163372037</v>
      </c>
      <c r="AJ164">
        <v>0</v>
      </c>
    </row>
    <row r="165" spans="1:36" x14ac:dyDescent="0.25">
      <c r="A165">
        <v>4470</v>
      </c>
      <c r="B165" t="s">
        <v>324</v>
      </c>
      <c r="C165" t="s">
        <v>325</v>
      </c>
      <c r="D165">
        <v>601</v>
      </c>
      <c r="E165" t="s">
        <v>326</v>
      </c>
      <c r="F165">
        <v>1990</v>
      </c>
      <c r="G165">
        <v>6428.0029296874991</v>
      </c>
      <c r="H165">
        <v>0</v>
      </c>
      <c r="I165">
        <v>0</v>
      </c>
      <c r="J165">
        <v>0</v>
      </c>
      <c r="K165">
        <v>2</v>
      </c>
      <c r="L165">
        <v>2</v>
      </c>
      <c r="M165">
        <v>1</v>
      </c>
      <c r="N165">
        <v>7065.3774414062491</v>
      </c>
      <c r="O165">
        <v>13.600000381469728</v>
      </c>
      <c r="Q165">
        <v>4.0520892143249512</v>
      </c>
      <c r="R165">
        <v>-0.76060301065444946</v>
      </c>
      <c r="S165">
        <v>1</v>
      </c>
      <c r="T165">
        <v>7.75506252702277</v>
      </c>
      <c r="U165" t="s">
        <v>39</v>
      </c>
      <c r="V165">
        <v>11.855251312255859</v>
      </c>
      <c r="W165">
        <v>64.148681640625</v>
      </c>
      <c r="X165">
        <v>0</v>
      </c>
      <c r="Y165">
        <v>0</v>
      </c>
      <c r="Z165">
        <v>0</v>
      </c>
      <c r="AA165">
        <v>0</v>
      </c>
      <c r="AB165">
        <v>84</v>
      </c>
      <c r="AC165">
        <v>1</v>
      </c>
      <c r="AD165">
        <v>4</v>
      </c>
      <c r="AE165">
        <v>7</v>
      </c>
      <c r="AF165">
        <v>3</v>
      </c>
      <c r="AG165">
        <v>1.1904762126505371E-2</v>
      </c>
      <c r="AH165">
        <v>4.7619048506021486E-2</v>
      </c>
      <c r="AI165">
        <v>8.3333335816860185E-2</v>
      </c>
      <c r="AJ165">
        <v>3.5714287310838699E-2</v>
      </c>
    </row>
    <row r="166" spans="1:36" x14ac:dyDescent="0.25">
      <c r="A166">
        <v>4500</v>
      </c>
      <c r="B166" t="s">
        <v>327</v>
      </c>
      <c r="C166" t="s">
        <v>53</v>
      </c>
      <c r="D166">
        <v>339</v>
      </c>
      <c r="E166" t="s">
        <v>42</v>
      </c>
      <c r="F166">
        <v>1990</v>
      </c>
      <c r="G166">
        <v>8724.2197265625</v>
      </c>
      <c r="H166">
        <v>0</v>
      </c>
      <c r="I166">
        <v>0</v>
      </c>
      <c r="J166">
        <v>0</v>
      </c>
      <c r="K166">
        <v>2</v>
      </c>
      <c r="L166">
        <v>3</v>
      </c>
      <c r="M166">
        <v>1</v>
      </c>
      <c r="N166">
        <v>11941.2216796875</v>
      </c>
      <c r="O166">
        <v>6</v>
      </c>
      <c r="Q166">
        <v>3.2537419795989995</v>
      </c>
      <c r="R166">
        <v>-9.8658986389636993E-2</v>
      </c>
      <c r="S166">
        <v>1</v>
      </c>
      <c r="T166">
        <v>1.8753322366275444</v>
      </c>
      <c r="U166" t="s">
        <v>43</v>
      </c>
      <c r="V166">
        <v>13.784749984741209</v>
      </c>
      <c r="W166">
        <v>52.155174255371087</v>
      </c>
      <c r="X166">
        <v>0</v>
      </c>
      <c r="Y166">
        <v>0</v>
      </c>
      <c r="Z166">
        <v>150192.203125</v>
      </c>
      <c r="AA166">
        <v>23443.0234375</v>
      </c>
      <c r="AB166">
        <v>11</v>
      </c>
      <c r="AC166">
        <v>0</v>
      </c>
      <c r="AD166">
        <v>0</v>
      </c>
      <c r="AE166">
        <v>0</v>
      </c>
      <c r="AF166">
        <v>1</v>
      </c>
      <c r="AG166">
        <v>0</v>
      </c>
      <c r="AH166">
        <v>0</v>
      </c>
      <c r="AI166">
        <v>0</v>
      </c>
      <c r="AJ166">
        <v>9.0909093618392958E-2</v>
      </c>
    </row>
    <row r="167" spans="1:36" x14ac:dyDescent="0.25">
      <c r="A167">
        <v>4515</v>
      </c>
      <c r="B167" t="s">
        <v>328</v>
      </c>
      <c r="C167" t="s">
        <v>78</v>
      </c>
      <c r="D167">
        <v>569</v>
      </c>
      <c r="E167" t="s">
        <v>56</v>
      </c>
      <c r="F167">
        <v>1990</v>
      </c>
      <c r="G167">
        <v>8483.76953125</v>
      </c>
      <c r="H167">
        <v>0</v>
      </c>
      <c r="I167">
        <v>0</v>
      </c>
      <c r="J167">
        <v>0</v>
      </c>
      <c r="K167">
        <v>2</v>
      </c>
      <c r="L167">
        <v>2</v>
      </c>
      <c r="M167">
        <v>1</v>
      </c>
      <c r="N167">
        <v>9516.818359375</v>
      </c>
      <c r="O167">
        <v>7</v>
      </c>
      <c r="Q167">
        <v>4.5265860557556161</v>
      </c>
      <c r="R167">
        <v>-0.59516090154647827</v>
      </c>
      <c r="S167">
        <v>0</v>
      </c>
      <c r="T167">
        <v>7.2275404209649681</v>
      </c>
      <c r="U167" t="s">
        <v>57</v>
      </c>
      <c r="V167">
        <v>10.898125648498535</v>
      </c>
      <c r="W167">
        <v>64.114830017089844</v>
      </c>
      <c r="X167">
        <v>0</v>
      </c>
      <c r="Y167">
        <v>8.1488380432128888</v>
      </c>
      <c r="Z167">
        <v>332771</v>
      </c>
      <c r="AA167">
        <v>1175317.25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</row>
    <row r="168" spans="1:36" x14ac:dyDescent="0.25">
      <c r="A168">
        <v>4595</v>
      </c>
      <c r="B168" t="s">
        <v>329</v>
      </c>
      <c r="C168" t="s">
        <v>49</v>
      </c>
      <c r="D168">
        <v>499</v>
      </c>
      <c r="E168" t="s">
        <v>69</v>
      </c>
      <c r="F168">
        <v>1990</v>
      </c>
      <c r="G168">
        <v>6658.9306640625</v>
      </c>
      <c r="H168">
        <v>1</v>
      </c>
      <c r="I168">
        <v>0</v>
      </c>
      <c r="J168">
        <v>2</v>
      </c>
      <c r="K168">
        <v>2</v>
      </c>
      <c r="L168">
        <v>3</v>
      </c>
      <c r="M168">
        <v>1</v>
      </c>
      <c r="N168">
        <v>8057.1806640624991</v>
      </c>
      <c r="O168">
        <v>8.8000001907348633</v>
      </c>
      <c r="Q168">
        <v>4.2398395538330069</v>
      </c>
      <c r="R168">
        <v>-2.7160882949829102</v>
      </c>
      <c r="S168">
        <v>1</v>
      </c>
      <c r="T168">
        <v>8.0137602090248823</v>
      </c>
      <c r="U168" t="s">
        <v>51</v>
      </c>
      <c r="V168">
        <v>11.951048851013184</v>
      </c>
      <c r="W168">
        <v>65.044525146484375</v>
      </c>
      <c r="X168">
        <v>0</v>
      </c>
      <c r="Y168">
        <v>0</v>
      </c>
      <c r="Z168">
        <v>0</v>
      </c>
      <c r="AA168">
        <v>0</v>
      </c>
      <c r="AB168">
        <v>76</v>
      </c>
      <c r="AC168">
        <v>0</v>
      </c>
      <c r="AD168">
        <v>1</v>
      </c>
      <c r="AE168">
        <v>11</v>
      </c>
      <c r="AF168">
        <v>15</v>
      </c>
      <c r="AG168">
        <v>0</v>
      </c>
      <c r="AH168">
        <v>1.315789483487606E-2</v>
      </c>
      <c r="AI168">
        <v>0.14473684132099149</v>
      </c>
      <c r="AJ168">
        <v>0.19736842811107635</v>
      </c>
    </row>
    <row r="169" spans="1:36" x14ac:dyDescent="0.25">
      <c r="A169">
        <v>4625</v>
      </c>
      <c r="B169" t="s">
        <v>330</v>
      </c>
      <c r="C169" t="s">
        <v>154</v>
      </c>
      <c r="D169">
        <v>78</v>
      </c>
      <c r="E169" t="s">
        <v>234</v>
      </c>
      <c r="F169">
        <v>1990</v>
      </c>
      <c r="G169">
        <v>6594.76416015625</v>
      </c>
      <c r="H169">
        <v>1</v>
      </c>
      <c r="I169">
        <v>1</v>
      </c>
      <c r="J169">
        <v>3</v>
      </c>
      <c r="K169">
        <v>3</v>
      </c>
      <c r="L169">
        <v>3</v>
      </c>
      <c r="M169">
        <v>1</v>
      </c>
      <c r="N169">
        <v>8780.0478515625</v>
      </c>
      <c r="O169">
        <v>3.4444444179534912</v>
      </c>
      <c r="Q169">
        <v>3.4554214477539058</v>
      </c>
      <c r="R169">
        <v>-2.2501025199890137</v>
      </c>
      <c r="S169">
        <v>1</v>
      </c>
      <c r="T169">
        <v>6.1339746096767982</v>
      </c>
      <c r="U169" t="s">
        <v>94</v>
      </c>
      <c r="V169">
        <v>13.474692344665527</v>
      </c>
      <c r="W169">
        <v>59.225349426269517</v>
      </c>
      <c r="X169">
        <v>0</v>
      </c>
      <c r="Y169">
        <v>0</v>
      </c>
      <c r="Z169">
        <v>0</v>
      </c>
      <c r="AA169">
        <v>0</v>
      </c>
      <c r="AB169">
        <v>12</v>
      </c>
      <c r="AC169">
        <v>0</v>
      </c>
      <c r="AD169">
        <v>0</v>
      </c>
      <c r="AE169">
        <v>3</v>
      </c>
      <c r="AF169">
        <v>1</v>
      </c>
      <c r="AG169">
        <v>0</v>
      </c>
      <c r="AH169">
        <v>0</v>
      </c>
      <c r="AI169">
        <v>0.25</v>
      </c>
      <c r="AJ169">
        <v>8.3333335816860185E-2</v>
      </c>
    </row>
    <row r="170" spans="1:36" x14ac:dyDescent="0.25">
      <c r="A170">
        <v>4665</v>
      </c>
      <c r="B170" t="s">
        <v>331</v>
      </c>
      <c r="C170" t="s">
        <v>81</v>
      </c>
      <c r="D170">
        <v>340</v>
      </c>
      <c r="E170" t="s">
        <v>42</v>
      </c>
      <c r="F170">
        <v>1990</v>
      </c>
      <c r="G170">
        <v>8148.8681640624991</v>
      </c>
      <c r="H170">
        <v>1</v>
      </c>
      <c r="I170">
        <v>0</v>
      </c>
      <c r="J170">
        <v>0</v>
      </c>
      <c r="K170">
        <v>2</v>
      </c>
      <c r="L170">
        <v>2</v>
      </c>
      <c r="M170">
        <v>1</v>
      </c>
      <c r="N170">
        <v>12122.3505859375</v>
      </c>
      <c r="O170">
        <v>7.6666665077209473</v>
      </c>
      <c r="Q170">
        <v>3.0958662033081055</v>
      </c>
      <c r="R170">
        <v>0.28212106227874756</v>
      </c>
      <c r="S170">
        <v>0</v>
      </c>
      <c r="T170">
        <v>0.45532148678670792</v>
      </c>
      <c r="U170" t="s">
        <v>57</v>
      </c>
      <c r="V170">
        <v>10.901294708251951</v>
      </c>
      <c r="W170">
        <v>68.681320190429673</v>
      </c>
      <c r="X170">
        <v>0</v>
      </c>
      <c r="Y170">
        <v>1.5037294626235962</v>
      </c>
      <c r="Z170">
        <v>548184.625</v>
      </c>
      <c r="AA170">
        <v>57042.9296875</v>
      </c>
      <c r="AB170">
        <v>8</v>
      </c>
      <c r="AC170">
        <v>0</v>
      </c>
      <c r="AD170">
        <v>0</v>
      </c>
      <c r="AE170">
        <v>1</v>
      </c>
      <c r="AF170">
        <v>0</v>
      </c>
      <c r="AG170">
        <v>0</v>
      </c>
      <c r="AH170">
        <v>0</v>
      </c>
      <c r="AI170">
        <v>0.125</v>
      </c>
      <c r="AJ170">
        <v>0</v>
      </c>
    </row>
    <row r="171" spans="1:36" x14ac:dyDescent="0.25">
      <c r="A171">
        <v>4700</v>
      </c>
      <c r="B171" t="s">
        <v>332</v>
      </c>
      <c r="C171" t="s">
        <v>92</v>
      </c>
      <c r="D171">
        <v>627</v>
      </c>
      <c r="E171" t="s">
        <v>93</v>
      </c>
      <c r="F171">
        <v>1990</v>
      </c>
      <c r="G171">
        <v>3807.0703125</v>
      </c>
      <c r="H171">
        <v>1</v>
      </c>
      <c r="I171">
        <v>0</v>
      </c>
      <c r="J171">
        <v>1</v>
      </c>
      <c r="K171">
        <v>2</v>
      </c>
      <c r="L171">
        <v>2</v>
      </c>
      <c r="M171">
        <v>1</v>
      </c>
      <c r="N171">
        <v>7385.3857421875009</v>
      </c>
      <c r="O171">
        <v>2.2222223281860352</v>
      </c>
      <c r="Q171">
        <v>4.2855987548828125</v>
      </c>
      <c r="R171">
        <v>-2.1803138256072998</v>
      </c>
      <c r="S171">
        <v>1</v>
      </c>
      <c r="T171">
        <v>7.4803957396906799</v>
      </c>
      <c r="U171" t="s">
        <v>94</v>
      </c>
      <c r="V171">
        <v>12.107851982116699</v>
      </c>
      <c r="W171">
        <v>58.242988586425774</v>
      </c>
      <c r="X171">
        <v>0</v>
      </c>
      <c r="Y171">
        <v>0</v>
      </c>
      <c r="Z171">
        <v>0</v>
      </c>
      <c r="AA171">
        <v>0</v>
      </c>
      <c r="AB171">
        <v>1136</v>
      </c>
      <c r="AC171">
        <v>2</v>
      </c>
      <c r="AD171">
        <v>12</v>
      </c>
      <c r="AE171">
        <v>21</v>
      </c>
      <c r="AF171">
        <v>60</v>
      </c>
      <c r="AG171">
        <v>1.7605633474886413E-3</v>
      </c>
      <c r="AH171">
        <v>1.0563380084931852E-2</v>
      </c>
      <c r="AI171">
        <v>1.8485914915800095E-2</v>
      </c>
      <c r="AJ171">
        <v>5.2816901355981827E-2</v>
      </c>
    </row>
    <row r="172" spans="1:36" x14ac:dyDescent="0.25">
      <c r="A172">
        <v>4708</v>
      </c>
      <c r="B172" t="s">
        <v>333</v>
      </c>
      <c r="C172" t="s">
        <v>138</v>
      </c>
      <c r="D172">
        <v>608</v>
      </c>
      <c r="E172" t="s">
        <v>101</v>
      </c>
      <c r="F172">
        <v>1990</v>
      </c>
      <c r="G172">
        <v>4669.7734375</v>
      </c>
      <c r="H172">
        <v>1</v>
      </c>
      <c r="I172">
        <v>0</v>
      </c>
      <c r="J172">
        <v>0</v>
      </c>
      <c r="K172">
        <v>2</v>
      </c>
      <c r="L172">
        <v>2</v>
      </c>
      <c r="M172">
        <v>1</v>
      </c>
      <c r="N172">
        <v>8754.9931640625</v>
      </c>
      <c r="O172">
        <v>7.5</v>
      </c>
      <c r="Q172">
        <v>3.3983125686645503</v>
      </c>
      <c r="R172">
        <v>-1.5719307661056519</v>
      </c>
      <c r="S172">
        <v>1</v>
      </c>
      <c r="T172">
        <v>0.95464630837833053</v>
      </c>
      <c r="U172" t="s">
        <v>57</v>
      </c>
      <c r="V172">
        <v>11.630441665649416</v>
      </c>
      <c r="W172">
        <v>53.125</v>
      </c>
      <c r="X172">
        <v>1.5547162294387813</v>
      </c>
      <c r="Y172">
        <v>2.439614057540894</v>
      </c>
      <c r="Z172">
        <v>10291.9970703125</v>
      </c>
      <c r="AA172">
        <v>76996.96875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</row>
    <row r="173" spans="1:36" x14ac:dyDescent="0.25">
      <c r="A173">
        <v>4710</v>
      </c>
      <c r="B173" t="s">
        <v>334</v>
      </c>
      <c r="C173" t="s">
        <v>138</v>
      </c>
      <c r="D173">
        <v>608</v>
      </c>
      <c r="E173" t="s">
        <v>101</v>
      </c>
      <c r="F173">
        <v>1990</v>
      </c>
      <c r="G173">
        <v>8731.5166015625</v>
      </c>
      <c r="H173">
        <v>1</v>
      </c>
      <c r="I173">
        <v>0</v>
      </c>
      <c r="J173">
        <v>0</v>
      </c>
      <c r="K173">
        <v>2</v>
      </c>
      <c r="L173">
        <v>2</v>
      </c>
      <c r="M173">
        <v>1</v>
      </c>
      <c r="N173">
        <v>9504.505859375</v>
      </c>
      <c r="O173">
        <v>6</v>
      </c>
      <c r="Q173">
        <v>0.95822429656982411</v>
      </c>
      <c r="R173">
        <v>-0.8964477777481078</v>
      </c>
      <c r="S173">
        <v>1</v>
      </c>
      <c r="T173">
        <v>1.7439970284179571</v>
      </c>
      <c r="U173" t="s">
        <v>57</v>
      </c>
      <c r="V173">
        <v>11.521119117736816</v>
      </c>
      <c r="W173">
        <v>59.836067199707024</v>
      </c>
      <c r="X173">
        <v>2.0129666328430176</v>
      </c>
      <c r="Y173">
        <v>3.158686637878418</v>
      </c>
      <c r="Z173">
        <v>34294.96875</v>
      </c>
      <c r="AA173">
        <v>256569.140625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</row>
    <row r="174" spans="1:36" x14ac:dyDescent="0.25">
      <c r="A174">
        <v>4760</v>
      </c>
      <c r="B174" t="s">
        <v>335</v>
      </c>
      <c r="C174" t="s">
        <v>336</v>
      </c>
      <c r="D174">
        <v>172</v>
      </c>
      <c r="E174" t="s">
        <v>42</v>
      </c>
      <c r="F174">
        <v>1990</v>
      </c>
      <c r="G174">
        <v>7476.10595703125</v>
      </c>
      <c r="H174">
        <v>1</v>
      </c>
      <c r="I174">
        <v>0</v>
      </c>
      <c r="J174">
        <v>0</v>
      </c>
      <c r="K174">
        <v>7</v>
      </c>
      <c r="L174">
        <v>3</v>
      </c>
      <c r="M174">
        <v>2</v>
      </c>
      <c r="N174">
        <v>8855.05859375</v>
      </c>
      <c r="O174">
        <v>9.6666669845581055</v>
      </c>
      <c r="Q174">
        <v>4.0747547149658203</v>
      </c>
      <c r="R174">
        <v>0.36366656422615046</v>
      </c>
      <c r="S174">
        <v>0</v>
      </c>
      <c r="T174">
        <v>5.4299112487979277</v>
      </c>
      <c r="U174" t="s">
        <v>43</v>
      </c>
      <c r="V174">
        <v>10.131570816040037</v>
      </c>
      <c r="W174">
        <v>64.089347839355483</v>
      </c>
      <c r="X174">
        <v>30.3663444519043</v>
      </c>
      <c r="Y174">
        <v>0</v>
      </c>
      <c r="Z174">
        <v>683152.625</v>
      </c>
      <c r="AA174">
        <v>8202.3935546875</v>
      </c>
      <c r="AB174">
        <v>3</v>
      </c>
      <c r="AC174">
        <v>0</v>
      </c>
      <c r="AD174">
        <v>0</v>
      </c>
      <c r="AE174">
        <v>2</v>
      </c>
      <c r="AF174">
        <v>0</v>
      </c>
      <c r="AG174">
        <v>0</v>
      </c>
      <c r="AH174">
        <v>0</v>
      </c>
      <c r="AI174">
        <v>0.66666668653488148</v>
      </c>
      <c r="AJ174">
        <v>0</v>
      </c>
    </row>
    <row r="175" spans="1:36" x14ac:dyDescent="0.25">
      <c r="A175">
        <v>4770</v>
      </c>
      <c r="B175" t="s">
        <v>337</v>
      </c>
      <c r="C175" t="s">
        <v>37</v>
      </c>
      <c r="D175">
        <v>443</v>
      </c>
      <c r="E175" t="s">
        <v>38</v>
      </c>
      <c r="F175">
        <v>1990</v>
      </c>
      <c r="G175">
        <v>6567.96240234375</v>
      </c>
      <c r="H175">
        <v>0</v>
      </c>
      <c r="I175">
        <v>0</v>
      </c>
      <c r="J175">
        <v>4</v>
      </c>
      <c r="K175">
        <v>5</v>
      </c>
      <c r="L175">
        <v>3</v>
      </c>
      <c r="M175">
        <v>1</v>
      </c>
      <c r="N175">
        <v>9918.546875</v>
      </c>
      <c r="O175">
        <v>7</v>
      </c>
      <c r="Q175">
        <v>3.5941715240478516</v>
      </c>
      <c r="R175">
        <v>-1.041032671928406</v>
      </c>
      <c r="S175">
        <v>0</v>
      </c>
      <c r="T175">
        <v>6.2043294962446991</v>
      </c>
      <c r="U175" t="s">
        <v>39</v>
      </c>
      <c r="V175">
        <v>10.707468986511232</v>
      </c>
      <c r="W175">
        <v>68.512115478515611</v>
      </c>
      <c r="X175">
        <v>0</v>
      </c>
      <c r="Y175">
        <v>0</v>
      </c>
      <c r="Z175">
        <v>0</v>
      </c>
      <c r="AA175">
        <v>0</v>
      </c>
      <c r="AB175">
        <v>18</v>
      </c>
      <c r="AC175">
        <v>0</v>
      </c>
      <c r="AD175">
        <v>0</v>
      </c>
      <c r="AE175">
        <v>2</v>
      </c>
      <c r="AF175">
        <v>3</v>
      </c>
      <c r="AG175">
        <v>0</v>
      </c>
      <c r="AH175">
        <v>0</v>
      </c>
      <c r="AI175">
        <v>0.1111111119389534</v>
      </c>
      <c r="AJ175">
        <v>0.16666667163372037</v>
      </c>
    </row>
    <row r="176" spans="1:36" x14ac:dyDescent="0.25">
      <c r="A176">
        <v>4785</v>
      </c>
      <c r="B176" t="s">
        <v>338</v>
      </c>
      <c r="C176" t="s">
        <v>339</v>
      </c>
      <c r="D176">
        <v>183</v>
      </c>
      <c r="E176" t="s">
        <v>340</v>
      </c>
      <c r="F176">
        <v>1990</v>
      </c>
      <c r="G176">
        <v>5251.78271484375</v>
      </c>
      <c r="H176">
        <v>0</v>
      </c>
      <c r="I176">
        <v>0</v>
      </c>
      <c r="J176">
        <v>8</v>
      </c>
      <c r="K176">
        <v>7</v>
      </c>
      <c r="L176">
        <v>3</v>
      </c>
      <c r="M176">
        <v>1</v>
      </c>
      <c r="N176">
        <v>5812.896484375</v>
      </c>
      <c r="O176">
        <v>16.5</v>
      </c>
      <c r="Q176">
        <v>4.0503597259521484</v>
      </c>
      <c r="R176">
        <v>-1.4429746866226196</v>
      </c>
      <c r="S176">
        <v>0</v>
      </c>
      <c r="T176">
        <v>7.5382210264251714</v>
      </c>
      <c r="U176" t="s">
        <v>39</v>
      </c>
      <c r="V176">
        <v>10.56666374206543</v>
      </c>
      <c r="W176">
        <v>67.371559143066392</v>
      </c>
      <c r="X176">
        <v>0</v>
      </c>
      <c r="Y176">
        <v>0</v>
      </c>
      <c r="Z176">
        <v>0</v>
      </c>
      <c r="AA176">
        <v>0</v>
      </c>
      <c r="AB176">
        <v>133</v>
      </c>
      <c r="AC176">
        <v>0</v>
      </c>
      <c r="AD176">
        <v>0</v>
      </c>
      <c r="AE176">
        <v>7</v>
      </c>
      <c r="AF176">
        <v>13</v>
      </c>
      <c r="AG176">
        <v>0</v>
      </c>
      <c r="AH176">
        <v>0</v>
      </c>
      <c r="AI176">
        <v>5.2631579339504242E-2</v>
      </c>
      <c r="AJ176">
        <v>9.7744360566139221E-2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60"/>
  <sheetViews>
    <sheetView workbookViewId="0">
      <selection sqref="A1:AJ160"/>
    </sheetView>
  </sheetViews>
  <sheetFormatPr defaultRowHeight="15" x14ac:dyDescent="0.25"/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25">
      <c r="A2">
        <v>10</v>
      </c>
      <c r="B2" t="s">
        <v>36</v>
      </c>
      <c r="C2" t="s">
        <v>37</v>
      </c>
      <c r="D2">
        <v>437</v>
      </c>
      <c r="E2" t="s">
        <v>38</v>
      </c>
      <c r="F2">
        <v>1980</v>
      </c>
      <c r="G2">
        <v>2885</v>
      </c>
      <c r="H2">
        <v>0</v>
      </c>
      <c r="I2">
        <v>0</v>
      </c>
      <c r="J2">
        <v>8</v>
      </c>
      <c r="K2">
        <v>7</v>
      </c>
      <c r="L2">
        <v>3</v>
      </c>
      <c r="M2">
        <v>1</v>
      </c>
      <c r="N2">
        <v>4083.206298828125</v>
      </c>
      <c r="O2">
        <v>8</v>
      </c>
      <c r="Q2">
        <v>4.4408512115478516</v>
      </c>
      <c r="R2">
        <v>-0.9063294529914856</v>
      </c>
      <c r="S2">
        <v>1</v>
      </c>
      <c r="T2">
        <v>7.3405070304868643</v>
      </c>
      <c r="U2" t="s">
        <v>39</v>
      </c>
      <c r="V2">
        <v>10.706692695617676</v>
      </c>
      <c r="W2">
        <v>68.540145874023438</v>
      </c>
      <c r="X2">
        <v>0</v>
      </c>
      <c r="Y2">
        <v>0</v>
      </c>
      <c r="Z2">
        <v>0</v>
      </c>
      <c r="AA2">
        <v>0</v>
      </c>
    </row>
    <row r="3" spans="1:36" x14ac:dyDescent="0.25">
      <c r="A3">
        <v>20</v>
      </c>
      <c r="B3" t="s">
        <v>40</v>
      </c>
      <c r="C3" t="s">
        <v>41</v>
      </c>
      <c r="D3">
        <v>546</v>
      </c>
      <c r="E3" t="s">
        <v>42</v>
      </c>
      <c r="F3">
        <v>1980</v>
      </c>
      <c r="G3">
        <v>6409</v>
      </c>
      <c r="H3">
        <v>0</v>
      </c>
      <c r="I3">
        <v>0</v>
      </c>
      <c r="J3">
        <v>0</v>
      </c>
      <c r="K3">
        <v>2</v>
      </c>
      <c r="L3">
        <v>3</v>
      </c>
      <c r="M3">
        <v>1</v>
      </c>
      <c r="N3">
        <v>6045.3271484375</v>
      </c>
      <c r="O3">
        <v>7</v>
      </c>
      <c r="Q3">
        <v>1.5961407423019411</v>
      </c>
      <c r="R3">
        <v>0.31494894623756403</v>
      </c>
      <c r="S3">
        <v>1</v>
      </c>
      <c r="T3">
        <v>4.8487911737240257</v>
      </c>
      <c r="U3" t="s">
        <v>43</v>
      </c>
      <c r="V3">
        <v>11.12008571624756</v>
      </c>
      <c r="W3">
        <v>78.488372802734389</v>
      </c>
      <c r="X3">
        <v>4.1433482170104989</v>
      </c>
      <c r="Y3">
        <v>0</v>
      </c>
      <c r="Z3">
        <v>665358.8125</v>
      </c>
      <c r="AA3">
        <v>60879.77734375</v>
      </c>
    </row>
    <row r="4" spans="1:36" x14ac:dyDescent="0.25">
      <c r="A4">
        <v>80</v>
      </c>
      <c r="B4" t="s">
        <v>44</v>
      </c>
      <c r="C4" t="s">
        <v>45</v>
      </c>
      <c r="D4">
        <v>663</v>
      </c>
      <c r="E4" t="s">
        <v>46</v>
      </c>
      <c r="F4">
        <v>1980</v>
      </c>
      <c r="G4">
        <v>4228</v>
      </c>
      <c r="H4">
        <v>1</v>
      </c>
      <c r="I4">
        <v>1</v>
      </c>
      <c r="J4">
        <v>4</v>
      </c>
      <c r="K4">
        <v>7</v>
      </c>
      <c r="L4">
        <v>3</v>
      </c>
      <c r="M4">
        <v>1</v>
      </c>
      <c r="N4">
        <v>5206.48046875</v>
      </c>
      <c r="O4">
        <v>7.25</v>
      </c>
      <c r="Q4">
        <v>3.3649864196777344</v>
      </c>
      <c r="R4">
        <v>-0.50787848234176636</v>
      </c>
      <c r="S4">
        <v>1</v>
      </c>
      <c r="T4">
        <v>4.8314339863285687</v>
      </c>
      <c r="U4" t="s">
        <v>47</v>
      </c>
      <c r="V4">
        <v>12.603847503662109</v>
      </c>
      <c r="W4">
        <v>69.077308654785156</v>
      </c>
      <c r="X4">
        <v>0</v>
      </c>
      <c r="Y4">
        <v>0</v>
      </c>
      <c r="Z4">
        <v>0</v>
      </c>
      <c r="AA4">
        <v>0</v>
      </c>
    </row>
    <row r="5" spans="1:36" x14ac:dyDescent="0.25">
      <c r="A5">
        <v>140</v>
      </c>
      <c r="B5" t="s">
        <v>48</v>
      </c>
      <c r="C5" t="s">
        <v>49</v>
      </c>
      <c r="D5">
        <v>499</v>
      </c>
      <c r="E5" t="s">
        <v>50</v>
      </c>
      <c r="F5">
        <v>1980</v>
      </c>
      <c r="G5">
        <v>3229</v>
      </c>
      <c r="H5">
        <v>0</v>
      </c>
      <c r="I5">
        <v>0</v>
      </c>
      <c r="J5">
        <v>2</v>
      </c>
      <c r="K5">
        <v>2</v>
      </c>
      <c r="L5">
        <v>3</v>
      </c>
      <c r="M5">
        <v>1</v>
      </c>
      <c r="N5">
        <v>4253.0048828125</v>
      </c>
      <c r="O5">
        <v>11</v>
      </c>
      <c r="Q5">
        <v>4.716465950012207</v>
      </c>
      <c r="R5">
        <v>-2.4142653942108154</v>
      </c>
      <c r="S5">
        <v>1</v>
      </c>
      <c r="T5">
        <v>6.2319336421066795</v>
      </c>
      <c r="U5" t="s">
        <v>51</v>
      </c>
      <c r="V5">
        <v>11.95818042755127</v>
      </c>
      <c r="W5">
        <v>64.546302795410156</v>
      </c>
      <c r="X5">
        <v>0</v>
      </c>
      <c r="Y5">
        <v>7.7178711071610451E-3</v>
      </c>
      <c r="Z5">
        <v>0</v>
      </c>
      <c r="AA5">
        <v>0</v>
      </c>
    </row>
    <row r="6" spans="1:36" x14ac:dyDescent="0.25">
      <c r="A6">
        <v>155</v>
      </c>
      <c r="B6" t="s">
        <v>52</v>
      </c>
      <c r="C6" t="s">
        <v>53</v>
      </c>
      <c r="D6">
        <v>339</v>
      </c>
      <c r="E6" t="s">
        <v>42</v>
      </c>
      <c r="F6">
        <v>1980</v>
      </c>
      <c r="G6">
        <v>3634</v>
      </c>
      <c r="H6">
        <v>0</v>
      </c>
      <c r="I6">
        <v>0</v>
      </c>
      <c r="J6">
        <v>0</v>
      </c>
      <c r="K6">
        <v>2</v>
      </c>
      <c r="L6">
        <v>3</v>
      </c>
      <c r="M6">
        <v>1</v>
      </c>
      <c r="N6">
        <v>5998.5322265625</v>
      </c>
      <c r="O6">
        <v>7</v>
      </c>
      <c r="Q6">
        <v>2.8770716190338126</v>
      </c>
      <c r="R6">
        <v>-0.59150135517120361</v>
      </c>
      <c r="S6">
        <v>1</v>
      </c>
      <c r="T6">
        <v>3.1838264958178506</v>
      </c>
      <c r="U6" t="s">
        <v>43</v>
      </c>
      <c r="V6">
        <v>13.791184425354002</v>
      </c>
      <c r="W6">
        <v>60.169494628906257</v>
      </c>
      <c r="X6">
        <v>0</v>
      </c>
      <c r="Y6">
        <v>0</v>
      </c>
      <c r="Z6">
        <v>150192.203125</v>
      </c>
      <c r="AA6">
        <v>23443.0234375</v>
      </c>
    </row>
    <row r="7" spans="1:36" x14ac:dyDescent="0.25">
      <c r="A7">
        <v>165</v>
      </c>
      <c r="B7" t="s">
        <v>54</v>
      </c>
      <c r="C7" t="s">
        <v>55</v>
      </c>
      <c r="D7">
        <v>584</v>
      </c>
      <c r="E7" t="s">
        <v>56</v>
      </c>
      <c r="F7">
        <v>1980</v>
      </c>
      <c r="G7">
        <v>3757</v>
      </c>
      <c r="H7">
        <v>0</v>
      </c>
      <c r="I7">
        <v>0</v>
      </c>
      <c r="J7">
        <v>0</v>
      </c>
      <c r="K7">
        <v>2</v>
      </c>
      <c r="L7">
        <v>2</v>
      </c>
      <c r="M7">
        <v>1</v>
      </c>
      <c r="N7">
        <v>5788.4208984375</v>
      </c>
      <c r="O7">
        <v>6</v>
      </c>
      <c r="Q7">
        <v>4.6299452781677246</v>
      </c>
      <c r="R7">
        <v>-2.9291403293609619</v>
      </c>
      <c r="S7">
        <v>0</v>
      </c>
      <c r="T7">
        <v>0.99445851990729195</v>
      </c>
      <c r="U7" t="s">
        <v>57</v>
      </c>
      <c r="V7">
        <v>11.65908908843994</v>
      </c>
      <c r="W7">
        <v>73.636367797851548</v>
      </c>
      <c r="X7">
        <v>4.3576431274414063</v>
      </c>
      <c r="Y7">
        <v>2.8598191738128662</v>
      </c>
      <c r="Z7">
        <v>463675.3125</v>
      </c>
      <c r="AA7">
        <v>327531.90625</v>
      </c>
    </row>
    <row r="8" spans="1:36" x14ac:dyDescent="0.25">
      <c r="A8">
        <v>170</v>
      </c>
      <c r="B8" t="s">
        <v>58</v>
      </c>
      <c r="C8" t="s">
        <v>49</v>
      </c>
      <c r="D8">
        <v>499</v>
      </c>
      <c r="E8" t="s">
        <v>59</v>
      </c>
      <c r="F8">
        <v>1980</v>
      </c>
      <c r="G8">
        <v>3544</v>
      </c>
      <c r="H8">
        <v>0</v>
      </c>
      <c r="I8">
        <v>0</v>
      </c>
      <c r="J8">
        <v>2</v>
      </c>
      <c r="K8">
        <v>2</v>
      </c>
      <c r="L8">
        <v>3</v>
      </c>
      <c r="M8">
        <v>1</v>
      </c>
      <c r="N8">
        <v>4374.40478515625</v>
      </c>
      <c r="O8">
        <v>16</v>
      </c>
      <c r="Q8">
        <v>2.8927509784698486</v>
      </c>
      <c r="R8">
        <v>-1.764188289642334</v>
      </c>
      <c r="S8">
        <v>1</v>
      </c>
      <c r="T8">
        <v>2.5425072212881781</v>
      </c>
      <c r="U8" t="s">
        <v>51</v>
      </c>
      <c r="V8">
        <v>13.220257759094238</v>
      </c>
      <c r="W8">
        <v>64.306785583496094</v>
      </c>
      <c r="X8">
        <v>0</v>
      </c>
      <c r="Y8">
        <v>7.7178711071610451E-3</v>
      </c>
      <c r="Z8">
        <v>0</v>
      </c>
      <c r="AA8">
        <v>0</v>
      </c>
    </row>
    <row r="9" spans="1:36" x14ac:dyDescent="0.25">
      <c r="A9">
        <v>250</v>
      </c>
      <c r="B9" t="s">
        <v>60</v>
      </c>
      <c r="C9" t="s">
        <v>61</v>
      </c>
      <c r="D9">
        <v>572</v>
      </c>
      <c r="E9" t="s">
        <v>42</v>
      </c>
      <c r="F9">
        <v>1980</v>
      </c>
      <c r="G9">
        <v>2889</v>
      </c>
      <c r="H9">
        <v>1</v>
      </c>
      <c r="I9">
        <v>0</v>
      </c>
      <c r="J9">
        <v>0</v>
      </c>
      <c r="K9">
        <v>2</v>
      </c>
      <c r="L9">
        <v>3</v>
      </c>
      <c r="M9">
        <v>1</v>
      </c>
      <c r="N9">
        <v>5706.591796875</v>
      </c>
      <c r="O9">
        <v>7.5</v>
      </c>
      <c r="Q9">
        <v>4.781707763671875</v>
      </c>
      <c r="R9">
        <v>-1.3631821870803831</v>
      </c>
      <c r="S9">
        <v>0</v>
      </c>
      <c r="T9">
        <v>0.1142190631892156</v>
      </c>
      <c r="U9" t="s">
        <v>43</v>
      </c>
      <c r="V9">
        <v>10.946575164794922</v>
      </c>
      <c r="W9">
        <v>81.368820190429702</v>
      </c>
      <c r="X9">
        <v>4.5358777046203604</v>
      </c>
      <c r="Y9">
        <v>8.542140007019043</v>
      </c>
      <c r="Z9">
        <v>804085.125</v>
      </c>
      <c r="AA9">
        <v>101600.9765625</v>
      </c>
    </row>
    <row r="10" spans="1:36" x14ac:dyDescent="0.25">
      <c r="A10">
        <v>305</v>
      </c>
      <c r="B10" t="s">
        <v>64</v>
      </c>
      <c r="C10" t="s">
        <v>65</v>
      </c>
      <c r="D10">
        <v>619</v>
      </c>
      <c r="E10" t="s">
        <v>66</v>
      </c>
      <c r="F10">
        <v>1980</v>
      </c>
      <c r="G10">
        <v>3293</v>
      </c>
      <c r="H10">
        <v>1</v>
      </c>
      <c r="I10">
        <v>0</v>
      </c>
      <c r="J10">
        <v>0</v>
      </c>
      <c r="K10">
        <v>1</v>
      </c>
      <c r="L10">
        <v>3</v>
      </c>
      <c r="M10">
        <v>2</v>
      </c>
      <c r="N10">
        <v>5646.18212890625</v>
      </c>
      <c r="O10">
        <v>7.25</v>
      </c>
      <c r="Q10">
        <v>4.7804527282714844</v>
      </c>
      <c r="R10">
        <v>-1.3260364532470701</v>
      </c>
      <c r="S10">
        <v>1</v>
      </c>
      <c r="T10">
        <v>8.7351261983690431</v>
      </c>
      <c r="U10" t="s">
        <v>67</v>
      </c>
      <c r="V10">
        <v>12.154988288879396</v>
      </c>
      <c r="W10">
        <v>64.717277526855469</v>
      </c>
      <c r="X10">
        <v>3.0946640968322758</v>
      </c>
      <c r="Y10">
        <v>6.7740693092346191</v>
      </c>
      <c r="Z10">
        <v>0</v>
      </c>
      <c r="AA10">
        <v>0</v>
      </c>
    </row>
    <row r="11" spans="1:36" x14ac:dyDescent="0.25">
      <c r="A11">
        <v>335</v>
      </c>
      <c r="B11" t="s">
        <v>68</v>
      </c>
      <c r="C11" t="s">
        <v>49</v>
      </c>
      <c r="D11">
        <v>499</v>
      </c>
      <c r="E11" t="s">
        <v>69</v>
      </c>
      <c r="F11">
        <v>1980</v>
      </c>
      <c r="G11">
        <v>3328.1196289062505</v>
      </c>
      <c r="H11">
        <v>0</v>
      </c>
      <c r="I11">
        <v>0</v>
      </c>
      <c r="J11">
        <v>2</v>
      </c>
      <c r="K11">
        <v>2</v>
      </c>
      <c r="L11">
        <v>3</v>
      </c>
      <c r="M11">
        <v>1</v>
      </c>
      <c r="N11">
        <v>5505.8525390625</v>
      </c>
      <c r="O11">
        <v>13</v>
      </c>
      <c r="Q11">
        <v>4.2819209098815927</v>
      </c>
      <c r="R11">
        <v>-2.8047332763671875</v>
      </c>
      <c r="S11">
        <v>1</v>
      </c>
      <c r="T11">
        <v>6.3077064723029519</v>
      </c>
      <c r="U11" t="s">
        <v>51</v>
      </c>
      <c r="V11">
        <v>12.418444633483888</v>
      </c>
      <c r="W11">
        <v>66.247383117675781</v>
      </c>
      <c r="X11">
        <v>0</v>
      </c>
      <c r="Y11">
        <v>7.7178711071610451E-3</v>
      </c>
      <c r="Z11">
        <v>0</v>
      </c>
      <c r="AA11">
        <v>0</v>
      </c>
    </row>
    <row r="12" spans="1:36" x14ac:dyDescent="0.25">
      <c r="A12">
        <v>360</v>
      </c>
      <c r="B12" t="s">
        <v>70</v>
      </c>
      <c r="C12" t="s">
        <v>71</v>
      </c>
      <c r="D12">
        <v>180</v>
      </c>
      <c r="E12" t="s">
        <v>72</v>
      </c>
      <c r="F12">
        <v>1980</v>
      </c>
      <c r="G12">
        <v>3769</v>
      </c>
      <c r="H12">
        <v>1</v>
      </c>
      <c r="I12">
        <v>1</v>
      </c>
      <c r="J12">
        <v>4</v>
      </c>
      <c r="K12">
        <v>7</v>
      </c>
      <c r="L12">
        <v>3</v>
      </c>
      <c r="M12">
        <v>1</v>
      </c>
      <c r="N12">
        <v>5425.2890625</v>
      </c>
      <c r="O12">
        <v>4.3333334922790527</v>
      </c>
      <c r="Q12">
        <v>4.0811343193054199</v>
      </c>
      <c r="R12">
        <v>-5.3801193237304688</v>
      </c>
      <c r="S12">
        <v>0</v>
      </c>
      <c r="T12">
        <v>4.996750795129941</v>
      </c>
      <c r="U12" t="s">
        <v>47</v>
      </c>
      <c r="V12">
        <v>13.643984794616699</v>
      </c>
      <c r="W12">
        <v>58.267719268798821</v>
      </c>
      <c r="X12">
        <v>5.9027105569839471E-2</v>
      </c>
      <c r="Y12">
        <v>7.681758143007752E-4</v>
      </c>
      <c r="Z12">
        <v>0</v>
      </c>
      <c r="AA12">
        <v>0</v>
      </c>
    </row>
    <row r="13" spans="1:36" x14ac:dyDescent="0.25">
      <c r="A13">
        <v>400</v>
      </c>
      <c r="B13" t="s">
        <v>73</v>
      </c>
      <c r="C13" t="s">
        <v>74</v>
      </c>
      <c r="D13">
        <v>568</v>
      </c>
      <c r="E13" t="s">
        <v>75</v>
      </c>
      <c r="F13">
        <v>1980</v>
      </c>
      <c r="G13">
        <v>3629</v>
      </c>
      <c r="H13">
        <v>1</v>
      </c>
      <c r="I13">
        <v>0</v>
      </c>
      <c r="J13">
        <v>0</v>
      </c>
      <c r="K13">
        <v>2</v>
      </c>
      <c r="L13">
        <v>2</v>
      </c>
      <c r="M13">
        <v>1</v>
      </c>
      <c r="N13">
        <v>5976.3725585937509</v>
      </c>
      <c r="O13">
        <v>15</v>
      </c>
      <c r="Q13">
        <v>5.0545930862426758</v>
      </c>
      <c r="R13">
        <v>-2.4660966396331792</v>
      </c>
      <c r="S13">
        <v>1</v>
      </c>
      <c r="T13">
        <v>3.8918549509208304</v>
      </c>
      <c r="U13" t="s">
        <v>76</v>
      </c>
      <c r="V13">
        <v>11.811707496643065</v>
      </c>
      <c r="W13">
        <v>58.865249633789055</v>
      </c>
      <c r="X13">
        <v>0.84765702486038208</v>
      </c>
      <c r="Y13">
        <v>0.31131702661514282</v>
      </c>
      <c r="Z13">
        <v>0</v>
      </c>
      <c r="AA13">
        <v>0</v>
      </c>
    </row>
    <row r="14" spans="1:36" x14ac:dyDescent="0.25">
      <c r="A14">
        <v>450</v>
      </c>
      <c r="B14" t="s">
        <v>79</v>
      </c>
      <c r="C14" t="s">
        <v>53</v>
      </c>
      <c r="D14">
        <v>339</v>
      </c>
      <c r="E14" t="s">
        <v>42</v>
      </c>
      <c r="F14">
        <v>1980</v>
      </c>
      <c r="G14">
        <v>969</v>
      </c>
      <c r="H14">
        <v>0</v>
      </c>
      <c r="I14">
        <v>0</v>
      </c>
      <c r="J14">
        <v>0</v>
      </c>
      <c r="K14">
        <v>2</v>
      </c>
      <c r="L14">
        <v>3</v>
      </c>
      <c r="M14">
        <v>1</v>
      </c>
      <c r="N14">
        <v>5998.5322265625</v>
      </c>
      <c r="O14">
        <v>7</v>
      </c>
      <c r="Q14">
        <v>4.0512161254882804</v>
      </c>
      <c r="R14">
        <v>-0.84151923656463612</v>
      </c>
      <c r="S14">
        <v>0</v>
      </c>
      <c r="T14">
        <v>4.208497790370834</v>
      </c>
      <c r="U14" t="s">
        <v>43</v>
      </c>
      <c r="V14">
        <v>13.786967277526855</v>
      </c>
      <c r="W14">
        <v>54.651165008544922</v>
      </c>
      <c r="X14">
        <v>0</v>
      </c>
      <c r="Y14">
        <v>0</v>
      </c>
      <c r="Z14">
        <v>150192.203125</v>
      </c>
      <c r="AA14">
        <v>23443.0234375</v>
      </c>
    </row>
    <row r="15" spans="1:36" x14ac:dyDescent="0.25">
      <c r="A15">
        <v>510</v>
      </c>
      <c r="B15" t="s">
        <v>80</v>
      </c>
      <c r="C15" t="s">
        <v>81</v>
      </c>
      <c r="D15">
        <v>340</v>
      </c>
      <c r="E15" t="s">
        <v>56</v>
      </c>
      <c r="F15">
        <v>1980</v>
      </c>
      <c r="G15">
        <v>3398</v>
      </c>
      <c r="H15">
        <v>1</v>
      </c>
      <c r="I15">
        <v>0</v>
      </c>
      <c r="J15">
        <v>0</v>
      </c>
      <c r="K15">
        <v>2</v>
      </c>
      <c r="L15">
        <v>2</v>
      </c>
      <c r="M15">
        <v>1</v>
      </c>
      <c r="N15">
        <v>6756.935546875</v>
      </c>
      <c r="O15">
        <v>6</v>
      </c>
      <c r="Q15">
        <v>1.0410194396972656</v>
      </c>
      <c r="R15">
        <v>0.18551389873027804</v>
      </c>
      <c r="S15">
        <v>0</v>
      </c>
      <c r="T15">
        <v>-0.31354168159128126</v>
      </c>
      <c r="U15" t="s">
        <v>57</v>
      </c>
      <c r="V15">
        <v>10.717428207397463</v>
      </c>
      <c r="W15">
        <v>64.864860534667983</v>
      </c>
      <c r="X15">
        <v>0</v>
      </c>
      <c r="Y15">
        <v>1.5037294626235962</v>
      </c>
      <c r="Z15">
        <v>363154.25</v>
      </c>
      <c r="AA15">
        <v>0</v>
      </c>
    </row>
    <row r="16" spans="1:36" x14ac:dyDescent="0.25">
      <c r="A16">
        <v>525</v>
      </c>
      <c r="B16" t="s">
        <v>82</v>
      </c>
      <c r="C16" t="s">
        <v>83</v>
      </c>
      <c r="D16">
        <v>662</v>
      </c>
      <c r="E16" t="s">
        <v>84</v>
      </c>
      <c r="F16">
        <v>1980</v>
      </c>
      <c r="G16">
        <v>3749</v>
      </c>
      <c r="H16">
        <v>1</v>
      </c>
      <c r="I16">
        <v>1</v>
      </c>
      <c r="J16">
        <v>8</v>
      </c>
      <c r="K16">
        <v>5</v>
      </c>
      <c r="L16">
        <v>3</v>
      </c>
      <c r="M16">
        <v>1</v>
      </c>
      <c r="N16">
        <v>5591.66064453125</v>
      </c>
      <c r="O16">
        <v>4.4000000953674316</v>
      </c>
      <c r="Q16">
        <v>2.5636813640594482</v>
      </c>
      <c r="R16">
        <v>-1.9933298826217651</v>
      </c>
      <c r="S16">
        <v>0</v>
      </c>
      <c r="T16">
        <v>1.0848811421814368</v>
      </c>
      <c r="U16" t="s">
        <v>47</v>
      </c>
      <c r="V16">
        <v>11.71963405609131</v>
      </c>
      <c r="W16">
        <v>63.966484069824233</v>
      </c>
      <c r="X16">
        <v>0.55809032917022705</v>
      </c>
      <c r="Y16">
        <v>7.035838905721902E-3</v>
      </c>
      <c r="Z16">
        <v>38147.94140625</v>
      </c>
      <c r="AA16">
        <v>0</v>
      </c>
    </row>
    <row r="17" spans="1:27" x14ac:dyDescent="0.25">
      <c r="A17">
        <v>540</v>
      </c>
      <c r="B17" t="s">
        <v>85</v>
      </c>
      <c r="C17" t="s">
        <v>45</v>
      </c>
      <c r="D17">
        <v>663</v>
      </c>
      <c r="E17" t="s">
        <v>46</v>
      </c>
      <c r="F17">
        <v>1980</v>
      </c>
      <c r="G17">
        <v>3695</v>
      </c>
      <c r="H17">
        <v>1</v>
      </c>
      <c r="I17">
        <v>1</v>
      </c>
      <c r="J17">
        <v>4</v>
      </c>
      <c r="K17">
        <v>7</v>
      </c>
      <c r="L17">
        <v>3</v>
      </c>
      <c r="M17">
        <v>1</v>
      </c>
      <c r="N17">
        <v>5270.49560546875</v>
      </c>
      <c r="O17">
        <v>8.3333330154418945</v>
      </c>
      <c r="Q17">
        <v>3.2265770435333248</v>
      </c>
      <c r="R17">
        <v>-1.8961651325225828</v>
      </c>
      <c r="S17">
        <v>1</v>
      </c>
      <c r="T17">
        <v>4.4900874730392468</v>
      </c>
      <c r="U17" t="s">
        <v>47</v>
      </c>
      <c r="V17">
        <v>12.605611801147459</v>
      </c>
      <c r="W17">
        <v>66.73553466796875</v>
      </c>
      <c r="X17">
        <v>0</v>
      </c>
      <c r="Y17">
        <v>0</v>
      </c>
      <c r="Z17">
        <v>0</v>
      </c>
      <c r="AA17">
        <v>0</v>
      </c>
    </row>
    <row r="18" spans="1:27" x14ac:dyDescent="0.25">
      <c r="A18">
        <v>575</v>
      </c>
      <c r="B18" t="s">
        <v>86</v>
      </c>
      <c r="C18" t="s">
        <v>87</v>
      </c>
      <c r="D18">
        <v>71</v>
      </c>
      <c r="E18" t="s">
        <v>88</v>
      </c>
      <c r="F18">
        <v>1980</v>
      </c>
      <c r="G18">
        <v>3674</v>
      </c>
      <c r="H18">
        <v>1</v>
      </c>
      <c r="I18">
        <v>0</v>
      </c>
      <c r="J18">
        <v>0</v>
      </c>
      <c r="K18">
        <v>3</v>
      </c>
      <c r="L18">
        <v>3</v>
      </c>
      <c r="M18">
        <v>2</v>
      </c>
      <c r="N18">
        <v>6049.2109375</v>
      </c>
      <c r="O18">
        <v>9.5</v>
      </c>
      <c r="Q18">
        <v>3.0823614597320557</v>
      </c>
      <c r="R18">
        <v>-2.0134651660919189</v>
      </c>
      <c r="S18">
        <v>1</v>
      </c>
      <c r="T18">
        <v>2.9011244856408154</v>
      </c>
      <c r="U18" t="s">
        <v>76</v>
      </c>
      <c r="V18">
        <v>10.641366004943848</v>
      </c>
      <c r="W18">
        <v>58.713138580322259</v>
      </c>
      <c r="X18">
        <v>0</v>
      </c>
      <c r="Y18">
        <v>0</v>
      </c>
      <c r="Z18">
        <v>10525.01171875</v>
      </c>
      <c r="AA18">
        <v>0</v>
      </c>
    </row>
    <row r="19" spans="1:27" x14ac:dyDescent="0.25">
      <c r="A19">
        <v>605</v>
      </c>
      <c r="B19" t="s">
        <v>91</v>
      </c>
      <c r="C19" t="s">
        <v>92</v>
      </c>
      <c r="D19">
        <v>627</v>
      </c>
      <c r="E19" t="s">
        <v>93</v>
      </c>
      <c r="F19">
        <v>1980</v>
      </c>
      <c r="G19">
        <v>2563</v>
      </c>
      <c r="H19">
        <v>1</v>
      </c>
      <c r="I19">
        <v>0</v>
      </c>
      <c r="J19">
        <v>1</v>
      </c>
      <c r="K19">
        <v>2</v>
      </c>
      <c r="L19">
        <v>2</v>
      </c>
      <c r="M19">
        <v>1</v>
      </c>
      <c r="N19">
        <v>4494.19775390625</v>
      </c>
      <c r="O19">
        <v>4.230769157409668</v>
      </c>
      <c r="Q19">
        <v>4.6525087356567374</v>
      </c>
      <c r="R19">
        <v>-2.0886852741241451</v>
      </c>
      <c r="S19">
        <v>1</v>
      </c>
      <c r="T19">
        <v>9.3452630886168979</v>
      </c>
      <c r="U19" t="s">
        <v>94</v>
      </c>
      <c r="V19">
        <v>12.049563407897949</v>
      </c>
      <c r="W19">
        <v>59.622638702392578</v>
      </c>
      <c r="X19">
        <v>3.8525002002716064</v>
      </c>
      <c r="Y19">
        <v>8.4091044962406145E-2</v>
      </c>
      <c r="Z19">
        <v>510639.90625</v>
      </c>
      <c r="AA19">
        <v>10938.037109375</v>
      </c>
    </row>
    <row r="20" spans="1:27" x14ac:dyDescent="0.25">
      <c r="A20">
        <v>635</v>
      </c>
      <c r="B20" t="s">
        <v>95</v>
      </c>
      <c r="C20" t="s">
        <v>96</v>
      </c>
      <c r="D20">
        <v>1224</v>
      </c>
      <c r="E20" t="s">
        <v>97</v>
      </c>
      <c r="F20">
        <v>1980</v>
      </c>
      <c r="G20">
        <v>7355</v>
      </c>
      <c r="H20">
        <v>1</v>
      </c>
      <c r="I20">
        <v>1</v>
      </c>
      <c r="J20">
        <v>4</v>
      </c>
      <c r="K20">
        <v>0</v>
      </c>
      <c r="L20">
        <v>3</v>
      </c>
      <c r="M20">
        <v>0</v>
      </c>
      <c r="N20">
        <v>5496.283203125</v>
      </c>
      <c r="O20">
        <v>5</v>
      </c>
      <c r="Q20">
        <v>3.4242162704467778</v>
      </c>
      <c r="R20">
        <v>-5.0478024482727051</v>
      </c>
      <c r="S20">
        <v>1</v>
      </c>
      <c r="T20">
        <v>3.7699372130468554E-2</v>
      </c>
      <c r="U20" t="s">
        <v>47</v>
      </c>
      <c r="V20">
        <v>11.504240036010742</v>
      </c>
      <c r="W20">
        <v>68.301887512207017</v>
      </c>
      <c r="X20">
        <v>0</v>
      </c>
      <c r="Y20">
        <v>0</v>
      </c>
      <c r="Z20">
        <v>0</v>
      </c>
      <c r="AA20">
        <v>0</v>
      </c>
    </row>
    <row r="21" spans="1:27" x14ac:dyDescent="0.25">
      <c r="A21">
        <v>680</v>
      </c>
      <c r="B21" t="s">
        <v>98</v>
      </c>
      <c r="C21" t="s">
        <v>37</v>
      </c>
      <c r="D21">
        <v>438</v>
      </c>
      <c r="E21" t="s">
        <v>38</v>
      </c>
      <c r="F21">
        <v>1980</v>
      </c>
      <c r="G21">
        <v>3211</v>
      </c>
      <c r="H21">
        <v>0</v>
      </c>
      <c r="I21">
        <v>0</v>
      </c>
      <c r="J21">
        <v>8</v>
      </c>
      <c r="K21">
        <v>8</v>
      </c>
      <c r="L21">
        <v>3</v>
      </c>
      <c r="M21">
        <v>1</v>
      </c>
      <c r="N21">
        <v>6325.6523437500009</v>
      </c>
      <c r="O21">
        <v>6</v>
      </c>
      <c r="Q21">
        <v>3.5627746582031246</v>
      </c>
      <c r="R21">
        <v>-1.0178304910659788</v>
      </c>
      <c r="S21">
        <v>0</v>
      </c>
      <c r="T21">
        <v>5.3594437150750815</v>
      </c>
      <c r="U21" t="s">
        <v>39</v>
      </c>
      <c r="V21">
        <v>10.873793601989748</v>
      </c>
      <c r="W21">
        <v>69.137466430664063</v>
      </c>
      <c r="X21">
        <v>0</v>
      </c>
      <c r="Y21">
        <v>0</v>
      </c>
      <c r="Z21">
        <v>0</v>
      </c>
      <c r="AA21">
        <v>0</v>
      </c>
    </row>
    <row r="22" spans="1:27" x14ac:dyDescent="0.25">
      <c r="A22">
        <v>695</v>
      </c>
      <c r="B22" t="s">
        <v>99</v>
      </c>
      <c r="C22" t="s">
        <v>100</v>
      </c>
      <c r="D22">
        <v>443</v>
      </c>
      <c r="E22" t="s">
        <v>101</v>
      </c>
      <c r="F22">
        <v>1980</v>
      </c>
      <c r="G22">
        <v>1741</v>
      </c>
      <c r="H22">
        <v>1</v>
      </c>
      <c r="I22">
        <v>0</v>
      </c>
      <c r="J22">
        <v>4</v>
      </c>
      <c r="K22">
        <v>5</v>
      </c>
      <c r="L22">
        <v>3</v>
      </c>
      <c r="M22">
        <v>1</v>
      </c>
      <c r="N22">
        <v>4918.4296875</v>
      </c>
      <c r="O22">
        <v>9</v>
      </c>
      <c r="Q22">
        <v>2.6586742401123042</v>
      </c>
      <c r="R22">
        <v>-3.4368991851806645</v>
      </c>
      <c r="S22">
        <v>1</v>
      </c>
      <c r="T22">
        <v>3.2607372204302401</v>
      </c>
      <c r="U22" t="s">
        <v>57</v>
      </c>
      <c r="V22">
        <v>10.861010551452638</v>
      </c>
      <c r="W22">
        <v>71.588783264160156</v>
      </c>
      <c r="X22">
        <v>2.80942702293396</v>
      </c>
      <c r="Y22">
        <v>1.9329437017440796</v>
      </c>
      <c r="Z22">
        <v>454230.53125</v>
      </c>
      <c r="AA22">
        <v>83837.0234375</v>
      </c>
    </row>
    <row r="23" spans="1:27" x14ac:dyDescent="0.25">
      <c r="A23">
        <v>705</v>
      </c>
      <c r="B23" t="s">
        <v>102</v>
      </c>
      <c r="C23" t="s">
        <v>103</v>
      </c>
      <c r="D23">
        <v>556</v>
      </c>
      <c r="E23" t="s">
        <v>104</v>
      </c>
      <c r="F23">
        <v>1980</v>
      </c>
      <c r="G23">
        <v>4652</v>
      </c>
      <c r="H23">
        <v>1</v>
      </c>
      <c r="I23">
        <v>1</v>
      </c>
      <c r="J23">
        <v>0</v>
      </c>
      <c r="K23">
        <v>2</v>
      </c>
      <c r="L23">
        <v>3</v>
      </c>
      <c r="M23">
        <v>2</v>
      </c>
      <c r="N23">
        <v>5220.76904296875</v>
      </c>
      <c r="O23">
        <v>8.1999998092651367</v>
      </c>
      <c r="Q23">
        <v>3.7238955497741695</v>
      </c>
      <c r="R23">
        <v>-0.64160847663879395</v>
      </c>
      <c r="S23">
        <v>1</v>
      </c>
      <c r="T23">
        <v>7.2379300004147806</v>
      </c>
      <c r="U23" t="s">
        <v>76</v>
      </c>
      <c r="V23">
        <v>11.149333000183105</v>
      </c>
      <c r="W23">
        <v>65.074134826660142</v>
      </c>
      <c r="X23">
        <v>0</v>
      </c>
      <c r="Y23">
        <v>0</v>
      </c>
      <c r="Z23">
        <v>0</v>
      </c>
      <c r="AA23">
        <v>0</v>
      </c>
    </row>
    <row r="24" spans="1:27" x14ac:dyDescent="0.25">
      <c r="A24">
        <v>735</v>
      </c>
      <c r="B24" t="s">
        <v>107</v>
      </c>
      <c r="C24" t="s">
        <v>108</v>
      </c>
      <c r="D24">
        <v>445</v>
      </c>
      <c r="E24" t="s">
        <v>109</v>
      </c>
      <c r="F24">
        <v>1980</v>
      </c>
      <c r="G24">
        <v>3581</v>
      </c>
      <c r="H24">
        <v>1</v>
      </c>
      <c r="I24">
        <v>1</v>
      </c>
      <c r="J24">
        <v>4</v>
      </c>
      <c r="K24">
        <v>5</v>
      </c>
      <c r="L24">
        <v>3</v>
      </c>
      <c r="M24">
        <v>1</v>
      </c>
      <c r="N24">
        <v>5949.72802734375</v>
      </c>
      <c r="O24">
        <v>7</v>
      </c>
      <c r="Q24">
        <v>3.7465252876281743</v>
      </c>
      <c r="R24">
        <v>-1.7298296689987185</v>
      </c>
      <c r="S24">
        <v>1</v>
      </c>
      <c r="T24">
        <v>7.0352545224118286</v>
      </c>
      <c r="U24" t="s">
        <v>57</v>
      </c>
      <c r="V24">
        <v>11.649239540100098</v>
      </c>
      <c r="W24">
        <v>68.055557250976563</v>
      </c>
      <c r="X24">
        <v>0</v>
      </c>
      <c r="Y24">
        <v>0</v>
      </c>
      <c r="Z24">
        <v>403336.71875</v>
      </c>
      <c r="AA24">
        <v>82353.5234375</v>
      </c>
    </row>
    <row r="25" spans="1:27" x14ac:dyDescent="0.25">
      <c r="A25">
        <v>845</v>
      </c>
      <c r="B25" t="s">
        <v>112</v>
      </c>
      <c r="C25" t="s">
        <v>113</v>
      </c>
      <c r="D25">
        <v>178</v>
      </c>
      <c r="E25" t="s">
        <v>66</v>
      </c>
      <c r="F25">
        <v>1980</v>
      </c>
      <c r="G25">
        <v>3011</v>
      </c>
      <c r="H25">
        <v>1</v>
      </c>
      <c r="I25">
        <v>1</v>
      </c>
      <c r="J25">
        <v>0</v>
      </c>
      <c r="K25">
        <v>2</v>
      </c>
      <c r="L25">
        <v>2</v>
      </c>
      <c r="M25">
        <v>1</v>
      </c>
      <c r="N25">
        <v>5491.212890625</v>
      </c>
      <c r="O25">
        <v>4.5</v>
      </c>
      <c r="Q25">
        <v>4.2987442016601563</v>
      </c>
      <c r="R25">
        <v>-0.99568647146224976</v>
      </c>
      <c r="S25">
        <v>1</v>
      </c>
      <c r="T25">
        <v>9.1421504709777945</v>
      </c>
      <c r="U25" t="s">
        <v>67</v>
      </c>
      <c r="V25">
        <v>12.061722755432127</v>
      </c>
      <c r="W25">
        <v>63.258232116699219</v>
      </c>
      <c r="X25">
        <v>0.2526194155216217</v>
      </c>
      <c r="Y25">
        <v>2.7648580074310303</v>
      </c>
      <c r="Z25">
        <v>14739.765625</v>
      </c>
      <c r="AA25">
        <v>49401.5078125</v>
      </c>
    </row>
    <row r="26" spans="1:27" x14ac:dyDescent="0.25">
      <c r="A26">
        <v>855</v>
      </c>
      <c r="B26" t="s">
        <v>114</v>
      </c>
      <c r="C26" t="s">
        <v>92</v>
      </c>
      <c r="D26">
        <v>627</v>
      </c>
      <c r="E26" t="s">
        <v>93</v>
      </c>
      <c r="F26">
        <v>1980</v>
      </c>
      <c r="G26">
        <v>2166</v>
      </c>
      <c r="H26">
        <v>1</v>
      </c>
      <c r="I26">
        <v>0</v>
      </c>
      <c r="J26">
        <v>1</v>
      </c>
      <c r="K26">
        <v>2</v>
      </c>
      <c r="L26">
        <v>2</v>
      </c>
      <c r="M26">
        <v>1</v>
      </c>
      <c r="N26">
        <v>4492.66162109375</v>
      </c>
      <c r="O26">
        <v>3.7142856121063241</v>
      </c>
      <c r="Q26">
        <v>4.3138346672058114</v>
      </c>
      <c r="R26">
        <v>-1.9112128019332888</v>
      </c>
      <c r="S26">
        <v>1</v>
      </c>
      <c r="T26">
        <v>7.0858374137069324</v>
      </c>
      <c r="U26" t="s">
        <v>94</v>
      </c>
      <c r="V26">
        <v>12.804061889648438</v>
      </c>
      <c r="W26">
        <v>60.883625030517585</v>
      </c>
      <c r="X26">
        <v>0</v>
      </c>
      <c r="Y26">
        <v>0</v>
      </c>
      <c r="Z26">
        <v>0</v>
      </c>
      <c r="AA26">
        <v>0</v>
      </c>
    </row>
    <row r="27" spans="1:27" x14ac:dyDescent="0.25">
      <c r="A27">
        <v>940</v>
      </c>
      <c r="B27" t="s">
        <v>115</v>
      </c>
      <c r="C27" t="s">
        <v>81</v>
      </c>
      <c r="D27">
        <v>340</v>
      </c>
      <c r="E27" t="s">
        <v>56</v>
      </c>
      <c r="F27">
        <v>1980</v>
      </c>
      <c r="G27">
        <v>4196</v>
      </c>
      <c r="H27">
        <v>1</v>
      </c>
      <c r="I27">
        <v>0</v>
      </c>
      <c r="J27">
        <v>0</v>
      </c>
      <c r="K27">
        <v>2</v>
      </c>
      <c r="L27">
        <v>2</v>
      </c>
      <c r="M27">
        <v>1</v>
      </c>
      <c r="N27">
        <v>6630.90625</v>
      </c>
      <c r="O27">
        <v>7</v>
      </c>
      <c r="Q27">
        <v>3.1852631568908696</v>
      </c>
      <c r="R27">
        <v>-1.5951519012451172</v>
      </c>
      <c r="S27">
        <v>0</v>
      </c>
      <c r="T27">
        <v>1.1318572028252871</v>
      </c>
      <c r="U27" t="s">
        <v>57</v>
      </c>
      <c r="V27">
        <v>10.833918571472168</v>
      </c>
      <c r="W27">
        <v>63.194442749023438</v>
      </c>
      <c r="X27">
        <v>0</v>
      </c>
      <c r="Y27">
        <v>1.5037294626235962</v>
      </c>
      <c r="Z27">
        <v>522177.09375</v>
      </c>
      <c r="AA27">
        <v>54336.640625</v>
      </c>
    </row>
    <row r="28" spans="1:27" x14ac:dyDescent="0.25">
      <c r="A28">
        <v>965</v>
      </c>
      <c r="B28" t="s">
        <v>116</v>
      </c>
      <c r="C28" t="s">
        <v>55</v>
      </c>
      <c r="D28">
        <v>584</v>
      </c>
      <c r="E28" t="s">
        <v>117</v>
      </c>
      <c r="F28">
        <v>1980</v>
      </c>
      <c r="G28">
        <v>2254</v>
      </c>
      <c r="H28">
        <v>1</v>
      </c>
      <c r="I28">
        <v>0</v>
      </c>
      <c r="J28">
        <v>0</v>
      </c>
      <c r="K28">
        <v>2</v>
      </c>
      <c r="L28">
        <v>2</v>
      </c>
      <c r="M28">
        <v>1</v>
      </c>
      <c r="N28">
        <v>4788.38623046875</v>
      </c>
      <c r="O28">
        <v>5.5</v>
      </c>
      <c r="Q28">
        <v>4.8912978172302246</v>
      </c>
      <c r="R28">
        <v>-0.90044736862182628</v>
      </c>
      <c r="S28">
        <v>0</v>
      </c>
      <c r="T28">
        <v>7.0674375412359023</v>
      </c>
      <c r="U28" t="s">
        <v>57</v>
      </c>
      <c r="V28">
        <v>12.44991397857666</v>
      </c>
      <c r="W28">
        <v>71.247360229492202</v>
      </c>
      <c r="X28">
        <v>2.9064264297485352</v>
      </c>
      <c r="Y28">
        <v>3.756744384765625</v>
      </c>
      <c r="Z28">
        <v>167698.140625</v>
      </c>
      <c r="AA28">
        <v>11506.2373046875</v>
      </c>
    </row>
    <row r="29" spans="1:27" x14ac:dyDescent="0.25">
      <c r="A29">
        <v>990</v>
      </c>
      <c r="B29" t="s">
        <v>118</v>
      </c>
      <c r="C29" t="s">
        <v>119</v>
      </c>
      <c r="D29">
        <v>278</v>
      </c>
      <c r="E29" t="s">
        <v>120</v>
      </c>
      <c r="F29">
        <v>1980</v>
      </c>
      <c r="G29">
        <v>3066</v>
      </c>
      <c r="H29">
        <v>1</v>
      </c>
      <c r="I29">
        <v>1</v>
      </c>
      <c r="J29">
        <v>5</v>
      </c>
      <c r="K29">
        <v>7</v>
      </c>
      <c r="L29">
        <v>3</v>
      </c>
      <c r="M29">
        <v>1</v>
      </c>
      <c r="N29">
        <v>4440.732421875</v>
      </c>
      <c r="O29">
        <v>9.9285717010498047</v>
      </c>
      <c r="Q29">
        <v>3.9070067405700688</v>
      </c>
      <c r="R29">
        <v>-0.1378873884677887</v>
      </c>
      <c r="S29">
        <v>1</v>
      </c>
      <c r="T29">
        <v>5.3657981701433322</v>
      </c>
      <c r="U29" t="s">
        <v>47</v>
      </c>
      <c r="V29">
        <v>11.86247444152832</v>
      </c>
      <c r="W29">
        <v>71.296295166015611</v>
      </c>
      <c r="X29">
        <v>0.19349578022956848</v>
      </c>
      <c r="Y29">
        <v>2.0962241105735302E-3</v>
      </c>
      <c r="Z29">
        <v>1236.900634765625</v>
      </c>
      <c r="AA29">
        <v>0</v>
      </c>
    </row>
    <row r="30" spans="1:27" x14ac:dyDescent="0.25">
      <c r="A30">
        <v>1005</v>
      </c>
      <c r="B30" t="s">
        <v>121</v>
      </c>
      <c r="C30" t="s">
        <v>55</v>
      </c>
      <c r="D30">
        <v>584</v>
      </c>
      <c r="E30" t="s">
        <v>56</v>
      </c>
      <c r="F30">
        <v>1980</v>
      </c>
      <c r="G30">
        <v>3758</v>
      </c>
      <c r="H30">
        <v>0</v>
      </c>
      <c r="I30">
        <v>0</v>
      </c>
      <c r="J30">
        <v>0</v>
      </c>
      <c r="K30">
        <v>2</v>
      </c>
      <c r="L30">
        <v>2</v>
      </c>
      <c r="M30">
        <v>1</v>
      </c>
      <c r="N30">
        <v>5859.6162109375</v>
      </c>
      <c r="O30">
        <v>5</v>
      </c>
      <c r="Q30">
        <v>0.72108989953994751</v>
      </c>
      <c r="R30">
        <v>-1.4687380790710451</v>
      </c>
      <c r="S30">
        <v>0</v>
      </c>
      <c r="T30">
        <v>-0.24716644504756805</v>
      </c>
      <c r="U30" t="s">
        <v>57</v>
      </c>
      <c r="V30">
        <v>11.287278175354002</v>
      </c>
      <c r="W30">
        <v>67.554862976074219</v>
      </c>
      <c r="X30">
        <v>4.3576431274414063</v>
      </c>
      <c r="Y30">
        <v>2.8598191738128662</v>
      </c>
      <c r="Z30">
        <v>205017.109375</v>
      </c>
      <c r="AA30">
        <v>0</v>
      </c>
    </row>
    <row r="31" spans="1:27" x14ac:dyDescent="0.25">
      <c r="A31">
        <v>1070</v>
      </c>
      <c r="B31" t="s">
        <v>122</v>
      </c>
      <c r="C31" t="s">
        <v>123</v>
      </c>
      <c r="D31">
        <v>570</v>
      </c>
      <c r="E31" t="s">
        <v>56</v>
      </c>
      <c r="F31">
        <v>1980</v>
      </c>
      <c r="G31">
        <v>1949</v>
      </c>
      <c r="H31">
        <v>0</v>
      </c>
      <c r="I31">
        <v>0</v>
      </c>
      <c r="J31">
        <v>0</v>
      </c>
      <c r="K31">
        <v>2</v>
      </c>
      <c r="L31">
        <v>2</v>
      </c>
      <c r="M31">
        <v>1</v>
      </c>
      <c r="N31">
        <v>5314.353515625</v>
      </c>
      <c r="O31">
        <v>7</v>
      </c>
      <c r="Q31">
        <v>4.4356045722961426</v>
      </c>
      <c r="R31">
        <v>-2.6318888664245605</v>
      </c>
      <c r="S31">
        <v>0</v>
      </c>
      <c r="T31">
        <v>-0.84195965675077211</v>
      </c>
      <c r="U31" t="s">
        <v>57</v>
      </c>
      <c r="V31">
        <v>10.821232795715332</v>
      </c>
      <c r="W31">
        <v>66.25</v>
      </c>
      <c r="X31">
        <v>0</v>
      </c>
      <c r="Y31">
        <v>0</v>
      </c>
      <c r="Z31">
        <v>0</v>
      </c>
      <c r="AA31">
        <v>1018704.625</v>
      </c>
    </row>
    <row r="32" spans="1:27" x14ac:dyDescent="0.25">
      <c r="A32">
        <v>1100</v>
      </c>
      <c r="B32" t="s">
        <v>124</v>
      </c>
      <c r="C32" t="s">
        <v>92</v>
      </c>
      <c r="D32">
        <v>627</v>
      </c>
      <c r="E32" t="s">
        <v>93</v>
      </c>
      <c r="F32">
        <v>1980</v>
      </c>
      <c r="G32">
        <v>7231</v>
      </c>
      <c r="H32">
        <v>1</v>
      </c>
      <c r="I32">
        <v>0</v>
      </c>
      <c r="J32">
        <v>1</v>
      </c>
      <c r="K32">
        <v>2</v>
      </c>
      <c r="L32">
        <v>2</v>
      </c>
      <c r="M32">
        <v>1</v>
      </c>
      <c r="N32">
        <v>4649.7216796875</v>
      </c>
      <c r="O32">
        <v>4.1999998092651367</v>
      </c>
      <c r="Q32">
        <v>3.4787921905517578</v>
      </c>
      <c r="R32">
        <v>-2.4641406536102295</v>
      </c>
      <c r="S32">
        <v>1</v>
      </c>
      <c r="T32">
        <v>2.3432140146777218</v>
      </c>
      <c r="U32" t="s">
        <v>94</v>
      </c>
      <c r="V32">
        <v>12.41368579864502</v>
      </c>
      <c r="W32">
        <v>67.192428588867188</v>
      </c>
      <c r="X32">
        <v>0</v>
      </c>
      <c r="Y32">
        <v>0</v>
      </c>
      <c r="Z32">
        <v>0</v>
      </c>
      <c r="AA32">
        <v>0</v>
      </c>
    </row>
    <row r="33" spans="1:27" x14ac:dyDescent="0.25">
      <c r="A33">
        <v>1125</v>
      </c>
      <c r="B33" t="s">
        <v>125</v>
      </c>
      <c r="C33" t="s">
        <v>49</v>
      </c>
      <c r="D33">
        <v>499</v>
      </c>
      <c r="E33" t="s">
        <v>126</v>
      </c>
      <c r="F33">
        <v>1980</v>
      </c>
      <c r="G33">
        <v>4149</v>
      </c>
      <c r="H33">
        <v>0</v>
      </c>
      <c r="I33">
        <v>0</v>
      </c>
      <c r="J33">
        <v>2</v>
      </c>
      <c r="K33">
        <v>2</v>
      </c>
      <c r="L33">
        <v>3</v>
      </c>
      <c r="M33">
        <v>1</v>
      </c>
      <c r="N33">
        <v>4777.85791015625</v>
      </c>
      <c r="O33">
        <v>10.625</v>
      </c>
      <c r="Q33">
        <v>2.5319116115570073</v>
      </c>
      <c r="R33">
        <v>-2.7981767654418945</v>
      </c>
      <c r="S33">
        <v>1</v>
      </c>
      <c r="T33">
        <v>6.0206177729546733</v>
      </c>
      <c r="U33" t="s">
        <v>51</v>
      </c>
      <c r="V33">
        <v>12.029767990112305</v>
      </c>
      <c r="W33">
        <v>64.183837890625</v>
      </c>
      <c r="X33">
        <v>0</v>
      </c>
      <c r="Y33">
        <v>7.7178711071610451E-3</v>
      </c>
      <c r="Z33">
        <v>0</v>
      </c>
      <c r="AA33">
        <v>0</v>
      </c>
    </row>
    <row r="34" spans="1:27" x14ac:dyDescent="0.25">
      <c r="A34">
        <v>1135</v>
      </c>
      <c r="B34" t="s">
        <v>127</v>
      </c>
      <c r="C34" t="s">
        <v>128</v>
      </c>
      <c r="D34">
        <v>660</v>
      </c>
      <c r="E34" t="s">
        <v>50</v>
      </c>
      <c r="F34">
        <v>1980</v>
      </c>
      <c r="G34">
        <v>3799</v>
      </c>
      <c r="H34">
        <v>0</v>
      </c>
      <c r="I34">
        <v>1</v>
      </c>
      <c r="J34">
        <v>3</v>
      </c>
      <c r="K34">
        <v>3</v>
      </c>
      <c r="L34">
        <v>3</v>
      </c>
      <c r="M34">
        <v>1</v>
      </c>
      <c r="N34">
        <v>5599.91259765625</v>
      </c>
      <c r="O34">
        <v>9.1000003814697266</v>
      </c>
      <c r="Q34">
        <v>4.4919519424438468</v>
      </c>
      <c r="R34">
        <v>-2.2146873474121098</v>
      </c>
      <c r="S34">
        <v>1</v>
      </c>
      <c r="T34">
        <v>3.9269868050333745</v>
      </c>
      <c r="U34" t="s">
        <v>51</v>
      </c>
      <c r="V34">
        <v>12.894848823547362</v>
      </c>
      <c r="W34">
        <v>58.486240386962898</v>
      </c>
      <c r="X34">
        <v>0</v>
      </c>
      <c r="Y34">
        <v>0</v>
      </c>
      <c r="Z34">
        <v>0</v>
      </c>
      <c r="AA34">
        <v>0</v>
      </c>
    </row>
    <row r="35" spans="1:27" x14ac:dyDescent="0.25">
      <c r="A35">
        <v>1140</v>
      </c>
      <c r="B35" t="s">
        <v>129</v>
      </c>
      <c r="C35" t="s">
        <v>130</v>
      </c>
      <c r="D35">
        <v>441</v>
      </c>
      <c r="E35" t="s">
        <v>101</v>
      </c>
      <c r="F35">
        <v>1980</v>
      </c>
      <c r="G35">
        <v>2309</v>
      </c>
      <c r="H35">
        <v>1</v>
      </c>
      <c r="I35">
        <v>0</v>
      </c>
      <c r="J35">
        <v>3</v>
      </c>
      <c r="K35">
        <v>3</v>
      </c>
      <c r="L35">
        <v>3</v>
      </c>
      <c r="M35">
        <v>1</v>
      </c>
      <c r="N35">
        <v>4374.29443359375</v>
      </c>
      <c r="O35">
        <v>8.1666669845581055</v>
      </c>
      <c r="Q35">
        <v>4.7391476631164551</v>
      </c>
      <c r="R35">
        <v>-0.64741194248199452</v>
      </c>
      <c r="S35">
        <v>1</v>
      </c>
      <c r="T35">
        <v>8.8265524256353149</v>
      </c>
      <c r="U35" t="s">
        <v>57</v>
      </c>
      <c r="V35">
        <v>11.263338088989258</v>
      </c>
      <c r="W35">
        <v>60.205226898193359</v>
      </c>
      <c r="X35">
        <v>0</v>
      </c>
      <c r="Y35">
        <v>0</v>
      </c>
      <c r="Z35">
        <v>1809.7976074218752</v>
      </c>
      <c r="AA35">
        <v>8123.7255859375009</v>
      </c>
    </row>
    <row r="36" spans="1:27" x14ac:dyDescent="0.25">
      <c r="A36">
        <v>1170</v>
      </c>
      <c r="B36" t="s">
        <v>131</v>
      </c>
      <c r="C36" t="s">
        <v>132</v>
      </c>
      <c r="D36">
        <v>566</v>
      </c>
      <c r="E36" t="s">
        <v>42</v>
      </c>
      <c r="F36">
        <v>1980</v>
      </c>
      <c r="G36">
        <v>2610</v>
      </c>
      <c r="H36">
        <v>1</v>
      </c>
      <c r="I36">
        <v>0</v>
      </c>
      <c r="J36">
        <v>0</v>
      </c>
      <c r="K36">
        <v>2</v>
      </c>
      <c r="L36">
        <v>2</v>
      </c>
      <c r="M36">
        <v>1</v>
      </c>
      <c r="N36">
        <v>6051.6806640625</v>
      </c>
      <c r="O36">
        <v>7.3333334922790527</v>
      </c>
      <c r="Q36">
        <v>4.9214305877685556</v>
      </c>
      <c r="R36">
        <v>0.50325751304626476</v>
      </c>
      <c r="S36">
        <v>0</v>
      </c>
      <c r="T36">
        <v>2.575787171710354</v>
      </c>
      <c r="U36" t="s">
        <v>43</v>
      </c>
      <c r="V36">
        <v>11.854837417602541</v>
      </c>
      <c r="W36">
        <v>70</v>
      </c>
      <c r="X36">
        <v>3.7737584114074703</v>
      </c>
      <c r="Y36">
        <v>5.08843994140625</v>
      </c>
      <c r="Z36">
        <v>0</v>
      </c>
      <c r="AA36">
        <v>0</v>
      </c>
    </row>
    <row r="37" spans="1:27" x14ac:dyDescent="0.25">
      <c r="A37">
        <v>1185</v>
      </c>
      <c r="B37" t="s">
        <v>133</v>
      </c>
      <c r="C37" t="s">
        <v>134</v>
      </c>
      <c r="D37">
        <v>605</v>
      </c>
      <c r="E37" t="s">
        <v>104</v>
      </c>
      <c r="F37">
        <v>1980</v>
      </c>
      <c r="G37">
        <v>3089</v>
      </c>
      <c r="H37">
        <v>1</v>
      </c>
      <c r="I37">
        <v>1</v>
      </c>
      <c r="J37">
        <v>0</v>
      </c>
      <c r="K37">
        <v>2</v>
      </c>
      <c r="L37">
        <v>2</v>
      </c>
      <c r="M37">
        <v>1</v>
      </c>
      <c r="N37">
        <v>5014.99365234375</v>
      </c>
      <c r="O37">
        <v>5.5</v>
      </c>
      <c r="Q37">
        <v>2.5077507495880123</v>
      </c>
      <c r="R37">
        <v>-0.809312403202057</v>
      </c>
      <c r="S37">
        <v>1</v>
      </c>
      <c r="T37">
        <v>7.7035988607988788</v>
      </c>
      <c r="U37" t="s">
        <v>76</v>
      </c>
      <c r="V37">
        <v>12.146833419799805</v>
      </c>
      <c r="W37">
        <v>64.671653747558608</v>
      </c>
      <c r="X37">
        <v>1.5829708576202397</v>
      </c>
      <c r="Y37">
        <v>2.8163902759552002</v>
      </c>
      <c r="Z37">
        <v>0</v>
      </c>
      <c r="AA37">
        <v>0</v>
      </c>
    </row>
    <row r="38" spans="1:27" x14ac:dyDescent="0.25">
      <c r="A38">
        <v>1210</v>
      </c>
      <c r="B38" t="s">
        <v>135</v>
      </c>
      <c r="C38" t="s">
        <v>132</v>
      </c>
      <c r="D38">
        <v>566</v>
      </c>
      <c r="E38" t="s">
        <v>136</v>
      </c>
      <c r="F38">
        <v>1980</v>
      </c>
      <c r="G38">
        <v>1982</v>
      </c>
      <c r="H38">
        <v>1</v>
      </c>
      <c r="I38">
        <v>0</v>
      </c>
      <c r="J38">
        <v>0</v>
      </c>
      <c r="K38">
        <v>2</v>
      </c>
      <c r="L38">
        <v>2</v>
      </c>
      <c r="M38">
        <v>1</v>
      </c>
      <c r="N38">
        <v>5090.15234375</v>
      </c>
      <c r="O38">
        <v>7</v>
      </c>
      <c r="Q38">
        <v>5.2890973091125488</v>
      </c>
      <c r="R38">
        <v>-0.93302851915359508</v>
      </c>
      <c r="S38">
        <v>0</v>
      </c>
      <c r="T38">
        <v>4.9507233152723007</v>
      </c>
      <c r="U38" t="s">
        <v>57</v>
      </c>
      <c r="V38">
        <v>12.65785026550293</v>
      </c>
      <c r="W38">
        <v>68.471336364746094</v>
      </c>
      <c r="X38">
        <v>2.6489191055297847</v>
      </c>
      <c r="Y38">
        <v>3.9158966541290279</v>
      </c>
      <c r="Z38">
        <v>352596.1875</v>
      </c>
      <c r="AA38">
        <v>249067.609375</v>
      </c>
    </row>
    <row r="39" spans="1:27" x14ac:dyDescent="0.25">
      <c r="A39">
        <v>1220</v>
      </c>
      <c r="B39" t="s">
        <v>137</v>
      </c>
      <c r="C39" t="s">
        <v>138</v>
      </c>
      <c r="D39">
        <v>608</v>
      </c>
      <c r="E39" t="s">
        <v>101</v>
      </c>
      <c r="F39">
        <v>1980</v>
      </c>
      <c r="G39">
        <v>2843</v>
      </c>
      <c r="H39">
        <v>1</v>
      </c>
      <c r="I39">
        <v>0</v>
      </c>
      <c r="J39">
        <v>0</v>
      </c>
      <c r="K39">
        <v>2</v>
      </c>
      <c r="L39">
        <v>2</v>
      </c>
      <c r="M39">
        <v>1</v>
      </c>
      <c r="N39">
        <v>5455.9892578125</v>
      </c>
      <c r="O39">
        <v>6.5</v>
      </c>
      <c r="Q39">
        <v>1.7709946632385252</v>
      </c>
      <c r="R39">
        <v>-2.0042428970336914</v>
      </c>
      <c r="S39">
        <v>1</v>
      </c>
      <c r="T39">
        <v>4.6136388639651251</v>
      </c>
      <c r="U39" t="s">
        <v>57</v>
      </c>
      <c r="V39">
        <v>11.793855667114258</v>
      </c>
      <c r="W39">
        <v>59.625667572021491</v>
      </c>
      <c r="X39">
        <v>2.0129666328430176</v>
      </c>
      <c r="Y39">
        <v>3.158686637878418</v>
      </c>
      <c r="Z39">
        <v>12933.5947265625</v>
      </c>
      <c r="AA39">
        <v>87083.4765625</v>
      </c>
    </row>
    <row r="40" spans="1:27" x14ac:dyDescent="0.25">
      <c r="A40">
        <v>1235</v>
      </c>
      <c r="B40" t="s">
        <v>139</v>
      </c>
      <c r="C40" t="s">
        <v>108</v>
      </c>
      <c r="D40">
        <v>445</v>
      </c>
      <c r="E40" t="s">
        <v>140</v>
      </c>
      <c r="F40">
        <v>1980</v>
      </c>
      <c r="G40">
        <v>5506</v>
      </c>
      <c r="H40">
        <v>1</v>
      </c>
      <c r="I40">
        <v>1</v>
      </c>
      <c r="J40">
        <v>4</v>
      </c>
      <c r="K40">
        <v>5</v>
      </c>
      <c r="L40">
        <v>3</v>
      </c>
      <c r="M40">
        <v>1</v>
      </c>
      <c r="N40">
        <v>6010.8037109375</v>
      </c>
      <c r="O40">
        <v>6.666666507720949</v>
      </c>
      <c r="Q40">
        <v>3.1553874015808105</v>
      </c>
      <c r="R40">
        <v>-2.0234827995300297</v>
      </c>
      <c r="S40">
        <v>1</v>
      </c>
      <c r="T40">
        <v>4.9240893121827201</v>
      </c>
      <c r="U40" t="s">
        <v>57</v>
      </c>
      <c r="V40">
        <v>10.684555053710938</v>
      </c>
      <c r="W40">
        <v>59.013282775878899</v>
      </c>
      <c r="X40">
        <v>0</v>
      </c>
      <c r="Y40">
        <v>0</v>
      </c>
      <c r="Z40">
        <v>361329.03125</v>
      </c>
      <c r="AA40">
        <v>84381.625</v>
      </c>
    </row>
    <row r="41" spans="1:27" x14ac:dyDescent="0.25">
      <c r="A41">
        <v>1250</v>
      </c>
      <c r="B41" t="s">
        <v>141</v>
      </c>
      <c r="C41" t="s">
        <v>92</v>
      </c>
      <c r="D41">
        <v>627</v>
      </c>
      <c r="E41" t="s">
        <v>66</v>
      </c>
      <c r="F41">
        <v>1980</v>
      </c>
      <c r="G41">
        <v>3268</v>
      </c>
      <c r="H41">
        <v>1</v>
      </c>
      <c r="I41">
        <v>0</v>
      </c>
      <c r="J41">
        <v>1</v>
      </c>
      <c r="K41">
        <v>2</v>
      </c>
      <c r="L41">
        <v>2</v>
      </c>
      <c r="M41">
        <v>1</v>
      </c>
      <c r="N41">
        <v>5108.85498046875</v>
      </c>
      <c r="O41">
        <v>2.6666667461395264</v>
      </c>
      <c r="Q41">
        <v>4.9824810028076172</v>
      </c>
      <c r="R41">
        <v>-2.1228206157684326</v>
      </c>
      <c r="S41">
        <v>1</v>
      </c>
      <c r="T41">
        <v>9.0539691965396827</v>
      </c>
      <c r="U41" t="s">
        <v>67</v>
      </c>
      <c r="V41">
        <v>13.47752571105957</v>
      </c>
      <c r="W41">
        <v>60.851539611816399</v>
      </c>
      <c r="X41">
        <v>1.3622708320617676</v>
      </c>
      <c r="Y41">
        <v>2.9735177755355838E-2</v>
      </c>
      <c r="Z41">
        <v>0</v>
      </c>
      <c r="AA41">
        <v>10897.3564453125</v>
      </c>
    </row>
    <row r="42" spans="1:27" x14ac:dyDescent="0.25">
      <c r="A42">
        <v>1280</v>
      </c>
      <c r="B42" t="s">
        <v>142</v>
      </c>
      <c r="C42" t="s">
        <v>143</v>
      </c>
      <c r="D42">
        <v>446</v>
      </c>
      <c r="E42" t="s">
        <v>144</v>
      </c>
      <c r="F42">
        <v>1980</v>
      </c>
      <c r="G42">
        <v>2809</v>
      </c>
      <c r="H42">
        <v>1</v>
      </c>
      <c r="I42">
        <v>0</v>
      </c>
      <c r="J42">
        <v>5</v>
      </c>
      <c r="K42">
        <v>7</v>
      </c>
      <c r="L42">
        <v>2</v>
      </c>
      <c r="M42">
        <v>1</v>
      </c>
      <c r="N42">
        <v>4918.4296875</v>
      </c>
      <c r="O42">
        <v>9</v>
      </c>
      <c r="Q42">
        <v>1.9278258085250857</v>
      </c>
      <c r="R42">
        <v>-2.1095144748687744</v>
      </c>
      <c r="S42">
        <v>1</v>
      </c>
      <c r="T42">
        <v>5.2042575034047776</v>
      </c>
      <c r="U42" t="s">
        <v>57</v>
      </c>
      <c r="V42">
        <v>10.752367973327638</v>
      </c>
      <c r="W42">
        <v>61.503063201904304</v>
      </c>
      <c r="X42">
        <v>2.80942702293396</v>
      </c>
      <c r="Y42">
        <v>1.9329437017440796</v>
      </c>
      <c r="Z42">
        <v>454230.53125</v>
      </c>
      <c r="AA42">
        <v>83837.0234375</v>
      </c>
    </row>
    <row r="43" spans="1:27" x14ac:dyDescent="0.25">
      <c r="A43">
        <v>1310</v>
      </c>
      <c r="B43" t="s">
        <v>145</v>
      </c>
      <c r="C43" t="s">
        <v>146</v>
      </c>
      <c r="D43">
        <v>184</v>
      </c>
      <c r="E43" t="s">
        <v>101</v>
      </c>
      <c r="F43">
        <v>1980</v>
      </c>
      <c r="G43">
        <v>2407</v>
      </c>
      <c r="H43">
        <v>1</v>
      </c>
      <c r="I43">
        <v>0</v>
      </c>
      <c r="J43">
        <v>5</v>
      </c>
      <c r="K43">
        <v>3</v>
      </c>
      <c r="L43">
        <v>3</v>
      </c>
      <c r="M43">
        <v>1</v>
      </c>
      <c r="N43">
        <v>5455.9892578125</v>
      </c>
      <c r="O43">
        <v>6.5</v>
      </c>
      <c r="Q43">
        <v>2.9298689365386954</v>
      </c>
      <c r="R43">
        <v>-1.2937198877334597</v>
      </c>
      <c r="S43">
        <v>1</v>
      </c>
      <c r="T43">
        <v>7.3228101628006996</v>
      </c>
      <c r="U43" t="s">
        <v>57</v>
      </c>
      <c r="V43">
        <v>11.71391487121582</v>
      </c>
      <c r="W43">
        <v>61.083648681640625</v>
      </c>
      <c r="X43">
        <v>0</v>
      </c>
      <c r="Y43">
        <v>3.0247340202331543</v>
      </c>
      <c r="Z43">
        <v>12933.5947265625</v>
      </c>
      <c r="AA43">
        <v>87083.4765625</v>
      </c>
    </row>
    <row r="44" spans="1:27" x14ac:dyDescent="0.25">
      <c r="A44">
        <v>1355</v>
      </c>
      <c r="B44" t="s">
        <v>147</v>
      </c>
      <c r="C44" t="s">
        <v>49</v>
      </c>
      <c r="D44">
        <v>499</v>
      </c>
      <c r="E44" t="s">
        <v>69</v>
      </c>
      <c r="F44">
        <v>1980</v>
      </c>
      <c r="G44">
        <v>5172</v>
      </c>
      <c r="H44">
        <v>0</v>
      </c>
      <c r="I44">
        <v>0</v>
      </c>
      <c r="J44">
        <v>2</v>
      </c>
      <c r="K44">
        <v>2</v>
      </c>
      <c r="L44">
        <v>3</v>
      </c>
      <c r="M44">
        <v>1</v>
      </c>
      <c r="N44">
        <v>5676.876953125</v>
      </c>
      <c r="O44">
        <v>12</v>
      </c>
      <c r="Q44">
        <v>5.3972125053405762</v>
      </c>
      <c r="R44">
        <v>-1.0664969682693481</v>
      </c>
      <c r="S44">
        <v>1</v>
      </c>
      <c r="T44">
        <v>5.277467754385988</v>
      </c>
      <c r="U44" t="s">
        <v>51</v>
      </c>
      <c r="V44">
        <v>12.419747352600098</v>
      </c>
      <c r="W44">
        <v>72.185432434082017</v>
      </c>
      <c r="X44">
        <v>0</v>
      </c>
      <c r="Y44">
        <v>7.7178711071610451E-3</v>
      </c>
      <c r="Z44">
        <v>0</v>
      </c>
      <c r="AA44">
        <v>0</v>
      </c>
    </row>
    <row r="45" spans="1:27" x14ac:dyDescent="0.25">
      <c r="A45">
        <v>1395</v>
      </c>
      <c r="B45" t="s">
        <v>148</v>
      </c>
      <c r="C45" t="s">
        <v>149</v>
      </c>
      <c r="D45">
        <v>72</v>
      </c>
      <c r="E45" t="s">
        <v>42</v>
      </c>
      <c r="F45">
        <v>1980</v>
      </c>
      <c r="G45">
        <v>1417</v>
      </c>
      <c r="H45">
        <v>0</v>
      </c>
      <c r="I45">
        <v>0</v>
      </c>
      <c r="J45">
        <v>0</v>
      </c>
      <c r="K45">
        <v>7</v>
      </c>
      <c r="L45">
        <v>2</v>
      </c>
      <c r="M45">
        <v>2</v>
      </c>
      <c r="N45">
        <v>5331.1650390625</v>
      </c>
      <c r="O45">
        <v>10</v>
      </c>
      <c r="Q45">
        <v>4.0633401870727539</v>
      </c>
      <c r="R45">
        <v>-1.3596735000610352</v>
      </c>
      <c r="S45">
        <v>0</v>
      </c>
      <c r="T45">
        <v>-1.1245885687545869</v>
      </c>
      <c r="U45" t="s">
        <v>43</v>
      </c>
      <c r="V45">
        <v>11.309222221374512</v>
      </c>
      <c r="W45">
        <v>58.278144836425774</v>
      </c>
      <c r="X45">
        <v>0</v>
      </c>
      <c r="Y45">
        <v>0.32551243901252747</v>
      </c>
      <c r="Z45">
        <v>0</v>
      </c>
      <c r="AA45">
        <v>0</v>
      </c>
    </row>
    <row r="46" spans="1:27" x14ac:dyDescent="0.25">
      <c r="A46">
        <v>1410</v>
      </c>
      <c r="B46" t="s">
        <v>150</v>
      </c>
      <c r="C46" t="s">
        <v>128</v>
      </c>
      <c r="D46">
        <v>660</v>
      </c>
      <c r="E46" t="s">
        <v>59</v>
      </c>
      <c r="F46">
        <v>1980</v>
      </c>
      <c r="G46">
        <v>1879</v>
      </c>
      <c r="H46">
        <v>1</v>
      </c>
      <c r="I46">
        <v>1</v>
      </c>
      <c r="J46">
        <v>3</v>
      </c>
      <c r="K46">
        <v>3</v>
      </c>
      <c r="L46">
        <v>3</v>
      </c>
      <c r="M46">
        <v>1</v>
      </c>
      <c r="N46">
        <v>4949.9716796875</v>
      </c>
      <c r="O46">
        <v>11.5</v>
      </c>
      <c r="Q46">
        <v>3.2418248653411874</v>
      </c>
      <c r="R46">
        <v>-2.8509290218353276</v>
      </c>
      <c r="S46">
        <v>1</v>
      </c>
      <c r="T46">
        <v>3.1005537822220894</v>
      </c>
      <c r="U46" t="s">
        <v>51</v>
      </c>
      <c r="V46">
        <v>12.772604942321777</v>
      </c>
      <c r="W46">
        <v>62.619804382324226</v>
      </c>
      <c r="X46">
        <v>0</v>
      </c>
      <c r="Y46">
        <v>0</v>
      </c>
      <c r="Z46">
        <v>0</v>
      </c>
      <c r="AA46">
        <v>0</v>
      </c>
    </row>
    <row r="47" spans="1:27" x14ac:dyDescent="0.25">
      <c r="A47">
        <v>1440</v>
      </c>
      <c r="B47" t="s">
        <v>151</v>
      </c>
      <c r="C47" t="s">
        <v>152</v>
      </c>
      <c r="D47">
        <v>607</v>
      </c>
      <c r="E47" t="s">
        <v>101</v>
      </c>
      <c r="F47">
        <v>1980</v>
      </c>
      <c r="G47">
        <v>2292</v>
      </c>
      <c r="H47">
        <v>1</v>
      </c>
      <c r="I47">
        <v>0</v>
      </c>
      <c r="J47">
        <v>0</v>
      </c>
      <c r="K47">
        <v>2</v>
      </c>
      <c r="L47">
        <v>3</v>
      </c>
      <c r="M47">
        <v>1</v>
      </c>
      <c r="N47">
        <v>5119.3203125</v>
      </c>
      <c r="O47">
        <v>7.5</v>
      </c>
      <c r="Q47">
        <v>4.9143085479736319</v>
      </c>
      <c r="R47">
        <v>-0.20869666337966919</v>
      </c>
      <c r="S47">
        <v>0</v>
      </c>
      <c r="T47">
        <v>6.5714432346075853</v>
      </c>
      <c r="U47" t="s">
        <v>57</v>
      </c>
      <c r="V47">
        <v>11.217716217041016</v>
      </c>
      <c r="W47">
        <v>57.804878234863281</v>
      </c>
      <c r="X47">
        <v>0</v>
      </c>
      <c r="Y47">
        <v>0</v>
      </c>
      <c r="Z47">
        <v>2848.58056640625</v>
      </c>
      <c r="AA47">
        <v>63932.804687500007</v>
      </c>
    </row>
    <row r="48" spans="1:27" x14ac:dyDescent="0.25">
      <c r="A48">
        <v>1450</v>
      </c>
      <c r="B48" t="s">
        <v>153</v>
      </c>
      <c r="C48" t="s">
        <v>154</v>
      </c>
      <c r="D48">
        <v>78</v>
      </c>
      <c r="E48" t="s">
        <v>155</v>
      </c>
      <c r="F48">
        <v>1980</v>
      </c>
      <c r="G48">
        <v>2414</v>
      </c>
      <c r="H48">
        <v>1</v>
      </c>
      <c r="I48">
        <v>1</v>
      </c>
      <c r="J48">
        <v>3</v>
      </c>
      <c r="K48">
        <v>3</v>
      </c>
      <c r="L48">
        <v>3</v>
      </c>
      <c r="M48">
        <v>1</v>
      </c>
      <c r="N48">
        <v>5162.94140625</v>
      </c>
      <c r="O48">
        <v>7.6521739959716797</v>
      </c>
      <c r="Q48">
        <v>3.8857178688049312</v>
      </c>
      <c r="R48">
        <v>-2.5626835823059082</v>
      </c>
      <c r="S48">
        <v>1</v>
      </c>
      <c r="T48">
        <v>2.9246697043165102</v>
      </c>
      <c r="U48" t="s">
        <v>51</v>
      </c>
      <c r="V48">
        <v>12.202189445495604</v>
      </c>
      <c r="W48">
        <v>60.906517028808601</v>
      </c>
      <c r="X48">
        <v>0</v>
      </c>
      <c r="Y48">
        <v>0</v>
      </c>
      <c r="Z48">
        <v>0</v>
      </c>
      <c r="AA48">
        <v>0</v>
      </c>
    </row>
    <row r="49" spans="1:27" x14ac:dyDescent="0.25">
      <c r="A49">
        <v>1475</v>
      </c>
      <c r="B49" t="s">
        <v>156</v>
      </c>
      <c r="C49" t="s">
        <v>71</v>
      </c>
      <c r="D49">
        <v>180</v>
      </c>
      <c r="E49" t="s">
        <v>72</v>
      </c>
      <c r="F49">
        <v>1980</v>
      </c>
      <c r="G49">
        <v>4495</v>
      </c>
      <c r="H49">
        <v>1</v>
      </c>
      <c r="I49">
        <v>1</v>
      </c>
      <c r="J49">
        <v>4</v>
      </c>
      <c r="K49">
        <v>7</v>
      </c>
      <c r="L49">
        <v>3</v>
      </c>
      <c r="M49">
        <v>1</v>
      </c>
      <c r="N49">
        <v>6891.58935546875</v>
      </c>
      <c r="O49">
        <v>4</v>
      </c>
      <c r="Q49">
        <v>1.1260342597961424</v>
      </c>
      <c r="R49">
        <v>-4.6051702499389648</v>
      </c>
      <c r="S49">
        <v>0</v>
      </c>
      <c r="T49">
        <v>0.74346348899628623</v>
      </c>
      <c r="U49" t="s">
        <v>47</v>
      </c>
      <c r="V49">
        <v>13.764845848083498</v>
      </c>
      <c r="W49">
        <v>59.338523864746094</v>
      </c>
      <c r="X49">
        <v>5.9027105569839471E-2</v>
      </c>
      <c r="Y49">
        <v>7.681758143007752E-4</v>
      </c>
      <c r="Z49">
        <v>0</v>
      </c>
      <c r="AA49">
        <v>0</v>
      </c>
    </row>
    <row r="50" spans="1:27" x14ac:dyDescent="0.25">
      <c r="A50">
        <v>1490</v>
      </c>
      <c r="B50" t="s">
        <v>157</v>
      </c>
      <c r="C50" t="s">
        <v>158</v>
      </c>
      <c r="D50">
        <v>518</v>
      </c>
      <c r="E50" t="s">
        <v>42</v>
      </c>
      <c r="F50">
        <v>1980</v>
      </c>
      <c r="G50">
        <v>4555</v>
      </c>
      <c r="H50">
        <v>0</v>
      </c>
      <c r="I50">
        <v>0</v>
      </c>
      <c r="J50">
        <v>0</v>
      </c>
      <c r="K50">
        <v>7</v>
      </c>
      <c r="L50">
        <v>3</v>
      </c>
      <c r="M50">
        <v>2</v>
      </c>
      <c r="N50">
        <v>5291.9736328125</v>
      </c>
      <c r="O50">
        <v>14.75</v>
      </c>
      <c r="Q50">
        <v>3.7619626522064209</v>
      </c>
      <c r="R50">
        <v>0.30757951736450195</v>
      </c>
      <c r="S50">
        <v>1</v>
      </c>
      <c r="T50">
        <v>5.9052658003829199</v>
      </c>
      <c r="U50" t="s">
        <v>43</v>
      </c>
      <c r="V50">
        <v>10.02093505859375</v>
      </c>
      <c r="W50">
        <v>62.935783386230483</v>
      </c>
      <c r="X50">
        <v>5.8536124229431152</v>
      </c>
      <c r="Y50">
        <v>0.49341934919357311</v>
      </c>
      <c r="Z50">
        <v>612215</v>
      </c>
      <c r="AA50">
        <v>19111.73828125</v>
      </c>
    </row>
    <row r="51" spans="1:27" x14ac:dyDescent="0.25">
      <c r="A51">
        <v>1505</v>
      </c>
      <c r="B51" t="s">
        <v>159</v>
      </c>
      <c r="C51" t="s">
        <v>160</v>
      </c>
      <c r="D51">
        <v>442</v>
      </c>
      <c r="E51" t="s">
        <v>101</v>
      </c>
      <c r="F51">
        <v>1980</v>
      </c>
      <c r="G51">
        <v>2510</v>
      </c>
      <c r="H51">
        <v>1</v>
      </c>
      <c r="I51">
        <v>0</v>
      </c>
      <c r="J51">
        <v>8</v>
      </c>
      <c r="K51">
        <v>7</v>
      </c>
      <c r="L51">
        <v>3</v>
      </c>
      <c r="M51">
        <v>1</v>
      </c>
      <c r="N51">
        <v>3809.430908203125</v>
      </c>
      <c r="O51">
        <v>10.333333015441895</v>
      </c>
      <c r="Q51">
        <v>4.8094310760498047</v>
      </c>
      <c r="R51">
        <v>-1.4802051782608028</v>
      </c>
      <c r="S51">
        <v>0</v>
      </c>
      <c r="T51">
        <v>8.7890580423130888</v>
      </c>
      <c r="U51" t="s">
        <v>57</v>
      </c>
      <c r="V51">
        <v>10.862780570983888</v>
      </c>
      <c r="W51">
        <v>65.826889038085938</v>
      </c>
      <c r="X51">
        <v>0</v>
      </c>
      <c r="Y51">
        <v>0</v>
      </c>
      <c r="Z51">
        <v>0</v>
      </c>
      <c r="AA51">
        <v>0</v>
      </c>
    </row>
    <row r="52" spans="1:27" x14ac:dyDescent="0.25">
      <c r="A52">
        <v>1545</v>
      </c>
      <c r="B52" t="s">
        <v>161</v>
      </c>
      <c r="C52" t="s">
        <v>152</v>
      </c>
      <c r="D52">
        <v>607</v>
      </c>
      <c r="E52" t="s">
        <v>101</v>
      </c>
      <c r="F52">
        <v>1980</v>
      </c>
      <c r="G52">
        <v>2550</v>
      </c>
      <c r="H52">
        <v>1</v>
      </c>
      <c r="I52">
        <v>0</v>
      </c>
      <c r="J52">
        <v>0</v>
      </c>
      <c r="K52">
        <v>2</v>
      </c>
      <c r="L52">
        <v>3</v>
      </c>
      <c r="M52">
        <v>1</v>
      </c>
      <c r="N52">
        <v>5514.11865234375</v>
      </c>
      <c r="O52">
        <v>7.25</v>
      </c>
      <c r="Q52">
        <v>4.5688114166259757</v>
      </c>
      <c r="R52">
        <v>-0.19693663716316223</v>
      </c>
      <c r="S52">
        <v>0</v>
      </c>
      <c r="T52">
        <v>8.3322516964854003</v>
      </c>
      <c r="U52" t="s">
        <v>57</v>
      </c>
      <c r="V52">
        <v>11.350236892700195</v>
      </c>
      <c r="W52">
        <v>63.174861907958991</v>
      </c>
      <c r="X52">
        <v>0</v>
      </c>
      <c r="Y52">
        <v>5.0882883071899405</v>
      </c>
      <c r="Z52">
        <v>7579.62255859375</v>
      </c>
      <c r="AA52">
        <v>85057.546875</v>
      </c>
    </row>
    <row r="53" spans="1:27" x14ac:dyDescent="0.25">
      <c r="A53">
        <v>1575</v>
      </c>
      <c r="B53" t="s">
        <v>162</v>
      </c>
      <c r="C53" t="s">
        <v>163</v>
      </c>
      <c r="D53">
        <v>504</v>
      </c>
      <c r="E53" t="s">
        <v>164</v>
      </c>
      <c r="F53">
        <v>1980</v>
      </c>
      <c r="G53">
        <v>3260</v>
      </c>
      <c r="H53">
        <v>1</v>
      </c>
      <c r="I53">
        <v>1</v>
      </c>
      <c r="J53">
        <v>0</v>
      </c>
      <c r="K53">
        <v>2</v>
      </c>
      <c r="L53">
        <v>2</v>
      </c>
      <c r="M53">
        <v>1</v>
      </c>
      <c r="N53">
        <v>3936.907470703125</v>
      </c>
      <c r="O53">
        <v>14</v>
      </c>
      <c r="Q53">
        <v>4.6559858322143564</v>
      </c>
      <c r="R53">
        <v>-3.0803353786468506</v>
      </c>
      <c r="S53">
        <v>0</v>
      </c>
      <c r="T53">
        <v>4.722739033126155</v>
      </c>
      <c r="U53" t="s">
        <v>47</v>
      </c>
      <c r="V53">
        <v>11.264285087585449</v>
      </c>
      <c r="W53">
        <v>64.01446533203125</v>
      </c>
      <c r="X53">
        <v>0</v>
      </c>
      <c r="Y53">
        <v>5.2065320312976837E-2</v>
      </c>
      <c r="Z53">
        <v>0</v>
      </c>
      <c r="AA53">
        <v>4511.66064453125</v>
      </c>
    </row>
    <row r="54" spans="1:27" x14ac:dyDescent="0.25">
      <c r="A54">
        <v>1610</v>
      </c>
      <c r="B54" t="s">
        <v>165</v>
      </c>
      <c r="C54" t="s">
        <v>49</v>
      </c>
      <c r="D54">
        <v>499</v>
      </c>
      <c r="E54" t="s">
        <v>59</v>
      </c>
      <c r="F54">
        <v>1980</v>
      </c>
      <c r="G54">
        <v>2959</v>
      </c>
      <c r="H54">
        <v>0</v>
      </c>
      <c r="I54">
        <v>0</v>
      </c>
      <c r="J54">
        <v>2</v>
      </c>
      <c r="K54">
        <v>2</v>
      </c>
      <c r="L54">
        <v>3</v>
      </c>
      <c r="M54">
        <v>1</v>
      </c>
      <c r="N54">
        <v>5163.998046875</v>
      </c>
      <c r="O54">
        <v>13.222222328186035</v>
      </c>
      <c r="Q54">
        <v>2.1368362903594966</v>
      </c>
      <c r="R54">
        <v>-3.2266206741333003</v>
      </c>
      <c r="S54">
        <v>1</v>
      </c>
      <c r="T54">
        <v>6.3372626489745691</v>
      </c>
      <c r="U54" t="s">
        <v>51</v>
      </c>
      <c r="V54">
        <v>13.331585884094238</v>
      </c>
      <c r="W54">
        <v>64.770240783691406</v>
      </c>
      <c r="X54">
        <v>0</v>
      </c>
      <c r="Y54">
        <v>7.7178711071610451E-3</v>
      </c>
      <c r="Z54">
        <v>0</v>
      </c>
      <c r="AA54">
        <v>0</v>
      </c>
    </row>
    <row r="55" spans="1:27" x14ac:dyDescent="0.25">
      <c r="A55">
        <v>1625</v>
      </c>
      <c r="B55" t="s">
        <v>166</v>
      </c>
      <c r="C55" t="s">
        <v>167</v>
      </c>
      <c r="D55">
        <v>434</v>
      </c>
      <c r="E55" t="s">
        <v>38</v>
      </c>
      <c r="F55">
        <v>1980</v>
      </c>
      <c r="G55">
        <v>4457</v>
      </c>
      <c r="H55">
        <v>0</v>
      </c>
      <c r="I55">
        <v>0</v>
      </c>
      <c r="J55">
        <v>8</v>
      </c>
      <c r="K55">
        <v>7</v>
      </c>
      <c r="L55">
        <v>2</v>
      </c>
      <c r="M55">
        <v>1</v>
      </c>
      <c r="N55">
        <v>5096.54443359375</v>
      </c>
      <c r="O55">
        <v>7.5</v>
      </c>
      <c r="Q55">
        <v>2.4060494899749756</v>
      </c>
      <c r="R55">
        <v>-1.2162817716598513</v>
      </c>
      <c r="S55">
        <v>1</v>
      </c>
      <c r="T55">
        <v>6.7543560867368706</v>
      </c>
      <c r="U55" t="s">
        <v>39</v>
      </c>
      <c r="V55">
        <v>10.594475746154783</v>
      </c>
      <c r="W55">
        <v>70.679832458496108</v>
      </c>
      <c r="X55">
        <v>0</v>
      </c>
      <c r="Y55">
        <v>0</v>
      </c>
      <c r="Z55">
        <v>0</v>
      </c>
      <c r="AA55">
        <v>0</v>
      </c>
    </row>
    <row r="56" spans="1:27" x14ac:dyDescent="0.25">
      <c r="A56">
        <v>1685</v>
      </c>
      <c r="B56" t="s">
        <v>170</v>
      </c>
      <c r="C56" t="s">
        <v>171</v>
      </c>
      <c r="D56">
        <v>387</v>
      </c>
      <c r="E56" t="s">
        <v>38</v>
      </c>
      <c r="F56">
        <v>1980</v>
      </c>
      <c r="G56">
        <v>2088</v>
      </c>
      <c r="H56">
        <v>0</v>
      </c>
      <c r="I56">
        <v>0</v>
      </c>
      <c r="J56">
        <v>7</v>
      </c>
      <c r="K56">
        <v>7</v>
      </c>
      <c r="L56">
        <v>3</v>
      </c>
      <c r="M56">
        <v>1</v>
      </c>
      <c r="N56">
        <v>6778.5600585937509</v>
      </c>
      <c r="O56">
        <v>6</v>
      </c>
      <c r="Q56">
        <v>3.9392895698547359</v>
      </c>
      <c r="R56">
        <v>-0.46074166893959045</v>
      </c>
      <c r="S56">
        <v>0</v>
      </c>
      <c r="T56">
        <v>5.8912357661346819</v>
      </c>
      <c r="U56" t="s">
        <v>39</v>
      </c>
      <c r="V56">
        <v>10.00501823425293</v>
      </c>
      <c r="W56">
        <v>68.659042358398438</v>
      </c>
      <c r="X56">
        <v>0</v>
      </c>
      <c r="Y56">
        <v>0</v>
      </c>
      <c r="Z56">
        <v>0</v>
      </c>
      <c r="AA56">
        <v>0</v>
      </c>
    </row>
    <row r="57" spans="1:27" x14ac:dyDescent="0.25">
      <c r="A57">
        <v>1700</v>
      </c>
      <c r="B57" t="s">
        <v>172</v>
      </c>
      <c r="C57" t="s">
        <v>130</v>
      </c>
      <c r="D57">
        <v>441</v>
      </c>
      <c r="E57" t="s">
        <v>38</v>
      </c>
      <c r="F57">
        <v>1980</v>
      </c>
      <c r="G57">
        <v>3408</v>
      </c>
      <c r="H57">
        <v>1</v>
      </c>
      <c r="I57">
        <v>0</v>
      </c>
      <c r="J57">
        <v>3</v>
      </c>
      <c r="K57">
        <v>3</v>
      </c>
      <c r="L57">
        <v>3</v>
      </c>
      <c r="M57">
        <v>1</v>
      </c>
      <c r="N57">
        <v>3902.543701171875</v>
      </c>
      <c r="O57">
        <v>11.199999809265138</v>
      </c>
      <c r="Q57">
        <v>4.6524553298950195</v>
      </c>
      <c r="R57">
        <v>-1.1273989677429199</v>
      </c>
      <c r="S57">
        <v>0</v>
      </c>
      <c r="T57">
        <v>8.1722889622841546</v>
      </c>
      <c r="U57" t="s">
        <v>39</v>
      </c>
      <c r="V57">
        <v>12.550188064575195</v>
      </c>
      <c r="W57">
        <v>63.800907135009766</v>
      </c>
      <c r="X57">
        <v>0</v>
      </c>
      <c r="Y57">
        <v>0</v>
      </c>
      <c r="Z57">
        <v>0</v>
      </c>
      <c r="AA57">
        <v>0</v>
      </c>
    </row>
    <row r="58" spans="1:27" x14ac:dyDescent="0.25">
      <c r="A58">
        <v>1735</v>
      </c>
      <c r="B58" t="s">
        <v>173</v>
      </c>
      <c r="C58" t="s">
        <v>174</v>
      </c>
      <c r="D58">
        <v>555</v>
      </c>
      <c r="E58" t="s">
        <v>88</v>
      </c>
      <c r="F58">
        <v>1980</v>
      </c>
      <c r="G58">
        <v>2599</v>
      </c>
      <c r="H58">
        <v>1</v>
      </c>
      <c r="I58">
        <v>0</v>
      </c>
      <c r="J58">
        <v>0</v>
      </c>
      <c r="K58">
        <v>2</v>
      </c>
      <c r="L58">
        <v>3</v>
      </c>
      <c r="M58">
        <v>1</v>
      </c>
      <c r="N58">
        <v>5219.3115234375</v>
      </c>
      <c r="O58">
        <v>13.333333015441896</v>
      </c>
      <c r="Q58">
        <v>4.3143491744995117</v>
      </c>
      <c r="R58">
        <v>-1.0311927795410156</v>
      </c>
      <c r="S58">
        <v>0</v>
      </c>
      <c r="T58">
        <v>2.9520522688140698</v>
      </c>
      <c r="U58" t="s">
        <v>76</v>
      </c>
      <c r="V58">
        <v>11.190744400024414</v>
      </c>
      <c r="W58">
        <v>57.225437164306641</v>
      </c>
      <c r="X58">
        <v>0</v>
      </c>
      <c r="Y58">
        <v>0</v>
      </c>
      <c r="Z58">
        <v>0</v>
      </c>
      <c r="AA58">
        <v>0</v>
      </c>
    </row>
    <row r="59" spans="1:27" x14ac:dyDescent="0.25">
      <c r="A59">
        <v>1770</v>
      </c>
      <c r="B59" t="s">
        <v>177</v>
      </c>
      <c r="C59" t="s">
        <v>178</v>
      </c>
      <c r="D59">
        <v>383</v>
      </c>
      <c r="E59" t="s">
        <v>179</v>
      </c>
      <c r="F59">
        <v>1980</v>
      </c>
      <c r="G59">
        <v>3603</v>
      </c>
      <c r="H59">
        <v>1</v>
      </c>
      <c r="I59">
        <v>1</v>
      </c>
      <c r="J59">
        <v>4</v>
      </c>
      <c r="K59">
        <v>2</v>
      </c>
      <c r="L59">
        <v>3</v>
      </c>
      <c r="M59">
        <v>1</v>
      </c>
      <c r="N59">
        <v>5106.2890625</v>
      </c>
      <c r="O59">
        <v>4.7142858505249023</v>
      </c>
      <c r="Q59">
        <v>3.7742798328399658</v>
      </c>
      <c r="R59">
        <v>-2.4486062526702881</v>
      </c>
      <c r="S59">
        <v>0</v>
      </c>
      <c r="T59">
        <v>6.420216677880668</v>
      </c>
      <c r="U59" t="s">
        <v>180</v>
      </c>
      <c r="V59">
        <v>13.385730743408201</v>
      </c>
      <c r="W59">
        <v>58.344829559326186</v>
      </c>
      <c r="X59">
        <v>0</v>
      </c>
      <c r="Y59">
        <v>0</v>
      </c>
      <c r="Z59">
        <v>0</v>
      </c>
      <c r="AA59">
        <v>0</v>
      </c>
    </row>
    <row r="60" spans="1:27" x14ac:dyDescent="0.25">
      <c r="A60">
        <v>1815</v>
      </c>
      <c r="B60" t="s">
        <v>181</v>
      </c>
      <c r="C60" t="s">
        <v>49</v>
      </c>
      <c r="D60">
        <v>499</v>
      </c>
      <c r="E60" t="s">
        <v>50</v>
      </c>
      <c r="F60">
        <v>1980</v>
      </c>
      <c r="G60">
        <v>3039</v>
      </c>
      <c r="H60">
        <v>0</v>
      </c>
      <c r="I60">
        <v>0</v>
      </c>
      <c r="J60">
        <v>2</v>
      </c>
      <c r="K60">
        <v>2</v>
      </c>
      <c r="L60">
        <v>3</v>
      </c>
      <c r="M60">
        <v>1</v>
      </c>
      <c r="N60">
        <v>4514.2255859375</v>
      </c>
      <c r="O60">
        <v>9.75</v>
      </c>
      <c r="Q60">
        <v>4.6570572853088388</v>
      </c>
      <c r="R60">
        <v>-2.2007126808166504</v>
      </c>
      <c r="S60">
        <v>1</v>
      </c>
      <c r="T60">
        <v>5.7741305592983743</v>
      </c>
      <c r="U60" t="s">
        <v>51</v>
      </c>
      <c r="V60">
        <v>11.932668685913084</v>
      </c>
      <c r="W60">
        <v>62.787132263183601</v>
      </c>
      <c r="X60">
        <v>0</v>
      </c>
      <c r="Y60">
        <v>7.7178711071610451E-3</v>
      </c>
      <c r="Z60">
        <v>0</v>
      </c>
      <c r="AA60">
        <v>0</v>
      </c>
    </row>
    <row r="61" spans="1:27" x14ac:dyDescent="0.25">
      <c r="A61">
        <v>1825</v>
      </c>
      <c r="B61" t="s">
        <v>182</v>
      </c>
      <c r="C61" t="s">
        <v>49</v>
      </c>
      <c r="D61">
        <v>499</v>
      </c>
      <c r="E61" t="s">
        <v>50</v>
      </c>
      <c r="F61">
        <v>1980</v>
      </c>
      <c r="G61">
        <v>3069</v>
      </c>
      <c r="H61">
        <v>0</v>
      </c>
      <c r="I61">
        <v>0</v>
      </c>
      <c r="J61">
        <v>2</v>
      </c>
      <c r="K61">
        <v>2</v>
      </c>
      <c r="L61">
        <v>3</v>
      </c>
      <c r="M61">
        <v>1</v>
      </c>
      <c r="N61">
        <v>4717.1435546875</v>
      </c>
      <c r="O61">
        <v>11.5</v>
      </c>
      <c r="Q61">
        <v>4.5069308280944815</v>
      </c>
      <c r="R61">
        <v>-3.6064801216125488</v>
      </c>
      <c r="S61">
        <v>1</v>
      </c>
      <c r="T61">
        <v>5.858557697836412</v>
      </c>
      <c r="U61" t="s">
        <v>51</v>
      </c>
      <c r="V61">
        <v>12.129938125610352</v>
      </c>
      <c r="W61">
        <v>62.924949645996094</v>
      </c>
      <c r="X61">
        <v>0</v>
      </c>
      <c r="Y61">
        <v>7.7178711071610451E-3</v>
      </c>
      <c r="Z61">
        <v>0</v>
      </c>
      <c r="AA61">
        <v>0</v>
      </c>
    </row>
    <row r="62" spans="1:27" x14ac:dyDescent="0.25">
      <c r="A62">
        <v>1840</v>
      </c>
      <c r="B62" t="s">
        <v>184</v>
      </c>
      <c r="C62" t="s">
        <v>37</v>
      </c>
      <c r="D62">
        <v>439</v>
      </c>
      <c r="E62" t="s">
        <v>38</v>
      </c>
      <c r="F62">
        <v>1980</v>
      </c>
      <c r="G62">
        <v>4422</v>
      </c>
      <c r="H62">
        <v>0</v>
      </c>
      <c r="I62">
        <v>0</v>
      </c>
      <c r="J62">
        <v>1</v>
      </c>
      <c r="K62">
        <v>2</v>
      </c>
      <c r="L62">
        <v>3</v>
      </c>
      <c r="M62">
        <v>1</v>
      </c>
      <c r="N62">
        <v>4441.4619140625</v>
      </c>
      <c r="O62">
        <v>8</v>
      </c>
      <c r="Q62">
        <v>4.108060359954834</v>
      </c>
      <c r="R62">
        <v>-1.2000654935836796</v>
      </c>
      <c r="S62">
        <v>0</v>
      </c>
      <c r="T62">
        <v>7.608155342870778</v>
      </c>
      <c r="U62" t="s">
        <v>39</v>
      </c>
      <c r="V62">
        <v>10.980721473693848</v>
      </c>
      <c r="W62">
        <v>70.447113037109375</v>
      </c>
      <c r="X62">
        <v>0</v>
      </c>
      <c r="Y62">
        <v>0</v>
      </c>
      <c r="Z62">
        <v>0</v>
      </c>
      <c r="AA62">
        <v>0</v>
      </c>
    </row>
    <row r="63" spans="1:27" x14ac:dyDescent="0.25">
      <c r="A63">
        <v>1850</v>
      </c>
      <c r="B63" t="s">
        <v>185</v>
      </c>
      <c r="C63" t="s">
        <v>186</v>
      </c>
      <c r="D63">
        <v>548</v>
      </c>
      <c r="E63" t="s">
        <v>42</v>
      </c>
      <c r="F63">
        <v>1980</v>
      </c>
      <c r="G63">
        <v>3298</v>
      </c>
      <c r="H63">
        <v>0</v>
      </c>
      <c r="I63">
        <v>0</v>
      </c>
      <c r="J63">
        <v>0</v>
      </c>
      <c r="K63">
        <v>2</v>
      </c>
      <c r="L63">
        <v>2</v>
      </c>
      <c r="M63">
        <v>1</v>
      </c>
      <c r="N63">
        <v>6078.080078125</v>
      </c>
      <c r="O63">
        <v>7</v>
      </c>
      <c r="Q63">
        <v>3.2632734775543208</v>
      </c>
      <c r="R63">
        <v>0.43181884288787847</v>
      </c>
      <c r="S63">
        <v>0</v>
      </c>
      <c r="T63">
        <v>3.5566819884819978</v>
      </c>
      <c r="U63" t="s">
        <v>43</v>
      </c>
      <c r="V63">
        <v>10.973944664001465</v>
      </c>
      <c r="W63">
        <v>72.945205688476563</v>
      </c>
      <c r="X63">
        <v>0</v>
      </c>
      <c r="Y63">
        <v>0</v>
      </c>
      <c r="Z63">
        <v>330985.625</v>
      </c>
      <c r="AA63">
        <v>25831.24609375</v>
      </c>
    </row>
    <row r="64" spans="1:27" x14ac:dyDescent="0.25">
      <c r="A64">
        <v>1860</v>
      </c>
      <c r="B64" t="s">
        <v>187</v>
      </c>
      <c r="C64" t="s">
        <v>92</v>
      </c>
      <c r="D64">
        <v>627</v>
      </c>
      <c r="E64" t="s">
        <v>188</v>
      </c>
      <c r="F64">
        <v>1980</v>
      </c>
      <c r="G64">
        <v>2208</v>
      </c>
      <c r="H64">
        <v>1</v>
      </c>
      <c r="I64">
        <v>0</v>
      </c>
      <c r="J64">
        <v>1</v>
      </c>
      <c r="K64">
        <v>2</v>
      </c>
      <c r="L64">
        <v>2</v>
      </c>
      <c r="M64">
        <v>1</v>
      </c>
      <c r="N64">
        <v>4656.62890625</v>
      </c>
      <c r="O64">
        <v>5</v>
      </c>
      <c r="Q64">
        <v>4.4184508323669442</v>
      </c>
      <c r="R64">
        <v>-2.43564772605896</v>
      </c>
      <c r="S64">
        <v>1</v>
      </c>
      <c r="T64">
        <v>8.2706132617395269</v>
      </c>
      <c r="U64" t="s">
        <v>94</v>
      </c>
      <c r="V64">
        <v>12.594280242919922</v>
      </c>
      <c r="W64">
        <v>60.484104156494141</v>
      </c>
      <c r="X64">
        <v>0</v>
      </c>
      <c r="Y64">
        <v>0</v>
      </c>
      <c r="Z64">
        <v>0</v>
      </c>
      <c r="AA64">
        <v>0</v>
      </c>
    </row>
    <row r="65" spans="1:27" x14ac:dyDescent="0.25">
      <c r="A65">
        <v>1880</v>
      </c>
      <c r="B65" t="s">
        <v>189</v>
      </c>
      <c r="C65" t="s">
        <v>49</v>
      </c>
      <c r="D65">
        <v>499</v>
      </c>
      <c r="E65" t="s">
        <v>59</v>
      </c>
      <c r="F65">
        <v>1980</v>
      </c>
      <c r="G65">
        <v>3994</v>
      </c>
      <c r="H65">
        <v>0</v>
      </c>
      <c r="I65">
        <v>0</v>
      </c>
      <c r="J65">
        <v>2</v>
      </c>
      <c r="K65">
        <v>2</v>
      </c>
      <c r="L65">
        <v>3</v>
      </c>
      <c r="M65">
        <v>1</v>
      </c>
      <c r="N65">
        <v>4470.91162109375</v>
      </c>
      <c r="O65">
        <v>12.25</v>
      </c>
      <c r="Q65">
        <v>4.40283203125</v>
      </c>
      <c r="R65">
        <v>-1.4061877727508545</v>
      </c>
      <c r="S65">
        <v>1</v>
      </c>
      <c r="T65">
        <v>5.6526891246595392</v>
      </c>
      <c r="U65" t="s">
        <v>51</v>
      </c>
      <c r="V65">
        <v>12.483382225036623</v>
      </c>
      <c r="W65">
        <v>68.464241027832017</v>
      </c>
      <c r="X65">
        <v>0</v>
      </c>
      <c r="Y65">
        <v>7.7178711071610451E-3</v>
      </c>
      <c r="Z65">
        <v>0</v>
      </c>
      <c r="AA65">
        <v>0</v>
      </c>
    </row>
    <row r="66" spans="1:27" x14ac:dyDescent="0.25">
      <c r="A66">
        <v>1925</v>
      </c>
      <c r="B66" t="s">
        <v>190</v>
      </c>
      <c r="C66" t="s">
        <v>158</v>
      </c>
      <c r="D66">
        <v>518</v>
      </c>
      <c r="E66" t="s">
        <v>42</v>
      </c>
      <c r="F66">
        <v>1980</v>
      </c>
      <c r="G66">
        <v>4072</v>
      </c>
      <c r="H66">
        <v>1</v>
      </c>
      <c r="I66">
        <v>0</v>
      </c>
      <c r="J66">
        <v>0</v>
      </c>
      <c r="K66">
        <v>7</v>
      </c>
      <c r="L66">
        <v>3</v>
      </c>
      <c r="M66">
        <v>2</v>
      </c>
      <c r="N66">
        <v>5476.85546875</v>
      </c>
      <c r="O66">
        <v>12</v>
      </c>
      <c r="Q66">
        <v>4.1481704711914063</v>
      </c>
      <c r="R66">
        <v>-1.5249778032302854</v>
      </c>
      <c r="S66">
        <v>1</v>
      </c>
      <c r="T66">
        <v>-0.23782856687303161</v>
      </c>
      <c r="U66" t="s">
        <v>43</v>
      </c>
      <c r="V66">
        <v>9.9335365295410156</v>
      </c>
      <c r="W66">
        <v>65.128204345703125</v>
      </c>
      <c r="X66">
        <v>5.8536124229431152</v>
      </c>
      <c r="Y66">
        <v>0.49341934919357311</v>
      </c>
      <c r="Z66">
        <v>0</v>
      </c>
      <c r="AA66">
        <v>0</v>
      </c>
    </row>
    <row r="67" spans="1:27" x14ac:dyDescent="0.25">
      <c r="A67">
        <v>1940</v>
      </c>
      <c r="B67" t="s">
        <v>191</v>
      </c>
      <c r="C67" t="s">
        <v>49</v>
      </c>
      <c r="D67">
        <v>499</v>
      </c>
      <c r="E67" t="s">
        <v>69</v>
      </c>
      <c r="F67">
        <v>1980</v>
      </c>
      <c r="G67">
        <v>3110</v>
      </c>
      <c r="H67">
        <v>1</v>
      </c>
      <c r="I67">
        <v>0</v>
      </c>
      <c r="J67">
        <v>2</v>
      </c>
      <c r="K67">
        <v>2</v>
      </c>
      <c r="L67">
        <v>3</v>
      </c>
      <c r="M67">
        <v>1</v>
      </c>
      <c r="N67">
        <v>4714.2177734375</v>
      </c>
      <c r="O67">
        <v>13.166666984558104</v>
      </c>
      <c r="Q67">
        <v>3.8942430019378658</v>
      </c>
      <c r="R67">
        <v>-3.2005846500396724</v>
      </c>
      <c r="S67">
        <v>1</v>
      </c>
      <c r="T67">
        <v>8.129340811439036</v>
      </c>
      <c r="U67" t="s">
        <v>51</v>
      </c>
      <c r="V67">
        <v>12.034533500671388</v>
      </c>
      <c r="W67">
        <v>61.220825195312493</v>
      </c>
      <c r="X67">
        <v>0</v>
      </c>
      <c r="Y67">
        <v>0</v>
      </c>
      <c r="Z67">
        <v>0</v>
      </c>
      <c r="AA67">
        <v>0</v>
      </c>
    </row>
    <row r="68" spans="1:27" x14ac:dyDescent="0.25">
      <c r="A68">
        <v>2030</v>
      </c>
      <c r="B68" t="s">
        <v>196</v>
      </c>
      <c r="C68" t="s">
        <v>92</v>
      </c>
      <c r="D68">
        <v>627</v>
      </c>
      <c r="E68" t="s">
        <v>93</v>
      </c>
      <c r="F68">
        <v>1980</v>
      </c>
      <c r="G68">
        <v>281</v>
      </c>
      <c r="H68">
        <v>0</v>
      </c>
      <c r="I68">
        <v>0</v>
      </c>
      <c r="J68">
        <v>1</v>
      </c>
      <c r="K68">
        <v>2</v>
      </c>
      <c r="L68">
        <v>2</v>
      </c>
      <c r="M68">
        <v>1</v>
      </c>
      <c r="N68">
        <v>4275.82080078125</v>
      </c>
      <c r="O68">
        <v>6.4285712242126483</v>
      </c>
      <c r="Q68">
        <v>4.018000602722168</v>
      </c>
      <c r="R68">
        <v>-1.8441913127899172</v>
      </c>
      <c r="S68">
        <v>1</v>
      </c>
      <c r="T68">
        <v>6.9149118746339697</v>
      </c>
      <c r="U68" t="s">
        <v>94</v>
      </c>
      <c r="V68">
        <v>12.542202949523924</v>
      </c>
      <c r="W68">
        <v>57.811195373535149</v>
      </c>
      <c r="X68">
        <v>3.8525002002716064</v>
      </c>
      <c r="Y68">
        <v>8.4091044962406145E-2</v>
      </c>
      <c r="Z68">
        <v>0</v>
      </c>
      <c r="AA68">
        <v>0</v>
      </c>
    </row>
    <row r="69" spans="1:27" x14ac:dyDescent="0.25">
      <c r="A69">
        <v>2040</v>
      </c>
      <c r="B69" t="s">
        <v>197</v>
      </c>
      <c r="C69" t="s">
        <v>169</v>
      </c>
      <c r="D69">
        <v>478</v>
      </c>
      <c r="E69" t="s">
        <v>88</v>
      </c>
      <c r="F69">
        <v>1980</v>
      </c>
      <c r="G69">
        <v>6837</v>
      </c>
      <c r="H69">
        <v>1</v>
      </c>
      <c r="I69">
        <v>0</v>
      </c>
      <c r="J69">
        <v>0</v>
      </c>
      <c r="K69">
        <v>2</v>
      </c>
      <c r="L69">
        <v>3</v>
      </c>
      <c r="M69">
        <v>4</v>
      </c>
      <c r="N69">
        <v>6220.59521484375</v>
      </c>
      <c r="O69">
        <v>10</v>
      </c>
      <c r="Q69">
        <v>2.2686808109283443</v>
      </c>
      <c r="R69">
        <v>-1.2968877553939819</v>
      </c>
      <c r="S69">
        <v>0</v>
      </c>
      <c r="T69">
        <v>0.76942922788650525</v>
      </c>
      <c r="U69" t="s">
        <v>76</v>
      </c>
      <c r="V69">
        <v>10.339232444763184</v>
      </c>
      <c r="W69">
        <v>57.421875</v>
      </c>
      <c r="X69">
        <v>0</v>
      </c>
      <c r="Y69">
        <v>0</v>
      </c>
      <c r="Z69">
        <v>0</v>
      </c>
      <c r="AA69">
        <v>0</v>
      </c>
    </row>
    <row r="70" spans="1:27" x14ac:dyDescent="0.25">
      <c r="A70">
        <v>2055</v>
      </c>
      <c r="B70" t="s">
        <v>198</v>
      </c>
      <c r="C70" t="s">
        <v>92</v>
      </c>
      <c r="D70">
        <v>627</v>
      </c>
      <c r="E70" t="s">
        <v>69</v>
      </c>
      <c r="F70">
        <v>1980</v>
      </c>
      <c r="G70">
        <v>3737</v>
      </c>
      <c r="H70">
        <v>0</v>
      </c>
      <c r="I70">
        <v>0</v>
      </c>
      <c r="J70">
        <v>1</v>
      </c>
      <c r="K70">
        <v>2</v>
      </c>
      <c r="L70">
        <v>2</v>
      </c>
      <c r="M70">
        <v>1</v>
      </c>
      <c r="N70">
        <v>5131.50244140625</v>
      </c>
      <c r="O70">
        <v>4.6666665077209473</v>
      </c>
      <c r="Q70">
        <v>3.8786356449127193</v>
      </c>
      <c r="R70">
        <v>-2.051537036895752</v>
      </c>
      <c r="S70">
        <v>1</v>
      </c>
      <c r="T70">
        <v>1.937536807002852</v>
      </c>
      <c r="U70" t="s">
        <v>51</v>
      </c>
      <c r="V70">
        <v>12.23803234100342</v>
      </c>
      <c r="W70">
        <v>63.117874145507813</v>
      </c>
      <c r="X70">
        <v>0</v>
      </c>
      <c r="Y70">
        <v>0</v>
      </c>
      <c r="Z70">
        <v>0</v>
      </c>
      <c r="AA70">
        <v>0</v>
      </c>
    </row>
    <row r="71" spans="1:27" x14ac:dyDescent="0.25">
      <c r="A71">
        <v>2070</v>
      </c>
      <c r="B71" t="s">
        <v>199</v>
      </c>
      <c r="C71" t="s">
        <v>200</v>
      </c>
      <c r="D71">
        <v>477</v>
      </c>
      <c r="E71" t="s">
        <v>88</v>
      </c>
      <c r="F71">
        <v>1980</v>
      </c>
      <c r="G71">
        <v>3783</v>
      </c>
      <c r="H71">
        <v>1</v>
      </c>
      <c r="I71">
        <v>0</v>
      </c>
      <c r="J71">
        <v>0</v>
      </c>
      <c r="K71">
        <v>2</v>
      </c>
      <c r="L71">
        <v>3</v>
      </c>
      <c r="M71">
        <v>4</v>
      </c>
      <c r="N71">
        <v>5943.31396484375</v>
      </c>
      <c r="O71">
        <v>10.5</v>
      </c>
      <c r="Q71">
        <v>2.4191446304321289</v>
      </c>
      <c r="R71">
        <v>0.96980440616607644</v>
      </c>
      <c r="S71">
        <v>1</v>
      </c>
      <c r="T71">
        <v>4.5537672632385693</v>
      </c>
      <c r="U71" t="s">
        <v>76</v>
      </c>
      <c r="V71">
        <v>10.023786544799805</v>
      </c>
      <c r="W71">
        <v>64.102569580078125</v>
      </c>
      <c r="X71">
        <v>0</v>
      </c>
      <c r="Y71">
        <v>0</v>
      </c>
      <c r="Z71">
        <v>0</v>
      </c>
      <c r="AA71">
        <v>0</v>
      </c>
    </row>
    <row r="72" spans="1:27" x14ac:dyDescent="0.25">
      <c r="A72">
        <v>2085</v>
      </c>
      <c r="B72" t="s">
        <v>201</v>
      </c>
      <c r="C72" t="s">
        <v>202</v>
      </c>
      <c r="D72">
        <v>507</v>
      </c>
      <c r="E72" t="s">
        <v>88</v>
      </c>
      <c r="F72">
        <v>1980</v>
      </c>
      <c r="G72">
        <v>4694</v>
      </c>
      <c r="H72">
        <v>1</v>
      </c>
      <c r="I72">
        <v>0</v>
      </c>
      <c r="J72">
        <v>0</v>
      </c>
      <c r="K72">
        <v>3</v>
      </c>
      <c r="L72">
        <v>3</v>
      </c>
      <c r="M72">
        <v>4</v>
      </c>
      <c r="N72">
        <v>6220.59521484375</v>
      </c>
      <c r="O72">
        <v>10</v>
      </c>
      <c r="Q72">
        <v>4.5313305854797363</v>
      </c>
      <c r="R72">
        <v>0.27934953570365906</v>
      </c>
      <c r="S72">
        <v>1</v>
      </c>
      <c r="T72">
        <v>4.8038752626432002</v>
      </c>
      <c r="U72" t="s">
        <v>76</v>
      </c>
      <c r="V72">
        <v>10.360833168029783</v>
      </c>
      <c r="W72">
        <v>65.148696899414063</v>
      </c>
      <c r="X72">
        <v>0</v>
      </c>
      <c r="Y72">
        <v>0</v>
      </c>
      <c r="Z72">
        <v>0</v>
      </c>
      <c r="AA72">
        <v>0</v>
      </c>
    </row>
    <row r="73" spans="1:27" x14ac:dyDescent="0.25">
      <c r="A73">
        <v>2100</v>
      </c>
      <c r="B73" t="s">
        <v>203</v>
      </c>
      <c r="C73" t="s">
        <v>63</v>
      </c>
      <c r="D73">
        <v>534</v>
      </c>
      <c r="E73" t="s">
        <v>42</v>
      </c>
      <c r="F73">
        <v>1980</v>
      </c>
      <c r="G73">
        <v>3983</v>
      </c>
      <c r="H73">
        <v>1</v>
      </c>
      <c r="I73">
        <v>0</v>
      </c>
      <c r="J73">
        <v>0</v>
      </c>
      <c r="K73">
        <v>2</v>
      </c>
      <c r="L73">
        <v>3</v>
      </c>
      <c r="M73">
        <v>2</v>
      </c>
      <c r="N73">
        <v>5476.85546875</v>
      </c>
      <c r="O73">
        <v>12</v>
      </c>
      <c r="Q73">
        <v>3.8426210880279537</v>
      </c>
      <c r="R73">
        <v>-1.6022694110870361</v>
      </c>
      <c r="S73">
        <v>0</v>
      </c>
      <c r="T73">
        <v>0.42158039844706285</v>
      </c>
      <c r="U73" t="s">
        <v>43</v>
      </c>
      <c r="V73">
        <v>11.592264175415041</v>
      </c>
      <c r="W73">
        <v>71.764709472656236</v>
      </c>
      <c r="X73">
        <v>0</v>
      </c>
      <c r="Y73">
        <v>0</v>
      </c>
      <c r="Z73">
        <v>0</v>
      </c>
      <c r="AA73">
        <v>0</v>
      </c>
    </row>
    <row r="74" spans="1:27" x14ac:dyDescent="0.25">
      <c r="A74">
        <v>2130</v>
      </c>
      <c r="B74" t="s">
        <v>204</v>
      </c>
      <c r="C74" t="s">
        <v>146</v>
      </c>
      <c r="D74">
        <v>184</v>
      </c>
      <c r="E74" t="s">
        <v>101</v>
      </c>
      <c r="F74">
        <v>1980</v>
      </c>
      <c r="G74">
        <v>2098</v>
      </c>
      <c r="H74">
        <v>1</v>
      </c>
      <c r="I74">
        <v>0</v>
      </c>
      <c r="J74">
        <v>5</v>
      </c>
      <c r="K74">
        <v>3</v>
      </c>
      <c r="L74">
        <v>3</v>
      </c>
      <c r="M74">
        <v>1</v>
      </c>
      <c r="N74">
        <v>5455.9892578125</v>
      </c>
      <c r="O74">
        <v>6.5</v>
      </c>
      <c r="Q74">
        <v>3.4022436141967778</v>
      </c>
      <c r="R74">
        <v>-2.9111976623535156</v>
      </c>
      <c r="S74">
        <v>1</v>
      </c>
      <c r="T74">
        <v>4.44927251546431</v>
      </c>
      <c r="U74" t="s">
        <v>57</v>
      </c>
      <c r="V74">
        <v>11.13454532623291</v>
      </c>
      <c r="W74">
        <v>59.969322204589851</v>
      </c>
      <c r="X74">
        <v>0</v>
      </c>
      <c r="Y74">
        <v>1.6467883586883545</v>
      </c>
      <c r="Z74">
        <v>12933.5947265625</v>
      </c>
      <c r="AA74">
        <v>87083.4765625</v>
      </c>
    </row>
    <row r="75" spans="1:27" x14ac:dyDescent="0.25">
      <c r="A75">
        <v>2175</v>
      </c>
      <c r="B75" t="s">
        <v>205</v>
      </c>
      <c r="C75" t="s">
        <v>206</v>
      </c>
      <c r="D75">
        <v>661</v>
      </c>
      <c r="E75" t="s">
        <v>50</v>
      </c>
      <c r="F75">
        <v>1980</v>
      </c>
      <c r="G75">
        <v>3180</v>
      </c>
      <c r="H75">
        <v>1</v>
      </c>
      <c r="I75">
        <v>1</v>
      </c>
      <c r="J75">
        <v>2</v>
      </c>
      <c r="K75">
        <v>3</v>
      </c>
      <c r="L75">
        <v>3</v>
      </c>
      <c r="M75">
        <v>1</v>
      </c>
      <c r="N75">
        <v>5312.1279296875</v>
      </c>
      <c r="O75">
        <v>7.8333334922790527</v>
      </c>
      <c r="Q75">
        <v>4.2064309120178223</v>
      </c>
      <c r="R75">
        <v>-2.6227622032165527</v>
      </c>
      <c r="S75">
        <v>0</v>
      </c>
      <c r="T75">
        <v>6.8401568439132268</v>
      </c>
      <c r="U75" t="s">
        <v>51</v>
      </c>
      <c r="V75">
        <v>12.184929847717283</v>
      </c>
      <c r="W75">
        <v>59.544967651367195</v>
      </c>
      <c r="X75">
        <v>0</v>
      </c>
      <c r="Y75">
        <v>0</v>
      </c>
      <c r="Z75">
        <v>0</v>
      </c>
      <c r="AA75">
        <v>0</v>
      </c>
    </row>
    <row r="76" spans="1:27" x14ac:dyDescent="0.25">
      <c r="A76">
        <v>2205</v>
      </c>
      <c r="B76" t="s">
        <v>208</v>
      </c>
      <c r="C76" t="s">
        <v>130</v>
      </c>
      <c r="D76">
        <v>441</v>
      </c>
      <c r="E76" t="s">
        <v>38</v>
      </c>
      <c r="F76">
        <v>1980</v>
      </c>
      <c r="G76">
        <v>2962</v>
      </c>
      <c r="H76">
        <v>1</v>
      </c>
      <c r="I76">
        <v>0</v>
      </c>
      <c r="J76">
        <v>3</v>
      </c>
      <c r="K76">
        <v>3</v>
      </c>
      <c r="L76">
        <v>3</v>
      </c>
      <c r="M76">
        <v>1</v>
      </c>
      <c r="N76">
        <v>4947.44970703125</v>
      </c>
      <c r="O76">
        <v>6.333333492279051</v>
      </c>
      <c r="Q76">
        <v>3.8036015033721928</v>
      </c>
      <c r="R76">
        <v>-0.53203243017196655</v>
      </c>
      <c r="S76">
        <v>1</v>
      </c>
      <c r="T76">
        <v>7.5295966911093313</v>
      </c>
      <c r="U76" t="s">
        <v>39</v>
      </c>
      <c r="V76">
        <v>12.712856292724609</v>
      </c>
      <c r="W76">
        <v>62.886238098144531</v>
      </c>
      <c r="X76">
        <v>0.33474409580230713</v>
      </c>
      <c r="Y76">
        <v>0.69493311643600486</v>
      </c>
      <c r="Z76">
        <v>0</v>
      </c>
      <c r="AA76">
        <v>0</v>
      </c>
    </row>
    <row r="77" spans="1:27" x14ac:dyDescent="0.25">
      <c r="A77">
        <v>2270</v>
      </c>
      <c r="B77" t="s">
        <v>209</v>
      </c>
      <c r="C77" t="s">
        <v>49</v>
      </c>
      <c r="D77">
        <v>499</v>
      </c>
      <c r="E77" t="s">
        <v>69</v>
      </c>
      <c r="F77">
        <v>1980</v>
      </c>
      <c r="G77">
        <v>2316</v>
      </c>
      <c r="H77">
        <v>1</v>
      </c>
      <c r="I77">
        <v>0</v>
      </c>
      <c r="J77">
        <v>2</v>
      </c>
      <c r="K77">
        <v>2</v>
      </c>
      <c r="L77">
        <v>3</v>
      </c>
      <c r="M77">
        <v>1</v>
      </c>
      <c r="N77">
        <v>4759.55419921875</v>
      </c>
      <c r="O77">
        <v>9.6999998092651367</v>
      </c>
      <c r="Q77">
        <v>3.9567973613739009</v>
      </c>
      <c r="R77">
        <v>-3.2389841079711914</v>
      </c>
      <c r="S77">
        <v>1</v>
      </c>
      <c r="T77">
        <v>5.5826779939683426</v>
      </c>
      <c r="U77" t="s">
        <v>51</v>
      </c>
      <c r="V77">
        <v>12.43502140045166</v>
      </c>
      <c r="W77">
        <v>61.111110687255859</v>
      </c>
      <c r="X77">
        <v>0</v>
      </c>
      <c r="Y77">
        <v>0</v>
      </c>
      <c r="Z77">
        <v>0</v>
      </c>
      <c r="AA77">
        <v>0</v>
      </c>
    </row>
    <row r="78" spans="1:27" x14ac:dyDescent="0.25">
      <c r="A78">
        <v>2300</v>
      </c>
      <c r="B78" t="s">
        <v>210</v>
      </c>
      <c r="C78" t="s">
        <v>211</v>
      </c>
      <c r="D78">
        <v>1159</v>
      </c>
      <c r="E78" t="s">
        <v>212</v>
      </c>
      <c r="F78">
        <v>1980</v>
      </c>
      <c r="G78">
        <v>2988</v>
      </c>
      <c r="H78">
        <v>1</v>
      </c>
      <c r="I78">
        <v>1</v>
      </c>
      <c r="J78">
        <v>4</v>
      </c>
      <c r="K78">
        <v>5</v>
      </c>
      <c r="L78">
        <v>2</v>
      </c>
      <c r="M78">
        <v>1</v>
      </c>
      <c r="N78">
        <v>4193.82080078125</v>
      </c>
      <c r="O78">
        <v>7.8235292434692383</v>
      </c>
      <c r="Q78">
        <v>4.1356387138366708</v>
      </c>
      <c r="R78">
        <v>-2.744316577911377</v>
      </c>
      <c r="S78">
        <v>1</v>
      </c>
      <c r="T78">
        <v>4.4335902079415117</v>
      </c>
      <c r="U78" t="s">
        <v>47</v>
      </c>
      <c r="V78">
        <v>12.011436462402344</v>
      </c>
      <c r="W78">
        <v>60.856864929199219</v>
      </c>
      <c r="X78">
        <v>0</v>
      </c>
      <c r="Y78">
        <v>0</v>
      </c>
      <c r="Z78">
        <v>0</v>
      </c>
      <c r="AA78">
        <v>0</v>
      </c>
    </row>
    <row r="79" spans="1:27" x14ac:dyDescent="0.25">
      <c r="A79">
        <v>2315</v>
      </c>
      <c r="B79" t="s">
        <v>213</v>
      </c>
      <c r="C79" t="s">
        <v>214</v>
      </c>
      <c r="D79">
        <v>593</v>
      </c>
      <c r="E79" t="s">
        <v>56</v>
      </c>
      <c r="F79">
        <v>1980</v>
      </c>
      <c r="G79">
        <v>2992</v>
      </c>
      <c r="H79">
        <v>0</v>
      </c>
      <c r="I79">
        <v>0</v>
      </c>
      <c r="J79">
        <v>0</v>
      </c>
      <c r="K79">
        <v>2</v>
      </c>
      <c r="L79">
        <v>2</v>
      </c>
      <c r="M79">
        <v>1</v>
      </c>
      <c r="N79">
        <v>5534.13671875</v>
      </c>
      <c r="O79">
        <v>5</v>
      </c>
      <c r="Q79">
        <v>3.9767885208129878</v>
      </c>
      <c r="R79">
        <v>-1.3173092603683472</v>
      </c>
      <c r="S79">
        <v>1</v>
      </c>
      <c r="T79">
        <v>5.6697277972016016</v>
      </c>
      <c r="U79" t="s">
        <v>57</v>
      </c>
      <c r="V79">
        <v>10.889892578125</v>
      </c>
      <c r="W79">
        <v>78.98089599609375</v>
      </c>
      <c r="X79">
        <v>0</v>
      </c>
      <c r="Y79">
        <v>0</v>
      </c>
      <c r="Z79">
        <v>0</v>
      </c>
      <c r="AA79">
        <v>422552.21875</v>
      </c>
    </row>
    <row r="80" spans="1:27" x14ac:dyDescent="0.25">
      <c r="A80">
        <v>2360</v>
      </c>
      <c r="B80" t="s">
        <v>215</v>
      </c>
      <c r="C80" t="s">
        <v>41</v>
      </c>
      <c r="D80">
        <v>546</v>
      </c>
      <c r="E80" t="s">
        <v>42</v>
      </c>
      <c r="F80">
        <v>1980</v>
      </c>
      <c r="G80">
        <v>2739</v>
      </c>
      <c r="H80">
        <v>0</v>
      </c>
      <c r="I80">
        <v>0</v>
      </c>
      <c r="J80">
        <v>0</v>
      </c>
      <c r="K80">
        <v>2</v>
      </c>
      <c r="L80">
        <v>3</v>
      </c>
      <c r="M80">
        <v>1</v>
      </c>
      <c r="N80">
        <v>6045.3271484375</v>
      </c>
      <c r="O80">
        <v>7</v>
      </c>
      <c r="Q80">
        <v>1.9176622629165647</v>
      </c>
      <c r="R80">
        <v>0.16372278332710266</v>
      </c>
      <c r="S80">
        <v>1</v>
      </c>
      <c r="T80">
        <v>4.8467632216104226</v>
      </c>
      <c r="U80" t="s">
        <v>43</v>
      </c>
      <c r="V80">
        <v>11.436223983764648</v>
      </c>
      <c r="W80">
        <v>57.118354797363281</v>
      </c>
      <c r="X80">
        <v>4.1433482170104989</v>
      </c>
      <c r="Y80">
        <v>0</v>
      </c>
      <c r="Z80">
        <v>665358.8125</v>
      </c>
      <c r="AA80">
        <v>60879.77734375</v>
      </c>
    </row>
    <row r="81" spans="1:27" x14ac:dyDescent="0.25">
      <c r="A81">
        <v>2375</v>
      </c>
      <c r="B81" t="s">
        <v>216</v>
      </c>
      <c r="C81" t="s">
        <v>217</v>
      </c>
      <c r="D81">
        <v>475</v>
      </c>
      <c r="E81" t="s">
        <v>88</v>
      </c>
      <c r="F81">
        <v>1980</v>
      </c>
      <c r="G81">
        <v>1094</v>
      </c>
      <c r="H81">
        <v>1</v>
      </c>
      <c r="I81">
        <v>0</v>
      </c>
      <c r="J81">
        <v>0</v>
      </c>
      <c r="K81">
        <v>3</v>
      </c>
      <c r="L81">
        <v>3</v>
      </c>
      <c r="M81">
        <v>2</v>
      </c>
      <c r="N81">
        <v>6616.919921875</v>
      </c>
      <c r="O81">
        <v>7</v>
      </c>
      <c r="Q81">
        <v>1.632082462310791</v>
      </c>
      <c r="R81">
        <v>-2.0605058670043945</v>
      </c>
      <c r="S81">
        <v>1</v>
      </c>
      <c r="T81">
        <v>2.7367260489328396</v>
      </c>
      <c r="U81" t="s">
        <v>76</v>
      </c>
      <c r="V81">
        <v>11.137986183166502</v>
      </c>
      <c r="W81">
        <v>56.754131317138679</v>
      </c>
      <c r="X81">
        <v>0</v>
      </c>
      <c r="Y81">
        <v>0</v>
      </c>
      <c r="Z81">
        <v>0</v>
      </c>
      <c r="AA81">
        <v>0</v>
      </c>
    </row>
    <row r="82" spans="1:27" x14ac:dyDescent="0.25">
      <c r="A82">
        <v>2400</v>
      </c>
      <c r="B82" t="s">
        <v>218</v>
      </c>
      <c r="C82" t="s">
        <v>219</v>
      </c>
      <c r="D82">
        <v>435</v>
      </c>
      <c r="E82" t="s">
        <v>38</v>
      </c>
      <c r="F82">
        <v>1980</v>
      </c>
      <c r="G82">
        <v>4260</v>
      </c>
      <c r="H82">
        <v>0</v>
      </c>
      <c r="I82">
        <v>0</v>
      </c>
      <c r="J82">
        <v>9</v>
      </c>
      <c r="K82">
        <v>7</v>
      </c>
      <c r="L82">
        <v>2</v>
      </c>
      <c r="M82">
        <v>1</v>
      </c>
      <c r="N82">
        <v>4782.2529296875</v>
      </c>
      <c r="O82">
        <v>10.199999809265138</v>
      </c>
      <c r="Q82">
        <v>3.0512950420379639</v>
      </c>
      <c r="R82">
        <v>-0.56460976600646973</v>
      </c>
      <c r="S82">
        <v>0</v>
      </c>
      <c r="T82">
        <v>4.4285608002158705</v>
      </c>
      <c r="U82" t="s">
        <v>39</v>
      </c>
      <c r="V82">
        <v>10.513673782348633</v>
      </c>
      <c r="W82">
        <v>68.510643005371108</v>
      </c>
      <c r="X82">
        <v>0</v>
      </c>
      <c r="Y82">
        <v>0</v>
      </c>
      <c r="Z82">
        <v>0</v>
      </c>
      <c r="AA82">
        <v>12977.1142578125</v>
      </c>
    </row>
    <row r="83" spans="1:27" x14ac:dyDescent="0.25">
      <c r="A83">
        <v>2430</v>
      </c>
      <c r="B83" t="s">
        <v>220</v>
      </c>
      <c r="C83" t="s">
        <v>221</v>
      </c>
      <c r="D83">
        <v>182</v>
      </c>
      <c r="E83" t="s">
        <v>222</v>
      </c>
      <c r="F83">
        <v>1980</v>
      </c>
      <c r="G83">
        <v>2398.29345703125</v>
      </c>
      <c r="H83">
        <v>1</v>
      </c>
      <c r="I83">
        <v>0</v>
      </c>
      <c r="J83">
        <v>7</v>
      </c>
      <c r="K83">
        <v>3</v>
      </c>
      <c r="L83">
        <v>3</v>
      </c>
      <c r="M83">
        <v>1</v>
      </c>
      <c r="N83">
        <v>4449.2138671875</v>
      </c>
      <c r="O83">
        <v>7.7272725105285636</v>
      </c>
      <c r="Q83">
        <v>4.760127067565918</v>
      </c>
      <c r="R83">
        <v>-1.2313368320465088</v>
      </c>
      <c r="S83">
        <v>0</v>
      </c>
      <c r="T83">
        <v>11.041392213323409</v>
      </c>
      <c r="U83" t="s">
        <v>223</v>
      </c>
      <c r="V83">
        <v>12.228002548217772</v>
      </c>
      <c r="W83">
        <v>63.084869384765618</v>
      </c>
      <c r="X83">
        <v>0</v>
      </c>
      <c r="Y83">
        <v>0</v>
      </c>
      <c r="Z83">
        <v>0</v>
      </c>
      <c r="AA83">
        <v>62152.21875</v>
      </c>
    </row>
    <row r="84" spans="1:27" x14ac:dyDescent="0.25">
      <c r="A84">
        <v>2445</v>
      </c>
      <c r="B84" t="s">
        <v>224</v>
      </c>
      <c r="C84" t="s">
        <v>225</v>
      </c>
      <c r="D84">
        <v>562</v>
      </c>
      <c r="E84" t="s">
        <v>104</v>
      </c>
      <c r="F84">
        <v>1980</v>
      </c>
      <c r="G84">
        <v>3409</v>
      </c>
      <c r="H84">
        <v>1</v>
      </c>
      <c r="I84">
        <v>1</v>
      </c>
      <c r="J84">
        <v>0</v>
      </c>
      <c r="K84">
        <v>2</v>
      </c>
      <c r="L84">
        <v>3</v>
      </c>
      <c r="M84">
        <v>2</v>
      </c>
      <c r="N84">
        <v>5101.83740234375</v>
      </c>
      <c r="O84">
        <v>11.399999618530272</v>
      </c>
      <c r="Q84">
        <v>3.8833298683166495</v>
      </c>
      <c r="R84">
        <v>-0.58304226398468006</v>
      </c>
      <c r="S84">
        <v>1</v>
      </c>
      <c r="T84">
        <v>8.0453735391985202</v>
      </c>
      <c r="U84" t="s">
        <v>76</v>
      </c>
      <c r="V84">
        <v>11.565167427062988</v>
      </c>
      <c r="W84">
        <v>66.602775573730483</v>
      </c>
      <c r="X84">
        <v>1.0899927616119385</v>
      </c>
      <c r="Y84">
        <v>0</v>
      </c>
      <c r="Z84">
        <v>16883.837890624996</v>
      </c>
      <c r="AA84">
        <v>0</v>
      </c>
    </row>
    <row r="85" spans="1:27" x14ac:dyDescent="0.25">
      <c r="A85">
        <v>2490</v>
      </c>
      <c r="B85" t="s">
        <v>229</v>
      </c>
      <c r="C85" t="s">
        <v>230</v>
      </c>
      <c r="D85">
        <v>275</v>
      </c>
      <c r="E85" t="s">
        <v>231</v>
      </c>
      <c r="F85">
        <v>1980</v>
      </c>
      <c r="G85">
        <v>2512</v>
      </c>
      <c r="H85">
        <v>1</v>
      </c>
      <c r="I85">
        <v>1</v>
      </c>
      <c r="J85">
        <v>0</v>
      </c>
      <c r="K85">
        <v>1</v>
      </c>
      <c r="L85">
        <v>3</v>
      </c>
      <c r="M85">
        <v>1</v>
      </c>
      <c r="N85">
        <v>5129.5146484375</v>
      </c>
      <c r="O85">
        <v>6</v>
      </c>
      <c r="Q85">
        <v>4.4376726150512695</v>
      </c>
      <c r="R85">
        <v>-1.1483471393585205</v>
      </c>
      <c r="S85">
        <v>1</v>
      </c>
      <c r="T85">
        <v>7.5128340131260813</v>
      </c>
      <c r="U85" t="s">
        <v>67</v>
      </c>
      <c r="V85">
        <v>12.610082626342772</v>
      </c>
      <c r="W85">
        <v>60.233028411865241</v>
      </c>
      <c r="X85">
        <v>0</v>
      </c>
      <c r="Y85">
        <v>0</v>
      </c>
      <c r="Z85">
        <v>423322.5625</v>
      </c>
      <c r="AA85">
        <v>2266.919189453125</v>
      </c>
    </row>
    <row r="86" spans="1:27" x14ac:dyDescent="0.25">
      <c r="A86">
        <v>2550</v>
      </c>
      <c r="B86" t="s">
        <v>232</v>
      </c>
      <c r="C86" t="s">
        <v>233</v>
      </c>
      <c r="D86">
        <v>179</v>
      </c>
      <c r="E86" t="s">
        <v>234</v>
      </c>
      <c r="F86">
        <v>1980</v>
      </c>
      <c r="G86">
        <v>2682</v>
      </c>
      <c r="H86">
        <v>1</v>
      </c>
      <c r="I86">
        <v>1</v>
      </c>
      <c r="J86">
        <v>4</v>
      </c>
      <c r="K86">
        <v>3</v>
      </c>
      <c r="L86">
        <v>3</v>
      </c>
      <c r="M86">
        <v>1</v>
      </c>
      <c r="N86">
        <v>5212.388671875</v>
      </c>
      <c r="O86">
        <v>4.5714287757873526</v>
      </c>
      <c r="Q86">
        <v>3.7802677154541007</v>
      </c>
      <c r="R86">
        <v>-2.3785514831542969</v>
      </c>
      <c r="S86">
        <v>1</v>
      </c>
      <c r="T86">
        <v>6.6883547899556692</v>
      </c>
      <c r="U86" t="s">
        <v>94</v>
      </c>
      <c r="V86">
        <v>11.170639991760252</v>
      </c>
      <c r="W86">
        <v>56.171173095703118</v>
      </c>
      <c r="X86">
        <v>0</v>
      </c>
      <c r="Y86">
        <v>0</v>
      </c>
      <c r="Z86">
        <v>0</v>
      </c>
      <c r="AA86">
        <v>0</v>
      </c>
    </row>
    <row r="87" spans="1:27" x14ac:dyDescent="0.25">
      <c r="A87">
        <v>2560</v>
      </c>
      <c r="B87" t="s">
        <v>236</v>
      </c>
      <c r="C87" t="s">
        <v>45</v>
      </c>
      <c r="D87">
        <v>663</v>
      </c>
      <c r="E87" t="s">
        <v>50</v>
      </c>
      <c r="F87">
        <v>1980</v>
      </c>
      <c r="G87">
        <v>3979</v>
      </c>
      <c r="H87">
        <v>1</v>
      </c>
      <c r="I87">
        <v>1</v>
      </c>
      <c r="J87">
        <v>4</v>
      </c>
      <c r="K87">
        <v>7</v>
      </c>
      <c r="L87">
        <v>3</v>
      </c>
      <c r="M87">
        <v>1</v>
      </c>
      <c r="N87">
        <v>5742.46142578125</v>
      </c>
      <c r="O87">
        <v>7.1999998092651376</v>
      </c>
      <c r="Q87">
        <v>2.3750753402709961</v>
      </c>
      <c r="R87">
        <v>-3.1261007785797119</v>
      </c>
      <c r="S87">
        <v>1</v>
      </c>
      <c r="T87">
        <v>5.580176605579247</v>
      </c>
      <c r="U87" t="s">
        <v>51</v>
      </c>
      <c r="V87">
        <v>13.82916736602783</v>
      </c>
      <c r="W87">
        <v>66.610679626464844</v>
      </c>
      <c r="X87">
        <v>0</v>
      </c>
      <c r="Y87">
        <v>0</v>
      </c>
      <c r="Z87">
        <v>0</v>
      </c>
      <c r="AA87">
        <v>0</v>
      </c>
    </row>
    <row r="88" spans="1:27" x14ac:dyDescent="0.25">
      <c r="A88">
        <v>2570</v>
      </c>
      <c r="B88" t="s">
        <v>237</v>
      </c>
      <c r="C88" t="s">
        <v>45</v>
      </c>
      <c r="D88">
        <v>663</v>
      </c>
      <c r="E88" t="s">
        <v>46</v>
      </c>
      <c r="F88">
        <v>1980</v>
      </c>
      <c r="G88">
        <v>5693</v>
      </c>
      <c r="H88">
        <v>1</v>
      </c>
      <c r="I88">
        <v>1</v>
      </c>
      <c r="J88">
        <v>4</v>
      </c>
      <c r="K88">
        <v>7</v>
      </c>
      <c r="L88">
        <v>3</v>
      </c>
      <c r="M88">
        <v>1</v>
      </c>
      <c r="N88">
        <v>5175.74072265625</v>
      </c>
      <c r="O88">
        <v>8.6666669845581055</v>
      </c>
      <c r="Q88">
        <v>2.4921016693115234</v>
      </c>
      <c r="R88">
        <v>-0.59702378511428811</v>
      </c>
      <c r="S88">
        <v>0</v>
      </c>
      <c r="T88">
        <v>3.1810735266753505</v>
      </c>
      <c r="U88" t="s">
        <v>47</v>
      </c>
      <c r="V88">
        <v>11.872397422790527</v>
      </c>
      <c r="W88">
        <v>52.489906311035163</v>
      </c>
      <c r="X88">
        <v>0</v>
      </c>
      <c r="Y88">
        <v>0</v>
      </c>
      <c r="Z88">
        <v>0</v>
      </c>
      <c r="AA88">
        <v>0</v>
      </c>
    </row>
    <row r="89" spans="1:27" x14ac:dyDescent="0.25">
      <c r="A89">
        <v>2625</v>
      </c>
      <c r="B89" t="s">
        <v>238</v>
      </c>
      <c r="C89" t="s">
        <v>239</v>
      </c>
      <c r="D89">
        <v>594</v>
      </c>
      <c r="E89" t="s">
        <v>240</v>
      </c>
      <c r="F89">
        <v>1980</v>
      </c>
      <c r="G89">
        <v>2801</v>
      </c>
      <c r="H89">
        <v>1</v>
      </c>
      <c r="I89">
        <v>0</v>
      </c>
      <c r="J89">
        <v>1</v>
      </c>
      <c r="K89">
        <v>2</v>
      </c>
      <c r="L89">
        <v>2</v>
      </c>
      <c r="M89">
        <v>1</v>
      </c>
      <c r="N89">
        <v>4678.7802734375</v>
      </c>
      <c r="O89">
        <v>5.375</v>
      </c>
      <c r="Q89">
        <v>3.2153151035308838</v>
      </c>
      <c r="R89">
        <v>-0.35887819528579712</v>
      </c>
      <c r="S89">
        <v>0</v>
      </c>
      <c r="T89">
        <v>4.8814991065535471</v>
      </c>
      <c r="U89" t="s">
        <v>57</v>
      </c>
      <c r="V89">
        <v>11.892854690551758</v>
      </c>
      <c r="W89">
        <v>55.060726165771491</v>
      </c>
      <c r="X89">
        <v>0</v>
      </c>
      <c r="Y89">
        <v>7.184851646423339</v>
      </c>
      <c r="Z89">
        <v>2651.46826171875</v>
      </c>
      <c r="AA89">
        <v>245238.640625</v>
      </c>
    </row>
    <row r="90" spans="1:27" x14ac:dyDescent="0.25">
      <c r="A90">
        <v>2635</v>
      </c>
      <c r="B90" t="s">
        <v>241</v>
      </c>
      <c r="C90" t="s">
        <v>186</v>
      </c>
      <c r="D90">
        <v>548</v>
      </c>
      <c r="E90" t="s">
        <v>42</v>
      </c>
      <c r="F90">
        <v>1980</v>
      </c>
      <c r="G90">
        <v>3915</v>
      </c>
      <c r="H90">
        <v>1</v>
      </c>
      <c r="I90">
        <v>0</v>
      </c>
      <c r="J90">
        <v>0</v>
      </c>
      <c r="K90">
        <v>2</v>
      </c>
      <c r="L90">
        <v>2</v>
      </c>
      <c r="M90">
        <v>1</v>
      </c>
      <c r="N90">
        <v>6078.080078125</v>
      </c>
      <c r="O90">
        <v>7</v>
      </c>
      <c r="Q90">
        <v>2.8767037391662602</v>
      </c>
      <c r="R90">
        <v>-1.4759588986635205E-2</v>
      </c>
      <c r="S90">
        <v>0</v>
      </c>
      <c r="T90">
        <v>3.9604455105246577</v>
      </c>
      <c r="U90" t="s">
        <v>43</v>
      </c>
      <c r="V90">
        <v>10.793556213378906</v>
      </c>
      <c r="W90">
        <v>64.697608947753906</v>
      </c>
      <c r="X90">
        <v>0</v>
      </c>
      <c r="Y90">
        <v>0</v>
      </c>
      <c r="Z90">
        <v>330985.625</v>
      </c>
      <c r="AA90">
        <v>25831.24609375</v>
      </c>
    </row>
    <row r="91" spans="1:27" x14ac:dyDescent="0.25">
      <c r="A91">
        <v>2745</v>
      </c>
      <c r="B91" t="s">
        <v>242</v>
      </c>
      <c r="C91" t="s">
        <v>186</v>
      </c>
      <c r="D91">
        <v>548</v>
      </c>
      <c r="E91" t="s">
        <v>42</v>
      </c>
      <c r="F91">
        <v>1980</v>
      </c>
      <c r="G91">
        <v>7195</v>
      </c>
      <c r="H91">
        <v>0</v>
      </c>
      <c r="I91">
        <v>0</v>
      </c>
      <c r="J91">
        <v>0</v>
      </c>
      <c r="K91">
        <v>2</v>
      </c>
      <c r="L91">
        <v>2</v>
      </c>
      <c r="M91">
        <v>1</v>
      </c>
      <c r="N91">
        <v>6078.080078125</v>
      </c>
      <c r="O91">
        <v>7</v>
      </c>
      <c r="Q91">
        <v>2.2681000232696529</v>
      </c>
      <c r="R91">
        <v>-0.33890855312347407</v>
      </c>
      <c r="S91">
        <v>1</v>
      </c>
      <c r="T91">
        <v>2.8929593284361719</v>
      </c>
      <c r="U91" t="s">
        <v>43</v>
      </c>
      <c r="V91">
        <v>10.719810485839844</v>
      </c>
      <c r="W91">
        <v>52.967037200927741</v>
      </c>
      <c r="X91">
        <v>0</v>
      </c>
      <c r="Y91">
        <v>0</v>
      </c>
      <c r="Z91">
        <v>330985.625</v>
      </c>
      <c r="AA91">
        <v>25831.24609375</v>
      </c>
    </row>
    <row r="92" spans="1:27" x14ac:dyDescent="0.25">
      <c r="A92">
        <v>2760</v>
      </c>
      <c r="B92" t="s">
        <v>243</v>
      </c>
      <c r="C92" t="s">
        <v>163</v>
      </c>
      <c r="D92">
        <v>504</v>
      </c>
      <c r="E92" t="s">
        <v>164</v>
      </c>
      <c r="F92">
        <v>1980</v>
      </c>
      <c r="G92">
        <v>3318</v>
      </c>
      <c r="H92">
        <v>1</v>
      </c>
      <c r="I92">
        <v>1</v>
      </c>
      <c r="J92">
        <v>0</v>
      </c>
      <c r="K92">
        <v>2</v>
      </c>
      <c r="L92">
        <v>2</v>
      </c>
      <c r="M92">
        <v>1</v>
      </c>
      <c r="N92">
        <v>4376.70166015625</v>
      </c>
      <c r="O92">
        <v>9.375</v>
      </c>
      <c r="Q92">
        <v>4.3851480484008789</v>
      </c>
      <c r="R92">
        <v>-1.3384392261505127</v>
      </c>
      <c r="S92">
        <v>0</v>
      </c>
      <c r="T92">
        <v>5.7889647045458972</v>
      </c>
      <c r="U92" t="s">
        <v>47</v>
      </c>
      <c r="V92">
        <v>11.797671318054199</v>
      </c>
      <c r="W92">
        <v>73.975906372070298</v>
      </c>
      <c r="X92">
        <v>4.3574562296271324E-3</v>
      </c>
      <c r="Y92">
        <v>1.1623756960034372E-2</v>
      </c>
      <c r="Z92">
        <v>0</v>
      </c>
      <c r="AA92">
        <v>891.11102294921886</v>
      </c>
    </row>
    <row r="93" spans="1:27" x14ac:dyDescent="0.25">
      <c r="A93">
        <v>2785</v>
      </c>
      <c r="B93" t="s">
        <v>244</v>
      </c>
      <c r="C93" t="s">
        <v>167</v>
      </c>
      <c r="D93">
        <v>434</v>
      </c>
      <c r="E93" t="s">
        <v>38</v>
      </c>
      <c r="F93">
        <v>1980</v>
      </c>
      <c r="G93">
        <v>3219</v>
      </c>
      <c r="H93">
        <v>0</v>
      </c>
      <c r="I93">
        <v>0</v>
      </c>
      <c r="J93">
        <v>8</v>
      </c>
      <c r="K93">
        <v>7</v>
      </c>
      <c r="L93">
        <v>2</v>
      </c>
      <c r="M93">
        <v>1</v>
      </c>
      <c r="N93">
        <v>3895.8139648437505</v>
      </c>
      <c r="O93">
        <v>12</v>
      </c>
      <c r="Q93">
        <v>4.1113028526306152</v>
      </c>
      <c r="R93">
        <v>-0.40268123149871826</v>
      </c>
      <c r="S93">
        <v>0</v>
      </c>
      <c r="T93">
        <v>4.2606298758016905</v>
      </c>
      <c r="U93" t="s">
        <v>39</v>
      </c>
      <c r="V93">
        <v>10.084503173828123</v>
      </c>
      <c r="W93">
        <v>72.674415588378892</v>
      </c>
      <c r="X93">
        <v>0</v>
      </c>
      <c r="Y93">
        <v>0</v>
      </c>
      <c r="Z93">
        <v>0</v>
      </c>
      <c r="AA93">
        <v>0</v>
      </c>
    </row>
    <row r="94" spans="1:27" x14ac:dyDescent="0.25">
      <c r="A94">
        <v>2810</v>
      </c>
      <c r="B94" t="s">
        <v>245</v>
      </c>
      <c r="C94" t="s">
        <v>92</v>
      </c>
      <c r="D94">
        <v>627</v>
      </c>
      <c r="E94" t="s">
        <v>246</v>
      </c>
      <c r="F94">
        <v>1980</v>
      </c>
      <c r="G94">
        <v>2209</v>
      </c>
      <c r="H94">
        <v>1</v>
      </c>
      <c r="I94">
        <v>0</v>
      </c>
      <c r="J94">
        <v>1</v>
      </c>
      <c r="K94">
        <v>2</v>
      </c>
      <c r="L94">
        <v>2</v>
      </c>
      <c r="M94">
        <v>1</v>
      </c>
      <c r="N94">
        <v>4533.07470703125</v>
      </c>
      <c r="O94">
        <v>6</v>
      </c>
      <c r="Q94">
        <v>4.7189555168151855</v>
      </c>
      <c r="R94">
        <v>-1.9694820642471311</v>
      </c>
      <c r="S94">
        <v>1</v>
      </c>
      <c r="T94">
        <v>9.1042760903955298</v>
      </c>
      <c r="U94" t="s">
        <v>94</v>
      </c>
      <c r="V94">
        <v>11.963932037353516</v>
      </c>
      <c r="W94">
        <v>58.218170166015618</v>
      </c>
      <c r="X94">
        <v>3.8525002002716064</v>
      </c>
      <c r="Y94">
        <v>8.4091044962406145E-2</v>
      </c>
      <c r="Z94">
        <v>0</v>
      </c>
      <c r="AA94">
        <v>8842.9921875</v>
      </c>
    </row>
    <row r="95" spans="1:27" x14ac:dyDescent="0.25">
      <c r="A95">
        <v>2850</v>
      </c>
      <c r="B95" t="s">
        <v>249</v>
      </c>
      <c r="C95" t="s">
        <v>163</v>
      </c>
      <c r="D95">
        <v>504</v>
      </c>
      <c r="E95" t="s">
        <v>164</v>
      </c>
      <c r="F95">
        <v>1980</v>
      </c>
      <c r="G95">
        <v>1798</v>
      </c>
      <c r="H95">
        <v>1</v>
      </c>
      <c r="I95">
        <v>1</v>
      </c>
      <c r="J95">
        <v>0</v>
      </c>
      <c r="K95">
        <v>2</v>
      </c>
      <c r="L95">
        <v>2</v>
      </c>
      <c r="M95">
        <v>1</v>
      </c>
      <c r="N95">
        <v>3936.907470703125</v>
      </c>
      <c r="O95">
        <v>14</v>
      </c>
      <c r="Q95">
        <v>4.921323299407959</v>
      </c>
      <c r="R95">
        <v>-2.7098503112792969</v>
      </c>
      <c r="S95">
        <v>0</v>
      </c>
      <c r="T95">
        <v>0.18604115264011897</v>
      </c>
      <c r="U95" t="s">
        <v>47</v>
      </c>
      <c r="V95">
        <v>11.548765182495117</v>
      </c>
      <c r="W95">
        <v>72.332015991210938</v>
      </c>
      <c r="X95">
        <v>0</v>
      </c>
      <c r="Y95">
        <v>5.2065320312976837E-2</v>
      </c>
      <c r="Z95">
        <v>0</v>
      </c>
      <c r="AA95">
        <v>4511.66064453125</v>
      </c>
    </row>
    <row r="96" spans="1:27" x14ac:dyDescent="0.25">
      <c r="A96">
        <v>2880</v>
      </c>
      <c r="B96" t="s">
        <v>252</v>
      </c>
      <c r="C96" t="s">
        <v>219</v>
      </c>
      <c r="D96">
        <v>435</v>
      </c>
      <c r="E96" t="s">
        <v>38</v>
      </c>
      <c r="F96">
        <v>1980</v>
      </c>
      <c r="G96">
        <v>3225</v>
      </c>
      <c r="H96">
        <v>0</v>
      </c>
      <c r="I96">
        <v>0</v>
      </c>
      <c r="J96">
        <v>9</v>
      </c>
      <c r="K96">
        <v>7</v>
      </c>
      <c r="L96">
        <v>2</v>
      </c>
      <c r="M96">
        <v>1</v>
      </c>
      <c r="N96">
        <v>5966.7304687500009</v>
      </c>
      <c r="O96">
        <v>7</v>
      </c>
      <c r="Q96">
        <v>3.1963686943054199</v>
      </c>
      <c r="R96">
        <v>-2.0852489471435547</v>
      </c>
      <c r="S96">
        <v>1</v>
      </c>
      <c r="T96">
        <v>4.0035950169046748</v>
      </c>
      <c r="U96" t="s">
        <v>39</v>
      </c>
      <c r="V96">
        <v>10.52548122406006</v>
      </c>
      <c r="W96">
        <v>61.643833160400398</v>
      </c>
      <c r="X96">
        <v>0</v>
      </c>
      <c r="Y96">
        <v>0</v>
      </c>
      <c r="Z96">
        <v>0</v>
      </c>
      <c r="AA96">
        <v>0</v>
      </c>
    </row>
    <row r="97" spans="1:27" x14ac:dyDescent="0.25">
      <c r="A97">
        <v>2910</v>
      </c>
      <c r="B97" t="s">
        <v>253</v>
      </c>
      <c r="C97" t="s">
        <v>169</v>
      </c>
      <c r="D97">
        <v>478</v>
      </c>
      <c r="E97" t="s">
        <v>88</v>
      </c>
      <c r="F97">
        <v>1980</v>
      </c>
      <c r="G97">
        <v>5096</v>
      </c>
      <c r="H97">
        <v>1</v>
      </c>
      <c r="I97">
        <v>0</v>
      </c>
      <c r="J97">
        <v>0</v>
      </c>
      <c r="K97">
        <v>2</v>
      </c>
      <c r="L97">
        <v>3</v>
      </c>
      <c r="M97">
        <v>4</v>
      </c>
      <c r="N97">
        <v>6525.623046875</v>
      </c>
      <c r="O97">
        <v>8</v>
      </c>
      <c r="Q97">
        <v>2.6806070804595943</v>
      </c>
      <c r="R97">
        <v>2.5412018299102779</v>
      </c>
      <c r="S97">
        <v>1</v>
      </c>
      <c r="T97">
        <v>1.5800178468297803</v>
      </c>
      <c r="U97" t="s">
        <v>76</v>
      </c>
      <c r="V97">
        <v>11.322769165039063</v>
      </c>
      <c r="W97">
        <v>60.737525939941399</v>
      </c>
      <c r="X97">
        <v>0</v>
      </c>
      <c r="Y97">
        <v>0</v>
      </c>
      <c r="Z97">
        <v>0</v>
      </c>
      <c r="AA97">
        <v>0</v>
      </c>
    </row>
    <row r="98" spans="1:27" x14ac:dyDescent="0.25">
      <c r="A98">
        <v>2925</v>
      </c>
      <c r="B98" t="s">
        <v>254</v>
      </c>
      <c r="C98" t="s">
        <v>217</v>
      </c>
      <c r="D98">
        <v>475</v>
      </c>
      <c r="E98" t="s">
        <v>88</v>
      </c>
      <c r="F98">
        <v>1980</v>
      </c>
      <c r="G98">
        <v>8186</v>
      </c>
      <c r="H98">
        <v>0</v>
      </c>
      <c r="I98">
        <v>0</v>
      </c>
      <c r="J98">
        <v>0</v>
      </c>
      <c r="K98">
        <v>3</v>
      </c>
      <c r="L98">
        <v>3</v>
      </c>
      <c r="M98">
        <v>2</v>
      </c>
      <c r="N98">
        <v>6525.623046875</v>
      </c>
      <c r="O98">
        <v>8</v>
      </c>
      <c r="Q98">
        <v>2.7494499683380123</v>
      </c>
      <c r="R98">
        <v>1.6985501050949099</v>
      </c>
      <c r="S98">
        <v>1</v>
      </c>
      <c r="T98">
        <v>3.4070885158217505</v>
      </c>
      <c r="U98" t="s">
        <v>76</v>
      </c>
      <c r="V98">
        <v>10.95218563079834</v>
      </c>
      <c r="W98">
        <v>69.582504272460938</v>
      </c>
      <c r="X98">
        <v>0</v>
      </c>
      <c r="Y98">
        <v>0</v>
      </c>
      <c r="Z98">
        <v>0</v>
      </c>
      <c r="AA98">
        <v>0</v>
      </c>
    </row>
    <row r="99" spans="1:27" x14ac:dyDescent="0.25">
      <c r="A99">
        <v>2980</v>
      </c>
      <c r="B99" t="s">
        <v>255</v>
      </c>
      <c r="C99" t="s">
        <v>128</v>
      </c>
      <c r="D99">
        <v>660</v>
      </c>
      <c r="E99" t="s">
        <v>179</v>
      </c>
      <c r="F99">
        <v>1980</v>
      </c>
      <c r="G99">
        <v>3252</v>
      </c>
      <c r="H99">
        <v>0</v>
      </c>
      <c r="I99">
        <v>1</v>
      </c>
      <c r="J99">
        <v>3</v>
      </c>
      <c r="K99">
        <v>3</v>
      </c>
      <c r="L99">
        <v>3</v>
      </c>
      <c r="M99">
        <v>1</v>
      </c>
      <c r="N99">
        <v>5474.7763671875</v>
      </c>
      <c r="O99">
        <v>4.5714287757873526</v>
      </c>
      <c r="Q99">
        <v>3.5720641613006601</v>
      </c>
      <c r="R99">
        <v>-2.311316967010498</v>
      </c>
      <c r="S99">
        <v>1</v>
      </c>
      <c r="T99">
        <v>5.7517927317575692</v>
      </c>
      <c r="U99" t="s">
        <v>180</v>
      </c>
      <c r="V99">
        <v>13.857529640197752</v>
      </c>
      <c r="W99">
        <v>65.0826416015625</v>
      </c>
      <c r="X99">
        <v>0</v>
      </c>
      <c r="Y99">
        <v>0</v>
      </c>
      <c r="Z99">
        <v>0</v>
      </c>
      <c r="AA99">
        <v>0</v>
      </c>
    </row>
    <row r="100" spans="1:27" x14ac:dyDescent="0.25">
      <c r="A100">
        <v>2985</v>
      </c>
      <c r="B100" t="s">
        <v>256</v>
      </c>
      <c r="C100" t="s">
        <v>92</v>
      </c>
      <c r="D100">
        <v>627</v>
      </c>
      <c r="E100" t="s">
        <v>69</v>
      </c>
      <c r="F100">
        <v>1980</v>
      </c>
      <c r="G100">
        <v>4741</v>
      </c>
      <c r="H100">
        <v>0</v>
      </c>
      <c r="I100">
        <v>0</v>
      </c>
      <c r="J100">
        <v>1</v>
      </c>
      <c r="K100">
        <v>2</v>
      </c>
      <c r="L100">
        <v>2</v>
      </c>
      <c r="M100">
        <v>1</v>
      </c>
      <c r="N100">
        <v>6467.42919921875</v>
      </c>
      <c r="O100">
        <v>4.75</v>
      </c>
      <c r="Q100">
        <v>2.7354817390441895</v>
      </c>
      <c r="R100">
        <v>-2.9107213020324703</v>
      </c>
      <c r="S100">
        <v>1</v>
      </c>
      <c r="T100">
        <v>1.5144431726423253</v>
      </c>
      <c r="U100" t="s">
        <v>51</v>
      </c>
      <c r="V100">
        <v>12.728471755981444</v>
      </c>
      <c r="W100">
        <v>65.079368591308594</v>
      </c>
      <c r="X100">
        <v>0</v>
      </c>
      <c r="Y100">
        <v>0</v>
      </c>
      <c r="Z100">
        <v>0</v>
      </c>
      <c r="AA100">
        <v>0</v>
      </c>
    </row>
    <row r="101" spans="1:27" x14ac:dyDescent="0.25">
      <c r="A101">
        <v>3000</v>
      </c>
      <c r="B101" t="s">
        <v>257</v>
      </c>
      <c r="C101" t="s">
        <v>227</v>
      </c>
      <c r="D101">
        <v>479</v>
      </c>
      <c r="E101" t="s">
        <v>88</v>
      </c>
      <c r="F101">
        <v>1980</v>
      </c>
      <c r="G101">
        <v>3308</v>
      </c>
      <c r="H101">
        <v>1</v>
      </c>
      <c r="I101">
        <v>0</v>
      </c>
      <c r="J101">
        <v>0</v>
      </c>
      <c r="K101">
        <v>3</v>
      </c>
      <c r="L101">
        <v>3</v>
      </c>
      <c r="M101">
        <v>2</v>
      </c>
      <c r="N101">
        <v>6513.9189453125009</v>
      </c>
      <c r="O101">
        <v>7.3333334922790527</v>
      </c>
      <c r="Q101">
        <v>1.7442890405654905</v>
      </c>
      <c r="R101">
        <v>0.1625836789608002</v>
      </c>
      <c r="S101">
        <v>1</v>
      </c>
      <c r="T101">
        <v>4.3285558555265595</v>
      </c>
      <c r="U101" t="s">
        <v>76</v>
      </c>
      <c r="V101">
        <v>10.817836761474609</v>
      </c>
      <c r="W101">
        <v>64.069267272949219</v>
      </c>
      <c r="X101">
        <v>0</v>
      </c>
      <c r="Y101">
        <v>0</v>
      </c>
      <c r="Z101">
        <v>0</v>
      </c>
      <c r="AA101">
        <v>0</v>
      </c>
    </row>
    <row r="102" spans="1:27" x14ac:dyDescent="0.25">
      <c r="A102">
        <v>3010</v>
      </c>
      <c r="B102" t="s">
        <v>258</v>
      </c>
      <c r="C102" t="s">
        <v>78</v>
      </c>
      <c r="D102">
        <v>569</v>
      </c>
      <c r="E102" t="s">
        <v>56</v>
      </c>
      <c r="F102">
        <v>1980</v>
      </c>
      <c r="G102">
        <v>3615</v>
      </c>
      <c r="H102">
        <v>0</v>
      </c>
      <c r="I102">
        <v>0</v>
      </c>
      <c r="J102">
        <v>0</v>
      </c>
      <c r="K102">
        <v>2</v>
      </c>
      <c r="L102">
        <v>2</v>
      </c>
      <c r="M102">
        <v>1</v>
      </c>
      <c r="N102">
        <v>5822.548828125</v>
      </c>
      <c r="O102">
        <v>7.166666507720949</v>
      </c>
      <c r="Q102">
        <v>4.159040927886962</v>
      </c>
      <c r="R102">
        <v>-0.21882529556751248</v>
      </c>
      <c r="S102">
        <v>0</v>
      </c>
      <c r="T102">
        <v>7.5397947651322514</v>
      </c>
      <c r="U102" t="s">
        <v>57</v>
      </c>
      <c r="V102">
        <v>11.80664539337158</v>
      </c>
      <c r="W102">
        <v>65.442398071289063</v>
      </c>
      <c r="X102">
        <v>0</v>
      </c>
      <c r="Y102">
        <v>0</v>
      </c>
      <c r="Z102">
        <v>144801.8125</v>
      </c>
      <c r="AA102">
        <v>613712.375</v>
      </c>
    </row>
    <row r="103" spans="1:27" x14ac:dyDescent="0.25">
      <c r="A103">
        <v>3030</v>
      </c>
      <c r="B103" t="s">
        <v>259</v>
      </c>
      <c r="C103" t="s">
        <v>260</v>
      </c>
      <c r="D103">
        <v>480</v>
      </c>
      <c r="E103" t="s">
        <v>88</v>
      </c>
      <c r="F103">
        <v>1980</v>
      </c>
      <c r="G103">
        <v>2493</v>
      </c>
      <c r="H103">
        <v>1</v>
      </c>
      <c r="I103">
        <v>0</v>
      </c>
      <c r="J103">
        <v>0</v>
      </c>
      <c r="K103">
        <v>7</v>
      </c>
      <c r="L103">
        <v>3</v>
      </c>
      <c r="M103">
        <v>4</v>
      </c>
      <c r="N103">
        <v>6241.2353515625</v>
      </c>
      <c r="O103">
        <v>10</v>
      </c>
      <c r="Q103">
        <v>4.5315656661987314</v>
      </c>
      <c r="R103">
        <v>-1.6089884042739868</v>
      </c>
      <c r="S103">
        <v>0</v>
      </c>
      <c r="T103">
        <v>1.4034929496869664</v>
      </c>
      <c r="U103" t="s">
        <v>76</v>
      </c>
      <c r="V103">
        <v>10.47904109954834</v>
      </c>
      <c r="W103">
        <v>64.900657653808594</v>
      </c>
      <c r="X103">
        <v>0</v>
      </c>
      <c r="Y103">
        <v>0</v>
      </c>
      <c r="Z103">
        <v>0</v>
      </c>
      <c r="AA103">
        <v>0</v>
      </c>
    </row>
    <row r="104" spans="1:27" x14ac:dyDescent="0.25">
      <c r="A104">
        <v>3085</v>
      </c>
      <c r="B104" t="s">
        <v>261</v>
      </c>
      <c r="C104" t="s">
        <v>49</v>
      </c>
      <c r="D104">
        <v>499</v>
      </c>
      <c r="E104" t="s">
        <v>50</v>
      </c>
      <c r="F104">
        <v>1980</v>
      </c>
      <c r="G104">
        <v>2961</v>
      </c>
      <c r="H104">
        <v>0</v>
      </c>
      <c r="I104">
        <v>0</v>
      </c>
      <c r="J104">
        <v>2</v>
      </c>
      <c r="K104">
        <v>2</v>
      </c>
      <c r="L104">
        <v>3</v>
      </c>
      <c r="M104">
        <v>1</v>
      </c>
      <c r="N104">
        <v>4392.66259765625</v>
      </c>
      <c r="O104">
        <v>9</v>
      </c>
      <c r="Q104">
        <v>4.5820369720458993</v>
      </c>
      <c r="R104">
        <v>-1.4102164506912229</v>
      </c>
      <c r="S104">
        <v>1</v>
      </c>
      <c r="T104">
        <v>4.081754822760427</v>
      </c>
      <c r="U104" t="s">
        <v>51</v>
      </c>
      <c r="V104">
        <v>11.988924026489258</v>
      </c>
      <c r="W104">
        <v>63.105728149414063</v>
      </c>
      <c r="X104">
        <v>0</v>
      </c>
      <c r="Y104">
        <v>7.7178711071610451E-3</v>
      </c>
      <c r="Z104">
        <v>0</v>
      </c>
      <c r="AA104">
        <v>0</v>
      </c>
    </row>
    <row r="105" spans="1:27" x14ac:dyDescent="0.25">
      <c r="A105">
        <v>3100</v>
      </c>
      <c r="B105" t="s">
        <v>262</v>
      </c>
      <c r="C105" t="s">
        <v>49</v>
      </c>
      <c r="D105">
        <v>499</v>
      </c>
      <c r="E105" t="s">
        <v>69</v>
      </c>
      <c r="F105">
        <v>1980</v>
      </c>
      <c r="G105">
        <v>4106</v>
      </c>
      <c r="H105">
        <v>1</v>
      </c>
      <c r="I105">
        <v>0</v>
      </c>
      <c r="J105">
        <v>2</v>
      </c>
      <c r="K105">
        <v>2</v>
      </c>
      <c r="L105">
        <v>3</v>
      </c>
      <c r="M105">
        <v>1</v>
      </c>
      <c r="N105">
        <v>4609.60009765625</v>
      </c>
      <c r="O105">
        <v>12.111110687255859</v>
      </c>
      <c r="Q105">
        <v>4.3471469879150391</v>
      </c>
      <c r="R105">
        <v>-3.7169229984283447</v>
      </c>
      <c r="S105">
        <v>1</v>
      </c>
      <c r="T105">
        <v>8.0895001481884652</v>
      </c>
      <c r="U105" t="s">
        <v>51</v>
      </c>
      <c r="V105">
        <v>12.777898788452148</v>
      </c>
      <c r="W105">
        <v>57.189476013183601</v>
      </c>
      <c r="X105">
        <v>0</v>
      </c>
      <c r="Y105">
        <v>7.7178711071610451E-3</v>
      </c>
      <c r="Z105">
        <v>0</v>
      </c>
      <c r="AA105">
        <v>0</v>
      </c>
    </row>
    <row r="106" spans="1:27" x14ac:dyDescent="0.25">
      <c r="A106">
        <v>3130</v>
      </c>
      <c r="B106" t="s">
        <v>263</v>
      </c>
      <c r="C106" t="s">
        <v>81</v>
      </c>
      <c r="D106">
        <v>340</v>
      </c>
      <c r="E106" t="s">
        <v>56</v>
      </c>
      <c r="F106">
        <v>1980</v>
      </c>
      <c r="G106">
        <v>3990</v>
      </c>
      <c r="H106">
        <v>1</v>
      </c>
      <c r="I106">
        <v>0</v>
      </c>
      <c r="J106">
        <v>0</v>
      </c>
      <c r="K106">
        <v>2</v>
      </c>
      <c r="L106">
        <v>2</v>
      </c>
      <c r="M106">
        <v>1</v>
      </c>
      <c r="N106">
        <v>6205.255859375</v>
      </c>
      <c r="O106">
        <v>8.25</v>
      </c>
      <c r="Q106">
        <v>2.8755230903625488</v>
      </c>
      <c r="R106">
        <v>-1.0060641765594482</v>
      </c>
      <c r="S106">
        <v>0</v>
      </c>
      <c r="T106">
        <v>2.1474407632270522</v>
      </c>
      <c r="U106" t="s">
        <v>57</v>
      </c>
      <c r="V106">
        <v>15.077328681945797</v>
      </c>
      <c r="W106">
        <v>71.358627319335938</v>
      </c>
      <c r="X106">
        <v>2.6699485778808598</v>
      </c>
      <c r="Y106">
        <v>8.1402196884155273</v>
      </c>
      <c r="Z106">
        <v>0</v>
      </c>
      <c r="AA106">
        <v>0</v>
      </c>
    </row>
    <row r="107" spans="1:27" x14ac:dyDescent="0.25">
      <c r="A107">
        <v>3165</v>
      </c>
      <c r="B107" t="s">
        <v>264</v>
      </c>
      <c r="C107" t="s">
        <v>186</v>
      </c>
      <c r="D107">
        <v>548</v>
      </c>
      <c r="E107" t="s">
        <v>42</v>
      </c>
      <c r="F107">
        <v>1980</v>
      </c>
      <c r="G107">
        <v>4687</v>
      </c>
      <c r="H107">
        <v>0</v>
      </c>
      <c r="I107">
        <v>0</v>
      </c>
      <c r="J107">
        <v>0</v>
      </c>
      <c r="K107">
        <v>2</v>
      </c>
      <c r="L107">
        <v>2</v>
      </c>
      <c r="M107">
        <v>1</v>
      </c>
      <c r="N107">
        <v>6078.080078125</v>
      </c>
      <c r="O107">
        <v>7</v>
      </c>
      <c r="Q107">
        <v>2.9960002899169926</v>
      </c>
      <c r="R107">
        <v>-0.3129723072052002</v>
      </c>
      <c r="S107">
        <v>1</v>
      </c>
      <c r="T107">
        <v>2.761743773247916</v>
      </c>
      <c r="U107" t="s">
        <v>43</v>
      </c>
      <c r="V107">
        <v>10.924193382263184</v>
      </c>
      <c r="W107">
        <v>70.673080444335938</v>
      </c>
      <c r="X107">
        <v>0</v>
      </c>
      <c r="Y107">
        <v>0</v>
      </c>
      <c r="Z107">
        <v>330985.625</v>
      </c>
      <c r="AA107">
        <v>25831.24609375</v>
      </c>
    </row>
    <row r="108" spans="1:27" x14ac:dyDescent="0.25">
      <c r="A108">
        <v>3205</v>
      </c>
      <c r="B108" t="s">
        <v>265</v>
      </c>
      <c r="C108" t="s">
        <v>49</v>
      </c>
      <c r="D108">
        <v>499</v>
      </c>
      <c r="E108" t="s">
        <v>66</v>
      </c>
      <c r="F108">
        <v>1980</v>
      </c>
      <c r="G108">
        <v>2902</v>
      </c>
      <c r="H108">
        <v>1</v>
      </c>
      <c r="I108">
        <v>0</v>
      </c>
      <c r="J108">
        <v>2</v>
      </c>
      <c r="K108">
        <v>2</v>
      </c>
      <c r="L108">
        <v>3</v>
      </c>
      <c r="M108">
        <v>1</v>
      </c>
      <c r="N108">
        <v>5194.57958984375</v>
      </c>
      <c r="O108">
        <v>4.6666665077209473</v>
      </c>
      <c r="Q108">
        <v>4.9420394897460946</v>
      </c>
      <c r="R108">
        <v>-0.79066115617752064</v>
      </c>
      <c r="S108">
        <v>1</v>
      </c>
      <c r="T108">
        <v>6.096753919945912</v>
      </c>
      <c r="U108" t="s">
        <v>67</v>
      </c>
      <c r="V108">
        <v>14.162806510925297</v>
      </c>
      <c r="W108">
        <v>57.655883789062507</v>
      </c>
      <c r="X108">
        <v>0</v>
      </c>
      <c r="Y108">
        <v>7.7178711071610451E-3</v>
      </c>
      <c r="Z108">
        <v>0</v>
      </c>
      <c r="AA108">
        <v>52066.4609375</v>
      </c>
    </row>
    <row r="109" spans="1:27" x14ac:dyDescent="0.25">
      <c r="A109">
        <v>3235</v>
      </c>
      <c r="B109" t="s">
        <v>266</v>
      </c>
      <c r="C109" t="s">
        <v>92</v>
      </c>
      <c r="D109">
        <v>627</v>
      </c>
      <c r="E109" t="s">
        <v>93</v>
      </c>
      <c r="F109">
        <v>1980</v>
      </c>
      <c r="G109">
        <v>2484</v>
      </c>
      <c r="H109">
        <v>1</v>
      </c>
      <c r="I109">
        <v>0</v>
      </c>
      <c r="J109">
        <v>1</v>
      </c>
      <c r="K109">
        <v>2</v>
      </c>
      <c r="L109">
        <v>2</v>
      </c>
      <c r="M109">
        <v>1</v>
      </c>
      <c r="N109">
        <v>4246.365234375</v>
      </c>
      <c r="O109">
        <v>3.3571429252624512</v>
      </c>
      <c r="Q109">
        <v>4.806215763092041</v>
      </c>
      <c r="R109">
        <v>-2.1816263198852535</v>
      </c>
      <c r="S109">
        <v>1</v>
      </c>
      <c r="T109">
        <v>8.5398190737535931</v>
      </c>
      <c r="U109" t="s">
        <v>94</v>
      </c>
      <c r="V109">
        <v>12.27938175201416</v>
      </c>
      <c r="W109">
        <v>57.937145233154304</v>
      </c>
      <c r="X109">
        <v>3.8525002002716064</v>
      </c>
      <c r="Y109">
        <v>8.4091044962406145E-2</v>
      </c>
      <c r="Z109">
        <v>0</v>
      </c>
      <c r="AA109">
        <v>0</v>
      </c>
    </row>
    <row r="110" spans="1:27" x14ac:dyDescent="0.25">
      <c r="A110">
        <v>3280</v>
      </c>
      <c r="B110" t="s">
        <v>267</v>
      </c>
      <c r="C110" t="s">
        <v>178</v>
      </c>
      <c r="D110">
        <v>383</v>
      </c>
      <c r="E110" t="s">
        <v>268</v>
      </c>
      <c r="F110">
        <v>1980</v>
      </c>
      <c r="G110">
        <v>3133</v>
      </c>
      <c r="H110">
        <v>1</v>
      </c>
      <c r="I110">
        <v>1</v>
      </c>
      <c r="J110">
        <v>4</v>
      </c>
      <c r="K110">
        <v>2</v>
      </c>
      <c r="L110">
        <v>3</v>
      </c>
      <c r="M110">
        <v>1</v>
      </c>
      <c r="N110">
        <v>5825.2705078125009</v>
      </c>
      <c r="O110">
        <v>4.75</v>
      </c>
      <c r="Q110">
        <v>3.1500611305236821</v>
      </c>
      <c r="R110">
        <v>-2.0012083053588872</v>
      </c>
      <c r="S110">
        <v>1</v>
      </c>
      <c r="T110">
        <v>2.8245942894904106</v>
      </c>
      <c r="U110" t="s">
        <v>51</v>
      </c>
      <c r="V110">
        <v>12.953996658325195</v>
      </c>
      <c r="W110">
        <v>62.358642578125007</v>
      </c>
      <c r="X110">
        <v>0</v>
      </c>
      <c r="Y110">
        <v>0</v>
      </c>
      <c r="Z110">
        <v>0</v>
      </c>
      <c r="AA110">
        <v>0</v>
      </c>
    </row>
    <row r="111" spans="1:27" x14ac:dyDescent="0.25">
      <c r="A111">
        <v>3305</v>
      </c>
      <c r="B111" t="s">
        <v>269</v>
      </c>
      <c r="C111" t="s">
        <v>49</v>
      </c>
      <c r="D111">
        <v>499</v>
      </c>
      <c r="E111" t="s">
        <v>50</v>
      </c>
      <c r="F111">
        <v>1980</v>
      </c>
      <c r="G111">
        <v>2792</v>
      </c>
      <c r="H111">
        <v>0</v>
      </c>
      <c r="I111">
        <v>0</v>
      </c>
      <c r="J111">
        <v>2</v>
      </c>
      <c r="K111">
        <v>2</v>
      </c>
      <c r="L111">
        <v>3</v>
      </c>
      <c r="M111">
        <v>1</v>
      </c>
      <c r="N111">
        <v>4727.4208984375</v>
      </c>
      <c r="O111">
        <v>9.5</v>
      </c>
      <c r="Q111">
        <v>4.4337258338928223</v>
      </c>
      <c r="R111">
        <v>-2.9642584323883061</v>
      </c>
      <c r="S111">
        <v>1</v>
      </c>
      <c r="T111">
        <v>2.2378541018582614</v>
      </c>
      <c r="U111" t="s">
        <v>51</v>
      </c>
      <c r="V111">
        <v>12.035240173339844</v>
      </c>
      <c r="W111">
        <v>61.95856857299804</v>
      </c>
      <c r="X111">
        <v>0</v>
      </c>
      <c r="Y111">
        <v>7.7178711071610451E-3</v>
      </c>
      <c r="Z111">
        <v>0</v>
      </c>
      <c r="AA111">
        <v>0</v>
      </c>
    </row>
    <row r="112" spans="1:27" x14ac:dyDescent="0.25">
      <c r="A112">
        <v>3320</v>
      </c>
      <c r="B112" t="s">
        <v>270</v>
      </c>
      <c r="C112" t="s">
        <v>45</v>
      </c>
      <c r="D112">
        <v>663</v>
      </c>
      <c r="E112" t="s">
        <v>46</v>
      </c>
      <c r="F112">
        <v>1980</v>
      </c>
      <c r="G112">
        <v>3931</v>
      </c>
      <c r="H112">
        <v>1</v>
      </c>
      <c r="I112">
        <v>1</v>
      </c>
      <c r="J112">
        <v>4</v>
      </c>
      <c r="K112">
        <v>7</v>
      </c>
      <c r="L112">
        <v>3</v>
      </c>
      <c r="M112">
        <v>1</v>
      </c>
      <c r="N112">
        <v>4337.1005859375</v>
      </c>
      <c r="O112">
        <v>11.5</v>
      </c>
      <c r="Q112">
        <v>2.9995124340057377</v>
      </c>
      <c r="R112">
        <v>-3.6071779727935791</v>
      </c>
      <c r="S112">
        <v>1</v>
      </c>
      <c r="T112">
        <v>3.9937917054419194</v>
      </c>
      <c r="U112" t="s">
        <v>47</v>
      </c>
      <c r="V112">
        <v>12.278316497802736</v>
      </c>
      <c r="W112">
        <v>69.314216613769517</v>
      </c>
      <c r="X112">
        <v>0</v>
      </c>
      <c r="Y112">
        <v>0</v>
      </c>
      <c r="Z112">
        <v>0</v>
      </c>
      <c r="AA112">
        <v>0</v>
      </c>
    </row>
    <row r="113" spans="1:27" x14ac:dyDescent="0.25">
      <c r="A113">
        <v>3340</v>
      </c>
      <c r="B113" t="s">
        <v>271</v>
      </c>
      <c r="C113" t="s">
        <v>146</v>
      </c>
      <c r="D113">
        <v>184</v>
      </c>
      <c r="E113" t="s">
        <v>101</v>
      </c>
      <c r="F113">
        <v>1980</v>
      </c>
      <c r="G113">
        <v>3048</v>
      </c>
      <c r="H113">
        <v>1</v>
      </c>
      <c r="I113">
        <v>0</v>
      </c>
      <c r="J113">
        <v>5</v>
      </c>
      <c r="K113">
        <v>3</v>
      </c>
      <c r="L113">
        <v>3</v>
      </c>
      <c r="M113">
        <v>1</v>
      </c>
      <c r="N113">
        <v>5455.9892578125</v>
      </c>
      <c r="O113">
        <v>6.5</v>
      </c>
      <c r="Q113">
        <v>2.2856738567352295</v>
      </c>
      <c r="R113">
        <v>-1.7881687879562378</v>
      </c>
      <c r="S113">
        <v>1</v>
      </c>
      <c r="T113">
        <v>5.3916692452996964</v>
      </c>
      <c r="U113" t="s">
        <v>57</v>
      </c>
      <c r="V113">
        <v>11.76301383972168</v>
      </c>
      <c r="W113">
        <v>62.762496948242195</v>
      </c>
      <c r="X113">
        <v>0</v>
      </c>
      <c r="Y113">
        <v>2.5911126136779785</v>
      </c>
      <c r="Z113">
        <v>12933.5947265625</v>
      </c>
      <c r="AA113">
        <v>87083.4765625</v>
      </c>
    </row>
    <row r="114" spans="1:27" x14ac:dyDescent="0.25">
      <c r="A114">
        <v>3355</v>
      </c>
      <c r="B114" t="s">
        <v>272</v>
      </c>
      <c r="C114" t="s">
        <v>130</v>
      </c>
      <c r="D114">
        <v>441</v>
      </c>
      <c r="E114" t="s">
        <v>101</v>
      </c>
      <c r="F114">
        <v>1980</v>
      </c>
      <c r="G114">
        <v>2262</v>
      </c>
      <c r="H114">
        <v>1</v>
      </c>
      <c r="I114">
        <v>0</v>
      </c>
      <c r="J114">
        <v>3</v>
      </c>
      <c r="K114">
        <v>3</v>
      </c>
      <c r="L114">
        <v>3</v>
      </c>
      <c r="M114">
        <v>1</v>
      </c>
      <c r="N114">
        <v>4456.08203125</v>
      </c>
      <c r="O114">
        <v>8.6000003814697266</v>
      </c>
      <c r="Q114">
        <v>4.7748255729675293</v>
      </c>
      <c r="R114">
        <v>-0.55588293075561523</v>
      </c>
      <c r="S114">
        <v>1</v>
      </c>
      <c r="T114">
        <v>8.9333640045609748</v>
      </c>
      <c r="U114" t="s">
        <v>57</v>
      </c>
      <c r="V114">
        <v>11.622093200683596</v>
      </c>
      <c r="W114">
        <v>60.964763641357422</v>
      </c>
      <c r="X114">
        <v>1.0151243209838867</v>
      </c>
      <c r="Y114">
        <v>1.8769829273223877</v>
      </c>
      <c r="Z114">
        <v>0</v>
      </c>
      <c r="AA114">
        <v>25191.7265625</v>
      </c>
    </row>
    <row r="115" spans="1:27" x14ac:dyDescent="0.25">
      <c r="A115">
        <v>3370</v>
      </c>
      <c r="B115" t="s">
        <v>273</v>
      </c>
      <c r="C115" t="s">
        <v>167</v>
      </c>
      <c r="D115">
        <v>434</v>
      </c>
      <c r="E115" t="s">
        <v>38</v>
      </c>
      <c r="F115">
        <v>1980</v>
      </c>
      <c r="G115">
        <v>4403</v>
      </c>
      <c r="H115">
        <v>0</v>
      </c>
      <c r="I115">
        <v>0</v>
      </c>
      <c r="J115">
        <v>8</v>
      </c>
      <c r="K115">
        <v>7</v>
      </c>
      <c r="L115">
        <v>2</v>
      </c>
      <c r="M115">
        <v>1</v>
      </c>
      <c r="N115">
        <v>5157.9736328125</v>
      </c>
      <c r="O115">
        <v>8</v>
      </c>
      <c r="Q115">
        <v>2.3696496486663818</v>
      </c>
      <c r="R115">
        <v>-0.64137756824493397</v>
      </c>
      <c r="S115">
        <v>1</v>
      </c>
      <c r="T115">
        <v>4.6194041851679213</v>
      </c>
      <c r="U115" t="s">
        <v>39</v>
      </c>
      <c r="V115">
        <v>10.803563117980955</v>
      </c>
      <c r="W115">
        <v>68.181816101074219</v>
      </c>
      <c r="X115">
        <v>0</v>
      </c>
      <c r="Y115">
        <v>0</v>
      </c>
      <c r="Z115">
        <v>0</v>
      </c>
      <c r="AA115">
        <v>0</v>
      </c>
    </row>
    <row r="116" spans="1:27" x14ac:dyDescent="0.25">
      <c r="A116">
        <v>3400</v>
      </c>
      <c r="B116" t="s">
        <v>274</v>
      </c>
      <c r="C116" t="s">
        <v>37</v>
      </c>
      <c r="D116">
        <v>440</v>
      </c>
      <c r="E116" t="s">
        <v>38</v>
      </c>
      <c r="F116">
        <v>1980</v>
      </c>
      <c r="G116">
        <v>1900</v>
      </c>
      <c r="H116">
        <v>0</v>
      </c>
      <c r="I116">
        <v>0</v>
      </c>
      <c r="J116">
        <v>2</v>
      </c>
      <c r="K116">
        <v>2</v>
      </c>
      <c r="L116">
        <v>3</v>
      </c>
      <c r="M116">
        <v>1</v>
      </c>
      <c r="N116">
        <v>5245.26123046875</v>
      </c>
      <c r="O116">
        <v>7.3333334922790527</v>
      </c>
      <c r="Q116">
        <v>3.4007167816162114</v>
      </c>
      <c r="R116">
        <v>-1.2385377883911133</v>
      </c>
      <c r="S116">
        <v>1</v>
      </c>
      <c r="T116">
        <v>5.3340569116112508</v>
      </c>
      <c r="U116" t="s">
        <v>39</v>
      </c>
      <c r="V116">
        <v>10.552670478820801</v>
      </c>
      <c r="W116">
        <v>67.163581848144531</v>
      </c>
      <c r="X116">
        <v>0</v>
      </c>
      <c r="Y116">
        <v>0</v>
      </c>
      <c r="Z116">
        <v>0</v>
      </c>
      <c r="AA116">
        <v>0</v>
      </c>
    </row>
    <row r="117" spans="1:27" x14ac:dyDescent="0.25">
      <c r="A117">
        <v>3415</v>
      </c>
      <c r="B117" t="s">
        <v>275</v>
      </c>
      <c r="C117" t="s">
        <v>219</v>
      </c>
      <c r="D117">
        <v>435</v>
      </c>
      <c r="E117" t="s">
        <v>38</v>
      </c>
      <c r="F117">
        <v>1980</v>
      </c>
      <c r="G117">
        <v>3232</v>
      </c>
      <c r="H117">
        <v>0</v>
      </c>
      <c r="I117">
        <v>0</v>
      </c>
      <c r="J117">
        <v>9</v>
      </c>
      <c r="K117">
        <v>7</v>
      </c>
      <c r="L117">
        <v>2</v>
      </c>
      <c r="M117">
        <v>1</v>
      </c>
      <c r="N117">
        <v>5604.88427734375</v>
      </c>
      <c r="O117">
        <v>7.5</v>
      </c>
      <c r="Q117">
        <v>3.3596577644348149</v>
      </c>
      <c r="R117">
        <v>-1.5019619464874268</v>
      </c>
      <c r="S117">
        <v>0</v>
      </c>
      <c r="T117">
        <v>4.7352018474948281</v>
      </c>
      <c r="U117" t="s">
        <v>39</v>
      </c>
      <c r="V117">
        <v>10.608113288879395</v>
      </c>
      <c r="W117">
        <v>64.705886840820313</v>
      </c>
      <c r="X117">
        <v>0</v>
      </c>
      <c r="Y117">
        <v>0</v>
      </c>
      <c r="Z117">
        <v>0</v>
      </c>
      <c r="AA117">
        <v>0</v>
      </c>
    </row>
    <row r="118" spans="1:27" x14ac:dyDescent="0.25">
      <c r="A118">
        <v>3430</v>
      </c>
      <c r="B118" t="s">
        <v>276</v>
      </c>
      <c r="C118" t="s">
        <v>219</v>
      </c>
      <c r="D118">
        <v>435</v>
      </c>
      <c r="E118" t="s">
        <v>38</v>
      </c>
      <c r="F118">
        <v>1980</v>
      </c>
      <c r="G118">
        <v>2253</v>
      </c>
      <c r="H118">
        <v>0</v>
      </c>
      <c r="I118">
        <v>0</v>
      </c>
      <c r="J118">
        <v>9</v>
      </c>
      <c r="K118">
        <v>7</v>
      </c>
      <c r="L118">
        <v>2</v>
      </c>
      <c r="M118">
        <v>1</v>
      </c>
      <c r="N118">
        <v>5604.88427734375</v>
      </c>
      <c r="O118">
        <v>7.5</v>
      </c>
      <c r="Q118">
        <v>3.7550208568572998</v>
      </c>
      <c r="R118">
        <v>-3.5174078941345206</v>
      </c>
      <c r="S118">
        <v>1</v>
      </c>
      <c r="T118">
        <v>4.2368860402591748</v>
      </c>
      <c r="U118" t="s">
        <v>39</v>
      </c>
      <c r="V118">
        <v>10.644461631774902</v>
      </c>
      <c r="W118">
        <v>69.155349731445313</v>
      </c>
      <c r="X118">
        <v>0</v>
      </c>
      <c r="Y118">
        <v>0</v>
      </c>
      <c r="Z118">
        <v>0</v>
      </c>
      <c r="AA118">
        <v>0</v>
      </c>
    </row>
    <row r="119" spans="1:27" x14ac:dyDescent="0.25">
      <c r="A119">
        <v>3460</v>
      </c>
      <c r="B119" t="s">
        <v>277</v>
      </c>
      <c r="C119" t="s">
        <v>53</v>
      </c>
      <c r="D119">
        <v>339</v>
      </c>
      <c r="E119" t="s">
        <v>42</v>
      </c>
      <c r="F119">
        <v>1980</v>
      </c>
      <c r="G119">
        <v>2459</v>
      </c>
      <c r="H119">
        <v>0</v>
      </c>
      <c r="I119">
        <v>0</v>
      </c>
      <c r="J119">
        <v>0</v>
      </c>
      <c r="K119">
        <v>2</v>
      </c>
      <c r="L119">
        <v>3</v>
      </c>
      <c r="M119">
        <v>1</v>
      </c>
      <c r="N119">
        <v>5998.5322265625</v>
      </c>
      <c r="O119">
        <v>7</v>
      </c>
      <c r="Q119">
        <v>2.6622269153594966</v>
      </c>
      <c r="R119">
        <v>-0.82847875356674205</v>
      </c>
      <c r="S119">
        <v>0</v>
      </c>
      <c r="T119">
        <v>1.7604671998583037</v>
      </c>
      <c r="U119" t="s">
        <v>43</v>
      </c>
      <c r="V119">
        <v>13.810193061828612</v>
      </c>
      <c r="W119">
        <v>66.566261291503892</v>
      </c>
      <c r="X119">
        <v>0</v>
      </c>
      <c r="Y119">
        <v>0</v>
      </c>
      <c r="Z119">
        <v>150192.203125</v>
      </c>
      <c r="AA119">
        <v>23443.0234375</v>
      </c>
    </row>
    <row r="120" spans="1:27" x14ac:dyDescent="0.25">
      <c r="A120">
        <v>3480</v>
      </c>
      <c r="B120" t="s">
        <v>278</v>
      </c>
      <c r="C120" t="s">
        <v>37</v>
      </c>
      <c r="D120">
        <v>441</v>
      </c>
      <c r="E120" t="s">
        <v>38</v>
      </c>
      <c r="F120">
        <v>1980</v>
      </c>
      <c r="G120">
        <v>3515</v>
      </c>
      <c r="H120">
        <v>0</v>
      </c>
      <c r="I120">
        <v>0</v>
      </c>
      <c r="J120">
        <v>3</v>
      </c>
      <c r="K120">
        <v>3</v>
      </c>
      <c r="L120">
        <v>3</v>
      </c>
      <c r="M120">
        <v>1</v>
      </c>
      <c r="N120">
        <v>5157.9736328125</v>
      </c>
      <c r="O120">
        <v>8</v>
      </c>
      <c r="Q120">
        <v>3.142450094223022</v>
      </c>
      <c r="R120">
        <v>-1.226108193397522</v>
      </c>
      <c r="S120">
        <v>1</v>
      </c>
      <c r="T120">
        <v>5.5672271926965937</v>
      </c>
      <c r="U120" t="s">
        <v>39</v>
      </c>
      <c r="V120">
        <v>10.468961715698242</v>
      </c>
      <c r="W120">
        <v>66.666671752929688</v>
      </c>
      <c r="X120">
        <v>0</v>
      </c>
      <c r="Y120">
        <v>0</v>
      </c>
      <c r="Z120">
        <v>0</v>
      </c>
      <c r="AA120">
        <v>0</v>
      </c>
    </row>
    <row r="121" spans="1:27" x14ac:dyDescent="0.25">
      <c r="A121">
        <v>3495</v>
      </c>
      <c r="B121" t="s">
        <v>279</v>
      </c>
      <c r="C121" t="s">
        <v>219</v>
      </c>
      <c r="D121">
        <v>435</v>
      </c>
      <c r="E121" t="s">
        <v>38</v>
      </c>
      <c r="F121">
        <v>1980</v>
      </c>
      <c r="G121">
        <v>2763</v>
      </c>
      <c r="H121">
        <v>0</v>
      </c>
      <c r="I121">
        <v>0</v>
      </c>
      <c r="J121">
        <v>9</v>
      </c>
      <c r="K121">
        <v>7</v>
      </c>
      <c r="L121">
        <v>2</v>
      </c>
      <c r="M121">
        <v>1</v>
      </c>
      <c r="N121">
        <v>5604.88427734375</v>
      </c>
      <c r="O121">
        <v>7.5</v>
      </c>
      <c r="Q121">
        <v>3.700261116027832</v>
      </c>
      <c r="R121">
        <v>-0.1958158016204834</v>
      </c>
      <c r="S121">
        <v>0</v>
      </c>
      <c r="T121">
        <v>5.2967958238466162</v>
      </c>
      <c r="U121" t="s">
        <v>39</v>
      </c>
      <c r="V121">
        <v>10.717547416687012</v>
      </c>
      <c r="W121">
        <v>72.048744201660142</v>
      </c>
      <c r="X121">
        <v>0</v>
      </c>
      <c r="Y121">
        <v>0</v>
      </c>
      <c r="Z121">
        <v>0</v>
      </c>
      <c r="AA121">
        <v>0</v>
      </c>
    </row>
    <row r="122" spans="1:27" x14ac:dyDescent="0.25">
      <c r="A122">
        <v>3520</v>
      </c>
      <c r="B122" t="s">
        <v>280</v>
      </c>
      <c r="C122" t="s">
        <v>281</v>
      </c>
      <c r="D122">
        <v>174</v>
      </c>
      <c r="E122" t="s">
        <v>42</v>
      </c>
      <c r="F122">
        <v>1980</v>
      </c>
      <c r="G122">
        <v>1332</v>
      </c>
      <c r="H122">
        <v>0</v>
      </c>
      <c r="I122">
        <v>0</v>
      </c>
      <c r="J122">
        <v>0</v>
      </c>
      <c r="K122">
        <v>2</v>
      </c>
      <c r="L122">
        <v>3</v>
      </c>
      <c r="M122">
        <v>2</v>
      </c>
      <c r="N122">
        <v>5331.5126953125</v>
      </c>
      <c r="O122">
        <v>9</v>
      </c>
      <c r="Q122">
        <v>2.0351848602294922</v>
      </c>
      <c r="R122">
        <v>-5.4734702110290527</v>
      </c>
      <c r="S122">
        <v>1</v>
      </c>
      <c r="T122">
        <v>0.48272935404505263</v>
      </c>
      <c r="U122" t="s">
        <v>43</v>
      </c>
      <c r="V122">
        <v>12.927444458007813</v>
      </c>
      <c r="W122">
        <v>56.798244476318359</v>
      </c>
      <c r="X122">
        <v>0</v>
      </c>
      <c r="Y122">
        <v>0</v>
      </c>
      <c r="Z122">
        <v>503387.375</v>
      </c>
      <c r="AA122">
        <v>0</v>
      </c>
    </row>
    <row r="123" spans="1:27" x14ac:dyDescent="0.25">
      <c r="A123">
        <v>3550</v>
      </c>
      <c r="B123" t="s">
        <v>282</v>
      </c>
      <c r="C123" t="s">
        <v>53</v>
      </c>
      <c r="D123">
        <v>339</v>
      </c>
      <c r="E123" t="s">
        <v>42</v>
      </c>
      <c r="F123">
        <v>1980</v>
      </c>
      <c r="G123">
        <v>1947</v>
      </c>
      <c r="H123">
        <v>0</v>
      </c>
      <c r="I123">
        <v>0</v>
      </c>
      <c r="J123">
        <v>0</v>
      </c>
      <c r="K123">
        <v>2</v>
      </c>
      <c r="L123">
        <v>3</v>
      </c>
      <c r="M123">
        <v>1</v>
      </c>
      <c r="N123">
        <v>5998.5322265625</v>
      </c>
      <c r="O123">
        <v>7</v>
      </c>
      <c r="Q123">
        <v>3.610327005386353</v>
      </c>
      <c r="R123">
        <v>-5.0404231995344162E-2</v>
      </c>
      <c r="S123">
        <v>0</v>
      </c>
      <c r="T123">
        <v>4.1059936083943489</v>
      </c>
      <c r="U123" t="s">
        <v>43</v>
      </c>
      <c r="V123">
        <v>13.793049812316896</v>
      </c>
      <c r="W123">
        <v>72.123893737792983</v>
      </c>
      <c r="X123">
        <v>0</v>
      </c>
      <c r="Y123">
        <v>0</v>
      </c>
      <c r="Z123">
        <v>150192.203125</v>
      </c>
      <c r="AA123">
        <v>23443.0234375</v>
      </c>
    </row>
    <row r="124" spans="1:27" x14ac:dyDescent="0.25">
      <c r="A124">
        <v>3565</v>
      </c>
      <c r="B124" t="s">
        <v>283</v>
      </c>
      <c r="C124" t="s">
        <v>92</v>
      </c>
      <c r="D124">
        <v>627</v>
      </c>
      <c r="E124" t="s">
        <v>284</v>
      </c>
      <c r="F124">
        <v>1980</v>
      </c>
      <c r="G124">
        <v>2764</v>
      </c>
      <c r="H124">
        <v>1</v>
      </c>
      <c r="I124">
        <v>0</v>
      </c>
      <c r="J124">
        <v>1</v>
      </c>
      <c r="K124">
        <v>2</v>
      </c>
      <c r="L124">
        <v>2</v>
      </c>
      <c r="M124">
        <v>1</v>
      </c>
      <c r="N124">
        <v>4461.5361328125</v>
      </c>
      <c r="O124">
        <v>2.4000000953674316</v>
      </c>
      <c r="Q124">
        <v>3.662395715713501</v>
      </c>
      <c r="R124">
        <v>-1.791242718696594</v>
      </c>
      <c r="S124">
        <v>1</v>
      </c>
      <c r="T124">
        <v>6.1693548117692911</v>
      </c>
      <c r="U124" t="s">
        <v>94</v>
      </c>
      <c r="V124">
        <v>12.981931686401367</v>
      </c>
      <c r="W124">
        <v>58.157390594482415</v>
      </c>
      <c r="X124">
        <v>0</v>
      </c>
      <c r="Y124">
        <v>0</v>
      </c>
      <c r="Z124">
        <v>0</v>
      </c>
      <c r="AA124">
        <v>0</v>
      </c>
    </row>
    <row r="125" spans="1:27" x14ac:dyDescent="0.25">
      <c r="A125">
        <v>3585</v>
      </c>
      <c r="B125" t="s">
        <v>285</v>
      </c>
      <c r="C125" t="s">
        <v>37</v>
      </c>
      <c r="D125">
        <v>442</v>
      </c>
      <c r="E125" t="s">
        <v>38</v>
      </c>
      <c r="F125">
        <v>1980</v>
      </c>
      <c r="G125">
        <v>1584</v>
      </c>
      <c r="H125">
        <v>0</v>
      </c>
      <c r="I125">
        <v>0</v>
      </c>
      <c r="J125">
        <v>8</v>
      </c>
      <c r="K125">
        <v>7</v>
      </c>
      <c r="L125">
        <v>3</v>
      </c>
      <c r="M125">
        <v>1</v>
      </c>
      <c r="N125">
        <v>4969.5908203125</v>
      </c>
      <c r="O125">
        <v>7.5</v>
      </c>
      <c r="Q125">
        <v>3.7360405921936031</v>
      </c>
      <c r="R125">
        <v>-1.4918167591094973</v>
      </c>
      <c r="S125">
        <v>0</v>
      </c>
      <c r="T125">
        <v>5.6207254493000498</v>
      </c>
      <c r="U125" t="s">
        <v>39</v>
      </c>
      <c r="V125">
        <v>10.71497917175293</v>
      </c>
      <c r="W125">
        <v>65.421768188476563</v>
      </c>
      <c r="X125">
        <v>0</v>
      </c>
      <c r="Y125">
        <v>0</v>
      </c>
      <c r="Z125">
        <v>0</v>
      </c>
      <c r="AA125">
        <v>0</v>
      </c>
    </row>
    <row r="126" spans="1:27" x14ac:dyDescent="0.25">
      <c r="A126">
        <v>3825</v>
      </c>
      <c r="B126" t="s">
        <v>289</v>
      </c>
      <c r="C126" t="s">
        <v>87</v>
      </c>
      <c r="D126">
        <v>71</v>
      </c>
      <c r="E126" t="s">
        <v>88</v>
      </c>
      <c r="F126">
        <v>1980</v>
      </c>
      <c r="G126">
        <v>2459</v>
      </c>
      <c r="H126">
        <v>1</v>
      </c>
      <c r="I126">
        <v>0</v>
      </c>
      <c r="J126">
        <v>0</v>
      </c>
      <c r="K126">
        <v>3</v>
      </c>
      <c r="L126">
        <v>3</v>
      </c>
      <c r="M126">
        <v>2</v>
      </c>
      <c r="N126">
        <v>5858.3505859375</v>
      </c>
      <c r="O126">
        <v>9</v>
      </c>
      <c r="Q126">
        <v>3.6461410522460942</v>
      </c>
      <c r="R126">
        <v>1.0640012025833128</v>
      </c>
      <c r="S126">
        <v>0</v>
      </c>
      <c r="T126">
        <v>3.083047309967776</v>
      </c>
      <c r="U126" t="s">
        <v>76</v>
      </c>
      <c r="V126">
        <v>10.084700584411623</v>
      </c>
      <c r="W126">
        <v>65.830116271972642</v>
      </c>
      <c r="X126">
        <v>0</v>
      </c>
      <c r="Y126">
        <v>0</v>
      </c>
      <c r="Z126">
        <v>0</v>
      </c>
      <c r="AA126">
        <v>0</v>
      </c>
    </row>
    <row r="127" spans="1:27" x14ac:dyDescent="0.25">
      <c r="A127">
        <v>3870</v>
      </c>
      <c r="B127" t="s">
        <v>290</v>
      </c>
      <c r="C127" t="s">
        <v>186</v>
      </c>
      <c r="D127">
        <v>548</v>
      </c>
      <c r="E127" t="s">
        <v>42</v>
      </c>
      <c r="F127">
        <v>1980</v>
      </c>
      <c r="G127">
        <v>3977</v>
      </c>
      <c r="H127">
        <v>0</v>
      </c>
      <c r="I127">
        <v>0</v>
      </c>
      <c r="J127">
        <v>0</v>
      </c>
      <c r="K127">
        <v>2</v>
      </c>
      <c r="L127">
        <v>2</v>
      </c>
      <c r="M127">
        <v>1</v>
      </c>
      <c r="N127">
        <v>6157.62841796875</v>
      </c>
      <c r="O127">
        <v>7</v>
      </c>
      <c r="Q127">
        <v>1.9141072034835815</v>
      </c>
      <c r="R127">
        <v>-0.66302973031997681</v>
      </c>
      <c r="S127">
        <v>1</v>
      </c>
      <c r="T127">
        <v>3.159768005997023</v>
      </c>
      <c r="U127" t="s">
        <v>43</v>
      </c>
      <c r="V127">
        <v>10.897724151611328</v>
      </c>
      <c r="W127">
        <v>61.187213897705071</v>
      </c>
      <c r="X127">
        <v>0</v>
      </c>
      <c r="Y127">
        <v>0</v>
      </c>
      <c r="Z127">
        <v>435937.25</v>
      </c>
      <c r="AA127">
        <v>27217.623046875</v>
      </c>
    </row>
    <row r="128" spans="1:27" x14ac:dyDescent="0.25">
      <c r="A128">
        <v>3885</v>
      </c>
      <c r="B128" t="s">
        <v>291</v>
      </c>
      <c r="C128" t="s">
        <v>49</v>
      </c>
      <c r="D128">
        <v>499</v>
      </c>
      <c r="E128" t="s">
        <v>50</v>
      </c>
      <c r="F128">
        <v>1980</v>
      </c>
      <c r="G128">
        <v>4551</v>
      </c>
      <c r="H128">
        <v>0</v>
      </c>
      <c r="I128">
        <v>0</v>
      </c>
      <c r="J128">
        <v>2</v>
      </c>
      <c r="K128">
        <v>2</v>
      </c>
      <c r="L128">
        <v>3</v>
      </c>
      <c r="M128">
        <v>1</v>
      </c>
      <c r="N128">
        <v>4578.40966796875</v>
      </c>
      <c r="O128">
        <v>9.6666669845581055</v>
      </c>
      <c r="Q128">
        <v>4.1683497428894052</v>
      </c>
      <c r="R128">
        <v>-2.6001076698303218</v>
      </c>
      <c r="S128">
        <v>1</v>
      </c>
      <c r="T128">
        <v>2.1437366329672121</v>
      </c>
      <c r="U128" t="s">
        <v>51</v>
      </c>
      <c r="V128">
        <v>12.416604995727541</v>
      </c>
      <c r="W128">
        <v>60.269363403320305</v>
      </c>
      <c r="X128">
        <v>0</v>
      </c>
      <c r="Y128">
        <v>7.7178711071610451E-3</v>
      </c>
      <c r="Z128">
        <v>0</v>
      </c>
      <c r="AA128">
        <v>0</v>
      </c>
    </row>
    <row r="129" spans="1:27" x14ac:dyDescent="0.25">
      <c r="A129">
        <v>3925</v>
      </c>
      <c r="B129" t="s">
        <v>292</v>
      </c>
      <c r="C129" t="s">
        <v>293</v>
      </c>
      <c r="D129">
        <v>74</v>
      </c>
      <c r="E129" t="s">
        <v>294</v>
      </c>
      <c r="F129">
        <v>1980</v>
      </c>
      <c r="G129">
        <v>2903</v>
      </c>
      <c r="H129">
        <v>1</v>
      </c>
      <c r="I129">
        <v>0</v>
      </c>
      <c r="J129">
        <v>0</v>
      </c>
      <c r="K129">
        <v>2</v>
      </c>
      <c r="L129">
        <v>2</v>
      </c>
      <c r="M129">
        <v>1</v>
      </c>
      <c r="N129">
        <v>4937.7939453125</v>
      </c>
      <c r="O129">
        <v>7.4000000953674308</v>
      </c>
      <c r="Q129">
        <v>3.3290672302246094</v>
      </c>
      <c r="R129">
        <v>-0.74629980325698853</v>
      </c>
      <c r="S129">
        <v>1</v>
      </c>
      <c r="T129">
        <v>7.9208566624010146</v>
      </c>
      <c r="U129" t="s">
        <v>39</v>
      </c>
      <c r="V129">
        <v>11.80750560760498</v>
      </c>
      <c r="W129">
        <v>65.338081359863281</v>
      </c>
      <c r="X129">
        <v>0.81769764423370372</v>
      </c>
      <c r="Y129">
        <v>11.049825668334963</v>
      </c>
      <c r="Z129">
        <v>0</v>
      </c>
      <c r="AA129">
        <v>250466.015625</v>
      </c>
    </row>
    <row r="130" spans="1:27" x14ac:dyDescent="0.25">
      <c r="A130">
        <v>3930</v>
      </c>
      <c r="B130" t="s">
        <v>295</v>
      </c>
      <c r="C130" t="s">
        <v>55</v>
      </c>
      <c r="D130">
        <v>584</v>
      </c>
      <c r="E130" t="s">
        <v>56</v>
      </c>
      <c r="F130">
        <v>1980</v>
      </c>
      <c r="G130">
        <v>3759</v>
      </c>
      <c r="H130">
        <v>0</v>
      </c>
      <c r="I130">
        <v>0</v>
      </c>
      <c r="J130">
        <v>0</v>
      </c>
      <c r="K130">
        <v>2</v>
      </c>
      <c r="L130">
        <v>2</v>
      </c>
      <c r="M130">
        <v>1</v>
      </c>
      <c r="N130">
        <v>5851.0654296874991</v>
      </c>
      <c r="O130">
        <v>5.5</v>
      </c>
      <c r="Q130">
        <v>3.5297482013702393</v>
      </c>
      <c r="R130">
        <v>-1.387364387512207</v>
      </c>
      <c r="S130">
        <v>0</v>
      </c>
      <c r="T130">
        <v>4.2310695450871947</v>
      </c>
      <c r="U130" t="s">
        <v>57</v>
      </c>
      <c r="V130">
        <v>11.297792434692383</v>
      </c>
      <c r="W130">
        <v>78.333335876464844</v>
      </c>
      <c r="X130">
        <v>4.3576431274414063</v>
      </c>
      <c r="Y130">
        <v>2.8598191738128662</v>
      </c>
      <c r="Z130">
        <v>136348.25</v>
      </c>
      <c r="AA130">
        <v>96313.953125</v>
      </c>
    </row>
    <row r="131" spans="1:27" x14ac:dyDescent="0.25">
      <c r="A131">
        <v>3935</v>
      </c>
      <c r="B131" t="s">
        <v>296</v>
      </c>
      <c r="C131" t="s">
        <v>92</v>
      </c>
      <c r="D131">
        <v>627</v>
      </c>
      <c r="E131" t="s">
        <v>297</v>
      </c>
      <c r="F131">
        <v>1980</v>
      </c>
      <c r="G131">
        <v>2369</v>
      </c>
      <c r="H131">
        <v>1</v>
      </c>
      <c r="I131">
        <v>0</v>
      </c>
      <c r="J131">
        <v>1</v>
      </c>
      <c r="K131">
        <v>2</v>
      </c>
      <c r="L131">
        <v>2</v>
      </c>
      <c r="M131">
        <v>1</v>
      </c>
      <c r="N131">
        <v>4905.07666015625</v>
      </c>
      <c r="O131">
        <v>5</v>
      </c>
      <c r="Q131">
        <v>4.7360272407531747</v>
      </c>
      <c r="R131">
        <v>-2.9429130554199219</v>
      </c>
      <c r="S131">
        <v>1</v>
      </c>
      <c r="T131">
        <v>7.307950748908973</v>
      </c>
      <c r="U131" t="s">
        <v>94</v>
      </c>
      <c r="V131">
        <v>12.788658142089844</v>
      </c>
      <c r="W131">
        <v>56.040267944335938</v>
      </c>
      <c r="X131">
        <v>0</v>
      </c>
      <c r="Y131">
        <v>0</v>
      </c>
      <c r="Z131">
        <v>0</v>
      </c>
      <c r="AA131">
        <v>0</v>
      </c>
    </row>
    <row r="132" spans="1:27" x14ac:dyDescent="0.25">
      <c r="A132">
        <v>3940</v>
      </c>
      <c r="B132" t="s">
        <v>298</v>
      </c>
      <c r="C132" t="s">
        <v>299</v>
      </c>
      <c r="D132">
        <v>176</v>
      </c>
      <c r="E132" t="s">
        <v>88</v>
      </c>
      <c r="F132">
        <v>1980</v>
      </c>
      <c r="G132">
        <v>5575</v>
      </c>
      <c r="H132">
        <v>0</v>
      </c>
      <c r="I132">
        <v>0</v>
      </c>
      <c r="J132">
        <v>0</v>
      </c>
      <c r="K132">
        <v>2</v>
      </c>
      <c r="L132">
        <v>2</v>
      </c>
      <c r="M132">
        <v>1</v>
      </c>
      <c r="N132">
        <v>5463.0283203125</v>
      </c>
      <c r="O132">
        <v>10.75</v>
      </c>
      <c r="Q132">
        <v>4.0118842124938965</v>
      </c>
      <c r="R132">
        <v>-0.66122341156005859</v>
      </c>
      <c r="S132">
        <v>1</v>
      </c>
      <c r="T132">
        <v>6.4711984202804436</v>
      </c>
      <c r="U132" t="s">
        <v>76</v>
      </c>
      <c r="V132">
        <v>11.055044174194336</v>
      </c>
      <c r="W132">
        <v>61.172641754150384</v>
      </c>
      <c r="X132">
        <v>0</v>
      </c>
      <c r="Y132">
        <v>0</v>
      </c>
      <c r="Z132">
        <v>0</v>
      </c>
      <c r="AA132">
        <v>0</v>
      </c>
    </row>
    <row r="133" spans="1:27" x14ac:dyDescent="0.25">
      <c r="A133">
        <v>3955</v>
      </c>
      <c r="B133" t="s">
        <v>300</v>
      </c>
      <c r="C133" t="s">
        <v>217</v>
      </c>
      <c r="D133">
        <v>475</v>
      </c>
      <c r="E133" t="s">
        <v>88</v>
      </c>
      <c r="F133">
        <v>1980</v>
      </c>
      <c r="G133">
        <v>755</v>
      </c>
      <c r="H133">
        <v>1</v>
      </c>
      <c r="I133">
        <v>0</v>
      </c>
      <c r="J133">
        <v>0</v>
      </c>
      <c r="K133">
        <v>3</v>
      </c>
      <c r="L133">
        <v>3</v>
      </c>
      <c r="M133">
        <v>2</v>
      </c>
      <c r="N133">
        <v>6061.76220703125</v>
      </c>
      <c r="O133">
        <v>9.25</v>
      </c>
      <c r="Q133">
        <v>2.8316140174865723</v>
      </c>
      <c r="R133">
        <v>-0.6815243363380431</v>
      </c>
      <c r="S133">
        <v>1</v>
      </c>
      <c r="T133">
        <v>1.9489820813601564</v>
      </c>
      <c r="U133" t="s">
        <v>76</v>
      </c>
      <c r="V133">
        <v>11.463886260986328</v>
      </c>
      <c r="W133">
        <v>59.692306518554688</v>
      </c>
      <c r="X133">
        <v>0</v>
      </c>
      <c r="Y133">
        <v>0</v>
      </c>
      <c r="Z133">
        <v>0</v>
      </c>
      <c r="AA133">
        <v>0</v>
      </c>
    </row>
    <row r="134" spans="1:27" x14ac:dyDescent="0.25">
      <c r="A134">
        <v>3970</v>
      </c>
      <c r="B134" t="s">
        <v>301</v>
      </c>
      <c r="C134" t="s">
        <v>92</v>
      </c>
      <c r="D134">
        <v>627</v>
      </c>
      <c r="E134" t="s">
        <v>188</v>
      </c>
      <c r="F134">
        <v>1980</v>
      </c>
      <c r="G134">
        <v>2602</v>
      </c>
      <c r="H134">
        <v>1</v>
      </c>
      <c r="I134">
        <v>0</v>
      </c>
      <c r="J134">
        <v>1</v>
      </c>
      <c r="K134">
        <v>2</v>
      </c>
      <c r="L134">
        <v>2</v>
      </c>
      <c r="M134">
        <v>1</v>
      </c>
      <c r="N134">
        <v>4178.00732421875</v>
      </c>
      <c r="O134">
        <v>4.0999999046325684</v>
      </c>
      <c r="Q134">
        <v>4.7159414291381836</v>
      </c>
      <c r="R134">
        <v>-2.1949779987335205</v>
      </c>
      <c r="S134">
        <v>1</v>
      </c>
      <c r="T134">
        <v>9.1575925869416057</v>
      </c>
      <c r="U134" t="s">
        <v>94</v>
      </c>
      <c r="V134">
        <v>12.384370803833008</v>
      </c>
      <c r="W134">
        <v>60.142536163330071</v>
      </c>
      <c r="X134">
        <v>2.4281425476074219</v>
      </c>
      <c r="Y134">
        <v>5.3000658750534065E-2</v>
      </c>
      <c r="Z134">
        <v>0</v>
      </c>
      <c r="AA134">
        <v>0</v>
      </c>
    </row>
    <row r="135" spans="1:27" x14ac:dyDescent="0.25">
      <c r="A135">
        <v>4015</v>
      </c>
      <c r="B135" t="s">
        <v>303</v>
      </c>
      <c r="C135" t="s">
        <v>304</v>
      </c>
      <c r="D135">
        <v>279</v>
      </c>
      <c r="E135" t="s">
        <v>50</v>
      </c>
      <c r="F135">
        <v>1980</v>
      </c>
      <c r="G135">
        <v>3403</v>
      </c>
      <c r="H135">
        <v>0</v>
      </c>
      <c r="I135">
        <v>0</v>
      </c>
      <c r="J135">
        <v>4</v>
      </c>
      <c r="K135">
        <v>3</v>
      </c>
      <c r="L135">
        <v>3</v>
      </c>
      <c r="M135">
        <v>1</v>
      </c>
      <c r="N135">
        <v>4602.837890625</v>
      </c>
      <c r="O135">
        <v>9</v>
      </c>
      <c r="Q135">
        <v>3.9908323287963872</v>
      </c>
      <c r="R135">
        <v>-2.8247108459472656</v>
      </c>
      <c r="S135">
        <v>1</v>
      </c>
      <c r="T135">
        <v>5.2078128740215588</v>
      </c>
      <c r="U135" t="s">
        <v>51</v>
      </c>
      <c r="V135">
        <v>14.040030479431152</v>
      </c>
      <c r="W135">
        <v>70.027252197265611</v>
      </c>
      <c r="X135">
        <v>0</v>
      </c>
      <c r="Y135">
        <v>0</v>
      </c>
      <c r="Z135">
        <v>0</v>
      </c>
      <c r="AA135">
        <v>0</v>
      </c>
    </row>
    <row r="136" spans="1:27" x14ac:dyDescent="0.25">
      <c r="A136">
        <v>4060</v>
      </c>
      <c r="B136" t="s">
        <v>305</v>
      </c>
      <c r="C136" t="s">
        <v>81</v>
      </c>
      <c r="D136">
        <v>340</v>
      </c>
      <c r="E136" t="s">
        <v>42</v>
      </c>
      <c r="F136">
        <v>1980</v>
      </c>
      <c r="G136">
        <v>1933</v>
      </c>
      <c r="H136">
        <v>1</v>
      </c>
      <c r="I136">
        <v>0</v>
      </c>
      <c r="J136">
        <v>0</v>
      </c>
      <c r="K136">
        <v>2</v>
      </c>
      <c r="L136">
        <v>2</v>
      </c>
      <c r="M136">
        <v>1</v>
      </c>
      <c r="N136">
        <v>5472.21875</v>
      </c>
      <c r="O136">
        <v>15.5</v>
      </c>
      <c r="Q136">
        <v>1.0407799482345581</v>
      </c>
      <c r="R136">
        <v>-0.27754181623458862</v>
      </c>
      <c r="S136">
        <v>1</v>
      </c>
      <c r="T136">
        <v>-0.13520055692511049</v>
      </c>
      <c r="U136" t="s">
        <v>43</v>
      </c>
      <c r="V136">
        <v>15.091425895690918</v>
      </c>
      <c r="W136">
        <v>63.01887130737304</v>
      </c>
      <c r="X136">
        <v>4.4561667442321777</v>
      </c>
      <c r="Y136">
        <v>11.966273307800297</v>
      </c>
      <c r="Z136">
        <v>0</v>
      </c>
      <c r="AA136">
        <v>0</v>
      </c>
    </row>
    <row r="137" spans="1:27" x14ac:dyDescent="0.25">
      <c r="A137">
        <v>4075</v>
      </c>
      <c r="B137" t="s">
        <v>306</v>
      </c>
      <c r="C137" t="s">
        <v>217</v>
      </c>
      <c r="D137">
        <v>475</v>
      </c>
      <c r="E137" t="s">
        <v>88</v>
      </c>
      <c r="F137">
        <v>1980</v>
      </c>
      <c r="G137">
        <v>4413</v>
      </c>
      <c r="H137">
        <v>1</v>
      </c>
      <c r="I137">
        <v>0</v>
      </c>
      <c r="J137">
        <v>0</v>
      </c>
      <c r="K137">
        <v>3</v>
      </c>
      <c r="L137">
        <v>3</v>
      </c>
      <c r="M137">
        <v>2</v>
      </c>
      <c r="N137">
        <v>6161.482421875</v>
      </c>
      <c r="O137">
        <v>9.5</v>
      </c>
      <c r="Q137">
        <v>2.6321666240692139</v>
      </c>
      <c r="R137">
        <v>1.0812935829162598</v>
      </c>
      <c r="S137">
        <v>1</v>
      </c>
      <c r="T137">
        <v>3.9643963361784063</v>
      </c>
      <c r="U137" t="s">
        <v>76</v>
      </c>
      <c r="V137">
        <v>11.414164543151855</v>
      </c>
      <c r="W137">
        <v>67.921440124511719</v>
      </c>
      <c r="X137">
        <v>0</v>
      </c>
      <c r="Y137">
        <v>0</v>
      </c>
      <c r="Z137">
        <v>0</v>
      </c>
      <c r="AA137">
        <v>0</v>
      </c>
    </row>
    <row r="138" spans="1:27" x14ac:dyDescent="0.25">
      <c r="A138">
        <v>4140</v>
      </c>
      <c r="B138" t="s">
        <v>307</v>
      </c>
      <c r="C138" t="s">
        <v>167</v>
      </c>
      <c r="D138">
        <v>434</v>
      </c>
      <c r="E138" t="s">
        <v>38</v>
      </c>
      <c r="F138">
        <v>1980</v>
      </c>
      <c r="G138">
        <v>2717</v>
      </c>
      <c r="H138">
        <v>0</v>
      </c>
      <c r="I138">
        <v>0</v>
      </c>
      <c r="J138">
        <v>8</v>
      </c>
      <c r="K138">
        <v>7</v>
      </c>
      <c r="L138">
        <v>2</v>
      </c>
      <c r="M138">
        <v>1</v>
      </c>
      <c r="N138">
        <v>3720.355712890625</v>
      </c>
      <c r="O138">
        <v>12.25</v>
      </c>
      <c r="Q138">
        <v>4.5492148399353036</v>
      </c>
      <c r="R138">
        <v>-0.12812377512454984</v>
      </c>
      <c r="S138">
        <v>1</v>
      </c>
      <c r="T138">
        <v>6.0031321915776452</v>
      </c>
      <c r="U138" t="s">
        <v>39</v>
      </c>
      <c r="V138">
        <v>10.339933395385742</v>
      </c>
      <c r="W138">
        <v>75.85693359375</v>
      </c>
      <c r="X138">
        <v>0</v>
      </c>
      <c r="Y138">
        <v>0</v>
      </c>
      <c r="Z138">
        <v>0</v>
      </c>
      <c r="AA138">
        <v>0</v>
      </c>
    </row>
    <row r="139" spans="1:27" x14ac:dyDescent="0.25">
      <c r="A139">
        <v>4170</v>
      </c>
      <c r="B139" t="s">
        <v>308</v>
      </c>
      <c r="C139" t="s">
        <v>219</v>
      </c>
      <c r="D139">
        <v>435</v>
      </c>
      <c r="E139" t="s">
        <v>38</v>
      </c>
      <c r="F139">
        <v>1980</v>
      </c>
      <c r="G139">
        <v>2600</v>
      </c>
      <c r="H139">
        <v>0</v>
      </c>
      <c r="I139">
        <v>0</v>
      </c>
      <c r="J139">
        <v>9</v>
      </c>
      <c r="K139">
        <v>7</v>
      </c>
      <c r="L139">
        <v>2</v>
      </c>
      <c r="M139">
        <v>1</v>
      </c>
      <c r="N139">
        <v>4782.2529296875</v>
      </c>
      <c r="O139">
        <v>10.199999809265138</v>
      </c>
      <c r="Q139">
        <v>2.5919060707092285</v>
      </c>
      <c r="R139">
        <v>-0.98116451501846325</v>
      </c>
      <c r="S139">
        <v>1</v>
      </c>
      <c r="T139">
        <v>4.2472622600910643</v>
      </c>
      <c r="U139" t="s">
        <v>39</v>
      </c>
      <c r="V139">
        <v>10.513760566711424</v>
      </c>
      <c r="W139">
        <v>71.666664123535156</v>
      </c>
      <c r="X139">
        <v>0</v>
      </c>
      <c r="Y139">
        <v>0</v>
      </c>
      <c r="Z139">
        <v>0</v>
      </c>
      <c r="AA139">
        <v>12977.1142578125</v>
      </c>
    </row>
    <row r="140" spans="1:27" x14ac:dyDescent="0.25">
      <c r="A140">
        <v>4200</v>
      </c>
      <c r="B140" t="s">
        <v>309</v>
      </c>
      <c r="C140" t="s">
        <v>146</v>
      </c>
      <c r="D140">
        <v>184</v>
      </c>
      <c r="E140" t="s">
        <v>101</v>
      </c>
      <c r="F140">
        <v>1980</v>
      </c>
      <c r="G140">
        <v>2596</v>
      </c>
      <c r="H140">
        <v>1</v>
      </c>
      <c r="I140">
        <v>0</v>
      </c>
      <c r="J140">
        <v>5</v>
      </c>
      <c r="K140">
        <v>3</v>
      </c>
      <c r="L140">
        <v>3</v>
      </c>
      <c r="M140">
        <v>1</v>
      </c>
      <c r="N140">
        <v>5455.9892578125</v>
      </c>
      <c r="O140">
        <v>6.5</v>
      </c>
      <c r="Q140">
        <v>4.4016757011413574</v>
      </c>
      <c r="R140">
        <v>-1.4059535264968872</v>
      </c>
      <c r="S140">
        <v>1</v>
      </c>
      <c r="T140">
        <v>9.3531526646335443</v>
      </c>
      <c r="U140" t="s">
        <v>57</v>
      </c>
      <c r="V140">
        <v>11.304342269897459</v>
      </c>
      <c r="W140">
        <v>65.797813415527344</v>
      </c>
      <c r="X140">
        <v>0</v>
      </c>
      <c r="Y140">
        <v>0</v>
      </c>
      <c r="Z140">
        <v>12933.5947265625</v>
      </c>
      <c r="AA140">
        <v>87083.4765625</v>
      </c>
    </row>
    <row r="141" spans="1:27" x14ac:dyDescent="0.25">
      <c r="A141">
        <v>4225</v>
      </c>
      <c r="B141" t="s">
        <v>310</v>
      </c>
      <c r="C141" t="s">
        <v>45</v>
      </c>
      <c r="D141">
        <v>663</v>
      </c>
      <c r="E141" t="s">
        <v>46</v>
      </c>
      <c r="F141">
        <v>1980</v>
      </c>
      <c r="G141">
        <v>4426</v>
      </c>
      <c r="H141">
        <v>0</v>
      </c>
      <c r="I141">
        <v>1</v>
      </c>
      <c r="J141">
        <v>4</v>
      </c>
      <c r="K141">
        <v>7</v>
      </c>
      <c r="L141">
        <v>3</v>
      </c>
      <c r="M141">
        <v>1</v>
      </c>
      <c r="N141">
        <v>5694.359375</v>
      </c>
      <c r="O141">
        <v>8.6000003814697266</v>
      </c>
      <c r="Q141">
        <v>3.1044068336486825</v>
      </c>
      <c r="R141">
        <v>-2.9652976989746098</v>
      </c>
      <c r="S141">
        <v>0</v>
      </c>
      <c r="T141">
        <v>3.40739115800277</v>
      </c>
      <c r="U141" t="s">
        <v>47</v>
      </c>
      <c r="V141">
        <v>12.399208068847656</v>
      </c>
      <c r="W141">
        <v>71.575340270996094</v>
      </c>
      <c r="X141">
        <v>0</v>
      </c>
      <c r="Y141">
        <v>0</v>
      </c>
      <c r="Z141">
        <v>0</v>
      </c>
      <c r="AA141">
        <v>0</v>
      </c>
    </row>
    <row r="142" spans="1:27" x14ac:dyDescent="0.25">
      <c r="A142">
        <v>4255</v>
      </c>
      <c r="B142" t="s">
        <v>312</v>
      </c>
      <c r="C142" t="s">
        <v>41</v>
      </c>
      <c r="D142">
        <v>546</v>
      </c>
      <c r="E142" t="s">
        <v>42</v>
      </c>
      <c r="F142">
        <v>1980</v>
      </c>
      <c r="G142">
        <v>3157</v>
      </c>
      <c r="H142">
        <v>0</v>
      </c>
      <c r="I142">
        <v>0</v>
      </c>
      <c r="J142">
        <v>0</v>
      </c>
      <c r="K142">
        <v>2</v>
      </c>
      <c r="L142">
        <v>3</v>
      </c>
      <c r="M142">
        <v>1</v>
      </c>
      <c r="N142">
        <v>5748.24072265625</v>
      </c>
      <c r="O142">
        <v>8</v>
      </c>
      <c r="Q142">
        <v>3.2235264778137203</v>
      </c>
      <c r="R142">
        <v>-1.1589261293411253</v>
      </c>
      <c r="S142">
        <v>0</v>
      </c>
      <c r="T142">
        <v>4.8494645119076738</v>
      </c>
      <c r="U142" t="s">
        <v>43</v>
      </c>
      <c r="V142">
        <v>10.83090114593506</v>
      </c>
      <c r="W142">
        <v>78.421051025390625</v>
      </c>
      <c r="X142">
        <v>4.1433482170104989</v>
      </c>
      <c r="Y142">
        <v>0</v>
      </c>
      <c r="Z142">
        <v>517612.46875</v>
      </c>
      <c r="AA142">
        <v>18644.419921875</v>
      </c>
    </row>
    <row r="143" spans="1:27" x14ac:dyDescent="0.25">
      <c r="A143">
        <v>4290</v>
      </c>
      <c r="B143" t="s">
        <v>313</v>
      </c>
      <c r="C143" t="s">
        <v>217</v>
      </c>
      <c r="D143">
        <v>475</v>
      </c>
      <c r="E143" t="s">
        <v>88</v>
      </c>
      <c r="F143">
        <v>1980</v>
      </c>
      <c r="G143">
        <v>3501</v>
      </c>
      <c r="H143">
        <v>1</v>
      </c>
      <c r="I143">
        <v>0</v>
      </c>
      <c r="J143">
        <v>0</v>
      </c>
      <c r="K143">
        <v>3</v>
      </c>
      <c r="L143">
        <v>3</v>
      </c>
      <c r="M143">
        <v>2</v>
      </c>
      <c r="N143">
        <v>6292.31396484375</v>
      </c>
      <c r="O143">
        <v>9.3333330154418945</v>
      </c>
      <c r="Q143">
        <v>2.0276436805725098</v>
      </c>
      <c r="R143">
        <v>0.234177902340889</v>
      </c>
      <c r="S143">
        <v>1</v>
      </c>
      <c r="T143">
        <v>4.9037410553239908</v>
      </c>
      <c r="U143" t="s">
        <v>76</v>
      </c>
      <c r="V143">
        <v>10.926505088806152</v>
      </c>
      <c r="W143">
        <v>60.959999084472656</v>
      </c>
      <c r="X143">
        <v>0</v>
      </c>
      <c r="Y143">
        <v>0</v>
      </c>
      <c r="Z143">
        <v>0</v>
      </c>
      <c r="AA143">
        <v>0</v>
      </c>
    </row>
    <row r="144" spans="1:27" x14ac:dyDescent="0.25">
      <c r="A144">
        <v>4300</v>
      </c>
      <c r="B144" t="s">
        <v>314</v>
      </c>
      <c r="C144" t="s">
        <v>281</v>
      </c>
      <c r="D144">
        <v>174</v>
      </c>
      <c r="E144" t="s">
        <v>42</v>
      </c>
      <c r="F144">
        <v>1980</v>
      </c>
      <c r="G144">
        <v>2486</v>
      </c>
      <c r="H144">
        <v>1</v>
      </c>
      <c r="I144">
        <v>0</v>
      </c>
      <c r="J144">
        <v>0</v>
      </c>
      <c r="K144">
        <v>2</v>
      </c>
      <c r="L144">
        <v>3</v>
      </c>
      <c r="M144">
        <v>2</v>
      </c>
      <c r="N144">
        <v>5549.34033203125</v>
      </c>
      <c r="O144">
        <v>8.5</v>
      </c>
      <c r="Q144">
        <v>3.3042552471160889</v>
      </c>
      <c r="R144">
        <v>0.44224566221237194</v>
      </c>
      <c r="S144">
        <v>1</v>
      </c>
      <c r="T144">
        <v>5.3880463571402908</v>
      </c>
      <c r="U144" t="s">
        <v>43</v>
      </c>
      <c r="V144">
        <v>11.875919342041016</v>
      </c>
      <c r="W144">
        <v>58.039218902587891</v>
      </c>
      <c r="X144">
        <v>10.242104530334473</v>
      </c>
      <c r="Y144">
        <v>0</v>
      </c>
      <c r="Z144">
        <v>432219.90625</v>
      </c>
      <c r="AA144">
        <v>0</v>
      </c>
    </row>
    <row r="145" spans="1:27" x14ac:dyDescent="0.25">
      <c r="A145">
        <v>4330</v>
      </c>
      <c r="B145" t="s">
        <v>315</v>
      </c>
      <c r="C145" t="s">
        <v>316</v>
      </c>
      <c r="D145">
        <v>273</v>
      </c>
      <c r="E145" t="s">
        <v>42</v>
      </c>
      <c r="F145">
        <v>1980</v>
      </c>
      <c r="G145">
        <v>3030</v>
      </c>
      <c r="H145">
        <v>1</v>
      </c>
      <c r="I145">
        <v>0</v>
      </c>
      <c r="J145">
        <v>0</v>
      </c>
      <c r="K145">
        <v>3</v>
      </c>
      <c r="L145">
        <v>2</v>
      </c>
      <c r="M145">
        <v>1</v>
      </c>
      <c r="N145">
        <v>5539.5517578125</v>
      </c>
      <c r="O145">
        <v>12</v>
      </c>
      <c r="Q145">
        <v>4.065610408782959</v>
      </c>
      <c r="R145">
        <v>-0.75701445341110241</v>
      </c>
      <c r="S145">
        <v>0</v>
      </c>
      <c r="T145">
        <v>0.34109207815559339</v>
      </c>
      <c r="U145" t="s">
        <v>43</v>
      </c>
      <c r="V145">
        <v>11.059336662292482</v>
      </c>
      <c r="W145">
        <v>78.294578552246094</v>
      </c>
      <c r="X145">
        <v>20.356359481811523</v>
      </c>
      <c r="Y145">
        <v>0</v>
      </c>
      <c r="Z145">
        <v>2118988.75</v>
      </c>
      <c r="AA145">
        <v>0</v>
      </c>
    </row>
    <row r="146" spans="1:27" x14ac:dyDescent="0.25">
      <c r="A146">
        <v>4345</v>
      </c>
      <c r="B146" t="s">
        <v>317</v>
      </c>
      <c r="C146" t="s">
        <v>49</v>
      </c>
      <c r="D146">
        <v>499</v>
      </c>
      <c r="E146" t="s">
        <v>318</v>
      </c>
      <c r="F146">
        <v>1980</v>
      </c>
      <c r="G146">
        <v>3339</v>
      </c>
      <c r="H146">
        <v>0</v>
      </c>
      <c r="I146">
        <v>0</v>
      </c>
      <c r="J146">
        <v>2</v>
      </c>
      <c r="K146">
        <v>2</v>
      </c>
      <c r="L146">
        <v>3</v>
      </c>
      <c r="M146">
        <v>1</v>
      </c>
      <c r="N146">
        <v>4838.00634765625</v>
      </c>
      <c r="O146">
        <v>4.7714285850524911</v>
      </c>
      <c r="Q146">
        <v>4.4261503219604492</v>
      </c>
      <c r="R146">
        <v>-2.17950439453125</v>
      </c>
      <c r="S146">
        <v>1</v>
      </c>
      <c r="T146">
        <v>6.4452520886826115</v>
      </c>
      <c r="U146" t="s">
        <v>319</v>
      </c>
      <c r="V146">
        <v>13.639673233032228</v>
      </c>
      <c r="W146">
        <v>62.319217681884759</v>
      </c>
      <c r="X146">
        <v>0</v>
      </c>
      <c r="Y146">
        <v>7.7178711071610451E-3</v>
      </c>
      <c r="Z146">
        <v>124921.09375</v>
      </c>
      <c r="AA146">
        <v>16677.984375</v>
      </c>
    </row>
    <row r="147" spans="1:27" x14ac:dyDescent="0.25">
      <c r="A147">
        <v>4360</v>
      </c>
      <c r="B147" t="s">
        <v>320</v>
      </c>
      <c r="C147" t="s">
        <v>45</v>
      </c>
      <c r="D147">
        <v>663</v>
      </c>
      <c r="E147" t="s">
        <v>46</v>
      </c>
      <c r="F147">
        <v>1980</v>
      </c>
      <c r="G147">
        <v>6837</v>
      </c>
      <c r="H147">
        <v>1</v>
      </c>
      <c r="I147">
        <v>1</v>
      </c>
      <c r="J147">
        <v>4</v>
      </c>
      <c r="K147">
        <v>7</v>
      </c>
      <c r="L147">
        <v>3</v>
      </c>
      <c r="M147">
        <v>1</v>
      </c>
      <c r="N147">
        <v>5962.431640625</v>
      </c>
      <c r="O147">
        <v>9.5</v>
      </c>
      <c r="Q147">
        <v>2.4433681964874263</v>
      </c>
      <c r="R147">
        <v>-1.8239661455154419</v>
      </c>
      <c r="S147">
        <v>1</v>
      </c>
      <c r="T147">
        <v>3.1784350684483078</v>
      </c>
      <c r="U147" t="s">
        <v>47</v>
      </c>
      <c r="V147">
        <v>12.538806915283201</v>
      </c>
      <c r="W147">
        <v>61.594200134277351</v>
      </c>
      <c r="X147">
        <v>0</v>
      </c>
      <c r="Y147">
        <v>0</v>
      </c>
      <c r="Z147">
        <v>0</v>
      </c>
      <c r="AA147">
        <v>0</v>
      </c>
    </row>
    <row r="148" spans="1:27" x14ac:dyDescent="0.25">
      <c r="A148">
        <v>4390</v>
      </c>
      <c r="B148" t="s">
        <v>321</v>
      </c>
      <c r="C148" t="s">
        <v>322</v>
      </c>
      <c r="D148">
        <v>600</v>
      </c>
      <c r="E148" t="s">
        <v>240</v>
      </c>
      <c r="F148">
        <v>1980</v>
      </c>
      <c r="G148">
        <v>2897</v>
      </c>
      <c r="H148">
        <v>1</v>
      </c>
      <c r="I148">
        <v>0</v>
      </c>
      <c r="J148">
        <v>0</v>
      </c>
      <c r="K148">
        <v>2</v>
      </c>
      <c r="L148">
        <v>2</v>
      </c>
      <c r="M148">
        <v>1</v>
      </c>
      <c r="N148">
        <v>5906.6875</v>
      </c>
      <c r="O148">
        <v>4.9230771064758301</v>
      </c>
      <c r="Q148">
        <v>4.8570575714111319</v>
      </c>
      <c r="R148">
        <v>-0.42891407012939448</v>
      </c>
      <c r="S148">
        <v>0</v>
      </c>
      <c r="T148">
        <v>9.7800365718842794</v>
      </c>
      <c r="U148" t="s">
        <v>57</v>
      </c>
      <c r="V148">
        <v>12.427448272705078</v>
      </c>
      <c r="W148">
        <v>64.483001708984389</v>
      </c>
      <c r="X148">
        <v>2.4442293643951407</v>
      </c>
      <c r="Y148">
        <v>15.114420890808102</v>
      </c>
      <c r="Z148">
        <v>25542.791015625</v>
      </c>
      <c r="AA148">
        <v>122806.2890625</v>
      </c>
    </row>
    <row r="149" spans="1:27" x14ac:dyDescent="0.25">
      <c r="A149">
        <v>4470</v>
      </c>
      <c r="B149" t="s">
        <v>324</v>
      </c>
      <c r="C149" t="s">
        <v>325</v>
      </c>
      <c r="D149">
        <v>601</v>
      </c>
      <c r="E149" t="s">
        <v>326</v>
      </c>
      <c r="F149">
        <v>1980</v>
      </c>
      <c r="G149">
        <v>2543</v>
      </c>
      <c r="H149">
        <v>0</v>
      </c>
      <c r="I149">
        <v>0</v>
      </c>
      <c r="J149">
        <v>0</v>
      </c>
      <c r="K149">
        <v>2</v>
      </c>
      <c r="L149">
        <v>2</v>
      </c>
      <c r="M149">
        <v>1</v>
      </c>
      <c r="N149">
        <v>4276.1650390625</v>
      </c>
      <c r="O149">
        <v>7.1999998092651376</v>
      </c>
      <c r="Q149">
        <v>4.0520892143249512</v>
      </c>
      <c r="R149">
        <v>-0.76060301065444946</v>
      </c>
      <c r="S149">
        <v>1</v>
      </c>
      <c r="T149">
        <v>7.75506252702277</v>
      </c>
      <c r="U149" t="s">
        <v>39</v>
      </c>
      <c r="V149">
        <v>11.855251312255859</v>
      </c>
      <c r="W149">
        <v>64.148681640625</v>
      </c>
      <c r="X149">
        <v>0</v>
      </c>
      <c r="Y149">
        <v>0</v>
      </c>
      <c r="Z149">
        <v>0</v>
      </c>
      <c r="AA149">
        <v>0</v>
      </c>
    </row>
    <row r="150" spans="1:27" x14ac:dyDescent="0.25">
      <c r="A150">
        <v>4500</v>
      </c>
      <c r="B150" t="s">
        <v>327</v>
      </c>
      <c r="C150" t="s">
        <v>53</v>
      </c>
      <c r="D150">
        <v>339</v>
      </c>
      <c r="E150" t="s">
        <v>42</v>
      </c>
      <c r="F150">
        <v>1980</v>
      </c>
      <c r="G150">
        <v>4196</v>
      </c>
      <c r="H150">
        <v>0</v>
      </c>
      <c r="I150">
        <v>0</v>
      </c>
      <c r="J150">
        <v>0</v>
      </c>
      <c r="K150">
        <v>2</v>
      </c>
      <c r="L150">
        <v>3</v>
      </c>
      <c r="M150">
        <v>1</v>
      </c>
      <c r="N150">
        <v>5998.5322265625</v>
      </c>
      <c r="O150">
        <v>7</v>
      </c>
      <c r="Q150">
        <v>3.2537419795989995</v>
      </c>
      <c r="R150">
        <v>-9.8658986389636993E-2</v>
      </c>
      <c r="S150">
        <v>1</v>
      </c>
      <c r="T150">
        <v>1.8753322366275444</v>
      </c>
      <c r="U150" t="s">
        <v>43</v>
      </c>
      <c r="V150">
        <v>13.784749984741209</v>
      </c>
      <c r="W150">
        <v>52.155174255371087</v>
      </c>
      <c r="X150">
        <v>0</v>
      </c>
      <c r="Y150">
        <v>0</v>
      </c>
      <c r="Z150">
        <v>150192.203125</v>
      </c>
      <c r="AA150">
        <v>23443.0234375</v>
      </c>
    </row>
    <row r="151" spans="1:27" x14ac:dyDescent="0.25">
      <c r="A151">
        <v>4515</v>
      </c>
      <c r="B151" t="s">
        <v>328</v>
      </c>
      <c r="C151" t="s">
        <v>78</v>
      </c>
      <c r="D151">
        <v>569</v>
      </c>
      <c r="E151" t="s">
        <v>56</v>
      </c>
      <c r="F151">
        <v>1980</v>
      </c>
      <c r="G151">
        <v>5174</v>
      </c>
      <c r="H151">
        <v>0</v>
      </c>
      <c r="I151">
        <v>0</v>
      </c>
      <c r="J151">
        <v>0</v>
      </c>
      <c r="K151">
        <v>2</v>
      </c>
      <c r="L151">
        <v>2</v>
      </c>
      <c r="M151">
        <v>1</v>
      </c>
      <c r="N151">
        <v>5383.21923828125</v>
      </c>
      <c r="O151">
        <v>6</v>
      </c>
      <c r="Q151">
        <v>4.5265860557556161</v>
      </c>
      <c r="R151">
        <v>-0.59516090154647827</v>
      </c>
      <c r="S151">
        <v>0</v>
      </c>
      <c r="T151">
        <v>7.2275404209649681</v>
      </c>
      <c r="U151" t="s">
        <v>57</v>
      </c>
      <c r="V151">
        <v>10.898125648498535</v>
      </c>
      <c r="W151">
        <v>64.114830017089844</v>
      </c>
      <c r="X151">
        <v>0</v>
      </c>
      <c r="Y151">
        <v>8.1488380432128888</v>
      </c>
      <c r="Z151">
        <v>332771</v>
      </c>
      <c r="AA151">
        <v>1175317.25</v>
      </c>
    </row>
    <row r="152" spans="1:27" x14ac:dyDescent="0.25">
      <c r="A152">
        <v>4595</v>
      </c>
      <c r="B152" t="s">
        <v>329</v>
      </c>
      <c r="C152" t="s">
        <v>49</v>
      </c>
      <c r="D152">
        <v>499</v>
      </c>
      <c r="E152" t="s">
        <v>69</v>
      </c>
      <c r="F152">
        <v>1980</v>
      </c>
      <c r="G152">
        <v>2803</v>
      </c>
      <c r="H152">
        <v>1</v>
      </c>
      <c r="I152">
        <v>0</v>
      </c>
      <c r="J152">
        <v>2</v>
      </c>
      <c r="K152">
        <v>2</v>
      </c>
      <c r="L152">
        <v>3</v>
      </c>
      <c r="M152">
        <v>1</v>
      </c>
      <c r="N152">
        <v>4726.8251953125</v>
      </c>
      <c r="O152">
        <v>10.600000381469727</v>
      </c>
      <c r="Q152">
        <v>4.2398395538330069</v>
      </c>
      <c r="R152">
        <v>-2.7160882949829102</v>
      </c>
      <c r="S152">
        <v>1</v>
      </c>
      <c r="T152">
        <v>8.0137602090248823</v>
      </c>
      <c r="U152" t="s">
        <v>51</v>
      </c>
      <c r="V152">
        <v>11.951048851013184</v>
      </c>
      <c r="W152">
        <v>65.044525146484375</v>
      </c>
      <c r="X152">
        <v>0</v>
      </c>
      <c r="Y152">
        <v>0</v>
      </c>
      <c r="Z152">
        <v>0</v>
      </c>
      <c r="AA152">
        <v>0</v>
      </c>
    </row>
    <row r="153" spans="1:27" x14ac:dyDescent="0.25">
      <c r="A153">
        <v>4625</v>
      </c>
      <c r="B153" t="s">
        <v>330</v>
      </c>
      <c r="C153" t="s">
        <v>154</v>
      </c>
      <c r="D153">
        <v>78</v>
      </c>
      <c r="E153" t="s">
        <v>234</v>
      </c>
      <c r="F153">
        <v>1980</v>
      </c>
      <c r="G153">
        <v>2892</v>
      </c>
      <c r="H153">
        <v>1</v>
      </c>
      <c r="I153">
        <v>1</v>
      </c>
      <c r="J153">
        <v>3</v>
      </c>
      <c r="K153">
        <v>3</v>
      </c>
      <c r="L153">
        <v>3</v>
      </c>
      <c r="M153">
        <v>1</v>
      </c>
      <c r="N153">
        <v>5400.61181640625</v>
      </c>
      <c r="O153">
        <v>4.4444446563720703</v>
      </c>
      <c r="Q153">
        <v>3.4554214477539058</v>
      </c>
      <c r="R153">
        <v>-2.2501025199890137</v>
      </c>
      <c r="S153">
        <v>1</v>
      </c>
      <c r="T153">
        <v>6.1339746096767982</v>
      </c>
      <c r="U153" t="s">
        <v>94</v>
      </c>
      <c r="V153">
        <v>13.474692344665527</v>
      </c>
      <c r="W153">
        <v>59.225349426269517</v>
      </c>
      <c r="X153">
        <v>0</v>
      </c>
      <c r="Y153">
        <v>0</v>
      </c>
      <c r="Z153">
        <v>0</v>
      </c>
      <c r="AA153">
        <v>0</v>
      </c>
    </row>
    <row r="154" spans="1:27" x14ac:dyDescent="0.25">
      <c r="A154">
        <v>4665</v>
      </c>
      <c r="B154" t="s">
        <v>331</v>
      </c>
      <c r="C154" t="s">
        <v>81</v>
      </c>
      <c r="D154">
        <v>340</v>
      </c>
      <c r="E154" t="s">
        <v>42</v>
      </c>
      <c r="F154">
        <v>1980</v>
      </c>
      <c r="G154">
        <v>3061</v>
      </c>
      <c r="H154">
        <v>1</v>
      </c>
      <c r="I154">
        <v>0</v>
      </c>
      <c r="J154">
        <v>0</v>
      </c>
      <c r="K154">
        <v>2</v>
      </c>
      <c r="L154">
        <v>2</v>
      </c>
      <c r="M154">
        <v>1</v>
      </c>
      <c r="N154">
        <v>6699.9541015625</v>
      </c>
      <c r="O154">
        <v>7.3333334922790527</v>
      </c>
      <c r="Q154">
        <v>3.0958662033081055</v>
      </c>
      <c r="R154">
        <v>0.28212106227874756</v>
      </c>
      <c r="S154">
        <v>0</v>
      </c>
      <c r="T154">
        <v>0.45532148678670792</v>
      </c>
      <c r="U154" t="s">
        <v>57</v>
      </c>
      <c r="V154">
        <v>10.901294708251951</v>
      </c>
      <c r="W154">
        <v>68.681320190429673</v>
      </c>
      <c r="X154">
        <v>0</v>
      </c>
      <c r="Y154">
        <v>1.5037294626235962</v>
      </c>
      <c r="Z154">
        <v>548184.625</v>
      </c>
      <c r="AA154">
        <v>57042.9296875</v>
      </c>
    </row>
    <row r="155" spans="1:27" x14ac:dyDescent="0.25">
      <c r="A155">
        <v>4700</v>
      </c>
      <c r="B155" t="s">
        <v>332</v>
      </c>
      <c r="C155" t="s">
        <v>92</v>
      </c>
      <c r="D155">
        <v>627</v>
      </c>
      <c r="E155" t="s">
        <v>93</v>
      </c>
      <c r="F155">
        <v>1980</v>
      </c>
      <c r="G155">
        <v>2473</v>
      </c>
      <c r="H155">
        <v>1</v>
      </c>
      <c r="I155">
        <v>0</v>
      </c>
      <c r="J155">
        <v>1</v>
      </c>
      <c r="K155">
        <v>2</v>
      </c>
      <c r="L155">
        <v>2</v>
      </c>
      <c r="M155">
        <v>1</v>
      </c>
      <c r="N155">
        <v>3873.1206054687505</v>
      </c>
      <c r="O155">
        <v>2.6666667461395264</v>
      </c>
      <c r="Q155">
        <v>4.2855987548828125</v>
      </c>
      <c r="R155">
        <v>-2.1803138256072998</v>
      </c>
      <c r="S155">
        <v>1</v>
      </c>
      <c r="T155">
        <v>7.4803957396906799</v>
      </c>
      <c r="U155" t="s">
        <v>94</v>
      </c>
      <c r="V155">
        <v>12.107851982116699</v>
      </c>
      <c r="W155">
        <v>58.242988586425774</v>
      </c>
      <c r="X155">
        <v>0</v>
      </c>
      <c r="Y155">
        <v>0</v>
      </c>
      <c r="Z155">
        <v>0</v>
      </c>
      <c r="AA155">
        <v>0</v>
      </c>
    </row>
    <row r="156" spans="1:27" x14ac:dyDescent="0.25">
      <c r="A156">
        <v>4708</v>
      </c>
      <c r="B156" t="s">
        <v>333</v>
      </c>
      <c r="C156" t="s">
        <v>138</v>
      </c>
      <c r="D156">
        <v>608</v>
      </c>
      <c r="E156" t="s">
        <v>101</v>
      </c>
      <c r="F156">
        <v>1980</v>
      </c>
      <c r="G156">
        <v>11460</v>
      </c>
      <c r="H156">
        <v>1</v>
      </c>
      <c r="I156">
        <v>0</v>
      </c>
      <c r="J156">
        <v>0</v>
      </c>
      <c r="K156">
        <v>2</v>
      </c>
      <c r="L156">
        <v>2</v>
      </c>
      <c r="M156">
        <v>1</v>
      </c>
      <c r="N156">
        <v>4978.5439453125</v>
      </c>
      <c r="O156">
        <v>8</v>
      </c>
      <c r="Q156">
        <v>3.3983125686645503</v>
      </c>
      <c r="R156">
        <v>-1.5719307661056519</v>
      </c>
      <c r="S156">
        <v>1</v>
      </c>
      <c r="T156">
        <v>0.95464630837833053</v>
      </c>
      <c r="U156" t="s">
        <v>57</v>
      </c>
      <c r="V156">
        <v>11.630441665649416</v>
      </c>
      <c r="W156">
        <v>53.125</v>
      </c>
      <c r="X156">
        <v>1.5547162294387813</v>
      </c>
      <c r="Y156">
        <v>2.439614057540894</v>
      </c>
      <c r="Z156">
        <v>10291.9970703125</v>
      </c>
      <c r="AA156">
        <v>76996.96875</v>
      </c>
    </row>
    <row r="157" spans="1:27" x14ac:dyDescent="0.25">
      <c r="A157">
        <v>4710</v>
      </c>
      <c r="B157" t="s">
        <v>334</v>
      </c>
      <c r="C157" t="s">
        <v>138</v>
      </c>
      <c r="D157">
        <v>608</v>
      </c>
      <c r="E157" t="s">
        <v>101</v>
      </c>
      <c r="F157">
        <v>1980</v>
      </c>
      <c r="G157">
        <v>3022</v>
      </c>
      <c r="H157">
        <v>1</v>
      </c>
      <c r="I157">
        <v>0</v>
      </c>
      <c r="J157">
        <v>0</v>
      </c>
      <c r="K157">
        <v>2</v>
      </c>
      <c r="L157">
        <v>2</v>
      </c>
      <c r="M157">
        <v>1</v>
      </c>
      <c r="N157">
        <v>5476.9775390625</v>
      </c>
      <c r="O157">
        <v>8</v>
      </c>
      <c r="Q157">
        <v>0.95822429656982411</v>
      </c>
      <c r="R157">
        <v>-0.8964477777481078</v>
      </c>
      <c r="S157">
        <v>1</v>
      </c>
      <c r="T157">
        <v>1.7439970284179571</v>
      </c>
      <c r="U157" t="s">
        <v>57</v>
      </c>
      <c r="V157">
        <v>11.521119117736816</v>
      </c>
      <c r="W157">
        <v>59.836067199707024</v>
      </c>
      <c r="X157">
        <v>2.0129666328430176</v>
      </c>
      <c r="Y157">
        <v>3.158686637878418</v>
      </c>
      <c r="Z157">
        <v>34294.96875</v>
      </c>
      <c r="AA157">
        <v>256569.140625</v>
      </c>
    </row>
    <row r="158" spans="1:27" x14ac:dyDescent="0.25">
      <c r="A158">
        <v>4760</v>
      </c>
      <c r="B158" t="s">
        <v>335</v>
      </c>
      <c r="C158" t="s">
        <v>336</v>
      </c>
      <c r="D158">
        <v>172</v>
      </c>
      <c r="E158" t="s">
        <v>42</v>
      </c>
      <c r="F158">
        <v>1980</v>
      </c>
      <c r="G158">
        <v>2041</v>
      </c>
      <c r="H158">
        <v>1</v>
      </c>
      <c r="I158">
        <v>0</v>
      </c>
      <c r="J158">
        <v>0</v>
      </c>
      <c r="K158">
        <v>7</v>
      </c>
      <c r="L158">
        <v>3</v>
      </c>
      <c r="M158">
        <v>2</v>
      </c>
      <c r="N158">
        <v>5291.4794921875</v>
      </c>
      <c r="O158">
        <v>13.666666984558104</v>
      </c>
      <c r="Q158">
        <v>4.0747547149658203</v>
      </c>
      <c r="R158">
        <v>0.36366656422615046</v>
      </c>
      <c r="S158">
        <v>0</v>
      </c>
      <c r="T158">
        <v>5.4299112487979277</v>
      </c>
      <c r="U158" t="s">
        <v>43</v>
      </c>
      <c r="V158">
        <v>10.131570816040037</v>
      </c>
      <c r="W158">
        <v>64.089347839355483</v>
      </c>
      <c r="X158">
        <v>30.3663444519043</v>
      </c>
      <c r="Y158">
        <v>0</v>
      </c>
      <c r="Z158">
        <v>683152.625</v>
      </c>
      <c r="AA158">
        <v>8202.3935546875</v>
      </c>
    </row>
    <row r="159" spans="1:27" x14ac:dyDescent="0.25">
      <c r="A159">
        <v>4770</v>
      </c>
      <c r="B159" t="s">
        <v>337</v>
      </c>
      <c r="C159" t="s">
        <v>37</v>
      </c>
      <c r="D159">
        <v>443</v>
      </c>
      <c r="E159" t="s">
        <v>38</v>
      </c>
      <c r="F159">
        <v>1980</v>
      </c>
      <c r="G159">
        <v>2292</v>
      </c>
      <c r="H159">
        <v>0</v>
      </c>
      <c r="I159">
        <v>0</v>
      </c>
      <c r="J159">
        <v>4</v>
      </c>
      <c r="K159">
        <v>5</v>
      </c>
      <c r="L159">
        <v>3</v>
      </c>
      <c r="M159">
        <v>1</v>
      </c>
      <c r="N159">
        <v>5157.9736328125</v>
      </c>
      <c r="O159">
        <v>8</v>
      </c>
      <c r="Q159">
        <v>3.5941715240478516</v>
      </c>
      <c r="R159">
        <v>-1.041032671928406</v>
      </c>
      <c r="S159">
        <v>0</v>
      </c>
      <c r="T159">
        <v>6.2043294962446991</v>
      </c>
      <c r="U159" t="s">
        <v>39</v>
      </c>
      <c r="V159">
        <v>10.707468986511232</v>
      </c>
      <c r="W159">
        <v>68.512115478515611</v>
      </c>
      <c r="X159">
        <v>0</v>
      </c>
      <c r="Y159">
        <v>0</v>
      </c>
      <c r="Z159">
        <v>0</v>
      </c>
      <c r="AA159">
        <v>0</v>
      </c>
    </row>
    <row r="160" spans="1:27" x14ac:dyDescent="0.25">
      <c r="A160">
        <v>4785</v>
      </c>
      <c r="B160" t="s">
        <v>338</v>
      </c>
      <c r="C160" t="s">
        <v>339</v>
      </c>
      <c r="D160">
        <v>183</v>
      </c>
      <c r="E160" t="s">
        <v>340</v>
      </c>
      <c r="F160">
        <v>1980</v>
      </c>
      <c r="G160">
        <v>2112</v>
      </c>
      <c r="H160">
        <v>0</v>
      </c>
      <c r="I160">
        <v>0</v>
      </c>
      <c r="J160">
        <v>8</v>
      </c>
      <c r="K160">
        <v>7</v>
      </c>
      <c r="L160">
        <v>3</v>
      </c>
      <c r="M160">
        <v>1</v>
      </c>
      <c r="N160">
        <v>3531.8581542968755</v>
      </c>
      <c r="O160">
        <v>10</v>
      </c>
      <c r="Q160">
        <v>4.0503597259521484</v>
      </c>
      <c r="R160">
        <v>-1.4429746866226196</v>
      </c>
      <c r="S160">
        <v>0</v>
      </c>
      <c r="T160">
        <v>7.5382210264251714</v>
      </c>
      <c r="U160" t="s">
        <v>39</v>
      </c>
      <c r="V160">
        <v>10.56666374206543</v>
      </c>
      <c r="W160">
        <v>67.371559143066392</v>
      </c>
      <c r="X160">
        <v>0</v>
      </c>
      <c r="Y160">
        <v>0</v>
      </c>
      <c r="Z160">
        <v>0</v>
      </c>
      <c r="AA16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8"/>
  <sheetViews>
    <sheetView workbookViewId="0">
      <selection activeCell="E19" sqref="E19"/>
    </sheetView>
  </sheetViews>
  <sheetFormatPr defaultRowHeight="15" x14ac:dyDescent="0.25"/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25">
      <c r="A2">
        <v>10</v>
      </c>
      <c r="B2" t="s">
        <v>36</v>
      </c>
      <c r="C2" t="s">
        <v>37</v>
      </c>
      <c r="D2">
        <v>437</v>
      </c>
      <c r="E2" t="s">
        <v>38</v>
      </c>
      <c r="F2">
        <v>1970</v>
      </c>
      <c r="G2">
        <v>1115</v>
      </c>
      <c r="H2">
        <v>0</v>
      </c>
      <c r="I2">
        <v>0</v>
      </c>
      <c r="J2">
        <v>8</v>
      </c>
      <c r="K2">
        <v>7</v>
      </c>
      <c r="L2">
        <v>3</v>
      </c>
      <c r="M2">
        <v>1</v>
      </c>
      <c r="N2">
        <v>1850.8454589843752</v>
      </c>
      <c r="O2">
        <v>5.5</v>
      </c>
      <c r="Q2">
        <v>4.4408512115478516</v>
      </c>
      <c r="R2">
        <v>-0.9063294529914856</v>
      </c>
      <c r="S2">
        <v>1</v>
      </c>
      <c r="T2">
        <v>7.3405070304868643</v>
      </c>
      <c r="U2" t="s">
        <v>39</v>
      </c>
      <c r="V2">
        <v>10.706692695617676</v>
      </c>
      <c r="W2">
        <v>68.540145874023438</v>
      </c>
      <c r="X2">
        <v>0</v>
      </c>
      <c r="Y2">
        <v>0</v>
      </c>
      <c r="Z2">
        <v>0</v>
      </c>
      <c r="AA2">
        <v>0</v>
      </c>
    </row>
    <row r="3" spans="1:36" x14ac:dyDescent="0.25">
      <c r="A3">
        <v>80</v>
      </c>
      <c r="B3" t="s">
        <v>44</v>
      </c>
      <c r="C3" t="s">
        <v>45</v>
      </c>
      <c r="D3">
        <v>663</v>
      </c>
      <c r="E3" t="s">
        <v>46</v>
      </c>
      <c r="F3">
        <v>1970</v>
      </c>
      <c r="G3">
        <v>2155</v>
      </c>
      <c r="H3">
        <v>1</v>
      </c>
      <c r="I3">
        <v>1</v>
      </c>
      <c r="J3">
        <v>4</v>
      </c>
      <c r="K3">
        <v>7</v>
      </c>
      <c r="L3">
        <v>3</v>
      </c>
      <c r="M3">
        <v>1</v>
      </c>
      <c r="N3">
        <v>2428.224609375</v>
      </c>
      <c r="O3">
        <v>4.75</v>
      </c>
      <c r="Q3">
        <v>3.3649864196777344</v>
      </c>
      <c r="R3">
        <v>-0.50787848234176636</v>
      </c>
      <c r="S3">
        <v>1</v>
      </c>
      <c r="T3">
        <v>4.8314339863285687</v>
      </c>
      <c r="U3" t="s">
        <v>47</v>
      </c>
      <c r="V3">
        <v>12.603847503662109</v>
      </c>
      <c r="W3">
        <v>69.077308654785156</v>
      </c>
      <c r="X3">
        <v>0</v>
      </c>
      <c r="Y3">
        <v>0</v>
      </c>
      <c r="Z3">
        <v>0</v>
      </c>
      <c r="AA3">
        <v>0</v>
      </c>
    </row>
    <row r="4" spans="1:36" x14ac:dyDescent="0.25">
      <c r="A4">
        <v>140</v>
      </c>
      <c r="B4" t="s">
        <v>48</v>
      </c>
      <c r="C4" t="s">
        <v>49</v>
      </c>
      <c r="D4">
        <v>499</v>
      </c>
      <c r="E4" t="s">
        <v>50</v>
      </c>
      <c r="F4">
        <v>1970</v>
      </c>
      <c r="G4">
        <v>1358</v>
      </c>
      <c r="H4">
        <v>0</v>
      </c>
      <c r="I4">
        <v>0</v>
      </c>
      <c r="J4">
        <v>2</v>
      </c>
      <c r="K4">
        <v>2</v>
      </c>
      <c r="L4">
        <v>3</v>
      </c>
      <c r="M4">
        <v>1</v>
      </c>
      <c r="N4">
        <v>1973.8576660156248</v>
      </c>
      <c r="O4">
        <v>7.5</v>
      </c>
      <c r="Q4">
        <v>4.716465950012207</v>
      </c>
      <c r="R4">
        <v>-2.4142653942108154</v>
      </c>
      <c r="S4">
        <v>1</v>
      </c>
      <c r="T4">
        <v>6.2319336421066795</v>
      </c>
      <c r="U4" t="s">
        <v>51</v>
      </c>
      <c r="V4">
        <v>11.95818042755127</v>
      </c>
      <c r="W4">
        <v>64.546302795410156</v>
      </c>
      <c r="X4">
        <v>0</v>
      </c>
      <c r="Y4">
        <v>7.7178711071610451E-3</v>
      </c>
      <c r="Z4">
        <v>0</v>
      </c>
      <c r="AA4">
        <v>0</v>
      </c>
    </row>
    <row r="5" spans="1:36" x14ac:dyDescent="0.25">
      <c r="A5">
        <v>305</v>
      </c>
      <c r="B5" t="s">
        <v>64</v>
      </c>
      <c r="C5" t="s">
        <v>65</v>
      </c>
      <c r="D5">
        <v>619</v>
      </c>
      <c r="E5" t="s">
        <v>66</v>
      </c>
      <c r="F5">
        <v>1970</v>
      </c>
      <c r="G5">
        <v>1087</v>
      </c>
      <c r="H5">
        <v>1</v>
      </c>
      <c r="I5">
        <v>0</v>
      </c>
      <c r="J5">
        <v>0</v>
      </c>
      <c r="K5">
        <v>1</v>
      </c>
      <c r="L5">
        <v>3</v>
      </c>
      <c r="M5">
        <v>2</v>
      </c>
      <c r="N5">
        <v>2393.0341796875</v>
      </c>
      <c r="O5">
        <v>5.25</v>
      </c>
      <c r="Q5">
        <v>4.7804527282714844</v>
      </c>
      <c r="R5">
        <v>-1.3260364532470701</v>
      </c>
      <c r="S5">
        <v>1</v>
      </c>
      <c r="T5">
        <v>8.7351261983690431</v>
      </c>
      <c r="U5" t="s">
        <v>67</v>
      </c>
      <c r="V5">
        <v>12.154988288879396</v>
      </c>
      <c r="W5">
        <v>64.717277526855469</v>
      </c>
      <c r="X5">
        <v>3.0946640968322758</v>
      </c>
      <c r="Y5">
        <v>6.7740693092346191</v>
      </c>
      <c r="Z5">
        <v>0</v>
      </c>
      <c r="AA5">
        <v>0</v>
      </c>
    </row>
    <row r="6" spans="1:36" x14ac:dyDescent="0.25">
      <c r="A6">
        <v>335</v>
      </c>
      <c r="B6" t="s">
        <v>68</v>
      </c>
      <c r="C6" t="s">
        <v>49</v>
      </c>
      <c r="D6">
        <v>499</v>
      </c>
      <c r="E6" t="s">
        <v>69</v>
      </c>
      <c r="F6">
        <v>1970</v>
      </c>
      <c r="G6">
        <v>1292</v>
      </c>
      <c r="H6">
        <v>0</v>
      </c>
      <c r="I6">
        <v>0</v>
      </c>
      <c r="J6">
        <v>2</v>
      </c>
      <c r="K6">
        <v>2</v>
      </c>
      <c r="L6">
        <v>3</v>
      </c>
      <c r="M6">
        <v>1</v>
      </c>
      <c r="N6">
        <v>2291.923583984375</v>
      </c>
      <c r="O6">
        <v>9</v>
      </c>
      <c r="Q6">
        <v>4.2819209098815927</v>
      </c>
      <c r="R6">
        <v>-2.8047332763671875</v>
      </c>
      <c r="S6">
        <v>1</v>
      </c>
      <c r="T6">
        <v>6.3077064723029519</v>
      </c>
      <c r="U6" t="s">
        <v>51</v>
      </c>
      <c r="V6">
        <v>12.418444633483888</v>
      </c>
      <c r="W6">
        <v>66.247383117675781</v>
      </c>
      <c r="X6">
        <v>0</v>
      </c>
      <c r="Y6">
        <v>7.7178711071610451E-3</v>
      </c>
      <c r="Z6">
        <v>0</v>
      </c>
      <c r="AA6">
        <v>0</v>
      </c>
    </row>
    <row r="7" spans="1:36" x14ac:dyDescent="0.25">
      <c r="A7">
        <v>360</v>
      </c>
      <c r="B7" t="s">
        <v>70</v>
      </c>
      <c r="C7" t="s">
        <v>71</v>
      </c>
      <c r="D7">
        <v>180</v>
      </c>
      <c r="E7" t="s">
        <v>72</v>
      </c>
      <c r="F7">
        <v>1970</v>
      </c>
      <c r="G7">
        <v>789</v>
      </c>
      <c r="H7">
        <v>1</v>
      </c>
      <c r="I7">
        <v>1</v>
      </c>
      <c r="J7">
        <v>4</v>
      </c>
      <c r="K7">
        <v>7</v>
      </c>
      <c r="L7">
        <v>3</v>
      </c>
      <c r="M7">
        <v>1</v>
      </c>
      <c r="N7">
        <v>2299.851318359375</v>
      </c>
      <c r="O7">
        <v>3.1666667461395255</v>
      </c>
      <c r="Q7">
        <v>4.0811343193054199</v>
      </c>
      <c r="R7">
        <v>-5.3801193237304688</v>
      </c>
      <c r="S7">
        <v>0</v>
      </c>
      <c r="T7">
        <v>4.996750795129941</v>
      </c>
      <c r="U7" t="s">
        <v>47</v>
      </c>
      <c r="V7">
        <v>13.643984794616699</v>
      </c>
      <c r="W7">
        <v>58.267719268798821</v>
      </c>
      <c r="X7">
        <v>5.9027105569839471E-2</v>
      </c>
      <c r="Y7">
        <v>7.681758143007752E-4</v>
      </c>
      <c r="Z7">
        <v>0</v>
      </c>
      <c r="AA7">
        <v>0</v>
      </c>
    </row>
    <row r="8" spans="1:36" x14ac:dyDescent="0.25">
      <c r="A8">
        <v>540</v>
      </c>
      <c r="B8" t="s">
        <v>85</v>
      </c>
      <c r="C8" t="s">
        <v>45</v>
      </c>
      <c r="D8">
        <v>663</v>
      </c>
      <c r="E8" t="s">
        <v>46</v>
      </c>
      <c r="F8">
        <v>1970</v>
      </c>
      <c r="G8">
        <v>2113</v>
      </c>
      <c r="H8">
        <v>1</v>
      </c>
      <c r="I8">
        <v>1</v>
      </c>
      <c r="J8">
        <v>4</v>
      </c>
      <c r="K8">
        <v>7</v>
      </c>
      <c r="L8">
        <v>3</v>
      </c>
      <c r="M8">
        <v>1</v>
      </c>
      <c r="N8">
        <v>2613.67724609375</v>
      </c>
      <c r="O8">
        <v>5.3333334922790527</v>
      </c>
      <c r="Q8">
        <v>3.2265770435333248</v>
      </c>
      <c r="R8">
        <v>-1.8961651325225828</v>
      </c>
      <c r="S8">
        <v>1</v>
      </c>
      <c r="T8">
        <v>4.4900874730392468</v>
      </c>
      <c r="U8" t="s">
        <v>47</v>
      </c>
      <c r="V8">
        <v>12.605611801147459</v>
      </c>
      <c r="W8">
        <v>66.73553466796875</v>
      </c>
      <c r="X8">
        <v>0</v>
      </c>
      <c r="Y8">
        <v>0</v>
      </c>
      <c r="Z8">
        <v>0</v>
      </c>
      <c r="AA8">
        <v>0</v>
      </c>
    </row>
    <row r="9" spans="1:36" x14ac:dyDescent="0.25">
      <c r="A9">
        <v>605</v>
      </c>
      <c r="B9" t="s">
        <v>91</v>
      </c>
      <c r="C9" t="s">
        <v>92</v>
      </c>
      <c r="D9">
        <v>627</v>
      </c>
      <c r="E9" t="s">
        <v>93</v>
      </c>
      <c r="F9">
        <v>1970</v>
      </c>
      <c r="G9">
        <v>918</v>
      </c>
      <c r="H9">
        <v>1</v>
      </c>
      <c r="I9">
        <v>0</v>
      </c>
      <c r="J9">
        <v>1</v>
      </c>
      <c r="K9">
        <v>2</v>
      </c>
      <c r="L9">
        <v>2</v>
      </c>
      <c r="M9">
        <v>1</v>
      </c>
      <c r="N9">
        <v>2204.318115234375</v>
      </c>
      <c r="O9">
        <v>4.0769228935241699</v>
      </c>
      <c r="Q9">
        <v>4.6525087356567374</v>
      </c>
      <c r="R9">
        <v>-2.0886852741241451</v>
      </c>
      <c r="S9">
        <v>1</v>
      </c>
      <c r="T9">
        <v>9.3452630886168979</v>
      </c>
      <c r="U9" t="s">
        <v>94</v>
      </c>
      <c r="V9">
        <v>12.049563407897949</v>
      </c>
      <c r="W9">
        <v>59.622638702392578</v>
      </c>
      <c r="X9">
        <v>3.8525002002716064</v>
      </c>
      <c r="Y9">
        <v>8.4091044962406145E-2</v>
      </c>
      <c r="Z9">
        <v>510639.90625</v>
      </c>
      <c r="AA9">
        <v>10938.037109375</v>
      </c>
    </row>
    <row r="10" spans="1:36" x14ac:dyDescent="0.25">
      <c r="A10">
        <v>680</v>
      </c>
      <c r="B10" t="s">
        <v>98</v>
      </c>
      <c r="C10" t="s">
        <v>37</v>
      </c>
      <c r="D10">
        <v>438</v>
      </c>
      <c r="E10" t="s">
        <v>38</v>
      </c>
      <c r="F10">
        <v>1970</v>
      </c>
      <c r="G10">
        <v>1211</v>
      </c>
      <c r="H10">
        <v>0</v>
      </c>
      <c r="I10">
        <v>0</v>
      </c>
      <c r="J10">
        <v>8</v>
      </c>
      <c r="K10">
        <v>8</v>
      </c>
      <c r="L10">
        <v>3</v>
      </c>
      <c r="M10">
        <v>1</v>
      </c>
      <c r="N10">
        <v>2614.7587890625</v>
      </c>
      <c r="O10">
        <v>5.6666665077209482</v>
      </c>
      <c r="Q10">
        <v>3.5627746582031246</v>
      </c>
      <c r="R10">
        <v>-1.0178304910659788</v>
      </c>
      <c r="S10">
        <v>0</v>
      </c>
      <c r="T10">
        <v>5.3594437150750815</v>
      </c>
      <c r="U10" t="s">
        <v>39</v>
      </c>
      <c r="V10">
        <v>10.873793601989748</v>
      </c>
      <c r="W10">
        <v>69.137466430664063</v>
      </c>
      <c r="X10">
        <v>0</v>
      </c>
      <c r="Y10">
        <v>0</v>
      </c>
      <c r="Z10">
        <v>0</v>
      </c>
      <c r="AA10">
        <v>0</v>
      </c>
    </row>
    <row r="11" spans="1:36" x14ac:dyDescent="0.25">
      <c r="A11">
        <v>705</v>
      </c>
      <c r="B11" t="s">
        <v>102</v>
      </c>
      <c r="C11" t="s">
        <v>103</v>
      </c>
      <c r="D11">
        <v>556</v>
      </c>
      <c r="E11" t="s">
        <v>104</v>
      </c>
      <c r="F11">
        <v>1970</v>
      </c>
      <c r="G11">
        <v>869</v>
      </c>
      <c r="H11">
        <v>1</v>
      </c>
      <c r="I11">
        <v>1</v>
      </c>
      <c r="J11">
        <v>0</v>
      </c>
      <c r="K11">
        <v>2</v>
      </c>
      <c r="L11">
        <v>3</v>
      </c>
      <c r="M11">
        <v>2</v>
      </c>
      <c r="N11">
        <v>2373.595458984375</v>
      </c>
      <c r="O11">
        <v>6.4000000953674316</v>
      </c>
      <c r="Q11">
        <v>3.7238955497741695</v>
      </c>
      <c r="R11">
        <v>-0.64160847663879395</v>
      </c>
      <c r="S11">
        <v>1</v>
      </c>
      <c r="T11">
        <v>7.2379300004147806</v>
      </c>
      <c r="U11" t="s">
        <v>76</v>
      </c>
      <c r="V11">
        <v>11.149333000183105</v>
      </c>
      <c r="W11">
        <v>65.074134826660142</v>
      </c>
      <c r="X11">
        <v>0</v>
      </c>
      <c r="Y11">
        <v>0</v>
      </c>
      <c r="Z11">
        <v>0</v>
      </c>
      <c r="AA11">
        <v>0</v>
      </c>
    </row>
    <row r="12" spans="1:36" x14ac:dyDescent="0.25">
      <c r="A12">
        <v>735</v>
      </c>
      <c r="B12" t="s">
        <v>107</v>
      </c>
      <c r="C12" t="s">
        <v>108</v>
      </c>
      <c r="D12">
        <v>445</v>
      </c>
      <c r="E12" t="s">
        <v>109</v>
      </c>
      <c r="F12">
        <v>1970</v>
      </c>
      <c r="G12">
        <v>1372</v>
      </c>
      <c r="H12">
        <v>1</v>
      </c>
      <c r="I12">
        <v>1</v>
      </c>
      <c r="J12">
        <v>4</v>
      </c>
      <c r="K12">
        <v>5</v>
      </c>
      <c r="L12">
        <v>3</v>
      </c>
      <c r="M12">
        <v>1</v>
      </c>
      <c r="N12">
        <v>2713.037109375</v>
      </c>
      <c r="O12">
        <v>6</v>
      </c>
      <c r="Q12">
        <v>3.7465252876281743</v>
      </c>
      <c r="R12">
        <v>-1.7298296689987185</v>
      </c>
      <c r="S12">
        <v>1</v>
      </c>
      <c r="T12">
        <v>7.0352545224118286</v>
      </c>
      <c r="U12" t="s">
        <v>57</v>
      </c>
      <c r="V12">
        <v>11.649239540100098</v>
      </c>
      <c r="W12">
        <v>68.055557250976563</v>
      </c>
      <c r="X12">
        <v>0</v>
      </c>
      <c r="Y12">
        <v>0</v>
      </c>
      <c r="Z12">
        <v>403336.71875</v>
      </c>
      <c r="AA12">
        <v>82353.5234375</v>
      </c>
    </row>
    <row r="13" spans="1:36" x14ac:dyDescent="0.25">
      <c r="A13">
        <v>845</v>
      </c>
      <c r="B13" t="s">
        <v>112</v>
      </c>
      <c r="C13" t="s">
        <v>113</v>
      </c>
      <c r="D13">
        <v>178</v>
      </c>
      <c r="E13" t="s">
        <v>66</v>
      </c>
      <c r="F13">
        <v>1970</v>
      </c>
      <c r="G13">
        <v>970</v>
      </c>
      <c r="H13">
        <v>1</v>
      </c>
      <c r="I13">
        <v>1</v>
      </c>
      <c r="J13">
        <v>0</v>
      </c>
      <c r="K13">
        <v>2</v>
      </c>
      <c r="L13">
        <v>2</v>
      </c>
      <c r="M13">
        <v>1</v>
      </c>
      <c r="N13">
        <v>2396.552734375</v>
      </c>
      <c r="O13">
        <v>4.1666665077209473</v>
      </c>
      <c r="Q13">
        <v>4.2987442016601563</v>
      </c>
      <c r="R13">
        <v>-0.99568647146224976</v>
      </c>
      <c r="S13">
        <v>1</v>
      </c>
      <c r="T13">
        <v>9.1421504709777945</v>
      </c>
      <c r="U13" t="s">
        <v>67</v>
      </c>
      <c r="V13">
        <v>12.061722755432127</v>
      </c>
      <c r="W13">
        <v>63.258232116699219</v>
      </c>
      <c r="X13">
        <v>0.2526194155216217</v>
      </c>
      <c r="Y13">
        <v>2.7648580074310303</v>
      </c>
      <c r="Z13">
        <v>14739.765625</v>
      </c>
      <c r="AA13">
        <v>49401.5078125</v>
      </c>
    </row>
    <row r="14" spans="1:36" x14ac:dyDescent="0.25">
      <c r="A14">
        <v>855</v>
      </c>
      <c r="B14" t="s">
        <v>114</v>
      </c>
      <c r="C14" t="s">
        <v>92</v>
      </c>
      <c r="D14">
        <v>627</v>
      </c>
      <c r="E14" t="s">
        <v>93</v>
      </c>
      <c r="F14">
        <v>1970</v>
      </c>
      <c r="G14">
        <v>768</v>
      </c>
      <c r="H14">
        <v>1</v>
      </c>
      <c r="I14">
        <v>0</v>
      </c>
      <c r="J14">
        <v>1</v>
      </c>
      <c r="K14">
        <v>2</v>
      </c>
      <c r="L14">
        <v>2</v>
      </c>
      <c r="M14">
        <v>1</v>
      </c>
      <c r="N14">
        <v>2147.14208984375</v>
      </c>
      <c r="O14">
        <v>2.4285714626312256</v>
      </c>
      <c r="Q14">
        <v>4.3138346672058114</v>
      </c>
      <c r="R14">
        <v>-1.9112128019332888</v>
      </c>
      <c r="S14">
        <v>1</v>
      </c>
      <c r="T14">
        <v>7.0858374137069324</v>
      </c>
      <c r="U14" t="s">
        <v>94</v>
      </c>
      <c r="V14">
        <v>12.804061889648438</v>
      </c>
      <c r="W14">
        <v>60.883625030517585</v>
      </c>
      <c r="X14">
        <v>0</v>
      </c>
      <c r="Y14">
        <v>0</v>
      </c>
      <c r="Z14">
        <v>0</v>
      </c>
      <c r="AA14">
        <v>0</v>
      </c>
    </row>
    <row r="15" spans="1:36" x14ac:dyDescent="0.25">
      <c r="A15">
        <v>965</v>
      </c>
      <c r="B15" t="s">
        <v>116</v>
      </c>
      <c r="C15" t="s">
        <v>55</v>
      </c>
      <c r="D15">
        <v>584</v>
      </c>
      <c r="E15" t="s">
        <v>117</v>
      </c>
      <c r="F15">
        <v>1970</v>
      </c>
      <c r="G15">
        <v>1204</v>
      </c>
      <c r="H15">
        <v>1</v>
      </c>
      <c r="I15">
        <v>0</v>
      </c>
      <c r="J15">
        <v>0</v>
      </c>
      <c r="K15">
        <v>2</v>
      </c>
      <c r="L15">
        <v>2</v>
      </c>
      <c r="M15">
        <v>1</v>
      </c>
      <c r="N15">
        <v>2059.658935546875</v>
      </c>
      <c r="O15">
        <v>4</v>
      </c>
      <c r="Q15">
        <v>4.8912978172302246</v>
      </c>
      <c r="R15">
        <v>-0.90044736862182628</v>
      </c>
      <c r="S15">
        <v>0</v>
      </c>
      <c r="T15">
        <v>7.0674375412359023</v>
      </c>
      <c r="U15" t="s">
        <v>57</v>
      </c>
      <c r="V15">
        <v>12.44991397857666</v>
      </c>
      <c r="W15">
        <v>71.247360229492202</v>
      </c>
      <c r="X15">
        <v>2.9064264297485352</v>
      </c>
      <c r="Y15">
        <v>3.756744384765625</v>
      </c>
      <c r="Z15">
        <v>167698.140625</v>
      </c>
      <c r="AA15">
        <v>11506.2373046875</v>
      </c>
    </row>
    <row r="16" spans="1:36" x14ac:dyDescent="0.25">
      <c r="A16">
        <v>990</v>
      </c>
      <c r="B16" t="s">
        <v>118</v>
      </c>
      <c r="C16" t="s">
        <v>119</v>
      </c>
      <c r="D16">
        <v>278</v>
      </c>
      <c r="E16" t="s">
        <v>120</v>
      </c>
      <c r="F16">
        <v>1970</v>
      </c>
      <c r="G16">
        <v>1034</v>
      </c>
      <c r="H16">
        <v>1</v>
      </c>
      <c r="I16">
        <v>1</v>
      </c>
      <c r="J16">
        <v>5</v>
      </c>
      <c r="K16">
        <v>7</v>
      </c>
      <c r="L16">
        <v>3</v>
      </c>
      <c r="M16">
        <v>1</v>
      </c>
      <c r="N16">
        <v>1762.19091796875</v>
      </c>
      <c r="O16">
        <v>5.6428570747375488</v>
      </c>
      <c r="Q16">
        <v>3.9070067405700688</v>
      </c>
      <c r="R16">
        <v>-0.1378873884677887</v>
      </c>
      <c r="S16">
        <v>1</v>
      </c>
      <c r="T16">
        <v>5.3657981701433322</v>
      </c>
      <c r="U16" t="s">
        <v>47</v>
      </c>
      <c r="V16">
        <v>11.86247444152832</v>
      </c>
      <c r="W16">
        <v>71.296295166015611</v>
      </c>
      <c r="X16">
        <v>0.19349578022956848</v>
      </c>
      <c r="Y16">
        <v>2.0962241105735302E-3</v>
      </c>
      <c r="Z16">
        <v>1236.900634765625</v>
      </c>
      <c r="AA16">
        <v>0</v>
      </c>
    </row>
    <row r="17" spans="1:27" x14ac:dyDescent="0.25">
      <c r="A17">
        <v>1125</v>
      </c>
      <c r="B17" t="s">
        <v>125</v>
      </c>
      <c r="C17" t="s">
        <v>49</v>
      </c>
      <c r="D17">
        <v>499</v>
      </c>
      <c r="E17" t="s">
        <v>126</v>
      </c>
      <c r="F17">
        <v>1970</v>
      </c>
      <c r="G17">
        <v>906</v>
      </c>
      <c r="H17">
        <v>0</v>
      </c>
      <c r="I17">
        <v>0</v>
      </c>
      <c r="J17">
        <v>2</v>
      </c>
      <c r="K17">
        <v>2</v>
      </c>
      <c r="L17">
        <v>3</v>
      </c>
      <c r="M17">
        <v>1</v>
      </c>
      <c r="N17">
        <v>2100.664794921875</v>
      </c>
      <c r="O17">
        <v>7.5</v>
      </c>
      <c r="Q17">
        <v>2.5319116115570073</v>
      </c>
      <c r="R17">
        <v>-2.7981767654418945</v>
      </c>
      <c r="S17">
        <v>1</v>
      </c>
      <c r="T17">
        <v>6.0206177729546733</v>
      </c>
      <c r="U17" t="s">
        <v>51</v>
      </c>
      <c r="V17">
        <v>12.029767990112305</v>
      </c>
      <c r="W17">
        <v>64.183837890625</v>
      </c>
      <c r="X17">
        <v>0</v>
      </c>
      <c r="Y17">
        <v>7.7178711071610451E-3</v>
      </c>
      <c r="Z17">
        <v>0</v>
      </c>
      <c r="AA17">
        <v>0</v>
      </c>
    </row>
    <row r="18" spans="1:27" x14ac:dyDescent="0.25">
      <c r="A18">
        <v>1135</v>
      </c>
      <c r="B18" t="s">
        <v>127</v>
      </c>
      <c r="C18" t="s">
        <v>128</v>
      </c>
      <c r="D18">
        <v>660</v>
      </c>
      <c r="E18" t="s">
        <v>50</v>
      </c>
      <c r="F18">
        <v>1970</v>
      </c>
      <c r="G18">
        <v>816</v>
      </c>
      <c r="H18">
        <v>0</v>
      </c>
      <c r="I18">
        <v>1</v>
      </c>
      <c r="J18">
        <v>3</v>
      </c>
      <c r="K18">
        <v>3</v>
      </c>
      <c r="L18">
        <v>3</v>
      </c>
      <c r="M18">
        <v>1</v>
      </c>
      <c r="N18">
        <v>2435.451904296875</v>
      </c>
      <c r="O18">
        <v>5.9000000953674316</v>
      </c>
      <c r="Q18">
        <v>4.4919519424438468</v>
      </c>
      <c r="R18">
        <v>-2.2146873474121098</v>
      </c>
      <c r="S18">
        <v>1</v>
      </c>
      <c r="T18">
        <v>3.9269868050333745</v>
      </c>
      <c r="U18" t="s">
        <v>51</v>
      </c>
      <c r="V18">
        <v>12.894848823547362</v>
      </c>
      <c r="W18">
        <v>58.486240386962898</v>
      </c>
      <c r="X18">
        <v>0</v>
      </c>
      <c r="Y18">
        <v>0</v>
      </c>
      <c r="Z18">
        <v>0</v>
      </c>
      <c r="AA18">
        <v>0</v>
      </c>
    </row>
    <row r="19" spans="1:27" x14ac:dyDescent="0.25">
      <c r="A19">
        <v>1140</v>
      </c>
      <c r="B19" t="s">
        <v>129</v>
      </c>
      <c r="C19" t="s">
        <v>130</v>
      </c>
      <c r="D19">
        <v>441</v>
      </c>
      <c r="E19" t="s">
        <v>101</v>
      </c>
      <c r="F19">
        <v>1970</v>
      </c>
      <c r="G19">
        <v>876</v>
      </c>
      <c r="H19">
        <v>1</v>
      </c>
      <c r="I19">
        <v>0</v>
      </c>
      <c r="J19">
        <v>3</v>
      </c>
      <c r="K19">
        <v>3</v>
      </c>
      <c r="L19">
        <v>3</v>
      </c>
      <c r="M19">
        <v>1</v>
      </c>
      <c r="N19">
        <v>1885.9228515625</v>
      </c>
      <c r="O19">
        <v>5.5</v>
      </c>
      <c r="Q19">
        <v>4.7391476631164551</v>
      </c>
      <c r="R19">
        <v>-0.64741194248199452</v>
      </c>
      <c r="S19">
        <v>1</v>
      </c>
      <c r="T19">
        <v>8.8265524256353149</v>
      </c>
      <c r="U19" t="s">
        <v>57</v>
      </c>
      <c r="V19">
        <v>11.263338088989258</v>
      </c>
      <c r="W19">
        <v>60.205226898193359</v>
      </c>
      <c r="X19">
        <v>0</v>
      </c>
      <c r="Y19">
        <v>0</v>
      </c>
      <c r="Z19">
        <v>1809.7976074218752</v>
      </c>
      <c r="AA19">
        <v>8123.7255859375009</v>
      </c>
    </row>
    <row r="20" spans="1:27" x14ac:dyDescent="0.25">
      <c r="A20">
        <v>1185</v>
      </c>
      <c r="B20" t="s">
        <v>133</v>
      </c>
      <c r="C20" t="s">
        <v>134</v>
      </c>
      <c r="D20">
        <v>605</v>
      </c>
      <c r="E20" t="s">
        <v>104</v>
      </c>
      <c r="F20">
        <v>1970</v>
      </c>
      <c r="G20">
        <v>1373</v>
      </c>
      <c r="H20">
        <v>1</v>
      </c>
      <c r="I20">
        <v>1</v>
      </c>
      <c r="J20">
        <v>0</v>
      </c>
      <c r="K20">
        <v>2</v>
      </c>
      <c r="L20">
        <v>2</v>
      </c>
      <c r="M20">
        <v>1</v>
      </c>
      <c r="N20">
        <v>2361.68505859375</v>
      </c>
      <c r="O20">
        <v>4.1666665077209473</v>
      </c>
      <c r="Q20">
        <v>2.5077507495880123</v>
      </c>
      <c r="R20">
        <v>-0.809312403202057</v>
      </c>
      <c r="S20">
        <v>1</v>
      </c>
      <c r="T20">
        <v>7.7035988607988788</v>
      </c>
      <c r="U20" t="s">
        <v>76</v>
      </c>
      <c r="V20">
        <v>12.146833419799805</v>
      </c>
      <c r="W20">
        <v>64.671653747558608</v>
      </c>
      <c r="X20">
        <v>1.5829708576202397</v>
      </c>
      <c r="Y20">
        <v>2.8163902759552002</v>
      </c>
      <c r="Z20">
        <v>0</v>
      </c>
      <c r="AA20">
        <v>0</v>
      </c>
    </row>
    <row r="21" spans="1:27" x14ac:dyDescent="0.25">
      <c r="A21">
        <v>1220</v>
      </c>
      <c r="B21" t="s">
        <v>137</v>
      </c>
      <c r="C21" t="s">
        <v>138</v>
      </c>
      <c r="D21">
        <v>608</v>
      </c>
      <c r="E21" t="s">
        <v>101</v>
      </c>
      <c r="F21">
        <v>1970</v>
      </c>
      <c r="G21">
        <v>929</v>
      </c>
      <c r="H21">
        <v>1</v>
      </c>
      <c r="I21">
        <v>0</v>
      </c>
      <c r="J21">
        <v>0</v>
      </c>
      <c r="K21">
        <v>2</v>
      </c>
      <c r="L21">
        <v>2</v>
      </c>
      <c r="M21">
        <v>1</v>
      </c>
      <c r="N21">
        <v>2412.05126953125</v>
      </c>
      <c r="O21">
        <v>4.5</v>
      </c>
      <c r="Q21">
        <v>1.7709946632385252</v>
      </c>
      <c r="R21">
        <v>-2.0042428970336914</v>
      </c>
      <c r="S21">
        <v>1</v>
      </c>
      <c r="T21">
        <v>4.6136388639651251</v>
      </c>
      <c r="U21" t="s">
        <v>57</v>
      </c>
      <c r="V21">
        <v>11.793855667114258</v>
      </c>
      <c r="W21">
        <v>59.625667572021491</v>
      </c>
      <c r="X21">
        <v>2.0129666328430176</v>
      </c>
      <c r="Y21">
        <v>3.158686637878418</v>
      </c>
      <c r="Z21">
        <v>12933.5947265625</v>
      </c>
      <c r="AA21">
        <v>87083.4765625</v>
      </c>
    </row>
    <row r="22" spans="1:27" x14ac:dyDescent="0.25">
      <c r="A22">
        <v>1250</v>
      </c>
      <c r="B22" t="s">
        <v>141</v>
      </c>
      <c r="C22" t="s">
        <v>92</v>
      </c>
      <c r="D22">
        <v>627</v>
      </c>
      <c r="E22" t="s">
        <v>66</v>
      </c>
      <c r="F22">
        <v>1970</v>
      </c>
      <c r="G22">
        <v>1161</v>
      </c>
      <c r="H22">
        <v>1</v>
      </c>
      <c r="I22">
        <v>0</v>
      </c>
      <c r="J22">
        <v>1</v>
      </c>
      <c r="K22">
        <v>2</v>
      </c>
      <c r="L22">
        <v>2</v>
      </c>
      <c r="M22">
        <v>1</v>
      </c>
      <c r="N22">
        <v>2356.1337890625</v>
      </c>
      <c r="O22">
        <v>2.6666667461395264</v>
      </c>
      <c r="Q22">
        <v>4.9824810028076172</v>
      </c>
      <c r="R22">
        <v>-2.1228206157684326</v>
      </c>
      <c r="S22">
        <v>1</v>
      </c>
      <c r="T22">
        <v>9.0539691965396827</v>
      </c>
      <c r="U22" t="s">
        <v>67</v>
      </c>
      <c r="V22">
        <v>13.47752571105957</v>
      </c>
      <c r="W22">
        <v>60.851539611816399</v>
      </c>
      <c r="X22">
        <v>1.3622708320617676</v>
      </c>
      <c r="Y22">
        <v>2.9735177755355838E-2</v>
      </c>
      <c r="Z22">
        <v>0</v>
      </c>
      <c r="AA22">
        <v>10897.3564453125</v>
      </c>
    </row>
    <row r="23" spans="1:27" x14ac:dyDescent="0.25">
      <c r="A23">
        <v>1280</v>
      </c>
      <c r="B23" t="s">
        <v>142</v>
      </c>
      <c r="C23" t="s">
        <v>143</v>
      </c>
      <c r="D23">
        <v>446</v>
      </c>
      <c r="E23" t="s">
        <v>144</v>
      </c>
      <c r="F23">
        <v>1970</v>
      </c>
      <c r="G23">
        <v>1048</v>
      </c>
      <c r="H23">
        <v>1</v>
      </c>
      <c r="I23">
        <v>0</v>
      </c>
      <c r="J23">
        <v>5</v>
      </c>
      <c r="K23">
        <v>7</v>
      </c>
      <c r="L23">
        <v>2</v>
      </c>
      <c r="M23">
        <v>1</v>
      </c>
      <c r="N23">
        <v>2235.501708984375</v>
      </c>
      <c r="O23">
        <v>6</v>
      </c>
      <c r="Q23">
        <v>1.9278258085250857</v>
      </c>
      <c r="R23">
        <v>-2.1095144748687744</v>
      </c>
      <c r="S23">
        <v>1</v>
      </c>
      <c r="T23">
        <v>5.2042575034047776</v>
      </c>
      <c r="U23" t="s">
        <v>57</v>
      </c>
      <c r="V23">
        <v>10.752367973327638</v>
      </c>
      <c r="W23">
        <v>61.503063201904304</v>
      </c>
      <c r="X23">
        <v>2.80942702293396</v>
      </c>
      <c r="Y23">
        <v>1.9329437017440796</v>
      </c>
      <c r="Z23">
        <v>454230.53125</v>
      </c>
      <c r="AA23">
        <v>83837.0234375</v>
      </c>
    </row>
    <row r="24" spans="1:27" x14ac:dyDescent="0.25">
      <c r="A24">
        <v>1310</v>
      </c>
      <c r="B24" t="s">
        <v>145</v>
      </c>
      <c r="C24" t="s">
        <v>146</v>
      </c>
      <c r="D24">
        <v>184</v>
      </c>
      <c r="E24" t="s">
        <v>101</v>
      </c>
      <c r="F24">
        <v>1970</v>
      </c>
      <c r="G24">
        <v>813</v>
      </c>
      <c r="H24">
        <v>1</v>
      </c>
      <c r="I24">
        <v>0</v>
      </c>
      <c r="J24">
        <v>5</v>
      </c>
      <c r="K24">
        <v>3</v>
      </c>
      <c r="L24">
        <v>3</v>
      </c>
      <c r="M24">
        <v>1</v>
      </c>
      <c r="N24">
        <v>2412.05126953125</v>
      </c>
      <c r="O24">
        <v>4.5</v>
      </c>
      <c r="Q24">
        <v>2.9298689365386954</v>
      </c>
      <c r="R24">
        <v>-1.2937198877334597</v>
      </c>
      <c r="S24">
        <v>1</v>
      </c>
      <c r="T24">
        <v>7.3228101628006996</v>
      </c>
      <c r="U24" t="s">
        <v>57</v>
      </c>
      <c r="V24">
        <v>11.71391487121582</v>
      </c>
      <c r="W24">
        <v>61.083648681640625</v>
      </c>
      <c r="X24">
        <v>0</v>
      </c>
      <c r="Y24">
        <v>3.0247340202331543</v>
      </c>
      <c r="Z24">
        <v>12933.5947265625</v>
      </c>
      <c r="AA24">
        <v>87083.4765625</v>
      </c>
    </row>
    <row r="25" spans="1:27" x14ac:dyDescent="0.25">
      <c r="A25">
        <v>1490</v>
      </c>
      <c r="B25" t="s">
        <v>157</v>
      </c>
      <c r="C25" t="s">
        <v>158</v>
      </c>
      <c r="D25">
        <v>518</v>
      </c>
      <c r="E25" t="s">
        <v>42</v>
      </c>
      <c r="F25">
        <v>1970</v>
      </c>
      <c r="G25">
        <v>2225</v>
      </c>
      <c r="H25">
        <v>0</v>
      </c>
      <c r="I25">
        <v>0</v>
      </c>
      <c r="J25">
        <v>0</v>
      </c>
      <c r="K25">
        <v>7</v>
      </c>
      <c r="L25">
        <v>3</v>
      </c>
      <c r="M25">
        <v>2</v>
      </c>
      <c r="N25">
        <v>2576.692626953125</v>
      </c>
      <c r="O25">
        <v>11.25</v>
      </c>
      <c r="Q25">
        <v>3.7619626522064209</v>
      </c>
      <c r="R25">
        <v>0.30757951736450195</v>
      </c>
      <c r="S25">
        <v>1</v>
      </c>
      <c r="T25">
        <v>5.9052658003829199</v>
      </c>
      <c r="U25" t="s">
        <v>43</v>
      </c>
      <c r="V25">
        <v>10.02093505859375</v>
      </c>
      <c r="W25">
        <v>62.935783386230483</v>
      </c>
      <c r="X25">
        <v>5.8536124229431152</v>
      </c>
      <c r="Y25">
        <v>0.49341934919357311</v>
      </c>
      <c r="Z25">
        <v>612215</v>
      </c>
      <c r="AA25">
        <v>19111.73828125</v>
      </c>
    </row>
    <row r="26" spans="1:27" x14ac:dyDescent="0.25">
      <c r="A26">
        <v>1505</v>
      </c>
      <c r="B26" t="s">
        <v>159</v>
      </c>
      <c r="C26" t="s">
        <v>160</v>
      </c>
      <c r="D26">
        <v>442</v>
      </c>
      <c r="E26" t="s">
        <v>101</v>
      </c>
      <c r="F26">
        <v>1970</v>
      </c>
      <c r="G26">
        <v>833</v>
      </c>
      <c r="H26">
        <v>1</v>
      </c>
      <c r="I26">
        <v>0</v>
      </c>
      <c r="J26">
        <v>8</v>
      </c>
      <c r="K26">
        <v>7</v>
      </c>
      <c r="L26">
        <v>3</v>
      </c>
      <c r="M26">
        <v>1</v>
      </c>
      <c r="N26">
        <v>1581.0213623046875</v>
      </c>
      <c r="O26">
        <v>7</v>
      </c>
      <c r="Q26">
        <v>4.8094310760498047</v>
      </c>
      <c r="R26">
        <v>-1.4802051782608028</v>
      </c>
      <c r="S26">
        <v>0</v>
      </c>
      <c r="T26">
        <v>8.7890580423130888</v>
      </c>
      <c r="U26" t="s">
        <v>57</v>
      </c>
      <c r="V26">
        <v>10.862780570983888</v>
      </c>
      <c r="W26">
        <v>65.826889038085938</v>
      </c>
      <c r="X26">
        <v>0</v>
      </c>
      <c r="Y26">
        <v>0</v>
      </c>
      <c r="Z26">
        <v>0</v>
      </c>
      <c r="AA26">
        <v>0</v>
      </c>
    </row>
    <row r="27" spans="1:27" x14ac:dyDescent="0.25">
      <c r="A27">
        <v>1545</v>
      </c>
      <c r="B27" t="s">
        <v>161</v>
      </c>
      <c r="C27" t="s">
        <v>152</v>
      </c>
      <c r="D27">
        <v>607</v>
      </c>
      <c r="E27" t="s">
        <v>101</v>
      </c>
      <c r="F27">
        <v>1970</v>
      </c>
      <c r="G27">
        <v>1218</v>
      </c>
      <c r="H27">
        <v>1</v>
      </c>
      <c r="I27">
        <v>0</v>
      </c>
      <c r="J27">
        <v>0</v>
      </c>
      <c r="K27">
        <v>2</v>
      </c>
      <c r="L27">
        <v>3</v>
      </c>
      <c r="M27">
        <v>1</v>
      </c>
      <c r="N27">
        <v>2527.19677734375</v>
      </c>
      <c r="O27">
        <v>5</v>
      </c>
      <c r="Q27">
        <v>4.5688114166259757</v>
      </c>
      <c r="R27">
        <v>-0.19693663716316223</v>
      </c>
      <c r="S27">
        <v>0</v>
      </c>
      <c r="T27">
        <v>8.3322516964854003</v>
      </c>
      <c r="U27" t="s">
        <v>57</v>
      </c>
      <c r="V27">
        <v>11.350236892700195</v>
      </c>
      <c r="W27">
        <v>63.174861907958991</v>
      </c>
      <c r="X27">
        <v>0</v>
      </c>
      <c r="Y27">
        <v>5.0882883071899405</v>
      </c>
      <c r="Z27">
        <v>7579.62255859375</v>
      </c>
      <c r="AA27">
        <v>85057.546875</v>
      </c>
    </row>
    <row r="28" spans="1:27" x14ac:dyDescent="0.25">
      <c r="A28">
        <v>1575</v>
      </c>
      <c r="B28" t="s">
        <v>162</v>
      </c>
      <c r="C28" t="s">
        <v>163</v>
      </c>
      <c r="D28">
        <v>504</v>
      </c>
      <c r="E28" t="s">
        <v>164</v>
      </c>
      <c r="F28">
        <v>1970</v>
      </c>
      <c r="G28">
        <v>687</v>
      </c>
      <c r="H28">
        <v>1</v>
      </c>
      <c r="I28">
        <v>1</v>
      </c>
      <c r="J28">
        <v>0</v>
      </c>
      <c r="K28">
        <v>2</v>
      </c>
      <c r="L28">
        <v>2</v>
      </c>
      <c r="M28">
        <v>1</v>
      </c>
      <c r="N28">
        <v>1840.8214111328125</v>
      </c>
      <c r="O28">
        <v>7</v>
      </c>
      <c r="Q28">
        <v>4.6559858322143564</v>
      </c>
      <c r="R28">
        <v>-3.0803353786468506</v>
      </c>
      <c r="S28">
        <v>0</v>
      </c>
      <c r="T28">
        <v>4.722739033126155</v>
      </c>
      <c r="U28" t="s">
        <v>47</v>
      </c>
      <c r="V28">
        <v>11.264285087585449</v>
      </c>
      <c r="W28">
        <v>64.01446533203125</v>
      </c>
      <c r="X28">
        <v>0</v>
      </c>
      <c r="Y28">
        <v>5.2065320312976837E-2</v>
      </c>
      <c r="Z28">
        <v>0</v>
      </c>
      <c r="AA28">
        <v>4511.66064453125</v>
      </c>
    </row>
    <row r="29" spans="1:27" x14ac:dyDescent="0.25">
      <c r="A29">
        <v>1625</v>
      </c>
      <c r="B29" t="s">
        <v>166</v>
      </c>
      <c r="C29" t="s">
        <v>167</v>
      </c>
      <c r="D29">
        <v>434</v>
      </c>
      <c r="E29" t="s">
        <v>38</v>
      </c>
      <c r="F29">
        <v>1970</v>
      </c>
      <c r="G29">
        <v>1306</v>
      </c>
      <c r="H29">
        <v>0</v>
      </c>
      <c r="I29">
        <v>0</v>
      </c>
      <c r="J29">
        <v>8</v>
      </c>
      <c r="K29">
        <v>7</v>
      </c>
      <c r="L29">
        <v>2</v>
      </c>
      <c r="M29">
        <v>1</v>
      </c>
      <c r="N29">
        <v>2069.427734375</v>
      </c>
      <c r="O29">
        <v>4.75</v>
      </c>
      <c r="Q29">
        <v>2.4060494899749756</v>
      </c>
      <c r="R29">
        <v>-1.2162817716598513</v>
      </c>
      <c r="S29">
        <v>1</v>
      </c>
      <c r="T29">
        <v>6.7543560867368706</v>
      </c>
      <c r="U29" t="s">
        <v>39</v>
      </c>
      <c r="V29">
        <v>10.594475746154783</v>
      </c>
      <c r="W29">
        <v>70.679832458496108</v>
      </c>
      <c r="X29">
        <v>0</v>
      </c>
      <c r="Y29">
        <v>0</v>
      </c>
      <c r="Z29">
        <v>0</v>
      </c>
      <c r="AA29">
        <v>0</v>
      </c>
    </row>
    <row r="30" spans="1:27" x14ac:dyDescent="0.25">
      <c r="A30">
        <v>1685</v>
      </c>
      <c r="B30" t="s">
        <v>170</v>
      </c>
      <c r="C30" t="s">
        <v>171</v>
      </c>
      <c r="D30">
        <v>387</v>
      </c>
      <c r="E30" t="s">
        <v>38</v>
      </c>
      <c r="F30">
        <v>1970</v>
      </c>
      <c r="G30">
        <v>575</v>
      </c>
      <c r="H30">
        <v>0</v>
      </c>
      <c r="I30">
        <v>0</v>
      </c>
      <c r="J30">
        <v>7</v>
      </c>
      <c r="K30">
        <v>7</v>
      </c>
      <c r="L30">
        <v>3</v>
      </c>
      <c r="M30">
        <v>1</v>
      </c>
      <c r="N30">
        <v>2813.779541015625</v>
      </c>
      <c r="O30">
        <v>6</v>
      </c>
      <c r="Q30">
        <v>3.9392895698547359</v>
      </c>
      <c r="R30">
        <v>-0.46074166893959045</v>
      </c>
      <c r="S30">
        <v>0</v>
      </c>
      <c r="T30">
        <v>5.8912357661346819</v>
      </c>
      <c r="U30" t="s">
        <v>39</v>
      </c>
      <c r="V30">
        <v>10.00501823425293</v>
      </c>
      <c r="W30">
        <v>68.659042358398438</v>
      </c>
      <c r="X30">
        <v>0</v>
      </c>
      <c r="Y30">
        <v>0</v>
      </c>
      <c r="Z30">
        <v>0</v>
      </c>
      <c r="AA30">
        <v>0</v>
      </c>
    </row>
    <row r="31" spans="1:27" x14ac:dyDescent="0.25">
      <c r="A31">
        <v>1700</v>
      </c>
      <c r="B31" t="s">
        <v>172</v>
      </c>
      <c r="C31" t="s">
        <v>130</v>
      </c>
      <c r="D31">
        <v>441</v>
      </c>
      <c r="E31" t="s">
        <v>38</v>
      </c>
      <c r="F31">
        <v>1970</v>
      </c>
      <c r="G31">
        <v>1288</v>
      </c>
      <c r="H31">
        <v>1</v>
      </c>
      <c r="I31">
        <v>0</v>
      </c>
      <c r="J31">
        <v>3</v>
      </c>
      <c r="K31">
        <v>3</v>
      </c>
      <c r="L31">
        <v>3</v>
      </c>
      <c r="M31">
        <v>1</v>
      </c>
      <c r="N31">
        <v>1550.3505859375002</v>
      </c>
      <c r="O31">
        <v>8</v>
      </c>
      <c r="Q31">
        <v>4.6524553298950195</v>
      </c>
      <c r="R31">
        <v>-1.1273989677429199</v>
      </c>
      <c r="S31">
        <v>0</v>
      </c>
      <c r="T31">
        <v>8.1722889622841546</v>
      </c>
      <c r="U31" t="s">
        <v>39</v>
      </c>
      <c r="V31">
        <v>12.550188064575195</v>
      </c>
      <c r="W31">
        <v>63.800907135009766</v>
      </c>
      <c r="X31">
        <v>0</v>
      </c>
      <c r="Y31">
        <v>0</v>
      </c>
      <c r="Z31">
        <v>0</v>
      </c>
      <c r="AA31">
        <v>0</v>
      </c>
    </row>
    <row r="32" spans="1:27" x14ac:dyDescent="0.25">
      <c r="A32">
        <v>1815</v>
      </c>
      <c r="B32" t="s">
        <v>181</v>
      </c>
      <c r="C32" t="s">
        <v>49</v>
      </c>
      <c r="D32">
        <v>499</v>
      </c>
      <c r="E32" t="s">
        <v>50</v>
      </c>
      <c r="F32">
        <v>1970</v>
      </c>
      <c r="G32">
        <v>674</v>
      </c>
      <c r="H32">
        <v>0</v>
      </c>
      <c r="I32">
        <v>0</v>
      </c>
      <c r="J32">
        <v>2</v>
      </c>
      <c r="K32">
        <v>2</v>
      </c>
      <c r="L32">
        <v>3</v>
      </c>
      <c r="M32">
        <v>1</v>
      </c>
      <c r="N32">
        <v>2035.7750244140625</v>
      </c>
      <c r="O32">
        <v>6.875</v>
      </c>
      <c r="Q32">
        <v>4.6570572853088388</v>
      </c>
      <c r="R32">
        <v>-2.2007126808166504</v>
      </c>
      <c r="S32">
        <v>1</v>
      </c>
      <c r="T32">
        <v>5.7741305592983743</v>
      </c>
      <c r="U32" t="s">
        <v>51</v>
      </c>
      <c r="V32">
        <v>11.932668685913084</v>
      </c>
      <c r="W32">
        <v>62.787132263183601</v>
      </c>
      <c r="X32">
        <v>0</v>
      </c>
      <c r="Y32">
        <v>7.7178711071610451E-3</v>
      </c>
      <c r="Z32">
        <v>0</v>
      </c>
      <c r="AA32">
        <v>0</v>
      </c>
    </row>
    <row r="33" spans="1:27" x14ac:dyDescent="0.25">
      <c r="A33">
        <v>1825</v>
      </c>
      <c r="B33" t="s">
        <v>182</v>
      </c>
      <c r="C33" t="s">
        <v>49</v>
      </c>
      <c r="D33">
        <v>499</v>
      </c>
      <c r="E33" t="s">
        <v>50</v>
      </c>
      <c r="F33">
        <v>1970</v>
      </c>
      <c r="G33">
        <v>1242</v>
      </c>
      <c r="H33">
        <v>0</v>
      </c>
      <c r="I33">
        <v>0</v>
      </c>
      <c r="J33">
        <v>2</v>
      </c>
      <c r="K33">
        <v>2</v>
      </c>
      <c r="L33">
        <v>3</v>
      </c>
      <c r="M33">
        <v>1</v>
      </c>
      <c r="N33">
        <v>2138.744873046875</v>
      </c>
      <c r="O33">
        <v>6.25</v>
      </c>
      <c r="Q33">
        <v>4.5069308280944815</v>
      </c>
      <c r="R33">
        <v>-3.6064801216125488</v>
      </c>
      <c r="S33">
        <v>1</v>
      </c>
      <c r="T33">
        <v>5.858557697836412</v>
      </c>
      <c r="U33" t="s">
        <v>51</v>
      </c>
      <c r="V33">
        <v>12.129938125610352</v>
      </c>
      <c r="W33">
        <v>62.924949645996094</v>
      </c>
      <c r="X33">
        <v>0</v>
      </c>
      <c r="Y33">
        <v>7.7178711071610451E-3</v>
      </c>
      <c r="Z33">
        <v>0</v>
      </c>
      <c r="AA33">
        <v>0</v>
      </c>
    </row>
    <row r="34" spans="1:27" x14ac:dyDescent="0.25">
      <c r="A34">
        <v>1840</v>
      </c>
      <c r="B34" t="s">
        <v>184</v>
      </c>
      <c r="C34" t="s">
        <v>37</v>
      </c>
      <c r="D34">
        <v>439</v>
      </c>
      <c r="E34" t="s">
        <v>38</v>
      </c>
      <c r="F34">
        <v>1970</v>
      </c>
      <c r="G34">
        <v>1345</v>
      </c>
      <c r="H34">
        <v>0</v>
      </c>
      <c r="I34">
        <v>0</v>
      </c>
      <c r="J34">
        <v>1</v>
      </c>
      <c r="K34">
        <v>2</v>
      </c>
      <c r="L34">
        <v>3</v>
      </c>
      <c r="M34">
        <v>1</v>
      </c>
      <c r="N34">
        <v>1899.9279785156248</v>
      </c>
      <c r="O34">
        <v>6</v>
      </c>
      <c r="Q34">
        <v>4.108060359954834</v>
      </c>
      <c r="R34">
        <v>-1.2000654935836796</v>
      </c>
      <c r="S34">
        <v>0</v>
      </c>
      <c r="T34">
        <v>7.608155342870778</v>
      </c>
      <c r="U34" t="s">
        <v>39</v>
      </c>
      <c r="V34">
        <v>10.980721473693848</v>
      </c>
      <c r="W34">
        <v>70.447113037109375</v>
      </c>
      <c r="X34">
        <v>0</v>
      </c>
      <c r="Y34">
        <v>0</v>
      </c>
      <c r="Z34">
        <v>0</v>
      </c>
      <c r="AA34">
        <v>0</v>
      </c>
    </row>
    <row r="35" spans="1:27" x14ac:dyDescent="0.25">
      <c r="A35">
        <v>1940</v>
      </c>
      <c r="B35" t="s">
        <v>191</v>
      </c>
      <c r="C35" t="s">
        <v>49</v>
      </c>
      <c r="D35">
        <v>499</v>
      </c>
      <c r="E35" t="s">
        <v>69</v>
      </c>
      <c r="F35">
        <v>1970</v>
      </c>
      <c r="G35">
        <v>991</v>
      </c>
      <c r="H35">
        <v>1</v>
      </c>
      <c r="I35">
        <v>0</v>
      </c>
      <c r="J35">
        <v>2</v>
      </c>
      <c r="K35">
        <v>2</v>
      </c>
      <c r="L35">
        <v>3</v>
      </c>
      <c r="M35">
        <v>1</v>
      </c>
      <c r="N35">
        <v>2015.2360839843752</v>
      </c>
      <c r="O35">
        <v>8.8333330154418945</v>
      </c>
      <c r="Q35">
        <v>3.8942430019378658</v>
      </c>
      <c r="R35">
        <v>-3.2005846500396724</v>
      </c>
      <c r="S35">
        <v>1</v>
      </c>
      <c r="T35">
        <v>8.129340811439036</v>
      </c>
      <c r="U35" t="s">
        <v>51</v>
      </c>
      <c r="V35">
        <v>12.034533500671388</v>
      </c>
      <c r="W35">
        <v>61.220825195312493</v>
      </c>
      <c r="X35">
        <v>0</v>
      </c>
      <c r="Y35">
        <v>0</v>
      </c>
      <c r="Z35">
        <v>0</v>
      </c>
      <c r="AA35">
        <v>0</v>
      </c>
    </row>
    <row r="36" spans="1:27" x14ac:dyDescent="0.25">
      <c r="A36">
        <v>2030</v>
      </c>
      <c r="B36" t="s">
        <v>196</v>
      </c>
      <c r="C36" t="s">
        <v>92</v>
      </c>
      <c r="D36">
        <v>627</v>
      </c>
      <c r="E36" t="s">
        <v>93</v>
      </c>
      <c r="F36">
        <v>1970</v>
      </c>
      <c r="G36">
        <v>796</v>
      </c>
      <c r="H36">
        <v>0</v>
      </c>
      <c r="I36">
        <v>0</v>
      </c>
      <c r="J36">
        <v>1</v>
      </c>
      <c r="K36">
        <v>2</v>
      </c>
      <c r="L36">
        <v>2</v>
      </c>
      <c r="M36">
        <v>1</v>
      </c>
      <c r="N36">
        <v>2053.011962890625</v>
      </c>
      <c r="O36">
        <v>4.1428570747375488</v>
      </c>
      <c r="Q36">
        <v>4.018000602722168</v>
      </c>
      <c r="R36">
        <v>-1.8441913127899172</v>
      </c>
      <c r="S36">
        <v>1</v>
      </c>
      <c r="T36">
        <v>6.9149118746339697</v>
      </c>
      <c r="U36" t="s">
        <v>94</v>
      </c>
      <c r="V36">
        <v>12.542202949523924</v>
      </c>
      <c r="W36">
        <v>57.811195373535149</v>
      </c>
      <c r="X36">
        <v>3.8525002002716064</v>
      </c>
      <c r="Y36">
        <v>8.4091044962406145E-2</v>
      </c>
      <c r="Z36">
        <v>0</v>
      </c>
      <c r="AA36">
        <v>0</v>
      </c>
    </row>
    <row r="37" spans="1:27" x14ac:dyDescent="0.25">
      <c r="A37">
        <v>2070</v>
      </c>
      <c r="B37" t="s">
        <v>199</v>
      </c>
      <c r="C37" t="s">
        <v>200</v>
      </c>
      <c r="D37">
        <v>477</v>
      </c>
      <c r="E37" t="s">
        <v>88</v>
      </c>
      <c r="F37">
        <v>1970</v>
      </c>
      <c r="G37">
        <v>1065</v>
      </c>
      <c r="H37">
        <v>1</v>
      </c>
      <c r="I37">
        <v>0</v>
      </c>
      <c r="J37">
        <v>0</v>
      </c>
      <c r="K37">
        <v>2</v>
      </c>
      <c r="L37">
        <v>3</v>
      </c>
      <c r="M37">
        <v>4</v>
      </c>
      <c r="N37">
        <v>2647.47607421875</v>
      </c>
      <c r="O37">
        <v>8</v>
      </c>
      <c r="Q37">
        <v>2.4191446304321289</v>
      </c>
      <c r="R37">
        <v>0.96980440616607644</v>
      </c>
      <c r="S37">
        <v>1</v>
      </c>
      <c r="T37">
        <v>4.5537672632385693</v>
      </c>
      <c r="U37" t="s">
        <v>76</v>
      </c>
      <c r="V37">
        <v>10.023786544799805</v>
      </c>
      <c r="W37">
        <v>64.102569580078125</v>
      </c>
      <c r="X37">
        <v>0</v>
      </c>
      <c r="Y37">
        <v>0</v>
      </c>
      <c r="Z37">
        <v>0</v>
      </c>
      <c r="AA37">
        <v>0</v>
      </c>
    </row>
    <row r="38" spans="1:27" x14ac:dyDescent="0.25">
      <c r="A38">
        <v>2085</v>
      </c>
      <c r="B38" t="s">
        <v>201</v>
      </c>
      <c r="C38" t="s">
        <v>202</v>
      </c>
      <c r="D38">
        <v>507</v>
      </c>
      <c r="E38" t="s">
        <v>88</v>
      </c>
      <c r="F38">
        <v>1970</v>
      </c>
      <c r="G38">
        <v>2341</v>
      </c>
      <c r="H38">
        <v>1</v>
      </c>
      <c r="I38">
        <v>0</v>
      </c>
      <c r="J38">
        <v>0</v>
      </c>
      <c r="K38">
        <v>3</v>
      </c>
      <c r="L38">
        <v>3</v>
      </c>
      <c r="M38">
        <v>4</v>
      </c>
      <c r="N38">
        <v>2732.946044921875</v>
      </c>
      <c r="O38">
        <v>8</v>
      </c>
      <c r="Q38">
        <v>4.5313305854797363</v>
      </c>
      <c r="R38">
        <v>0.27934953570365906</v>
      </c>
      <c r="S38">
        <v>1</v>
      </c>
      <c r="T38">
        <v>4.8038752626432002</v>
      </c>
      <c r="U38" t="s">
        <v>76</v>
      </c>
      <c r="V38">
        <v>10.360833168029783</v>
      </c>
      <c r="W38">
        <v>65.148696899414063</v>
      </c>
      <c r="X38">
        <v>0</v>
      </c>
      <c r="Y38">
        <v>0</v>
      </c>
      <c r="Z38">
        <v>0</v>
      </c>
      <c r="AA38">
        <v>0</v>
      </c>
    </row>
    <row r="39" spans="1:27" x14ac:dyDescent="0.25">
      <c r="A39">
        <v>2130</v>
      </c>
      <c r="B39" t="s">
        <v>204</v>
      </c>
      <c r="C39" t="s">
        <v>146</v>
      </c>
      <c r="D39">
        <v>184</v>
      </c>
      <c r="E39" t="s">
        <v>101</v>
      </c>
      <c r="F39">
        <v>1970</v>
      </c>
      <c r="G39">
        <v>864</v>
      </c>
      <c r="H39">
        <v>1</v>
      </c>
      <c r="I39">
        <v>0</v>
      </c>
      <c r="J39">
        <v>5</v>
      </c>
      <c r="K39">
        <v>3</v>
      </c>
      <c r="L39">
        <v>3</v>
      </c>
      <c r="M39">
        <v>1</v>
      </c>
      <c r="N39">
        <v>2412.05126953125</v>
      </c>
      <c r="O39">
        <v>4.5</v>
      </c>
      <c r="Q39">
        <v>3.4022436141967778</v>
      </c>
      <c r="R39">
        <v>-2.9111976623535156</v>
      </c>
      <c r="S39">
        <v>1</v>
      </c>
      <c r="T39">
        <v>4.44927251546431</v>
      </c>
      <c r="U39" t="s">
        <v>57</v>
      </c>
      <c r="V39">
        <v>11.13454532623291</v>
      </c>
      <c r="W39">
        <v>59.969322204589851</v>
      </c>
      <c r="X39">
        <v>0</v>
      </c>
      <c r="Y39">
        <v>1.6467883586883545</v>
      </c>
      <c r="Z39">
        <v>12933.5947265625</v>
      </c>
      <c r="AA39">
        <v>87083.4765625</v>
      </c>
    </row>
    <row r="40" spans="1:27" x14ac:dyDescent="0.25">
      <c r="A40">
        <v>2175</v>
      </c>
      <c r="B40" t="s">
        <v>205</v>
      </c>
      <c r="C40" t="s">
        <v>206</v>
      </c>
      <c r="D40">
        <v>661</v>
      </c>
      <c r="E40" t="s">
        <v>50</v>
      </c>
      <c r="F40">
        <v>1970</v>
      </c>
      <c r="G40">
        <v>1079</v>
      </c>
      <c r="H40">
        <v>1</v>
      </c>
      <c r="I40">
        <v>1</v>
      </c>
      <c r="J40">
        <v>2</v>
      </c>
      <c r="K40">
        <v>3</v>
      </c>
      <c r="L40">
        <v>3</v>
      </c>
      <c r="M40">
        <v>1</v>
      </c>
      <c r="N40">
        <v>2334.501220703125</v>
      </c>
      <c r="O40">
        <v>4.3333334922790527</v>
      </c>
      <c r="Q40">
        <v>4.2064309120178223</v>
      </c>
      <c r="R40">
        <v>-2.6227622032165527</v>
      </c>
      <c r="S40">
        <v>0</v>
      </c>
      <c r="T40">
        <v>6.8401568439132268</v>
      </c>
      <c r="U40" t="s">
        <v>51</v>
      </c>
      <c r="V40">
        <v>12.184929847717283</v>
      </c>
      <c r="W40">
        <v>59.544967651367195</v>
      </c>
      <c r="X40">
        <v>0</v>
      </c>
      <c r="Y40">
        <v>0</v>
      </c>
      <c r="Z40">
        <v>0</v>
      </c>
      <c r="AA40">
        <v>0</v>
      </c>
    </row>
    <row r="41" spans="1:27" x14ac:dyDescent="0.25">
      <c r="A41">
        <v>2205</v>
      </c>
      <c r="B41" t="s">
        <v>208</v>
      </c>
      <c r="C41" t="s">
        <v>130</v>
      </c>
      <c r="D41">
        <v>441</v>
      </c>
      <c r="E41" t="s">
        <v>38</v>
      </c>
      <c r="F41">
        <v>1970</v>
      </c>
      <c r="G41">
        <v>747</v>
      </c>
      <c r="H41">
        <v>1</v>
      </c>
      <c r="I41">
        <v>0</v>
      </c>
      <c r="J41">
        <v>3</v>
      </c>
      <c r="K41">
        <v>3</v>
      </c>
      <c r="L41">
        <v>3</v>
      </c>
      <c r="M41">
        <v>1</v>
      </c>
      <c r="N41">
        <v>2242.736328125</v>
      </c>
      <c r="O41">
        <v>5.3333334922790527</v>
      </c>
      <c r="Q41">
        <v>3.8036015033721928</v>
      </c>
      <c r="R41">
        <v>-0.53203243017196655</v>
      </c>
      <c r="S41">
        <v>1</v>
      </c>
      <c r="T41">
        <v>7.5295966911093313</v>
      </c>
      <c r="U41" t="s">
        <v>39</v>
      </c>
      <c r="V41">
        <v>12.712856292724609</v>
      </c>
      <c r="W41">
        <v>62.886238098144531</v>
      </c>
      <c r="X41">
        <v>0.33474409580230713</v>
      </c>
      <c r="Y41">
        <v>0.69493311643600486</v>
      </c>
      <c r="Z41">
        <v>0</v>
      </c>
      <c r="AA41">
        <v>0</v>
      </c>
    </row>
    <row r="42" spans="1:27" x14ac:dyDescent="0.25">
      <c r="A42">
        <v>2270</v>
      </c>
      <c r="B42" t="s">
        <v>209</v>
      </c>
      <c r="C42" t="s">
        <v>49</v>
      </c>
      <c r="D42">
        <v>499</v>
      </c>
      <c r="E42" t="s">
        <v>69</v>
      </c>
      <c r="F42">
        <v>1970</v>
      </c>
      <c r="G42">
        <v>1734</v>
      </c>
      <c r="H42">
        <v>1</v>
      </c>
      <c r="I42">
        <v>0</v>
      </c>
      <c r="J42">
        <v>2</v>
      </c>
      <c r="K42">
        <v>2</v>
      </c>
      <c r="L42">
        <v>3</v>
      </c>
      <c r="M42">
        <v>1</v>
      </c>
      <c r="N42">
        <v>2085.89892578125</v>
      </c>
      <c r="O42">
        <v>6.8000001907348633</v>
      </c>
      <c r="Q42">
        <v>3.9567973613739009</v>
      </c>
      <c r="R42">
        <v>-3.2389841079711914</v>
      </c>
      <c r="S42">
        <v>1</v>
      </c>
      <c r="T42">
        <v>5.5826779939683426</v>
      </c>
      <c r="U42" t="s">
        <v>51</v>
      </c>
      <c r="V42">
        <v>12.43502140045166</v>
      </c>
      <c r="W42">
        <v>61.111110687255859</v>
      </c>
      <c r="X42">
        <v>0</v>
      </c>
      <c r="Y42">
        <v>0</v>
      </c>
      <c r="Z42">
        <v>0</v>
      </c>
      <c r="AA42">
        <v>0</v>
      </c>
    </row>
    <row r="43" spans="1:27" x14ac:dyDescent="0.25">
      <c r="A43">
        <v>2430</v>
      </c>
      <c r="B43" t="s">
        <v>220</v>
      </c>
      <c r="C43" t="s">
        <v>221</v>
      </c>
      <c r="D43">
        <v>182</v>
      </c>
      <c r="E43" t="s">
        <v>222</v>
      </c>
      <c r="F43">
        <v>1970</v>
      </c>
      <c r="G43">
        <v>776</v>
      </c>
      <c r="H43">
        <v>1</v>
      </c>
      <c r="I43">
        <v>0</v>
      </c>
      <c r="J43">
        <v>7</v>
      </c>
      <c r="K43">
        <v>3</v>
      </c>
      <c r="L43">
        <v>3</v>
      </c>
      <c r="M43">
        <v>1</v>
      </c>
      <c r="N43">
        <v>1931.5496826171875</v>
      </c>
      <c r="O43">
        <v>6.1818180084228507</v>
      </c>
      <c r="Q43">
        <v>4.760127067565918</v>
      </c>
      <c r="R43">
        <v>-1.2313368320465088</v>
      </c>
      <c r="S43">
        <v>0</v>
      </c>
      <c r="T43">
        <v>11.041392213323409</v>
      </c>
      <c r="U43" t="s">
        <v>223</v>
      </c>
      <c r="V43">
        <v>12.228002548217772</v>
      </c>
      <c r="W43">
        <v>63.084869384765618</v>
      </c>
      <c r="X43">
        <v>0</v>
      </c>
      <c r="Y43">
        <v>0</v>
      </c>
      <c r="Z43">
        <v>0</v>
      </c>
      <c r="AA43">
        <v>62152.21875</v>
      </c>
    </row>
    <row r="44" spans="1:27" x14ac:dyDescent="0.25">
      <c r="A44">
        <v>2445</v>
      </c>
      <c r="B44" t="s">
        <v>224</v>
      </c>
      <c r="C44" t="s">
        <v>225</v>
      </c>
      <c r="D44">
        <v>562</v>
      </c>
      <c r="E44" t="s">
        <v>104</v>
      </c>
      <c r="F44">
        <v>1970</v>
      </c>
      <c r="G44">
        <v>1464</v>
      </c>
      <c r="H44">
        <v>1</v>
      </c>
      <c r="I44">
        <v>1</v>
      </c>
      <c r="J44">
        <v>0</v>
      </c>
      <c r="K44">
        <v>2</v>
      </c>
      <c r="L44">
        <v>3</v>
      </c>
      <c r="M44">
        <v>2</v>
      </c>
      <c r="N44">
        <v>2316.7158203125</v>
      </c>
      <c r="O44">
        <v>8.6000003814697266</v>
      </c>
      <c r="Q44">
        <v>3.8833298683166495</v>
      </c>
      <c r="R44">
        <v>-0.58304226398468006</v>
      </c>
      <c r="S44">
        <v>1</v>
      </c>
      <c r="T44">
        <v>8.0453735391985202</v>
      </c>
      <c r="U44" t="s">
        <v>76</v>
      </c>
      <c r="V44">
        <v>11.565167427062988</v>
      </c>
      <c r="W44">
        <v>66.602775573730483</v>
      </c>
      <c r="X44">
        <v>1.0899927616119385</v>
      </c>
      <c r="Y44">
        <v>0</v>
      </c>
      <c r="Z44">
        <v>16883.837890624996</v>
      </c>
      <c r="AA44">
        <v>0</v>
      </c>
    </row>
    <row r="45" spans="1:27" x14ac:dyDescent="0.25">
      <c r="A45">
        <v>2490</v>
      </c>
      <c r="B45" t="s">
        <v>229</v>
      </c>
      <c r="C45" t="s">
        <v>230</v>
      </c>
      <c r="D45">
        <v>275</v>
      </c>
      <c r="E45" t="s">
        <v>231</v>
      </c>
      <c r="F45">
        <v>1970</v>
      </c>
      <c r="G45">
        <v>1154</v>
      </c>
      <c r="H45">
        <v>1</v>
      </c>
      <c r="I45">
        <v>1</v>
      </c>
      <c r="J45">
        <v>0</v>
      </c>
      <c r="K45">
        <v>1</v>
      </c>
      <c r="L45">
        <v>3</v>
      </c>
      <c r="M45">
        <v>1</v>
      </c>
      <c r="N45">
        <v>2240.853759765625</v>
      </c>
      <c r="O45">
        <v>4</v>
      </c>
      <c r="Q45">
        <v>4.4376726150512695</v>
      </c>
      <c r="R45">
        <v>-1.1483471393585205</v>
      </c>
      <c r="S45">
        <v>1</v>
      </c>
      <c r="T45">
        <v>7.5128340131260813</v>
      </c>
      <c r="U45" t="s">
        <v>67</v>
      </c>
      <c r="V45">
        <v>12.610082626342772</v>
      </c>
      <c r="W45">
        <v>60.233028411865241</v>
      </c>
      <c r="X45">
        <v>0</v>
      </c>
      <c r="Y45">
        <v>0</v>
      </c>
      <c r="Z45">
        <v>423322.5625</v>
      </c>
      <c r="AA45">
        <v>2266.919189453125</v>
      </c>
    </row>
    <row r="46" spans="1:27" x14ac:dyDescent="0.25">
      <c r="A46">
        <v>2550</v>
      </c>
      <c r="B46" t="s">
        <v>232</v>
      </c>
      <c r="C46" t="s">
        <v>233</v>
      </c>
      <c r="D46">
        <v>179</v>
      </c>
      <c r="E46" t="s">
        <v>234</v>
      </c>
      <c r="F46">
        <v>1970</v>
      </c>
      <c r="G46">
        <v>792</v>
      </c>
      <c r="H46">
        <v>1</v>
      </c>
      <c r="I46">
        <v>1</v>
      </c>
      <c r="J46">
        <v>4</v>
      </c>
      <c r="K46">
        <v>3</v>
      </c>
      <c r="L46">
        <v>3</v>
      </c>
      <c r="M46">
        <v>1</v>
      </c>
      <c r="N46">
        <v>2214.7861328125</v>
      </c>
      <c r="O46">
        <v>2.4285714626312256</v>
      </c>
      <c r="Q46">
        <v>3.7802677154541007</v>
      </c>
      <c r="R46">
        <v>-2.3785514831542969</v>
      </c>
      <c r="S46">
        <v>1</v>
      </c>
      <c r="T46">
        <v>6.6883547899556692</v>
      </c>
      <c r="U46" t="s">
        <v>94</v>
      </c>
      <c r="V46">
        <v>11.170639991760252</v>
      </c>
      <c r="W46">
        <v>56.171173095703118</v>
      </c>
      <c r="X46">
        <v>0</v>
      </c>
      <c r="Y46">
        <v>0</v>
      </c>
      <c r="Z46">
        <v>0</v>
      </c>
      <c r="AA46">
        <v>0</v>
      </c>
    </row>
    <row r="47" spans="1:27" x14ac:dyDescent="0.25">
      <c r="A47">
        <v>2560</v>
      </c>
      <c r="B47" t="s">
        <v>236</v>
      </c>
      <c r="C47" t="s">
        <v>45</v>
      </c>
      <c r="D47">
        <v>663</v>
      </c>
      <c r="E47" t="s">
        <v>50</v>
      </c>
      <c r="F47">
        <v>1970</v>
      </c>
      <c r="G47">
        <v>1322</v>
      </c>
      <c r="H47">
        <v>1</v>
      </c>
      <c r="I47">
        <v>1</v>
      </c>
      <c r="J47">
        <v>4</v>
      </c>
      <c r="K47">
        <v>7</v>
      </c>
      <c r="L47">
        <v>3</v>
      </c>
      <c r="M47">
        <v>1</v>
      </c>
      <c r="N47">
        <v>2407.748291015625</v>
      </c>
      <c r="O47">
        <v>3.7999999523162846</v>
      </c>
      <c r="Q47">
        <v>2.3750753402709961</v>
      </c>
      <c r="R47">
        <v>-3.1261007785797119</v>
      </c>
      <c r="S47">
        <v>1</v>
      </c>
      <c r="T47">
        <v>5.580176605579247</v>
      </c>
      <c r="U47" t="s">
        <v>51</v>
      </c>
      <c r="V47">
        <v>13.82916736602783</v>
      </c>
      <c r="W47">
        <v>66.610679626464844</v>
      </c>
      <c r="X47">
        <v>0</v>
      </c>
      <c r="Y47">
        <v>0</v>
      </c>
      <c r="Z47">
        <v>0</v>
      </c>
      <c r="AA47">
        <v>0</v>
      </c>
    </row>
    <row r="48" spans="1:27" x14ac:dyDescent="0.25">
      <c r="A48">
        <v>2570</v>
      </c>
      <c r="B48" t="s">
        <v>237</v>
      </c>
      <c r="C48" t="s">
        <v>45</v>
      </c>
      <c r="D48">
        <v>663</v>
      </c>
      <c r="E48" t="s">
        <v>46</v>
      </c>
      <c r="F48">
        <v>1970</v>
      </c>
      <c r="G48">
        <v>1153</v>
      </c>
      <c r="H48">
        <v>1</v>
      </c>
      <c r="I48">
        <v>1</v>
      </c>
      <c r="J48">
        <v>4</v>
      </c>
      <c r="K48">
        <v>7</v>
      </c>
      <c r="L48">
        <v>3</v>
      </c>
      <c r="M48">
        <v>1</v>
      </c>
      <c r="N48">
        <v>2608.776611328125</v>
      </c>
      <c r="O48">
        <v>5</v>
      </c>
      <c r="Q48">
        <v>2.4921016693115234</v>
      </c>
      <c r="R48">
        <v>-0.59702378511428811</v>
      </c>
      <c r="S48">
        <v>0</v>
      </c>
      <c r="T48">
        <v>3.1810735266753505</v>
      </c>
      <c r="U48" t="s">
        <v>47</v>
      </c>
      <c r="V48">
        <v>11.872397422790527</v>
      </c>
      <c r="W48">
        <v>52.489906311035163</v>
      </c>
      <c r="X48">
        <v>0</v>
      </c>
      <c r="Y48">
        <v>0</v>
      </c>
      <c r="Z48">
        <v>0</v>
      </c>
      <c r="AA48">
        <v>0</v>
      </c>
    </row>
    <row r="49" spans="1:27" x14ac:dyDescent="0.25">
      <c r="A49">
        <v>2760</v>
      </c>
      <c r="B49" t="s">
        <v>243</v>
      </c>
      <c r="C49" t="s">
        <v>163</v>
      </c>
      <c r="D49">
        <v>504</v>
      </c>
      <c r="E49" t="s">
        <v>164</v>
      </c>
      <c r="F49">
        <v>1970</v>
      </c>
      <c r="G49">
        <v>888</v>
      </c>
      <c r="H49">
        <v>1</v>
      </c>
      <c r="I49">
        <v>1</v>
      </c>
      <c r="J49">
        <v>0</v>
      </c>
      <c r="K49">
        <v>2</v>
      </c>
      <c r="L49">
        <v>2</v>
      </c>
      <c r="M49">
        <v>1</v>
      </c>
      <c r="N49">
        <v>2072.3828125</v>
      </c>
      <c r="O49">
        <v>5.25</v>
      </c>
      <c r="Q49">
        <v>4.3851480484008789</v>
      </c>
      <c r="R49">
        <v>-1.3384392261505127</v>
      </c>
      <c r="S49">
        <v>0</v>
      </c>
      <c r="T49">
        <v>5.7889647045458972</v>
      </c>
      <c r="U49" t="s">
        <v>47</v>
      </c>
      <c r="V49">
        <v>11.797671318054199</v>
      </c>
      <c r="W49">
        <v>73.975906372070298</v>
      </c>
      <c r="X49">
        <v>4.3574562296271324E-3</v>
      </c>
      <c r="Y49">
        <v>1.1623756960034372E-2</v>
      </c>
      <c r="Z49">
        <v>0</v>
      </c>
      <c r="AA49">
        <v>891.11102294921886</v>
      </c>
    </row>
    <row r="50" spans="1:27" x14ac:dyDescent="0.25">
      <c r="A50">
        <v>2810</v>
      </c>
      <c r="B50" t="s">
        <v>245</v>
      </c>
      <c r="C50" t="s">
        <v>92</v>
      </c>
      <c r="D50">
        <v>627</v>
      </c>
      <c r="E50" t="s">
        <v>246</v>
      </c>
      <c r="F50">
        <v>1970</v>
      </c>
      <c r="G50">
        <v>1042</v>
      </c>
      <c r="H50">
        <v>1</v>
      </c>
      <c r="I50">
        <v>0</v>
      </c>
      <c r="J50">
        <v>1</v>
      </c>
      <c r="K50">
        <v>2</v>
      </c>
      <c r="L50">
        <v>2</v>
      </c>
      <c r="M50">
        <v>1</v>
      </c>
      <c r="N50">
        <v>2048.27978515625</v>
      </c>
      <c r="O50">
        <v>4.9000000953674316</v>
      </c>
      <c r="Q50">
        <v>4.7189555168151855</v>
      </c>
      <c r="R50">
        <v>-1.9694820642471311</v>
      </c>
      <c r="S50">
        <v>1</v>
      </c>
      <c r="T50">
        <v>9.1042760903955298</v>
      </c>
      <c r="U50" t="s">
        <v>94</v>
      </c>
      <c r="V50">
        <v>11.963932037353516</v>
      </c>
      <c r="W50">
        <v>58.218170166015618</v>
      </c>
      <c r="X50">
        <v>3.8525002002716064</v>
      </c>
      <c r="Y50">
        <v>8.4091044962406145E-2</v>
      </c>
      <c r="Z50">
        <v>0</v>
      </c>
      <c r="AA50">
        <v>8842.9921875</v>
      </c>
    </row>
    <row r="51" spans="1:27" x14ac:dyDescent="0.25">
      <c r="A51">
        <v>2850</v>
      </c>
      <c r="B51" t="s">
        <v>249</v>
      </c>
      <c r="C51" t="s">
        <v>163</v>
      </c>
      <c r="D51">
        <v>504</v>
      </c>
      <c r="E51" t="s">
        <v>164</v>
      </c>
      <c r="F51">
        <v>1970</v>
      </c>
      <c r="G51">
        <v>1289</v>
      </c>
      <c r="H51">
        <v>1</v>
      </c>
      <c r="I51">
        <v>1</v>
      </c>
      <c r="J51">
        <v>0</v>
      </c>
      <c r="K51">
        <v>2</v>
      </c>
      <c r="L51">
        <v>2</v>
      </c>
      <c r="M51">
        <v>1</v>
      </c>
      <c r="N51">
        <v>1840.8214111328125</v>
      </c>
      <c r="O51">
        <v>7</v>
      </c>
      <c r="Q51">
        <v>4.921323299407959</v>
      </c>
      <c r="R51">
        <v>-2.7098503112792969</v>
      </c>
      <c r="S51">
        <v>0</v>
      </c>
      <c r="T51">
        <v>0.18604115264011897</v>
      </c>
      <c r="U51" t="s">
        <v>47</v>
      </c>
      <c r="V51">
        <v>11.548765182495117</v>
      </c>
      <c r="W51">
        <v>72.332015991210938</v>
      </c>
      <c r="X51">
        <v>0</v>
      </c>
      <c r="Y51">
        <v>5.2065320312976837E-2</v>
      </c>
      <c r="Z51">
        <v>0</v>
      </c>
      <c r="AA51">
        <v>4511.66064453125</v>
      </c>
    </row>
    <row r="52" spans="1:27" x14ac:dyDescent="0.25">
      <c r="A52">
        <v>2980</v>
      </c>
      <c r="B52" t="s">
        <v>255</v>
      </c>
      <c r="C52" t="s">
        <v>128</v>
      </c>
      <c r="D52">
        <v>660</v>
      </c>
      <c r="E52" t="s">
        <v>179</v>
      </c>
      <c r="F52">
        <v>1970</v>
      </c>
      <c r="G52">
        <v>891</v>
      </c>
      <c r="H52">
        <v>0</v>
      </c>
      <c r="I52">
        <v>1</v>
      </c>
      <c r="J52">
        <v>3</v>
      </c>
      <c r="K52">
        <v>3</v>
      </c>
      <c r="L52">
        <v>3</v>
      </c>
      <c r="M52">
        <v>1</v>
      </c>
      <c r="N52">
        <v>2309.381103515625</v>
      </c>
      <c r="O52">
        <v>1.8571428060531621</v>
      </c>
      <c r="Q52">
        <v>3.5720641613006601</v>
      </c>
      <c r="R52">
        <v>-2.311316967010498</v>
      </c>
      <c r="S52">
        <v>1</v>
      </c>
      <c r="T52">
        <v>5.7517927317575692</v>
      </c>
      <c r="U52" t="s">
        <v>180</v>
      </c>
      <c r="V52">
        <v>13.857529640197752</v>
      </c>
      <c r="W52">
        <v>65.0826416015625</v>
      </c>
      <c r="X52">
        <v>0</v>
      </c>
      <c r="Y52">
        <v>0</v>
      </c>
      <c r="Z52">
        <v>0</v>
      </c>
      <c r="AA52">
        <v>0</v>
      </c>
    </row>
    <row r="53" spans="1:27" x14ac:dyDescent="0.25">
      <c r="A53">
        <v>3010</v>
      </c>
      <c r="B53" t="s">
        <v>258</v>
      </c>
      <c r="C53" t="s">
        <v>78</v>
      </c>
      <c r="D53">
        <v>569</v>
      </c>
      <c r="E53" t="s">
        <v>56</v>
      </c>
      <c r="F53">
        <v>1970</v>
      </c>
      <c r="G53">
        <v>1488</v>
      </c>
      <c r="H53">
        <v>0</v>
      </c>
      <c r="I53">
        <v>0</v>
      </c>
      <c r="J53">
        <v>0</v>
      </c>
      <c r="K53">
        <v>2</v>
      </c>
      <c r="L53">
        <v>2</v>
      </c>
      <c r="M53">
        <v>1</v>
      </c>
      <c r="N53">
        <v>2756.759521484375</v>
      </c>
      <c r="O53">
        <v>5.833333492279051</v>
      </c>
      <c r="Q53">
        <v>4.159040927886962</v>
      </c>
      <c r="R53">
        <v>-0.21882529556751248</v>
      </c>
      <c r="S53">
        <v>0</v>
      </c>
      <c r="T53">
        <v>7.5397947651322514</v>
      </c>
      <c r="U53" t="s">
        <v>57</v>
      </c>
      <c r="V53">
        <v>11.80664539337158</v>
      </c>
      <c r="W53">
        <v>65.442398071289063</v>
      </c>
      <c r="X53">
        <v>0</v>
      </c>
      <c r="Y53">
        <v>0</v>
      </c>
      <c r="Z53">
        <v>144801.8125</v>
      </c>
      <c r="AA53">
        <v>613712.375</v>
      </c>
    </row>
    <row r="54" spans="1:27" x14ac:dyDescent="0.25">
      <c r="A54">
        <v>3085</v>
      </c>
      <c r="B54" t="s">
        <v>261</v>
      </c>
      <c r="C54" t="s">
        <v>49</v>
      </c>
      <c r="D54">
        <v>499</v>
      </c>
      <c r="E54" t="s">
        <v>50</v>
      </c>
      <c r="F54">
        <v>1970</v>
      </c>
      <c r="G54">
        <v>1176</v>
      </c>
      <c r="H54">
        <v>0</v>
      </c>
      <c r="I54">
        <v>0</v>
      </c>
      <c r="J54">
        <v>2</v>
      </c>
      <c r="K54">
        <v>2</v>
      </c>
      <c r="L54">
        <v>3</v>
      </c>
      <c r="M54">
        <v>1</v>
      </c>
      <c r="N54">
        <v>1977.46728515625</v>
      </c>
      <c r="O54">
        <v>7</v>
      </c>
      <c r="Q54">
        <v>4.5820369720458993</v>
      </c>
      <c r="R54">
        <v>-1.4102164506912229</v>
      </c>
      <c r="S54">
        <v>1</v>
      </c>
      <c r="T54">
        <v>4.081754822760427</v>
      </c>
      <c r="U54" t="s">
        <v>51</v>
      </c>
      <c r="V54">
        <v>11.988924026489258</v>
      </c>
      <c r="W54">
        <v>63.105728149414063</v>
      </c>
      <c r="X54">
        <v>0</v>
      </c>
      <c r="Y54">
        <v>7.7178711071610451E-3</v>
      </c>
      <c r="Z54">
        <v>0</v>
      </c>
      <c r="AA54">
        <v>0</v>
      </c>
    </row>
    <row r="55" spans="1:27" x14ac:dyDescent="0.25">
      <c r="A55">
        <v>3100</v>
      </c>
      <c r="B55" t="s">
        <v>262</v>
      </c>
      <c r="C55" t="s">
        <v>49</v>
      </c>
      <c r="D55">
        <v>499</v>
      </c>
      <c r="E55" t="s">
        <v>69</v>
      </c>
      <c r="F55">
        <v>1970</v>
      </c>
      <c r="G55">
        <v>1017</v>
      </c>
      <c r="H55">
        <v>1</v>
      </c>
      <c r="I55">
        <v>0</v>
      </c>
      <c r="J55">
        <v>2</v>
      </c>
      <c r="K55">
        <v>2</v>
      </c>
      <c r="L55">
        <v>3</v>
      </c>
      <c r="M55">
        <v>1</v>
      </c>
      <c r="N55">
        <v>1979.2052001953125</v>
      </c>
      <c r="O55">
        <v>8.8888893127441406</v>
      </c>
      <c r="Q55">
        <v>4.3471469879150391</v>
      </c>
      <c r="R55">
        <v>-3.7169229984283447</v>
      </c>
      <c r="S55">
        <v>1</v>
      </c>
      <c r="T55">
        <v>8.0895001481884652</v>
      </c>
      <c r="U55" t="s">
        <v>51</v>
      </c>
      <c r="V55">
        <v>12.777898788452148</v>
      </c>
      <c r="W55">
        <v>57.189476013183601</v>
      </c>
      <c r="X55">
        <v>0</v>
      </c>
      <c r="Y55">
        <v>7.7178711071610451E-3</v>
      </c>
      <c r="Z55">
        <v>0</v>
      </c>
      <c r="AA55">
        <v>0</v>
      </c>
    </row>
    <row r="56" spans="1:27" x14ac:dyDescent="0.25">
      <c r="A56">
        <v>3205</v>
      </c>
      <c r="B56" t="s">
        <v>265</v>
      </c>
      <c r="C56" t="s">
        <v>49</v>
      </c>
      <c r="D56">
        <v>499</v>
      </c>
      <c r="E56" t="s">
        <v>66</v>
      </c>
      <c r="F56">
        <v>1970</v>
      </c>
      <c r="G56">
        <v>955</v>
      </c>
      <c r="H56">
        <v>1</v>
      </c>
      <c r="I56">
        <v>0</v>
      </c>
      <c r="J56">
        <v>2</v>
      </c>
      <c r="K56">
        <v>2</v>
      </c>
      <c r="L56">
        <v>3</v>
      </c>
      <c r="M56">
        <v>1</v>
      </c>
      <c r="N56">
        <v>2252.030029296875</v>
      </c>
      <c r="O56">
        <v>5.6666665077209482</v>
      </c>
      <c r="Q56">
        <v>4.9420394897460946</v>
      </c>
      <c r="R56">
        <v>-0.79066115617752064</v>
      </c>
      <c r="S56">
        <v>1</v>
      </c>
      <c r="T56">
        <v>6.096753919945912</v>
      </c>
      <c r="U56" t="s">
        <v>67</v>
      </c>
      <c r="V56">
        <v>14.162806510925297</v>
      </c>
      <c r="W56">
        <v>57.655883789062507</v>
      </c>
      <c r="X56">
        <v>0</v>
      </c>
      <c r="Y56">
        <v>7.7178711071610451E-3</v>
      </c>
      <c r="Z56">
        <v>0</v>
      </c>
      <c r="AA56">
        <v>52066.4609375</v>
      </c>
    </row>
    <row r="57" spans="1:27" x14ac:dyDescent="0.25">
      <c r="A57">
        <v>3235</v>
      </c>
      <c r="B57" t="s">
        <v>266</v>
      </c>
      <c r="C57" t="s">
        <v>92</v>
      </c>
      <c r="D57">
        <v>627</v>
      </c>
      <c r="E57" t="s">
        <v>93</v>
      </c>
      <c r="F57">
        <v>1970</v>
      </c>
      <c r="G57">
        <v>846</v>
      </c>
      <c r="H57">
        <v>1</v>
      </c>
      <c r="I57">
        <v>0</v>
      </c>
      <c r="J57">
        <v>1</v>
      </c>
      <c r="K57">
        <v>2</v>
      </c>
      <c r="L57">
        <v>2</v>
      </c>
      <c r="M57">
        <v>1</v>
      </c>
      <c r="N57">
        <v>1988.9664306640625</v>
      </c>
      <c r="O57">
        <v>2.5714285373687744</v>
      </c>
      <c r="Q57">
        <v>4.806215763092041</v>
      </c>
      <c r="R57">
        <v>-2.1816263198852535</v>
      </c>
      <c r="S57">
        <v>1</v>
      </c>
      <c r="T57">
        <v>8.5398190737535931</v>
      </c>
      <c r="U57" t="s">
        <v>94</v>
      </c>
      <c r="V57">
        <v>12.27938175201416</v>
      </c>
      <c r="W57">
        <v>57.937145233154304</v>
      </c>
      <c r="X57">
        <v>3.8525002002716064</v>
      </c>
      <c r="Y57">
        <v>8.4091044962406145E-2</v>
      </c>
      <c r="Z57">
        <v>0</v>
      </c>
      <c r="AA57">
        <v>0</v>
      </c>
    </row>
    <row r="58" spans="1:27" x14ac:dyDescent="0.25">
      <c r="A58">
        <v>3320</v>
      </c>
      <c r="B58" t="s">
        <v>270</v>
      </c>
      <c r="C58" t="s">
        <v>45</v>
      </c>
      <c r="D58">
        <v>663</v>
      </c>
      <c r="E58" t="s">
        <v>46</v>
      </c>
      <c r="F58">
        <v>1970</v>
      </c>
      <c r="G58">
        <v>1555</v>
      </c>
      <c r="H58">
        <v>1</v>
      </c>
      <c r="I58">
        <v>1</v>
      </c>
      <c r="J58">
        <v>4</v>
      </c>
      <c r="K58">
        <v>7</v>
      </c>
      <c r="L58">
        <v>3</v>
      </c>
      <c r="M58">
        <v>1</v>
      </c>
      <c r="N58">
        <v>2071.490966796875</v>
      </c>
      <c r="O58">
        <v>7</v>
      </c>
      <c r="Q58">
        <v>2.9995124340057377</v>
      </c>
      <c r="R58">
        <v>-3.6071779727935791</v>
      </c>
      <c r="S58">
        <v>1</v>
      </c>
      <c r="T58">
        <v>3.9937917054419194</v>
      </c>
      <c r="U58" t="s">
        <v>47</v>
      </c>
      <c r="V58">
        <v>12.278316497802736</v>
      </c>
      <c r="W58">
        <v>69.314216613769517</v>
      </c>
      <c r="X58">
        <v>0</v>
      </c>
      <c r="Y58">
        <v>0</v>
      </c>
      <c r="Z58">
        <v>0</v>
      </c>
      <c r="AA58">
        <v>0</v>
      </c>
    </row>
    <row r="59" spans="1:27" x14ac:dyDescent="0.25">
      <c r="A59">
        <v>3340</v>
      </c>
      <c r="B59" t="s">
        <v>271</v>
      </c>
      <c r="C59" t="s">
        <v>146</v>
      </c>
      <c r="D59">
        <v>184</v>
      </c>
      <c r="E59" t="s">
        <v>101</v>
      </c>
      <c r="F59">
        <v>1970</v>
      </c>
      <c r="G59">
        <v>1004</v>
      </c>
      <c r="H59">
        <v>1</v>
      </c>
      <c r="I59">
        <v>0</v>
      </c>
      <c r="J59">
        <v>5</v>
      </c>
      <c r="K59">
        <v>3</v>
      </c>
      <c r="L59">
        <v>3</v>
      </c>
      <c r="M59">
        <v>1</v>
      </c>
      <c r="N59">
        <v>2412.05126953125</v>
      </c>
      <c r="O59">
        <v>4.5</v>
      </c>
      <c r="Q59">
        <v>2.2856738567352295</v>
      </c>
      <c r="R59">
        <v>-1.7881687879562378</v>
      </c>
      <c r="S59">
        <v>1</v>
      </c>
      <c r="T59">
        <v>5.3916692452996964</v>
      </c>
      <c r="U59" t="s">
        <v>57</v>
      </c>
      <c r="V59">
        <v>11.76301383972168</v>
      </c>
      <c r="W59">
        <v>62.762496948242195</v>
      </c>
      <c r="X59">
        <v>0</v>
      </c>
      <c r="Y59">
        <v>2.5911126136779785</v>
      </c>
      <c r="Z59">
        <v>12933.5947265625</v>
      </c>
      <c r="AA59">
        <v>87083.4765625</v>
      </c>
    </row>
    <row r="60" spans="1:27" x14ac:dyDescent="0.25">
      <c r="A60">
        <v>3355</v>
      </c>
      <c r="B60" t="s">
        <v>272</v>
      </c>
      <c r="C60" t="s">
        <v>130</v>
      </c>
      <c r="D60">
        <v>441</v>
      </c>
      <c r="E60" t="s">
        <v>101</v>
      </c>
      <c r="F60">
        <v>1970</v>
      </c>
      <c r="G60">
        <v>687</v>
      </c>
      <c r="H60">
        <v>1</v>
      </c>
      <c r="I60">
        <v>0</v>
      </c>
      <c r="J60">
        <v>3</v>
      </c>
      <c r="K60">
        <v>3</v>
      </c>
      <c r="L60">
        <v>3</v>
      </c>
      <c r="M60">
        <v>1</v>
      </c>
      <c r="N60">
        <v>1897.2449951171875</v>
      </c>
      <c r="O60">
        <v>5.8000001907348633</v>
      </c>
      <c r="Q60">
        <v>4.7748255729675293</v>
      </c>
      <c r="R60">
        <v>-0.55588293075561523</v>
      </c>
      <c r="S60">
        <v>1</v>
      </c>
      <c r="T60">
        <v>8.9333640045609748</v>
      </c>
      <c r="U60" t="s">
        <v>57</v>
      </c>
      <c r="V60">
        <v>11.622093200683596</v>
      </c>
      <c r="W60">
        <v>60.964763641357422</v>
      </c>
      <c r="X60">
        <v>1.0151243209838867</v>
      </c>
      <c r="Y60">
        <v>1.8769829273223877</v>
      </c>
      <c r="Z60">
        <v>0</v>
      </c>
      <c r="AA60">
        <v>25191.7265625</v>
      </c>
    </row>
    <row r="61" spans="1:27" x14ac:dyDescent="0.25">
      <c r="A61">
        <v>3370</v>
      </c>
      <c r="B61" t="s">
        <v>273</v>
      </c>
      <c r="C61" t="s">
        <v>167</v>
      </c>
      <c r="D61">
        <v>434</v>
      </c>
      <c r="E61" t="s">
        <v>38</v>
      </c>
      <c r="F61">
        <v>1970</v>
      </c>
      <c r="G61">
        <v>982</v>
      </c>
      <c r="H61">
        <v>0</v>
      </c>
      <c r="I61">
        <v>0</v>
      </c>
      <c r="J61">
        <v>8</v>
      </c>
      <c r="K61">
        <v>7</v>
      </c>
      <c r="L61">
        <v>2</v>
      </c>
      <c r="M61">
        <v>1</v>
      </c>
      <c r="N61">
        <v>1998.0930175781248</v>
      </c>
      <c r="O61">
        <v>7</v>
      </c>
      <c r="Q61">
        <v>2.3696496486663818</v>
      </c>
      <c r="R61">
        <v>-0.64137756824493397</v>
      </c>
      <c r="S61">
        <v>1</v>
      </c>
      <c r="T61">
        <v>4.6194041851679213</v>
      </c>
      <c r="U61" t="s">
        <v>39</v>
      </c>
      <c r="V61">
        <v>10.803563117980955</v>
      </c>
      <c r="W61">
        <v>68.181816101074219</v>
      </c>
      <c r="X61">
        <v>0</v>
      </c>
      <c r="Y61">
        <v>0</v>
      </c>
      <c r="Z61">
        <v>0</v>
      </c>
      <c r="AA61">
        <v>0</v>
      </c>
    </row>
    <row r="62" spans="1:27" x14ac:dyDescent="0.25">
      <c r="A62">
        <v>3400</v>
      </c>
      <c r="B62" t="s">
        <v>274</v>
      </c>
      <c r="C62" t="s">
        <v>37</v>
      </c>
      <c r="D62">
        <v>440</v>
      </c>
      <c r="E62" t="s">
        <v>38</v>
      </c>
      <c r="F62">
        <v>1970</v>
      </c>
      <c r="G62">
        <v>919</v>
      </c>
      <c r="H62">
        <v>0</v>
      </c>
      <c r="I62">
        <v>0</v>
      </c>
      <c r="J62">
        <v>2</v>
      </c>
      <c r="K62">
        <v>2</v>
      </c>
      <c r="L62">
        <v>3</v>
      </c>
      <c r="M62">
        <v>1</v>
      </c>
      <c r="N62">
        <v>2070.9677734375</v>
      </c>
      <c r="O62">
        <v>6.333333492279051</v>
      </c>
      <c r="Q62">
        <v>3.4007167816162114</v>
      </c>
      <c r="R62">
        <v>-1.2385377883911133</v>
      </c>
      <c r="S62">
        <v>1</v>
      </c>
      <c r="T62">
        <v>5.3340569116112508</v>
      </c>
      <c r="U62" t="s">
        <v>39</v>
      </c>
      <c r="V62">
        <v>10.552670478820801</v>
      </c>
      <c r="W62">
        <v>67.163581848144531</v>
      </c>
      <c r="X62">
        <v>0</v>
      </c>
      <c r="Y62">
        <v>0</v>
      </c>
      <c r="Z62">
        <v>0</v>
      </c>
      <c r="AA62">
        <v>0</v>
      </c>
    </row>
    <row r="63" spans="1:27" x14ac:dyDescent="0.25">
      <c r="A63">
        <v>3415</v>
      </c>
      <c r="B63" t="s">
        <v>275</v>
      </c>
      <c r="C63" t="s">
        <v>219</v>
      </c>
      <c r="D63">
        <v>435</v>
      </c>
      <c r="E63" t="s">
        <v>38</v>
      </c>
      <c r="F63">
        <v>1970</v>
      </c>
      <c r="G63">
        <v>1101</v>
      </c>
      <c r="H63">
        <v>0</v>
      </c>
      <c r="I63">
        <v>0</v>
      </c>
      <c r="J63">
        <v>9</v>
      </c>
      <c r="K63">
        <v>7</v>
      </c>
      <c r="L63">
        <v>2</v>
      </c>
      <c r="M63">
        <v>1</v>
      </c>
      <c r="N63">
        <v>2314.970703125</v>
      </c>
      <c r="O63">
        <v>6.5</v>
      </c>
      <c r="Q63">
        <v>3.3596577644348149</v>
      </c>
      <c r="R63">
        <v>-1.5019619464874268</v>
      </c>
      <c r="S63">
        <v>0</v>
      </c>
      <c r="T63">
        <v>4.7352018474948281</v>
      </c>
      <c r="U63" t="s">
        <v>39</v>
      </c>
      <c r="V63">
        <v>10.608113288879395</v>
      </c>
      <c r="W63">
        <v>64.705886840820313</v>
      </c>
      <c r="X63">
        <v>0</v>
      </c>
      <c r="Y63">
        <v>0</v>
      </c>
      <c r="Z63">
        <v>0</v>
      </c>
      <c r="AA63">
        <v>0</v>
      </c>
    </row>
    <row r="64" spans="1:27" x14ac:dyDescent="0.25">
      <c r="A64">
        <v>3430</v>
      </c>
      <c r="B64" t="s">
        <v>276</v>
      </c>
      <c r="C64" t="s">
        <v>219</v>
      </c>
      <c r="D64">
        <v>435</v>
      </c>
      <c r="E64" t="s">
        <v>38</v>
      </c>
      <c r="F64">
        <v>1970</v>
      </c>
      <c r="G64">
        <v>1602</v>
      </c>
      <c r="H64">
        <v>0</v>
      </c>
      <c r="I64">
        <v>0</v>
      </c>
      <c r="J64">
        <v>9</v>
      </c>
      <c r="K64">
        <v>7</v>
      </c>
      <c r="L64">
        <v>2</v>
      </c>
      <c r="M64">
        <v>1</v>
      </c>
      <c r="N64">
        <v>2314.970703125</v>
      </c>
      <c r="O64">
        <v>6.5</v>
      </c>
      <c r="Q64">
        <v>3.7550208568572998</v>
      </c>
      <c r="R64">
        <v>-3.5174078941345206</v>
      </c>
      <c r="S64">
        <v>1</v>
      </c>
      <c r="T64">
        <v>4.2368860402591748</v>
      </c>
      <c r="U64" t="s">
        <v>39</v>
      </c>
      <c r="V64">
        <v>10.644461631774902</v>
      </c>
      <c r="W64">
        <v>69.155349731445313</v>
      </c>
      <c r="X64">
        <v>0</v>
      </c>
      <c r="Y64">
        <v>0</v>
      </c>
      <c r="Z64">
        <v>0</v>
      </c>
      <c r="AA64">
        <v>0</v>
      </c>
    </row>
    <row r="65" spans="1:27" x14ac:dyDescent="0.25">
      <c r="A65">
        <v>3480</v>
      </c>
      <c r="B65" t="s">
        <v>278</v>
      </c>
      <c r="C65" t="s">
        <v>37</v>
      </c>
      <c r="D65">
        <v>441</v>
      </c>
      <c r="E65" t="s">
        <v>38</v>
      </c>
      <c r="F65">
        <v>1970</v>
      </c>
      <c r="G65">
        <v>690</v>
      </c>
      <c r="H65">
        <v>0</v>
      </c>
      <c r="I65">
        <v>0</v>
      </c>
      <c r="J65">
        <v>3</v>
      </c>
      <c r="K65">
        <v>3</v>
      </c>
      <c r="L65">
        <v>3</v>
      </c>
      <c r="M65">
        <v>1</v>
      </c>
      <c r="N65">
        <v>1998.0930175781248</v>
      </c>
      <c r="O65">
        <v>7</v>
      </c>
      <c r="Q65">
        <v>3.142450094223022</v>
      </c>
      <c r="R65">
        <v>-1.226108193397522</v>
      </c>
      <c r="S65">
        <v>1</v>
      </c>
      <c r="T65">
        <v>5.5672271926965937</v>
      </c>
      <c r="U65" t="s">
        <v>39</v>
      </c>
      <c r="V65">
        <v>10.468961715698242</v>
      </c>
      <c r="W65">
        <v>66.666671752929688</v>
      </c>
      <c r="X65">
        <v>0</v>
      </c>
      <c r="Y65">
        <v>0</v>
      </c>
      <c r="Z65">
        <v>0</v>
      </c>
      <c r="AA65">
        <v>0</v>
      </c>
    </row>
    <row r="66" spans="1:27" x14ac:dyDescent="0.25">
      <c r="A66">
        <v>3495</v>
      </c>
      <c r="B66" t="s">
        <v>279</v>
      </c>
      <c r="C66" t="s">
        <v>219</v>
      </c>
      <c r="D66">
        <v>435</v>
      </c>
      <c r="E66" t="s">
        <v>38</v>
      </c>
      <c r="F66">
        <v>1970</v>
      </c>
      <c r="G66">
        <v>1200</v>
      </c>
      <c r="H66">
        <v>0</v>
      </c>
      <c r="I66">
        <v>0</v>
      </c>
      <c r="J66">
        <v>9</v>
      </c>
      <c r="K66">
        <v>7</v>
      </c>
      <c r="L66">
        <v>2</v>
      </c>
      <c r="M66">
        <v>1</v>
      </c>
      <c r="N66">
        <v>2314.970703125</v>
      </c>
      <c r="O66">
        <v>6.5</v>
      </c>
      <c r="Q66">
        <v>3.700261116027832</v>
      </c>
      <c r="R66">
        <v>-0.1958158016204834</v>
      </c>
      <c r="S66">
        <v>0</v>
      </c>
      <c r="T66">
        <v>5.2967958238466162</v>
      </c>
      <c r="U66" t="s">
        <v>39</v>
      </c>
      <c r="V66">
        <v>10.717547416687012</v>
      </c>
      <c r="W66">
        <v>72.048744201660142</v>
      </c>
      <c r="X66">
        <v>0</v>
      </c>
      <c r="Y66">
        <v>0</v>
      </c>
      <c r="Z66">
        <v>0</v>
      </c>
      <c r="AA66">
        <v>0</v>
      </c>
    </row>
    <row r="67" spans="1:27" x14ac:dyDescent="0.25">
      <c r="A67">
        <v>3585</v>
      </c>
      <c r="B67" t="s">
        <v>285</v>
      </c>
      <c r="C67" t="s">
        <v>37</v>
      </c>
      <c r="D67">
        <v>442</v>
      </c>
      <c r="E67" t="s">
        <v>38</v>
      </c>
      <c r="F67">
        <v>1970</v>
      </c>
      <c r="G67">
        <v>638</v>
      </c>
      <c r="H67">
        <v>0</v>
      </c>
      <c r="I67">
        <v>0</v>
      </c>
      <c r="J67">
        <v>8</v>
      </c>
      <c r="K67">
        <v>7</v>
      </c>
      <c r="L67">
        <v>3</v>
      </c>
      <c r="M67">
        <v>1</v>
      </c>
      <c r="N67">
        <v>1832.49169921875</v>
      </c>
      <c r="O67">
        <v>7</v>
      </c>
      <c r="Q67">
        <v>3.7360405921936031</v>
      </c>
      <c r="R67">
        <v>-1.4918167591094973</v>
      </c>
      <c r="S67">
        <v>0</v>
      </c>
      <c r="T67">
        <v>5.6207254493000498</v>
      </c>
      <c r="U67" t="s">
        <v>39</v>
      </c>
      <c r="V67">
        <v>10.71497917175293</v>
      </c>
      <c r="W67">
        <v>65.421768188476563</v>
      </c>
      <c r="X67">
        <v>0</v>
      </c>
      <c r="Y67">
        <v>0</v>
      </c>
      <c r="Z67">
        <v>0</v>
      </c>
      <c r="AA67">
        <v>0</v>
      </c>
    </row>
    <row r="68" spans="1:27" x14ac:dyDescent="0.25">
      <c r="A68">
        <v>3825</v>
      </c>
      <c r="B68" t="s">
        <v>289</v>
      </c>
      <c r="C68" t="s">
        <v>87</v>
      </c>
      <c r="D68">
        <v>71</v>
      </c>
      <c r="E68" t="s">
        <v>88</v>
      </c>
      <c r="F68">
        <v>1970</v>
      </c>
      <c r="G68">
        <v>2116</v>
      </c>
      <c r="H68">
        <v>1</v>
      </c>
      <c r="I68">
        <v>0</v>
      </c>
      <c r="J68">
        <v>0</v>
      </c>
      <c r="K68">
        <v>3</v>
      </c>
      <c r="L68">
        <v>3</v>
      </c>
      <c r="M68">
        <v>2</v>
      </c>
      <c r="N68">
        <v>2732.610107421875</v>
      </c>
      <c r="O68">
        <v>8</v>
      </c>
      <c r="Q68">
        <v>3.6461410522460942</v>
      </c>
      <c r="R68">
        <v>1.0640012025833128</v>
      </c>
      <c r="S68">
        <v>0</v>
      </c>
      <c r="T68">
        <v>3.083047309967776</v>
      </c>
      <c r="U68" t="s">
        <v>76</v>
      </c>
      <c r="V68">
        <v>10.084700584411623</v>
      </c>
      <c r="W68">
        <v>65.830116271972642</v>
      </c>
      <c r="X68">
        <v>0</v>
      </c>
      <c r="Y68">
        <v>0</v>
      </c>
      <c r="Z68">
        <v>0</v>
      </c>
      <c r="AA68">
        <v>0</v>
      </c>
    </row>
    <row r="69" spans="1:27" x14ac:dyDescent="0.25">
      <c r="A69">
        <v>3925</v>
      </c>
      <c r="B69" t="s">
        <v>292</v>
      </c>
      <c r="C69" t="s">
        <v>293</v>
      </c>
      <c r="D69">
        <v>74</v>
      </c>
      <c r="E69" t="s">
        <v>294</v>
      </c>
      <c r="F69">
        <v>1970</v>
      </c>
      <c r="G69">
        <v>1071</v>
      </c>
      <c r="H69">
        <v>1</v>
      </c>
      <c r="I69">
        <v>0</v>
      </c>
      <c r="J69">
        <v>0</v>
      </c>
      <c r="K69">
        <v>2</v>
      </c>
      <c r="L69">
        <v>2</v>
      </c>
      <c r="M69">
        <v>1</v>
      </c>
      <c r="N69">
        <v>1969.7684326171875</v>
      </c>
      <c r="O69">
        <v>7.1999998092651376</v>
      </c>
      <c r="Q69">
        <v>3.3290672302246094</v>
      </c>
      <c r="R69">
        <v>-0.74629980325698853</v>
      </c>
      <c r="S69">
        <v>1</v>
      </c>
      <c r="T69">
        <v>7.9208566624010146</v>
      </c>
      <c r="U69" t="s">
        <v>39</v>
      </c>
      <c r="V69">
        <v>11.80750560760498</v>
      </c>
      <c r="W69">
        <v>65.338081359863281</v>
      </c>
      <c r="X69">
        <v>0.81769764423370372</v>
      </c>
      <c r="Y69">
        <v>11.049825668334963</v>
      </c>
      <c r="Z69">
        <v>0</v>
      </c>
      <c r="AA69">
        <v>250466.015625</v>
      </c>
    </row>
    <row r="70" spans="1:27" x14ac:dyDescent="0.25">
      <c r="A70">
        <v>3940</v>
      </c>
      <c r="B70" t="s">
        <v>298</v>
      </c>
      <c r="C70" t="s">
        <v>299</v>
      </c>
      <c r="D70">
        <v>176</v>
      </c>
      <c r="E70" t="s">
        <v>88</v>
      </c>
      <c r="F70">
        <v>1970</v>
      </c>
      <c r="G70">
        <v>1282</v>
      </c>
      <c r="H70">
        <v>0</v>
      </c>
      <c r="I70">
        <v>0</v>
      </c>
      <c r="J70">
        <v>0</v>
      </c>
      <c r="K70">
        <v>2</v>
      </c>
      <c r="L70">
        <v>2</v>
      </c>
      <c r="M70">
        <v>1</v>
      </c>
      <c r="N70">
        <v>2437.6513671875</v>
      </c>
      <c r="O70">
        <v>8.75</v>
      </c>
      <c r="Q70">
        <v>4.0118842124938965</v>
      </c>
      <c r="R70">
        <v>-0.66122341156005859</v>
      </c>
      <c r="S70">
        <v>1</v>
      </c>
      <c r="T70">
        <v>6.4711984202804436</v>
      </c>
      <c r="U70" t="s">
        <v>76</v>
      </c>
      <c r="V70">
        <v>11.055044174194336</v>
      </c>
      <c r="W70">
        <v>61.172641754150384</v>
      </c>
      <c r="X70">
        <v>0</v>
      </c>
      <c r="Y70">
        <v>0</v>
      </c>
      <c r="Z70">
        <v>0</v>
      </c>
      <c r="AA70">
        <v>0</v>
      </c>
    </row>
    <row r="71" spans="1:27" x14ac:dyDescent="0.25">
      <c r="A71">
        <v>3970</v>
      </c>
      <c r="B71" t="s">
        <v>301</v>
      </c>
      <c r="C71" t="s">
        <v>92</v>
      </c>
      <c r="D71">
        <v>627</v>
      </c>
      <c r="E71" t="s">
        <v>188</v>
      </c>
      <c r="F71">
        <v>1970</v>
      </c>
      <c r="G71">
        <v>1002</v>
      </c>
      <c r="H71">
        <v>1</v>
      </c>
      <c r="I71">
        <v>0</v>
      </c>
      <c r="J71">
        <v>1</v>
      </c>
      <c r="K71">
        <v>2</v>
      </c>
      <c r="L71">
        <v>2</v>
      </c>
      <c r="M71">
        <v>1</v>
      </c>
      <c r="N71">
        <v>2160.55615234375</v>
      </c>
      <c r="O71">
        <v>3.9000000953674312</v>
      </c>
      <c r="Q71">
        <v>4.7159414291381836</v>
      </c>
      <c r="R71">
        <v>-2.1949779987335205</v>
      </c>
      <c r="S71">
        <v>1</v>
      </c>
      <c r="T71">
        <v>9.1575925869416057</v>
      </c>
      <c r="U71" t="s">
        <v>94</v>
      </c>
      <c r="V71">
        <v>12.384370803833008</v>
      </c>
      <c r="W71">
        <v>60.142536163330071</v>
      </c>
      <c r="X71">
        <v>2.4281425476074219</v>
      </c>
      <c r="Y71">
        <v>5.3000658750534065E-2</v>
      </c>
      <c r="Z71">
        <v>0</v>
      </c>
      <c r="AA71">
        <v>0</v>
      </c>
    </row>
    <row r="72" spans="1:27" x14ac:dyDescent="0.25">
      <c r="A72">
        <v>4015</v>
      </c>
      <c r="B72" t="s">
        <v>303</v>
      </c>
      <c r="C72" t="s">
        <v>304</v>
      </c>
      <c r="D72">
        <v>279</v>
      </c>
      <c r="E72" t="s">
        <v>50</v>
      </c>
      <c r="F72">
        <v>1970</v>
      </c>
      <c r="G72">
        <v>771</v>
      </c>
      <c r="H72">
        <v>0</v>
      </c>
      <c r="I72">
        <v>0</v>
      </c>
      <c r="J72">
        <v>4</v>
      </c>
      <c r="K72">
        <v>3</v>
      </c>
      <c r="L72">
        <v>3</v>
      </c>
      <c r="M72">
        <v>1</v>
      </c>
      <c r="N72">
        <v>1946.4914550781248</v>
      </c>
      <c r="O72">
        <v>6.25</v>
      </c>
      <c r="Q72">
        <v>3.9908323287963872</v>
      </c>
      <c r="R72">
        <v>-2.8247108459472656</v>
      </c>
      <c r="S72">
        <v>1</v>
      </c>
      <c r="T72">
        <v>5.2078128740215588</v>
      </c>
      <c r="U72" t="s">
        <v>51</v>
      </c>
      <c r="V72">
        <v>14.040030479431152</v>
      </c>
      <c r="W72">
        <v>70.027252197265611</v>
      </c>
      <c r="X72">
        <v>0</v>
      </c>
      <c r="Y72">
        <v>0</v>
      </c>
      <c r="Z72">
        <v>0</v>
      </c>
      <c r="AA72">
        <v>0</v>
      </c>
    </row>
    <row r="73" spans="1:27" x14ac:dyDescent="0.25">
      <c r="A73">
        <v>4075</v>
      </c>
      <c r="B73" t="s">
        <v>306</v>
      </c>
      <c r="C73" t="s">
        <v>217</v>
      </c>
      <c r="D73">
        <v>475</v>
      </c>
      <c r="E73" t="s">
        <v>88</v>
      </c>
      <c r="F73">
        <v>1970</v>
      </c>
      <c r="G73">
        <v>1122</v>
      </c>
      <c r="H73">
        <v>1</v>
      </c>
      <c r="I73">
        <v>0</v>
      </c>
      <c r="J73">
        <v>0</v>
      </c>
      <c r="K73">
        <v>3</v>
      </c>
      <c r="L73">
        <v>3</v>
      </c>
      <c r="M73">
        <v>2</v>
      </c>
      <c r="N73">
        <v>2706.06689453125</v>
      </c>
      <c r="O73">
        <v>8.75</v>
      </c>
      <c r="Q73">
        <v>2.6321666240692139</v>
      </c>
      <c r="R73">
        <v>1.0812935829162598</v>
      </c>
      <c r="S73">
        <v>1</v>
      </c>
      <c r="T73">
        <v>3.9643963361784063</v>
      </c>
      <c r="U73" t="s">
        <v>76</v>
      </c>
      <c r="V73">
        <v>11.414164543151855</v>
      </c>
      <c r="W73">
        <v>67.921440124511719</v>
      </c>
      <c r="X73">
        <v>0</v>
      </c>
      <c r="Y73">
        <v>0</v>
      </c>
      <c r="Z73">
        <v>0</v>
      </c>
      <c r="AA73">
        <v>0</v>
      </c>
    </row>
    <row r="74" spans="1:27" x14ac:dyDescent="0.25">
      <c r="A74">
        <v>4140</v>
      </c>
      <c r="B74" t="s">
        <v>307</v>
      </c>
      <c r="C74" t="s">
        <v>167</v>
      </c>
      <c r="D74">
        <v>434</v>
      </c>
      <c r="E74" t="s">
        <v>38</v>
      </c>
      <c r="F74">
        <v>1970</v>
      </c>
      <c r="G74">
        <v>1886</v>
      </c>
      <c r="H74">
        <v>0</v>
      </c>
      <c r="I74">
        <v>0</v>
      </c>
      <c r="J74">
        <v>8</v>
      </c>
      <c r="K74">
        <v>7</v>
      </c>
      <c r="L74">
        <v>2</v>
      </c>
      <c r="M74">
        <v>1</v>
      </c>
      <c r="N74">
        <v>1484.259521484375</v>
      </c>
      <c r="O74">
        <v>8.75</v>
      </c>
      <c r="Q74">
        <v>4.5492148399353036</v>
      </c>
      <c r="R74">
        <v>-0.12812377512454984</v>
      </c>
      <c r="S74">
        <v>1</v>
      </c>
      <c r="T74">
        <v>6.0031321915776452</v>
      </c>
      <c r="U74" t="s">
        <v>39</v>
      </c>
      <c r="V74">
        <v>10.339933395385742</v>
      </c>
      <c r="W74">
        <v>75.85693359375</v>
      </c>
      <c r="X74">
        <v>0</v>
      </c>
      <c r="Y74">
        <v>0</v>
      </c>
      <c r="Z74">
        <v>0</v>
      </c>
      <c r="AA74">
        <v>0</v>
      </c>
    </row>
    <row r="75" spans="1:27" x14ac:dyDescent="0.25">
      <c r="A75">
        <v>4170</v>
      </c>
      <c r="B75" t="s">
        <v>308</v>
      </c>
      <c r="C75" t="s">
        <v>219</v>
      </c>
      <c r="D75">
        <v>435</v>
      </c>
      <c r="E75" t="s">
        <v>38</v>
      </c>
      <c r="F75">
        <v>1970</v>
      </c>
      <c r="G75">
        <v>1024</v>
      </c>
      <c r="H75">
        <v>0</v>
      </c>
      <c r="I75">
        <v>0</v>
      </c>
      <c r="J75">
        <v>9</v>
      </c>
      <c r="K75">
        <v>7</v>
      </c>
      <c r="L75">
        <v>2</v>
      </c>
      <c r="M75">
        <v>1</v>
      </c>
      <c r="N75">
        <v>2016.4801025390625</v>
      </c>
      <c r="O75">
        <v>7</v>
      </c>
      <c r="Q75">
        <v>2.5919060707092285</v>
      </c>
      <c r="R75">
        <v>-0.98116451501846325</v>
      </c>
      <c r="S75">
        <v>1</v>
      </c>
      <c r="T75">
        <v>4.2472622600910643</v>
      </c>
      <c r="U75" t="s">
        <v>39</v>
      </c>
      <c r="V75">
        <v>10.513760566711424</v>
      </c>
      <c r="W75">
        <v>71.666664123535156</v>
      </c>
      <c r="X75">
        <v>0</v>
      </c>
      <c r="Y75">
        <v>0</v>
      </c>
      <c r="Z75">
        <v>0</v>
      </c>
      <c r="AA75">
        <v>12977.1142578125</v>
      </c>
    </row>
    <row r="76" spans="1:27" x14ac:dyDescent="0.25">
      <c r="A76">
        <v>4200</v>
      </c>
      <c r="B76" t="s">
        <v>309</v>
      </c>
      <c r="C76" t="s">
        <v>146</v>
      </c>
      <c r="D76">
        <v>184</v>
      </c>
      <c r="E76" t="s">
        <v>101</v>
      </c>
      <c r="F76">
        <v>1970</v>
      </c>
      <c r="G76">
        <v>588</v>
      </c>
      <c r="H76">
        <v>1</v>
      </c>
      <c r="I76">
        <v>0</v>
      </c>
      <c r="J76">
        <v>5</v>
      </c>
      <c r="K76">
        <v>3</v>
      </c>
      <c r="L76">
        <v>3</v>
      </c>
      <c r="M76">
        <v>1</v>
      </c>
      <c r="N76">
        <v>2412.05126953125</v>
      </c>
      <c r="O76">
        <v>4.5</v>
      </c>
      <c r="Q76">
        <v>4.4016757011413574</v>
      </c>
      <c r="R76">
        <v>-1.4059535264968872</v>
      </c>
      <c r="S76">
        <v>1</v>
      </c>
      <c r="T76">
        <v>9.3531526646335443</v>
      </c>
      <c r="U76" t="s">
        <v>57</v>
      </c>
      <c r="V76">
        <v>11.304342269897459</v>
      </c>
      <c r="W76">
        <v>65.797813415527344</v>
      </c>
      <c r="X76">
        <v>0</v>
      </c>
      <c r="Y76">
        <v>0</v>
      </c>
      <c r="Z76">
        <v>12933.5947265625</v>
      </c>
      <c r="AA76">
        <v>87083.4765625</v>
      </c>
    </row>
    <row r="77" spans="1:27" x14ac:dyDescent="0.25">
      <c r="A77">
        <v>4290</v>
      </c>
      <c r="B77" t="s">
        <v>313</v>
      </c>
      <c r="C77" t="s">
        <v>217</v>
      </c>
      <c r="D77">
        <v>475</v>
      </c>
      <c r="E77" t="s">
        <v>88</v>
      </c>
      <c r="F77">
        <v>1970</v>
      </c>
      <c r="G77">
        <v>1140</v>
      </c>
      <c r="H77">
        <v>1</v>
      </c>
      <c r="I77">
        <v>0</v>
      </c>
      <c r="J77">
        <v>0</v>
      </c>
      <c r="K77">
        <v>3</v>
      </c>
      <c r="L77">
        <v>3</v>
      </c>
      <c r="M77">
        <v>2</v>
      </c>
      <c r="N77">
        <v>2756.484619140625</v>
      </c>
      <c r="O77">
        <v>9</v>
      </c>
      <c r="Q77">
        <v>2.0276436805725098</v>
      </c>
      <c r="R77">
        <v>0.234177902340889</v>
      </c>
      <c r="S77">
        <v>1</v>
      </c>
      <c r="T77">
        <v>4.9037410553239908</v>
      </c>
      <c r="U77" t="s">
        <v>76</v>
      </c>
      <c r="V77">
        <v>10.926505088806152</v>
      </c>
      <c r="W77">
        <v>60.959999084472656</v>
      </c>
      <c r="X77">
        <v>0</v>
      </c>
      <c r="Y77">
        <v>0</v>
      </c>
      <c r="Z77">
        <v>0</v>
      </c>
      <c r="AA77">
        <v>0</v>
      </c>
    </row>
    <row r="78" spans="1:27" x14ac:dyDescent="0.25">
      <c r="A78">
        <v>4300</v>
      </c>
      <c r="B78" t="s">
        <v>314</v>
      </c>
      <c r="C78" t="s">
        <v>281</v>
      </c>
      <c r="D78">
        <v>174</v>
      </c>
      <c r="E78" t="s">
        <v>42</v>
      </c>
      <c r="F78">
        <v>1970</v>
      </c>
      <c r="G78">
        <v>719</v>
      </c>
      <c r="H78">
        <v>1</v>
      </c>
      <c r="I78">
        <v>0</v>
      </c>
      <c r="J78">
        <v>0</v>
      </c>
      <c r="K78">
        <v>2</v>
      </c>
      <c r="L78">
        <v>3</v>
      </c>
      <c r="M78">
        <v>2</v>
      </c>
      <c r="N78">
        <v>2393.16455078125</v>
      </c>
      <c r="O78">
        <v>6.5</v>
      </c>
      <c r="Q78">
        <v>3.3042552471160889</v>
      </c>
      <c r="R78">
        <v>0.44224566221237194</v>
      </c>
      <c r="S78">
        <v>1</v>
      </c>
      <c r="T78">
        <v>5.3880463571402908</v>
      </c>
      <c r="U78" t="s">
        <v>43</v>
      </c>
      <c r="V78">
        <v>11.875919342041016</v>
      </c>
      <c r="W78">
        <v>58.039218902587891</v>
      </c>
      <c r="X78">
        <v>10.242104530334473</v>
      </c>
      <c r="Y78">
        <v>0</v>
      </c>
      <c r="Z78">
        <v>432219.90625</v>
      </c>
      <c r="AA78">
        <v>0</v>
      </c>
    </row>
    <row r="79" spans="1:27" x14ac:dyDescent="0.25">
      <c r="A79">
        <v>4345</v>
      </c>
      <c r="B79" t="s">
        <v>317</v>
      </c>
      <c r="C79" t="s">
        <v>49</v>
      </c>
      <c r="D79">
        <v>499</v>
      </c>
      <c r="E79" t="s">
        <v>318</v>
      </c>
      <c r="F79">
        <v>1970</v>
      </c>
      <c r="G79">
        <v>982</v>
      </c>
      <c r="H79">
        <v>0</v>
      </c>
      <c r="I79">
        <v>0</v>
      </c>
      <c r="J79">
        <v>2</v>
      </c>
      <c r="K79">
        <v>2</v>
      </c>
      <c r="L79">
        <v>3</v>
      </c>
      <c r="M79">
        <v>1</v>
      </c>
      <c r="N79">
        <v>2120.4130859375</v>
      </c>
      <c r="O79">
        <v>4.4285712242126474</v>
      </c>
      <c r="Q79">
        <v>4.4261503219604492</v>
      </c>
      <c r="R79">
        <v>-2.17950439453125</v>
      </c>
      <c r="S79">
        <v>1</v>
      </c>
      <c r="T79">
        <v>6.4452520886826115</v>
      </c>
      <c r="U79" t="s">
        <v>319</v>
      </c>
      <c r="V79">
        <v>13.639673233032228</v>
      </c>
      <c r="W79">
        <v>62.319217681884759</v>
      </c>
      <c r="X79">
        <v>0</v>
      </c>
      <c r="Y79">
        <v>7.7178711071610451E-3</v>
      </c>
      <c r="Z79">
        <v>124921.09375</v>
      </c>
      <c r="AA79">
        <v>16677.984375</v>
      </c>
    </row>
    <row r="80" spans="1:27" x14ac:dyDescent="0.25">
      <c r="A80">
        <v>4360</v>
      </c>
      <c r="B80" t="s">
        <v>320</v>
      </c>
      <c r="C80" t="s">
        <v>45</v>
      </c>
      <c r="D80">
        <v>663</v>
      </c>
      <c r="E80" t="s">
        <v>46</v>
      </c>
      <c r="F80">
        <v>1970</v>
      </c>
      <c r="G80">
        <v>2027</v>
      </c>
      <c r="H80">
        <v>1</v>
      </c>
      <c r="I80">
        <v>1</v>
      </c>
      <c r="J80">
        <v>4</v>
      </c>
      <c r="K80">
        <v>7</v>
      </c>
      <c r="L80">
        <v>3</v>
      </c>
      <c r="M80">
        <v>1</v>
      </c>
      <c r="N80">
        <v>2938.550048828125</v>
      </c>
      <c r="O80">
        <v>5</v>
      </c>
      <c r="Q80">
        <v>2.4433681964874263</v>
      </c>
      <c r="R80">
        <v>-1.8239661455154419</v>
      </c>
      <c r="S80">
        <v>1</v>
      </c>
      <c r="T80">
        <v>3.1784350684483078</v>
      </c>
      <c r="U80" t="s">
        <v>47</v>
      </c>
      <c r="V80">
        <v>12.538806915283201</v>
      </c>
      <c r="W80">
        <v>61.594200134277351</v>
      </c>
      <c r="X80">
        <v>0</v>
      </c>
      <c r="Y80">
        <v>0</v>
      </c>
      <c r="Z80">
        <v>0</v>
      </c>
      <c r="AA80">
        <v>0</v>
      </c>
    </row>
    <row r="81" spans="1:27" x14ac:dyDescent="0.25">
      <c r="A81">
        <v>4390</v>
      </c>
      <c r="B81" t="s">
        <v>321</v>
      </c>
      <c r="C81" t="s">
        <v>322</v>
      </c>
      <c r="D81">
        <v>600</v>
      </c>
      <c r="E81" t="s">
        <v>240</v>
      </c>
      <c r="F81">
        <v>1970</v>
      </c>
      <c r="G81">
        <v>717</v>
      </c>
      <c r="H81">
        <v>1</v>
      </c>
      <c r="I81">
        <v>0</v>
      </c>
      <c r="J81">
        <v>0</v>
      </c>
      <c r="K81">
        <v>2</v>
      </c>
      <c r="L81">
        <v>2</v>
      </c>
      <c r="M81">
        <v>1</v>
      </c>
      <c r="N81">
        <v>2327.214111328125</v>
      </c>
      <c r="O81">
        <v>4.5384616851806641</v>
      </c>
      <c r="Q81">
        <v>4.8570575714111319</v>
      </c>
      <c r="R81">
        <v>-0.42891407012939448</v>
      </c>
      <c r="S81">
        <v>0</v>
      </c>
      <c r="T81">
        <v>9.7800365718842794</v>
      </c>
      <c r="U81" t="s">
        <v>57</v>
      </c>
      <c r="V81">
        <v>12.427448272705078</v>
      </c>
      <c r="W81">
        <v>64.483001708984389</v>
      </c>
      <c r="X81">
        <v>2.4442293643951407</v>
      </c>
      <c r="Y81">
        <v>15.114420890808102</v>
      </c>
      <c r="Z81">
        <v>25542.791015625</v>
      </c>
      <c r="AA81">
        <v>122806.2890625</v>
      </c>
    </row>
    <row r="82" spans="1:27" x14ac:dyDescent="0.25">
      <c r="A82">
        <v>4470</v>
      </c>
      <c r="B82" t="s">
        <v>324</v>
      </c>
      <c r="C82" t="s">
        <v>325</v>
      </c>
      <c r="D82">
        <v>601</v>
      </c>
      <c r="E82" t="s">
        <v>326</v>
      </c>
      <c r="F82">
        <v>1970</v>
      </c>
      <c r="G82">
        <v>1161</v>
      </c>
      <c r="H82">
        <v>0</v>
      </c>
      <c r="I82">
        <v>0</v>
      </c>
      <c r="J82">
        <v>0</v>
      </c>
      <c r="K82">
        <v>2</v>
      </c>
      <c r="L82">
        <v>2</v>
      </c>
      <c r="M82">
        <v>1</v>
      </c>
      <c r="N82">
        <v>1847.1497802734375</v>
      </c>
      <c r="O82">
        <v>6.4000000953674316</v>
      </c>
      <c r="Q82">
        <v>4.0520892143249512</v>
      </c>
      <c r="R82">
        <v>-0.76060301065444946</v>
      </c>
      <c r="S82">
        <v>1</v>
      </c>
      <c r="T82">
        <v>7.75506252702277</v>
      </c>
      <c r="U82" t="s">
        <v>39</v>
      </c>
      <c r="V82">
        <v>11.855251312255859</v>
      </c>
      <c r="W82">
        <v>64.148681640625</v>
      </c>
      <c r="X82">
        <v>0</v>
      </c>
      <c r="Y82">
        <v>0</v>
      </c>
      <c r="Z82">
        <v>0</v>
      </c>
      <c r="AA82">
        <v>0</v>
      </c>
    </row>
    <row r="83" spans="1:27" x14ac:dyDescent="0.25">
      <c r="A83">
        <v>4515</v>
      </c>
      <c r="B83" t="s">
        <v>328</v>
      </c>
      <c r="C83" t="s">
        <v>78</v>
      </c>
      <c r="D83">
        <v>569</v>
      </c>
      <c r="E83" t="s">
        <v>56</v>
      </c>
      <c r="F83">
        <v>1970</v>
      </c>
      <c r="G83">
        <v>1619</v>
      </c>
      <c r="H83">
        <v>0</v>
      </c>
      <c r="I83">
        <v>0</v>
      </c>
      <c r="J83">
        <v>0</v>
      </c>
      <c r="K83">
        <v>2</v>
      </c>
      <c r="L83">
        <v>2</v>
      </c>
      <c r="M83">
        <v>1</v>
      </c>
      <c r="N83">
        <v>2601.808837890625</v>
      </c>
      <c r="O83">
        <v>4.6666665077209473</v>
      </c>
      <c r="Q83">
        <v>4.5265860557556161</v>
      </c>
      <c r="R83">
        <v>-0.59516090154647827</v>
      </c>
      <c r="S83">
        <v>0</v>
      </c>
      <c r="T83">
        <v>7.2275404209649681</v>
      </c>
      <c r="U83" t="s">
        <v>57</v>
      </c>
      <c r="V83">
        <v>10.898125648498535</v>
      </c>
      <c r="W83">
        <v>64.114830017089844</v>
      </c>
      <c r="X83">
        <v>0</v>
      </c>
      <c r="Y83">
        <v>8.1488380432128888</v>
      </c>
      <c r="Z83">
        <v>332771</v>
      </c>
      <c r="AA83">
        <v>1175317.25</v>
      </c>
    </row>
    <row r="84" spans="1:27" x14ac:dyDescent="0.25">
      <c r="A84">
        <v>4595</v>
      </c>
      <c r="B84" t="s">
        <v>329</v>
      </c>
      <c r="C84" t="s">
        <v>49</v>
      </c>
      <c r="D84">
        <v>499</v>
      </c>
      <c r="E84" t="s">
        <v>69</v>
      </c>
      <c r="F84">
        <v>1970</v>
      </c>
      <c r="G84">
        <v>952</v>
      </c>
      <c r="H84">
        <v>1</v>
      </c>
      <c r="I84">
        <v>0</v>
      </c>
      <c r="J84">
        <v>2</v>
      </c>
      <c r="K84">
        <v>2</v>
      </c>
      <c r="L84">
        <v>3</v>
      </c>
      <c r="M84">
        <v>1</v>
      </c>
      <c r="N84">
        <v>1984.8966064453125</v>
      </c>
      <c r="O84">
        <v>7</v>
      </c>
      <c r="Q84">
        <v>4.2398395538330069</v>
      </c>
      <c r="R84">
        <v>-2.7160882949829102</v>
      </c>
      <c r="S84">
        <v>1</v>
      </c>
      <c r="T84">
        <v>8.0137602090248823</v>
      </c>
      <c r="U84" t="s">
        <v>51</v>
      </c>
      <c r="V84">
        <v>11.951048851013184</v>
      </c>
      <c r="W84">
        <v>65.044525146484375</v>
      </c>
      <c r="X84">
        <v>0</v>
      </c>
      <c r="Y84">
        <v>0</v>
      </c>
      <c r="Z84">
        <v>0</v>
      </c>
      <c r="AA84">
        <v>0</v>
      </c>
    </row>
    <row r="85" spans="1:27" x14ac:dyDescent="0.25">
      <c r="A85">
        <v>4625</v>
      </c>
      <c r="B85" t="s">
        <v>330</v>
      </c>
      <c r="C85" t="s">
        <v>154</v>
      </c>
      <c r="D85">
        <v>78</v>
      </c>
      <c r="E85" t="s">
        <v>234</v>
      </c>
      <c r="F85">
        <v>1970</v>
      </c>
      <c r="G85">
        <v>1336</v>
      </c>
      <c r="H85">
        <v>1</v>
      </c>
      <c r="I85">
        <v>1</v>
      </c>
      <c r="J85">
        <v>3</v>
      </c>
      <c r="K85">
        <v>3</v>
      </c>
      <c r="L85">
        <v>3</v>
      </c>
      <c r="M85">
        <v>1</v>
      </c>
      <c r="N85">
        <v>2269.27294921875</v>
      </c>
      <c r="O85">
        <v>2.4444444179534912</v>
      </c>
      <c r="Q85">
        <v>3.4554214477539058</v>
      </c>
      <c r="R85">
        <v>-2.2501025199890137</v>
      </c>
      <c r="S85">
        <v>1</v>
      </c>
      <c r="T85">
        <v>6.1339746096767982</v>
      </c>
      <c r="U85" t="s">
        <v>94</v>
      </c>
      <c r="V85">
        <v>13.474692344665527</v>
      </c>
      <c r="W85">
        <v>59.225349426269517</v>
      </c>
      <c r="X85">
        <v>0</v>
      </c>
      <c r="Y85">
        <v>0</v>
      </c>
      <c r="Z85">
        <v>0</v>
      </c>
      <c r="AA85">
        <v>0</v>
      </c>
    </row>
    <row r="86" spans="1:27" x14ac:dyDescent="0.25">
      <c r="A86">
        <v>4700</v>
      </c>
      <c r="B86" t="s">
        <v>332</v>
      </c>
      <c r="C86" t="s">
        <v>92</v>
      </c>
      <c r="D86">
        <v>627</v>
      </c>
      <c r="E86" t="s">
        <v>93</v>
      </c>
      <c r="F86">
        <v>1970</v>
      </c>
      <c r="G86">
        <v>816</v>
      </c>
      <c r="H86">
        <v>1</v>
      </c>
      <c r="I86">
        <v>0</v>
      </c>
      <c r="J86">
        <v>1</v>
      </c>
      <c r="K86">
        <v>2</v>
      </c>
      <c r="L86">
        <v>2</v>
      </c>
      <c r="M86">
        <v>1</v>
      </c>
      <c r="N86">
        <v>1728.4176025390625</v>
      </c>
      <c r="O86">
        <v>2</v>
      </c>
      <c r="Q86">
        <v>4.2855987548828125</v>
      </c>
      <c r="R86">
        <v>-2.1803138256072998</v>
      </c>
      <c r="S86">
        <v>1</v>
      </c>
      <c r="T86">
        <v>7.4803957396906799</v>
      </c>
      <c r="U86" t="s">
        <v>94</v>
      </c>
      <c r="V86">
        <v>12.107851982116699</v>
      </c>
      <c r="W86">
        <v>58.242988586425774</v>
      </c>
      <c r="X86">
        <v>0</v>
      </c>
      <c r="Y86">
        <v>0</v>
      </c>
      <c r="Z86">
        <v>0</v>
      </c>
      <c r="AA86">
        <v>0</v>
      </c>
    </row>
    <row r="87" spans="1:27" x14ac:dyDescent="0.25">
      <c r="A87">
        <v>4770</v>
      </c>
      <c r="B87" t="s">
        <v>337</v>
      </c>
      <c r="C87" t="s">
        <v>37</v>
      </c>
      <c r="D87">
        <v>443</v>
      </c>
      <c r="E87" t="s">
        <v>38</v>
      </c>
      <c r="F87">
        <v>1970</v>
      </c>
      <c r="G87">
        <v>603</v>
      </c>
      <c r="H87">
        <v>0</v>
      </c>
      <c r="I87">
        <v>0</v>
      </c>
      <c r="J87">
        <v>4</v>
      </c>
      <c r="K87">
        <v>5</v>
      </c>
      <c r="L87">
        <v>3</v>
      </c>
      <c r="M87">
        <v>1</v>
      </c>
      <c r="N87">
        <v>1998.0930175781248</v>
      </c>
      <c r="O87">
        <v>7</v>
      </c>
      <c r="Q87">
        <v>3.5941715240478516</v>
      </c>
      <c r="R87">
        <v>-1.041032671928406</v>
      </c>
      <c r="S87">
        <v>0</v>
      </c>
      <c r="T87">
        <v>6.2043294962446991</v>
      </c>
      <c r="U87" t="s">
        <v>39</v>
      </c>
      <c r="V87">
        <v>10.707468986511232</v>
      </c>
      <c r="W87">
        <v>68.512115478515611</v>
      </c>
      <c r="X87">
        <v>0</v>
      </c>
      <c r="Y87">
        <v>0</v>
      </c>
      <c r="Z87">
        <v>0</v>
      </c>
      <c r="AA87">
        <v>0</v>
      </c>
    </row>
    <row r="88" spans="1:27" x14ac:dyDescent="0.25">
      <c r="A88">
        <v>4785</v>
      </c>
      <c r="B88" t="s">
        <v>338</v>
      </c>
      <c r="C88" t="s">
        <v>339</v>
      </c>
      <c r="D88">
        <v>183</v>
      </c>
      <c r="E88" t="s">
        <v>340</v>
      </c>
      <c r="F88">
        <v>1970</v>
      </c>
      <c r="G88">
        <v>979</v>
      </c>
      <c r="H88">
        <v>0</v>
      </c>
      <c r="I88">
        <v>0</v>
      </c>
      <c r="J88">
        <v>8</v>
      </c>
      <c r="K88">
        <v>7</v>
      </c>
      <c r="L88">
        <v>3</v>
      </c>
      <c r="M88">
        <v>1</v>
      </c>
      <c r="N88">
        <v>1719.718994140625</v>
      </c>
      <c r="O88">
        <v>7.3333334922790527</v>
      </c>
      <c r="Q88">
        <v>4.0503597259521484</v>
      </c>
      <c r="R88">
        <v>-1.4429746866226196</v>
      </c>
      <c r="S88">
        <v>0</v>
      </c>
      <c r="T88">
        <v>7.5382210264251714</v>
      </c>
      <c r="U88" t="s">
        <v>39</v>
      </c>
      <c r="V88">
        <v>10.56666374206543</v>
      </c>
      <c r="W88">
        <v>67.371559143066392</v>
      </c>
      <c r="X88">
        <v>0</v>
      </c>
      <c r="Y88">
        <v>0</v>
      </c>
      <c r="Z88">
        <v>0</v>
      </c>
      <c r="AA8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04"/>
  <sheetViews>
    <sheetView workbookViewId="0"/>
  </sheetViews>
  <sheetFormatPr defaultRowHeight="15" x14ac:dyDescent="0.25"/>
  <cols>
    <col min="1" max="1" width="13" customWidth="1"/>
    <col min="2" max="2" width="41" customWidth="1"/>
    <col min="3" max="4" width="13" customWidth="1"/>
    <col min="5" max="5" width="11" customWidth="1"/>
    <col min="6" max="17" width="13" customWidth="1"/>
    <col min="18" max="18" width="14" customWidth="1"/>
    <col min="19" max="19" width="13" customWidth="1"/>
    <col min="20" max="20" width="16" customWidth="1"/>
    <col min="21" max="21" width="17" customWidth="1"/>
    <col min="22" max="22" width="13" customWidth="1"/>
    <col min="23" max="23" width="14" customWidth="1"/>
    <col min="24" max="24" width="16" customWidth="1"/>
    <col min="25" max="25" width="17" customWidth="1"/>
    <col min="26" max="26" width="13" customWidth="1"/>
    <col min="27" max="27" width="15" customWidth="1"/>
    <col min="28" max="28" width="13" customWidth="1"/>
    <col min="29" max="29" width="19" customWidth="1"/>
    <col min="30" max="30" width="22" customWidth="1"/>
    <col min="31" max="31" width="19" customWidth="1"/>
    <col min="32" max="32" width="22" customWidth="1"/>
    <col min="33" max="33" width="19" customWidth="1"/>
    <col min="34" max="34" width="22" customWidth="1"/>
    <col min="35" max="35" width="19" customWidth="1"/>
    <col min="36" max="36" width="22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25">
      <c r="A2">
        <v>10</v>
      </c>
      <c r="B2" t="s">
        <v>36</v>
      </c>
      <c r="C2" t="s">
        <v>37</v>
      </c>
      <c r="D2">
        <v>437</v>
      </c>
      <c r="E2" t="s">
        <v>38</v>
      </c>
      <c r="F2">
        <v>1970</v>
      </c>
      <c r="G2">
        <v>1115</v>
      </c>
      <c r="H2">
        <v>0</v>
      </c>
      <c r="I2">
        <v>0</v>
      </c>
      <c r="J2">
        <v>8</v>
      </c>
      <c r="K2">
        <v>7</v>
      </c>
      <c r="L2">
        <v>3</v>
      </c>
      <c r="M2">
        <v>1</v>
      </c>
      <c r="N2">
        <v>1850.8454589843752</v>
      </c>
      <c r="O2">
        <v>5.5</v>
      </c>
      <c r="Q2">
        <v>4.4408512115478516</v>
      </c>
      <c r="R2">
        <v>-0.9063294529914856</v>
      </c>
      <c r="S2">
        <v>1</v>
      </c>
      <c r="T2">
        <v>7.3405070304868643</v>
      </c>
      <c r="U2" t="s">
        <v>39</v>
      </c>
      <c r="V2">
        <v>10.706692695617676</v>
      </c>
      <c r="W2">
        <v>68.540145874023438</v>
      </c>
      <c r="X2">
        <v>0</v>
      </c>
      <c r="Y2">
        <v>0</v>
      </c>
      <c r="Z2">
        <v>0</v>
      </c>
      <c r="AA2">
        <v>0</v>
      </c>
    </row>
    <row r="3" spans="1:36" x14ac:dyDescent="0.25">
      <c r="A3">
        <v>10</v>
      </c>
      <c r="B3" t="s">
        <v>36</v>
      </c>
      <c r="C3" t="s">
        <v>37</v>
      </c>
      <c r="D3">
        <v>437</v>
      </c>
      <c r="E3" t="s">
        <v>38</v>
      </c>
      <c r="F3">
        <v>1980</v>
      </c>
      <c r="G3">
        <v>2885</v>
      </c>
      <c r="H3">
        <v>0</v>
      </c>
      <c r="I3">
        <v>0</v>
      </c>
      <c r="J3">
        <v>8</v>
      </c>
      <c r="K3">
        <v>7</v>
      </c>
      <c r="L3">
        <v>3</v>
      </c>
      <c r="M3">
        <v>1</v>
      </c>
      <c r="N3">
        <v>4083.206298828125</v>
      </c>
      <c r="O3">
        <v>8</v>
      </c>
      <c r="Q3">
        <v>4.4408512115478516</v>
      </c>
      <c r="R3">
        <v>-0.9063294529914856</v>
      </c>
      <c r="S3">
        <v>1</v>
      </c>
      <c r="T3">
        <v>7.3405070304868643</v>
      </c>
      <c r="U3" t="s">
        <v>39</v>
      </c>
      <c r="V3">
        <v>10.706692695617676</v>
      </c>
      <c r="W3">
        <v>68.540145874023438</v>
      </c>
      <c r="X3">
        <v>0</v>
      </c>
      <c r="Y3">
        <v>0</v>
      </c>
      <c r="Z3">
        <v>0</v>
      </c>
      <c r="AA3">
        <v>0</v>
      </c>
    </row>
    <row r="4" spans="1:36" x14ac:dyDescent="0.25">
      <c r="A4">
        <v>10</v>
      </c>
      <c r="B4" t="s">
        <v>36</v>
      </c>
      <c r="C4" t="s">
        <v>37</v>
      </c>
      <c r="D4">
        <v>437</v>
      </c>
      <c r="E4" t="s">
        <v>38</v>
      </c>
      <c r="F4">
        <v>1990</v>
      </c>
      <c r="G4">
        <v>5440.1416015625</v>
      </c>
      <c r="H4">
        <v>0</v>
      </c>
      <c r="I4">
        <v>0</v>
      </c>
      <c r="J4">
        <v>8</v>
      </c>
      <c r="K4">
        <v>7</v>
      </c>
      <c r="L4">
        <v>3</v>
      </c>
      <c r="M4">
        <v>1</v>
      </c>
      <c r="N4">
        <v>6941.4194335937509</v>
      </c>
      <c r="O4">
        <v>12.199999809265138</v>
      </c>
      <c r="Q4">
        <v>4.4408512115478516</v>
      </c>
      <c r="R4">
        <v>-0.9063294529914856</v>
      </c>
      <c r="S4">
        <v>1</v>
      </c>
      <c r="T4">
        <v>7.3405070304868643</v>
      </c>
      <c r="U4" t="s">
        <v>39</v>
      </c>
      <c r="V4">
        <v>10.706692695617676</v>
      </c>
      <c r="W4">
        <v>68.540145874023438</v>
      </c>
      <c r="X4">
        <v>0</v>
      </c>
      <c r="Y4">
        <v>0</v>
      </c>
      <c r="Z4">
        <v>0</v>
      </c>
      <c r="AA4">
        <v>0</v>
      </c>
      <c r="AB4">
        <v>107</v>
      </c>
      <c r="AC4">
        <v>0</v>
      </c>
      <c r="AD4">
        <v>0</v>
      </c>
      <c r="AE4">
        <v>7</v>
      </c>
      <c r="AF4">
        <v>8</v>
      </c>
      <c r="AG4">
        <v>0</v>
      </c>
      <c r="AH4">
        <v>0</v>
      </c>
      <c r="AI4">
        <v>6.5420560538768754E-2</v>
      </c>
      <c r="AJ4">
        <v>7.4766352772712708E-2</v>
      </c>
    </row>
    <row r="5" spans="1:36" x14ac:dyDescent="0.25">
      <c r="A5">
        <v>10</v>
      </c>
      <c r="B5" t="s">
        <v>36</v>
      </c>
      <c r="C5" t="s">
        <v>37</v>
      </c>
      <c r="D5">
        <v>437</v>
      </c>
      <c r="E5" t="s">
        <v>38</v>
      </c>
      <c r="F5">
        <v>2000</v>
      </c>
      <c r="G5">
        <v>8680</v>
      </c>
      <c r="H5">
        <v>0</v>
      </c>
      <c r="I5">
        <v>0</v>
      </c>
      <c r="J5">
        <v>8</v>
      </c>
      <c r="K5">
        <v>7</v>
      </c>
      <c r="L5">
        <v>3</v>
      </c>
      <c r="M5">
        <v>1</v>
      </c>
      <c r="N5">
        <v>12625.4</v>
      </c>
      <c r="O5">
        <v>5.6999999999999993</v>
      </c>
      <c r="P5">
        <v>7.9157133102416992</v>
      </c>
      <c r="Q5">
        <v>4.4408512115478516</v>
      </c>
      <c r="R5">
        <v>-0.9063294529914856</v>
      </c>
      <c r="S5">
        <v>1</v>
      </c>
      <c r="T5">
        <v>7.3405070304868643</v>
      </c>
      <c r="U5" t="s">
        <v>39</v>
      </c>
      <c r="V5">
        <v>10.706692695617676</v>
      </c>
      <c r="W5">
        <v>68.540145874023438</v>
      </c>
      <c r="X5">
        <v>0</v>
      </c>
      <c r="Y5">
        <v>0</v>
      </c>
      <c r="Z5">
        <v>0</v>
      </c>
      <c r="AA5">
        <v>0</v>
      </c>
      <c r="AB5">
        <v>209</v>
      </c>
      <c r="AC5">
        <v>0</v>
      </c>
      <c r="AD5">
        <v>1</v>
      </c>
      <c r="AE5">
        <v>6</v>
      </c>
      <c r="AF5">
        <v>24</v>
      </c>
      <c r="AG5">
        <v>0</v>
      </c>
      <c r="AH5">
        <v>4.7846888191997996E-3</v>
      </c>
      <c r="AI5">
        <v>2.8708133846521378E-2</v>
      </c>
      <c r="AJ5">
        <v>0.1148325353860855</v>
      </c>
    </row>
    <row r="6" spans="1:36" x14ac:dyDescent="0.25">
      <c r="A6">
        <v>20</v>
      </c>
      <c r="B6" t="s">
        <v>40</v>
      </c>
      <c r="C6" t="s">
        <v>41</v>
      </c>
      <c r="D6">
        <v>546</v>
      </c>
      <c r="E6" t="s">
        <v>42</v>
      </c>
      <c r="F6">
        <v>1980</v>
      </c>
      <c r="G6">
        <v>6409</v>
      </c>
      <c r="H6">
        <v>0</v>
      </c>
      <c r="I6">
        <v>0</v>
      </c>
      <c r="J6">
        <v>0</v>
      </c>
      <c r="K6">
        <v>2</v>
      </c>
      <c r="L6">
        <v>3</v>
      </c>
      <c r="M6">
        <v>1</v>
      </c>
      <c r="N6">
        <v>6045.3271484375</v>
      </c>
      <c r="O6">
        <v>7</v>
      </c>
      <c r="Q6">
        <v>1.5961407423019411</v>
      </c>
      <c r="R6">
        <v>0.31494894623756403</v>
      </c>
      <c r="S6">
        <v>1</v>
      </c>
      <c r="T6">
        <v>4.8487911737240257</v>
      </c>
      <c r="U6" t="s">
        <v>43</v>
      </c>
      <c r="V6">
        <v>11.12008571624756</v>
      </c>
      <c r="W6">
        <v>78.488372802734389</v>
      </c>
      <c r="X6">
        <v>4.1433482170104989</v>
      </c>
      <c r="Y6">
        <v>0</v>
      </c>
      <c r="Z6">
        <v>665358.8125</v>
      </c>
      <c r="AA6">
        <v>60879.77734375</v>
      </c>
    </row>
    <row r="7" spans="1:36" x14ac:dyDescent="0.25">
      <c r="A7">
        <v>20</v>
      </c>
      <c r="B7" t="s">
        <v>40</v>
      </c>
      <c r="C7" t="s">
        <v>41</v>
      </c>
      <c r="D7">
        <v>546</v>
      </c>
      <c r="E7" t="s">
        <v>42</v>
      </c>
      <c r="F7">
        <v>1990</v>
      </c>
      <c r="G7">
        <v>14480.1328125</v>
      </c>
      <c r="H7">
        <v>0</v>
      </c>
      <c r="I7">
        <v>0</v>
      </c>
      <c r="J7">
        <v>0</v>
      </c>
      <c r="K7">
        <v>2</v>
      </c>
      <c r="L7">
        <v>3</v>
      </c>
      <c r="M7">
        <v>1</v>
      </c>
      <c r="N7">
        <v>11261.66796875</v>
      </c>
      <c r="O7">
        <v>7.5</v>
      </c>
      <c r="Q7">
        <v>1.5961407423019411</v>
      </c>
      <c r="R7">
        <v>0.31494894623756403</v>
      </c>
      <c r="S7">
        <v>1</v>
      </c>
      <c r="T7">
        <v>4.8487911737240257</v>
      </c>
      <c r="U7" t="s">
        <v>43</v>
      </c>
      <c r="V7">
        <v>11.12008571624756</v>
      </c>
      <c r="W7">
        <v>78.488372802734389</v>
      </c>
      <c r="X7">
        <v>4.1433482170104989</v>
      </c>
      <c r="Y7">
        <v>0</v>
      </c>
      <c r="Z7">
        <v>665358.8125</v>
      </c>
      <c r="AA7">
        <v>60879.77734375</v>
      </c>
      <c r="AB7">
        <v>7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>
        <v>20</v>
      </c>
      <c r="B8" t="s">
        <v>40</v>
      </c>
      <c r="C8" t="s">
        <v>41</v>
      </c>
      <c r="D8">
        <v>546</v>
      </c>
      <c r="E8" t="s">
        <v>42</v>
      </c>
      <c r="F8">
        <v>2000</v>
      </c>
      <c r="G8">
        <v>24249</v>
      </c>
      <c r="H8">
        <v>0</v>
      </c>
      <c r="I8">
        <v>0</v>
      </c>
      <c r="J8">
        <v>0</v>
      </c>
      <c r="K8">
        <v>2</v>
      </c>
      <c r="L8">
        <v>3</v>
      </c>
      <c r="M8">
        <v>1</v>
      </c>
      <c r="N8">
        <v>17772.5</v>
      </c>
      <c r="O8">
        <v>4.6500000000000004</v>
      </c>
      <c r="P8">
        <v>5.1474943161010733</v>
      </c>
      <c r="Q8">
        <v>1.5961407423019411</v>
      </c>
      <c r="R8">
        <v>0.31494894623756403</v>
      </c>
      <c r="S8">
        <v>1</v>
      </c>
      <c r="T8">
        <v>4.8487911737240257</v>
      </c>
      <c r="U8" t="s">
        <v>43</v>
      </c>
      <c r="V8">
        <v>11.12008571624756</v>
      </c>
      <c r="W8">
        <v>78.488372802734389</v>
      </c>
      <c r="X8">
        <v>4.1433482170104989</v>
      </c>
      <c r="Y8">
        <v>0</v>
      </c>
      <c r="Z8">
        <v>665358.8125</v>
      </c>
      <c r="AA8">
        <v>60879.77734375</v>
      </c>
      <c r="AB8">
        <v>3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>
        <v>80</v>
      </c>
      <c r="B9" t="s">
        <v>44</v>
      </c>
      <c r="C9" t="s">
        <v>45</v>
      </c>
      <c r="D9">
        <v>663</v>
      </c>
      <c r="E9" t="s">
        <v>46</v>
      </c>
      <c r="F9">
        <v>1970</v>
      </c>
      <c r="G9">
        <v>2155</v>
      </c>
      <c r="H9">
        <v>1</v>
      </c>
      <c r="I9">
        <v>1</v>
      </c>
      <c r="J9">
        <v>4</v>
      </c>
      <c r="K9">
        <v>7</v>
      </c>
      <c r="L9">
        <v>3</v>
      </c>
      <c r="M9">
        <v>1</v>
      </c>
      <c r="N9">
        <v>2428.224609375</v>
      </c>
      <c r="O9">
        <v>4.75</v>
      </c>
      <c r="Q9">
        <v>3.3649864196777344</v>
      </c>
      <c r="R9">
        <v>-0.50787848234176636</v>
      </c>
      <c r="S9">
        <v>1</v>
      </c>
      <c r="T9">
        <v>4.8314339863285687</v>
      </c>
      <c r="U9" t="s">
        <v>47</v>
      </c>
      <c r="V9">
        <v>12.603847503662109</v>
      </c>
      <c r="W9">
        <v>69.077308654785156</v>
      </c>
      <c r="X9">
        <v>0</v>
      </c>
      <c r="Y9">
        <v>0</v>
      </c>
      <c r="Z9">
        <v>0</v>
      </c>
      <c r="AA9">
        <v>0</v>
      </c>
    </row>
    <row r="10" spans="1:36" x14ac:dyDescent="0.25">
      <c r="A10">
        <v>80</v>
      </c>
      <c r="B10" t="s">
        <v>44</v>
      </c>
      <c r="C10" t="s">
        <v>45</v>
      </c>
      <c r="D10">
        <v>663</v>
      </c>
      <c r="E10" t="s">
        <v>46</v>
      </c>
      <c r="F10">
        <v>1980</v>
      </c>
      <c r="G10">
        <v>4228</v>
      </c>
      <c r="H10">
        <v>1</v>
      </c>
      <c r="I10">
        <v>1</v>
      </c>
      <c r="J10">
        <v>4</v>
      </c>
      <c r="K10">
        <v>7</v>
      </c>
      <c r="L10">
        <v>3</v>
      </c>
      <c r="M10">
        <v>1</v>
      </c>
      <c r="N10">
        <v>5206.48046875</v>
      </c>
      <c r="O10">
        <v>7.25</v>
      </c>
      <c r="Q10">
        <v>3.3649864196777344</v>
      </c>
      <c r="R10">
        <v>-0.50787848234176636</v>
      </c>
      <c r="S10">
        <v>1</v>
      </c>
      <c r="T10">
        <v>4.8314339863285687</v>
      </c>
      <c r="U10" t="s">
        <v>47</v>
      </c>
      <c r="V10">
        <v>12.603847503662109</v>
      </c>
      <c r="W10">
        <v>69.077308654785156</v>
      </c>
      <c r="X10">
        <v>0</v>
      </c>
      <c r="Y10">
        <v>0</v>
      </c>
      <c r="Z10">
        <v>0</v>
      </c>
      <c r="AA10">
        <v>0</v>
      </c>
    </row>
    <row r="11" spans="1:36" x14ac:dyDescent="0.25">
      <c r="A11">
        <v>80</v>
      </c>
      <c r="B11" t="s">
        <v>44</v>
      </c>
      <c r="C11" t="s">
        <v>45</v>
      </c>
      <c r="D11">
        <v>663</v>
      </c>
      <c r="E11" t="s">
        <v>46</v>
      </c>
      <c r="F11">
        <v>1990</v>
      </c>
      <c r="G11">
        <v>10305.98828125</v>
      </c>
      <c r="H11">
        <v>1</v>
      </c>
      <c r="I11">
        <v>1</v>
      </c>
      <c r="J11">
        <v>4</v>
      </c>
      <c r="K11">
        <v>7</v>
      </c>
      <c r="L11">
        <v>3</v>
      </c>
      <c r="M11">
        <v>1</v>
      </c>
      <c r="N11">
        <v>9151.8740234375</v>
      </c>
      <c r="O11">
        <v>7.5</v>
      </c>
      <c r="Q11">
        <v>3.3649864196777344</v>
      </c>
      <c r="R11">
        <v>-0.50787848234176636</v>
      </c>
      <c r="S11">
        <v>1</v>
      </c>
      <c r="T11">
        <v>4.8314339863285687</v>
      </c>
      <c r="U11" t="s">
        <v>47</v>
      </c>
      <c r="V11">
        <v>12.603847503662109</v>
      </c>
      <c r="W11">
        <v>69.077308654785156</v>
      </c>
      <c r="X11">
        <v>0</v>
      </c>
      <c r="Y11">
        <v>0</v>
      </c>
      <c r="Z11">
        <v>0</v>
      </c>
      <c r="AA11">
        <v>0</v>
      </c>
      <c r="AB11">
        <v>25</v>
      </c>
      <c r="AC11">
        <v>0</v>
      </c>
      <c r="AD11">
        <v>0</v>
      </c>
      <c r="AE11">
        <v>1</v>
      </c>
      <c r="AF11">
        <v>1</v>
      </c>
      <c r="AG11">
        <v>0</v>
      </c>
      <c r="AH11">
        <v>0</v>
      </c>
      <c r="AI11">
        <v>3.9999999105930328E-2</v>
      </c>
      <c r="AJ11">
        <v>3.9999999105930328E-2</v>
      </c>
    </row>
    <row r="12" spans="1:36" x14ac:dyDescent="0.25">
      <c r="A12">
        <v>80</v>
      </c>
      <c r="B12" t="s">
        <v>44</v>
      </c>
      <c r="C12" t="s">
        <v>45</v>
      </c>
      <c r="D12">
        <v>663</v>
      </c>
      <c r="E12" t="s">
        <v>46</v>
      </c>
      <c r="F12">
        <v>2000</v>
      </c>
      <c r="G12">
        <v>12298</v>
      </c>
      <c r="H12">
        <v>1</v>
      </c>
      <c r="I12">
        <v>1</v>
      </c>
      <c r="J12">
        <v>4</v>
      </c>
      <c r="K12">
        <v>7</v>
      </c>
      <c r="L12">
        <v>3</v>
      </c>
      <c r="M12">
        <v>1</v>
      </c>
      <c r="N12">
        <v>16859.5</v>
      </c>
      <c r="O12">
        <v>3.8</v>
      </c>
      <c r="P12">
        <v>7.092573642730712</v>
      </c>
      <c r="Q12">
        <v>3.3649864196777344</v>
      </c>
      <c r="R12">
        <v>-0.50787848234176636</v>
      </c>
      <c r="S12">
        <v>1</v>
      </c>
      <c r="T12">
        <v>4.8314339863285687</v>
      </c>
      <c r="U12" t="s">
        <v>47</v>
      </c>
      <c r="V12">
        <v>12.603847503662109</v>
      </c>
      <c r="W12">
        <v>69.077308654785156</v>
      </c>
      <c r="X12">
        <v>0</v>
      </c>
      <c r="Y12">
        <v>0</v>
      </c>
      <c r="Z12">
        <v>0</v>
      </c>
      <c r="AA12">
        <v>0</v>
      </c>
      <c r="AB12">
        <v>37</v>
      </c>
      <c r="AC12">
        <v>0</v>
      </c>
      <c r="AD12">
        <v>0</v>
      </c>
      <c r="AE12">
        <v>8</v>
      </c>
      <c r="AF12">
        <v>11</v>
      </c>
      <c r="AG12">
        <v>0</v>
      </c>
      <c r="AH12">
        <v>0</v>
      </c>
      <c r="AI12">
        <v>0.21621622145175937</v>
      </c>
      <c r="AJ12">
        <v>0.29729729890823359</v>
      </c>
    </row>
    <row r="13" spans="1:36" x14ac:dyDescent="0.25">
      <c r="A13">
        <v>140</v>
      </c>
      <c r="B13" t="s">
        <v>48</v>
      </c>
      <c r="C13" t="s">
        <v>49</v>
      </c>
      <c r="D13">
        <v>499</v>
      </c>
      <c r="E13" t="s">
        <v>50</v>
      </c>
      <c r="F13">
        <v>1970</v>
      </c>
      <c r="G13">
        <v>1358</v>
      </c>
      <c r="H13">
        <v>0</v>
      </c>
      <c r="I13">
        <v>0</v>
      </c>
      <c r="J13">
        <v>2</v>
      </c>
      <c r="K13">
        <v>2</v>
      </c>
      <c r="L13">
        <v>3</v>
      </c>
      <c r="M13">
        <v>1</v>
      </c>
      <c r="N13">
        <v>1973.8576660156248</v>
      </c>
      <c r="O13">
        <v>7.5</v>
      </c>
      <c r="Q13">
        <v>4.716465950012207</v>
      </c>
      <c r="R13">
        <v>-2.4142653942108154</v>
      </c>
      <c r="S13">
        <v>1</v>
      </c>
      <c r="T13">
        <v>6.2319336421066795</v>
      </c>
      <c r="U13" t="s">
        <v>51</v>
      </c>
      <c r="V13">
        <v>11.95818042755127</v>
      </c>
      <c r="W13">
        <v>64.546302795410156</v>
      </c>
      <c r="X13">
        <v>0</v>
      </c>
      <c r="Y13">
        <v>7.7178711071610451E-3</v>
      </c>
      <c r="Z13">
        <v>0</v>
      </c>
      <c r="AA13">
        <v>0</v>
      </c>
    </row>
    <row r="14" spans="1:36" x14ac:dyDescent="0.25">
      <c r="A14">
        <v>140</v>
      </c>
      <c r="B14" t="s">
        <v>48</v>
      </c>
      <c r="C14" t="s">
        <v>49</v>
      </c>
      <c r="D14">
        <v>499</v>
      </c>
      <c r="E14" t="s">
        <v>50</v>
      </c>
      <c r="F14">
        <v>1980</v>
      </c>
      <c r="G14">
        <v>3229</v>
      </c>
      <c r="H14">
        <v>0</v>
      </c>
      <c r="I14">
        <v>0</v>
      </c>
      <c r="J14">
        <v>2</v>
      </c>
      <c r="K14">
        <v>2</v>
      </c>
      <c r="L14">
        <v>3</v>
      </c>
      <c r="M14">
        <v>1</v>
      </c>
      <c r="N14">
        <v>4253.0048828125</v>
      </c>
      <c r="O14">
        <v>11</v>
      </c>
      <c r="Q14">
        <v>4.716465950012207</v>
      </c>
      <c r="R14">
        <v>-2.4142653942108154</v>
      </c>
      <c r="S14">
        <v>1</v>
      </c>
      <c r="T14">
        <v>6.2319336421066795</v>
      </c>
      <c r="U14" t="s">
        <v>51</v>
      </c>
      <c r="V14">
        <v>11.95818042755127</v>
      </c>
      <c r="W14">
        <v>64.546302795410156</v>
      </c>
      <c r="X14">
        <v>0</v>
      </c>
      <c r="Y14">
        <v>7.7178711071610451E-3</v>
      </c>
      <c r="Z14">
        <v>0</v>
      </c>
      <c r="AA14">
        <v>0</v>
      </c>
    </row>
    <row r="15" spans="1:36" x14ac:dyDescent="0.25">
      <c r="A15">
        <v>140</v>
      </c>
      <c r="B15" t="s">
        <v>48</v>
      </c>
      <c r="C15" t="s">
        <v>49</v>
      </c>
      <c r="D15">
        <v>499</v>
      </c>
      <c r="E15" t="s">
        <v>50</v>
      </c>
      <c r="F15">
        <v>1990</v>
      </c>
      <c r="G15">
        <v>6062.11962890625</v>
      </c>
      <c r="H15">
        <v>0</v>
      </c>
      <c r="I15">
        <v>0</v>
      </c>
      <c r="J15">
        <v>2</v>
      </c>
      <c r="K15">
        <v>2</v>
      </c>
      <c r="L15">
        <v>3</v>
      </c>
      <c r="M15">
        <v>1</v>
      </c>
      <c r="N15">
        <v>7654.77294921875</v>
      </c>
      <c r="O15">
        <v>9.5</v>
      </c>
      <c r="Q15">
        <v>4.716465950012207</v>
      </c>
      <c r="R15">
        <v>-2.4142653942108154</v>
      </c>
      <c r="S15">
        <v>1</v>
      </c>
      <c r="T15">
        <v>6.2319336421066795</v>
      </c>
      <c r="U15" t="s">
        <v>51</v>
      </c>
      <c r="V15">
        <v>11.95818042755127</v>
      </c>
      <c r="W15">
        <v>64.546302795410156</v>
      </c>
      <c r="X15">
        <v>0</v>
      </c>
      <c r="Y15">
        <v>7.7178711071610451E-3</v>
      </c>
      <c r="Z15">
        <v>0</v>
      </c>
      <c r="AA15">
        <v>0</v>
      </c>
      <c r="AB15">
        <v>7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6" x14ac:dyDescent="0.25">
      <c r="A16">
        <v>140</v>
      </c>
      <c r="B16" t="s">
        <v>48</v>
      </c>
      <c r="C16" t="s">
        <v>49</v>
      </c>
      <c r="D16">
        <v>499</v>
      </c>
      <c r="E16" t="s">
        <v>50</v>
      </c>
      <c r="F16">
        <v>2000</v>
      </c>
      <c r="G16">
        <v>10584</v>
      </c>
      <c r="H16">
        <v>0</v>
      </c>
      <c r="I16">
        <v>0</v>
      </c>
      <c r="J16">
        <v>2</v>
      </c>
      <c r="K16">
        <v>2</v>
      </c>
      <c r="L16">
        <v>3</v>
      </c>
      <c r="M16">
        <v>1</v>
      </c>
      <c r="N16">
        <v>16504</v>
      </c>
      <c r="O16">
        <v>5.0749999999999993</v>
      </c>
      <c r="P16">
        <v>6.9744787216186523</v>
      </c>
      <c r="Q16">
        <v>4.716465950012207</v>
      </c>
      <c r="R16">
        <v>-2.4142653942108154</v>
      </c>
      <c r="S16">
        <v>1</v>
      </c>
      <c r="T16">
        <v>6.2319336421066795</v>
      </c>
      <c r="U16" t="s">
        <v>51</v>
      </c>
      <c r="V16">
        <v>11.95818042755127</v>
      </c>
      <c r="W16">
        <v>64.546302795410156</v>
      </c>
      <c r="X16">
        <v>0</v>
      </c>
      <c r="Y16">
        <v>7.7178711071610451E-3</v>
      </c>
      <c r="Z16">
        <v>0</v>
      </c>
      <c r="AA16">
        <v>0</v>
      </c>
      <c r="AB16">
        <v>28</v>
      </c>
      <c r="AC16">
        <v>0</v>
      </c>
      <c r="AD16">
        <v>0</v>
      </c>
      <c r="AE16">
        <v>3</v>
      </c>
      <c r="AF16">
        <v>2</v>
      </c>
      <c r="AG16">
        <v>0</v>
      </c>
      <c r="AH16">
        <v>0</v>
      </c>
      <c r="AI16">
        <v>0.1071428582072258</v>
      </c>
      <c r="AJ16">
        <v>7.1428574621677399E-2</v>
      </c>
    </row>
    <row r="17" spans="1:36" x14ac:dyDescent="0.25">
      <c r="A17">
        <v>155</v>
      </c>
      <c r="B17" t="s">
        <v>52</v>
      </c>
      <c r="C17" t="s">
        <v>53</v>
      </c>
      <c r="D17">
        <v>339</v>
      </c>
      <c r="E17" t="s">
        <v>42</v>
      </c>
      <c r="F17">
        <v>1980</v>
      </c>
      <c r="G17">
        <v>3634</v>
      </c>
      <c r="H17">
        <v>0</v>
      </c>
      <c r="I17">
        <v>0</v>
      </c>
      <c r="J17">
        <v>0</v>
      </c>
      <c r="K17">
        <v>2</v>
      </c>
      <c r="L17">
        <v>3</v>
      </c>
      <c r="M17">
        <v>1</v>
      </c>
      <c r="N17">
        <v>5998.5322265625</v>
      </c>
      <c r="O17">
        <v>7</v>
      </c>
      <c r="Q17">
        <v>2.8770716190338126</v>
      </c>
      <c r="R17">
        <v>-0.59150135517120361</v>
      </c>
      <c r="S17">
        <v>1</v>
      </c>
      <c r="T17">
        <v>3.1838264958178506</v>
      </c>
      <c r="U17" t="s">
        <v>43</v>
      </c>
      <c r="V17">
        <v>13.791184425354002</v>
      </c>
      <c r="W17">
        <v>60.169494628906257</v>
      </c>
      <c r="X17">
        <v>0</v>
      </c>
      <c r="Y17">
        <v>0</v>
      </c>
      <c r="Z17">
        <v>150192.203125</v>
      </c>
      <c r="AA17">
        <v>23443.0234375</v>
      </c>
    </row>
    <row r="18" spans="1:36" x14ac:dyDescent="0.25">
      <c r="A18">
        <v>155</v>
      </c>
      <c r="B18" t="s">
        <v>52</v>
      </c>
      <c r="C18" t="s">
        <v>53</v>
      </c>
      <c r="D18">
        <v>339</v>
      </c>
      <c r="E18" t="s">
        <v>42</v>
      </c>
      <c r="F18">
        <v>1990</v>
      </c>
      <c r="G18">
        <v>9687.8388671875</v>
      </c>
      <c r="H18">
        <v>0</v>
      </c>
      <c r="I18">
        <v>0</v>
      </c>
      <c r="J18">
        <v>0</v>
      </c>
      <c r="K18">
        <v>2</v>
      </c>
      <c r="L18">
        <v>3</v>
      </c>
      <c r="M18">
        <v>1</v>
      </c>
      <c r="N18">
        <v>11941.2216796875</v>
      </c>
      <c r="O18">
        <v>6</v>
      </c>
      <c r="Q18">
        <v>2.8770716190338126</v>
      </c>
      <c r="R18">
        <v>-0.59150135517120361</v>
      </c>
      <c r="S18">
        <v>1</v>
      </c>
      <c r="T18">
        <v>3.1838264958178506</v>
      </c>
      <c r="U18" t="s">
        <v>43</v>
      </c>
      <c r="V18">
        <v>13.791184425354002</v>
      </c>
      <c r="W18">
        <v>60.169494628906257</v>
      </c>
      <c r="X18">
        <v>0</v>
      </c>
      <c r="Y18">
        <v>0</v>
      </c>
      <c r="Z18">
        <v>150192.203125</v>
      </c>
      <c r="AA18">
        <v>23443.0234375</v>
      </c>
      <c r="AB18">
        <v>28</v>
      </c>
      <c r="AC18">
        <v>1</v>
      </c>
      <c r="AD18">
        <v>1</v>
      </c>
      <c r="AE18">
        <v>4</v>
      </c>
      <c r="AF18">
        <v>2</v>
      </c>
      <c r="AG18">
        <v>3.5714287310838699E-2</v>
      </c>
      <c r="AH18">
        <v>3.5714287310838699E-2</v>
      </c>
      <c r="AI18">
        <v>0.14285714924335477</v>
      </c>
      <c r="AJ18">
        <v>7.1428574621677399E-2</v>
      </c>
    </row>
    <row r="19" spans="1:36" x14ac:dyDescent="0.25">
      <c r="A19">
        <v>155</v>
      </c>
      <c r="B19" t="s">
        <v>52</v>
      </c>
      <c r="C19" t="s">
        <v>53</v>
      </c>
      <c r="D19">
        <v>339</v>
      </c>
      <c r="E19" t="s">
        <v>42</v>
      </c>
      <c r="F19">
        <v>2000</v>
      </c>
      <c r="G19">
        <v>38647</v>
      </c>
      <c r="H19">
        <v>0</v>
      </c>
      <c r="I19">
        <v>0</v>
      </c>
      <c r="J19">
        <v>0</v>
      </c>
      <c r="K19">
        <v>2</v>
      </c>
      <c r="L19">
        <v>3</v>
      </c>
      <c r="M19">
        <v>1</v>
      </c>
      <c r="N19">
        <v>22926</v>
      </c>
      <c r="O19">
        <v>3.6</v>
      </c>
      <c r="P19">
        <v>5.8692970275878897</v>
      </c>
      <c r="Q19">
        <v>2.8770716190338126</v>
      </c>
      <c r="R19">
        <v>-0.59150135517120361</v>
      </c>
      <c r="S19">
        <v>1</v>
      </c>
      <c r="T19">
        <v>3.1838264958178506</v>
      </c>
      <c r="U19" t="s">
        <v>43</v>
      </c>
      <c r="V19">
        <v>13.791184425354002</v>
      </c>
      <c r="W19">
        <v>60.169494628906257</v>
      </c>
      <c r="X19">
        <v>0</v>
      </c>
      <c r="Y19">
        <v>0</v>
      </c>
      <c r="Z19">
        <v>150192.203125</v>
      </c>
      <c r="AA19">
        <v>23443.0234375</v>
      </c>
      <c r="AB19">
        <v>16</v>
      </c>
      <c r="AC19">
        <v>0</v>
      </c>
      <c r="AD19">
        <v>0</v>
      </c>
      <c r="AE19">
        <v>5</v>
      </c>
      <c r="AF19">
        <v>2</v>
      </c>
      <c r="AG19">
        <v>0</v>
      </c>
      <c r="AH19">
        <v>0</v>
      </c>
      <c r="AI19">
        <v>0.3125</v>
      </c>
      <c r="AJ19">
        <v>0.125</v>
      </c>
    </row>
    <row r="20" spans="1:36" x14ac:dyDescent="0.25">
      <c r="A20">
        <v>165</v>
      </c>
      <c r="B20" t="s">
        <v>54</v>
      </c>
      <c r="C20" t="s">
        <v>55</v>
      </c>
      <c r="D20">
        <v>584</v>
      </c>
      <c r="E20" t="s">
        <v>56</v>
      </c>
      <c r="F20">
        <v>1980</v>
      </c>
      <c r="G20">
        <v>3757</v>
      </c>
      <c r="H20">
        <v>0</v>
      </c>
      <c r="I20">
        <v>0</v>
      </c>
      <c r="J20">
        <v>0</v>
      </c>
      <c r="K20">
        <v>2</v>
      </c>
      <c r="L20">
        <v>2</v>
      </c>
      <c r="M20">
        <v>1</v>
      </c>
      <c r="N20">
        <v>5788.4208984375</v>
      </c>
      <c r="O20">
        <v>6</v>
      </c>
      <c r="Q20">
        <v>4.6299452781677246</v>
      </c>
      <c r="R20">
        <v>-2.9291403293609619</v>
      </c>
      <c r="S20">
        <v>0</v>
      </c>
      <c r="T20">
        <v>0.99445851990729195</v>
      </c>
      <c r="U20" t="s">
        <v>57</v>
      </c>
      <c r="V20">
        <v>11.65908908843994</v>
      </c>
      <c r="W20">
        <v>73.636367797851548</v>
      </c>
      <c r="X20">
        <v>4.3576431274414063</v>
      </c>
      <c r="Y20">
        <v>2.8598191738128662</v>
      </c>
      <c r="Z20">
        <v>463675.3125</v>
      </c>
      <c r="AA20">
        <v>327531.90625</v>
      </c>
    </row>
    <row r="21" spans="1:36" x14ac:dyDescent="0.25">
      <c r="A21">
        <v>165</v>
      </c>
      <c r="B21" t="s">
        <v>54</v>
      </c>
      <c r="C21" t="s">
        <v>55</v>
      </c>
      <c r="D21">
        <v>584</v>
      </c>
      <c r="E21" t="s">
        <v>56</v>
      </c>
      <c r="F21">
        <v>1990</v>
      </c>
      <c r="G21">
        <v>9217.1455078125</v>
      </c>
      <c r="H21">
        <v>0</v>
      </c>
      <c r="I21">
        <v>0</v>
      </c>
      <c r="J21">
        <v>0</v>
      </c>
      <c r="K21">
        <v>2</v>
      </c>
      <c r="L21">
        <v>2</v>
      </c>
      <c r="M21">
        <v>1</v>
      </c>
      <c r="N21">
        <v>10571.7109375</v>
      </c>
      <c r="O21">
        <v>7</v>
      </c>
      <c r="Q21">
        <v>4.6299452781677246</v>
      </c>
      <c r="R21">
        <v>-2.9291403293609619</v>
      </c>
      <c r="S21">
        <v>0</v>
      </c>
      <c r="T21">
        <v>0.99445851990729195</v>
      </c>
      <c r="U21" t="s">
        <v>57</v>
      </c>
      <c r="V21">
        <v>11.65908908843994</v>
      </c>
      <c r="W21">
        <v>73.636367797851548</v>
      </c>
      <c r="X21">
        <v>4.3576431274414063</v>
      </c>
      <c r="Y21">
        <v>2.8598191738128662</v>
      </c>
      <c r="Z21">
        <v>463675.3125</v>
      </c>
      <c r="AA21">
        <v>327531.90625</v>
      </c>
      <c r="AB21">
        <v>707</v>
      </c>
      <c r="AC21">
        <v>0</v>
      </c>
      <c r="AD21">
        <v>2</v>
      </c>
      <c r="AE21">
        <v>2</v>
      </c>
      <c r="AF21">
        <v>40</v>
      </c>
      <c r="AG21">
        <v>0</v>
      </c>
      <c r="AH21">
        <v>2.8288543689996E-3</v>
      </c>
      <c r="AI21">
        <v>2.8288543689996E-3</v>
      </c>
      <c r="AJ21">
        <v>5.6577086448669441E-2</v>
      </c>
    </row>
    <row r="22" spans="1:36" x14ac:dyDescent="0.25">
      <c r="A22">
        <v>165</v>
      </c>
      <c r="B22" t="s">
        <v>54</v>
      </c>
      <c r="C22" t="s">
        <v>55</v>
      </c>
      <c r="D22">
        <v>584</v>
      </c>
      <c r="E22" t="s">
        <v>56</v>
      </c>
      <c r="F22">
        <v>2000</v>
      </c>
      <c r="G22">
        <v>12017</v>
      </c>
      <c r="H22">
        <v>0</v>
      </c>
      <c r="I22">
        <v>0</v>
      </c>
      <c r="J22">
        <v>0</v>
      </c>
      <c r="K22">
        <v>2</v>
      </c>
      <c r="L22">
        <v>2</v>
      </c>
      <c r="M22">
        <v>1</v>
      </c>
      <c r="N22">
        <v>18268.5</v>
      </c>
      <c r="O22">
        <v>5.3000000000000007</v>
      </c>
      <c r="P22">
        <v>4.7004804611206064</v>
      </c>
      <c r="Q22">
        <v>4.6299452781677246</v>
      </c>
      <c r="R22">
        <v>-2.9291403293609619</v>
      </c>
      <c r="S22">
        <v>0</v>
      </c>
      <c r="T22">
        <v>0.99445851990729195</v>
      </c>
      <c r="U22" t="s">
        <v>57</v>
      </c>
      <c r="V22">
        <v>11.65908908843994</v>
      </c>
      <c r="W22">
        <v>73.636367797851548</v>
      </c>
      <c r="X22">
        <v>4.3576431274414063</v>
      </c>
      <c r="Y22">
        <v>2.8598191738128662</v>
      </c>
      <c r="Z22">
        <v>463675.3125</v>
      </c>
      <c r="AA22">
        <v>327531.90625</v>
      </c>
      <c r="AB22">
        <v>769</v>
      </c>
      <c r="AC22">
        <v>0</v>
      </c>
      <c r="AD22">
        <v>2</v>
      </c>
      <c r="AE22">
        <v>2</v>
      </c>
      <c r="AF22">
        <v>35</v>
      </c>
      <c r="AG22">
        <v>0</v>
      </c>
      <c r="AH22">
        <v>2.6007802225649357E-3</v>
      </c>
      <c r="AI22">
        <v>2.6007802225649357E-3</v>
      </c>
      <c r="AJ22">
        <v>4.5513652265071869E-2</v>
      </c>
    </row>
    <row r="23" spans="1:36" x14ac:dyDescent="0.25">
      <c r="A23">
        <v>170</v>
      </c>
      <c r="B23" t="s">
        <v>58</v>
      </c>
      <c r="C23" t="s">
        <v>49</v>
      </c>
      <c r="D23">
        <v>499</v>
      </c>
      <c r="E23" t="s">
        <v>59</v>
      </c>
      <c r="F23">
        <v>1980</v>
      </c>
      <c r="G23">
        <v>3544</v>
      </c>
      <c r="H23">
        <v>0</v>
      </c>
      <c r="I23">
        <v>0</v>
      </c>
      <c r="J23">
        <v>2</v>
      </c>
      <c r="K23">
        <v>2</v>
      </c>
      <c r="L23">
        <v>3</v>
      </c>
      <c r="M23">
        <v>1</v>
      </c>
      <c r="N23">
        <v>4374.40478515625</v>
      </c>
      <c r="O23">
        <v>16</v>
      </c>
      <c r="Q23">
        <v>2.8927509784698486</v>
      </c>
      <c r="R23">
        <v>-1.764188289642334</v>
      </c>
      <c r="S23">
        <v>1</v>
      </c>
      <c r="T23">
        <v>2.5425072212881781</v>
      </c>
      <c r="U23" t="s">
        <v>51</v>
      </c>
      <c r="V23">
        <v>13.220257759094238</v>
      </c>
      <c r="W23">
        <v>64.306785583496094</v>
      </c>
      <c r="X23">
        <v>0</v>
      </c>
      <c r="Y23">
        <v>7.7178711071610451E-3</v>
      </c>
      <c r="Z23">
        <v>0</v>
      </c>
      <c r="AA23">
        <v>0</v>
      </c>
    </row>
    <row r="24" spans="1:36" x14ac:dyDescent="0.25">
      <c r="A24">
        <v>170</v>
      </c>
      <c r="B24" t="s">
        <v>58</v>
      </c>
      <c r="C24" t="s">
        <v>49</v>
      </c>
      <c r="D24">
        <v>499</v>
      </c>
      <c r="E24" t="s">
        <v>59</v>
      </c>
      <c r="F24">
        <v>1990</v>
      </c>
      <c r="G24">
        <v>8927.591796875</v>
      </c>
      <c r="H24">
        <v>0</v>
      </c>
      <c r="I24">
        <v>0</v>
      </c>
      <c r="J24">
        <v>2</v>
      </c>
      <c r="K24">
        <v>2</v>
      </c>
      <c r="L24">
        <v>3</v>
      </c>
      <c r="M24">
        <v>1</v>
      </c>
      <c r="N24">
        <v>7188.60205078125</v>
      </c>
      <c r="O24">
        <v>10</v>
      </c>
      <c r="Q24">
        <v>2.8927509784698486</v>
      </c>
      <c r="R24">
        <v>-1.764188289642334</v>
      </c>
      <c r="S24">
        <v>1</v>
      </c>
      <c r="T24">
        <v>2.5425072212881781</v>
      </c>
      <c r="U24" t="s">
        <v>51</v>
      </c>
      <c r="V24">
        <v>13.220257759094238</v>
      </c>
      <c r="W24">
        <v>64.306785583496094</v>
      </c>
      <c r="X24">
        <v>0</v>
      </c>
      <c r="Y24">
        <v>7.7178711071610451E-3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1:36" x14ac:dyDescent="0.25">
      <c r="A25">
        <v>170</v>
      </c>
      <c r="B25" t="s">
        <v>58</v>
      </c>
      <c r="C25" t="s">
        <v>49</v>
      </c>
      <c r="D25">
        <v>499</v>
      </c>
      <c r="E25" t="s">
        <v>59</v>
      </c>
      <c r="F25">
        <v>2000</v>
      </c>
      <c r="G25">
        <v>12394</v>
      </c>
      <c r="H25">
        <v>0</v>
      </c>
      <c r="I25">
        <v>0</v>
      </c>
      <c r="J25">
        <v>2</v>
      </c>
      <c r="K25">
        <v>2</v>
      </c>
      <c r="L25">
        <v>3</v>
      </c>
      <c r="M25">
        <v>1</v>
      </c>
      <c r="N25">
        <v>15858</v>
      </c>
      <c r="O25">
        <v>5.3</v>
      </c>
      <c r="P25">
        <v>6.5191473960876483</v>
      </c>
      <c r="Q25">
        <v>2.8927509784698486</v>
      </c>
      <c r="R25">
        <v>-1.764188289642334</v>
      </c>
      <c r="S25">
        <v>1</v>
      </c>
      <c r="T25">
        <v>2.5425072212881781</v>
      </c>
      <c r="U25" t="s">
        <v>51</v>
      </c>
      <c r="V25">
        <v>13.220257759094238</v>
      </c>
      <c r="W25">
        <v>64.306785583496094</v>
      </c>
      <c r="X25">
        <v>0</v>
      </c>
      <c r="Y25">
        <v>7.7178711071610451E-3</v>
      </c>
      <c r="Z25">
        <v>0</v>
      </c>
      <c r="AA25">
        <v>0</v>
      </c>
      <c r="AB25">
        <v>4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36" x14ac:dyDescent="0.25">
      <c r="A26">
        <v>250</v>
      </c>
      <c r="B26" t="s">
        <v>60</v>
      </c>
      <c r="C26" t="s">
        <v>61</v>
      </c>
      <c r="D26">
        <v>572</v>
      </c>
      <c r="E26" t="s">
        <v>42</v>
      </c>
      <c r="F26">
        <v>1980</v>
      </c>
      <c r="G26">
        <v>2889</v>
      </c>
      <c r="H26">
        <v>1</v>
      </c>
      <c r="I26">
        <v>0</v>
      </c>
      <c r="J26">
        <v>0</v>
      </c>
      <c r="K26">
        <v>2</v>
      </c>
      <c r="L26">
        <v>3</v>
      </c>
      <c r="M26">
        <v>1</v>
      </c>
      <c r="N26">
        <v>5706.591796875</v>
      </c>
      <c r="O26">
        <v>7.5</v>
      </c>
      <c r="Q26">
        <v>4.781707763671875</v>
      </c>
      <c r="R26">
        <v>-1.3631821870803831</v>
      </c>
      <c r="S26">
        <v>0</v>
      </c>
      <c r="T26">
        <v>0.1142190631892156</v>
      </c>
      <c r="U26" t="s">
        <v>43</v>
      </c>
      <c r="V26">
        <v>10.946575164794922</v>
      </c>
      <c r="W26">
        <v>81.368820190429702</v>
      </c>
      <c r="X26">
        <v>4.5358777046203604</v>
      </c>
      <c r="Y26">
        <v>8.542140007019043</v>
      </c>
      <c r="Z26">
        <v>804085.125</v>
      </c>
      <c r="AA26">
        <v>101600.9765625</v>
      </c>
    </row>
    <row r="27" spans="1:36" x14ac:dyDescent="0.25">
      <c r="A27">
        <v>250</v>
      </c>
      <c r="B27" t="s">
        <v>60</v>
      </c>
      <c r="C27" t="s">
        <v>61</v>
      </c>
      <c r="D27">
        <v>572</v>
      </c>
      <c r="E27" t="s">
        <v>42</v>
      </c>
      <c r="F27">
        <v>1990</v>
      </c>
      <c r="G27">
        <v>10145.455078125</v>
      </c>
      <c r="H27">
        <v>1</v>
      </c>
      <c r="I27">
        <v>0</v>
      </c>
      <c r="J27">
        <v>0</v>
      </c>
      <c r="K27">
        <v>2</v>
      </c>
      <c r="L27">
        <v>3</v>
      </c>
      <c r="M27">
        <v>1</v>
      </c>
      <c r="N27">
        <v>9902.5439453125</v>
      </c>
      <c r="O27">
        <v>8</v>
      </c>
      <c r="Q27">
        <v>4.781707763671875</v>
      </c>
      <c r="R27">
        <v>-1.3631821870803831</v>
      </c>
      <c r="S27">
        <v>0</v>
      </c>
      <c r="T27">
        <v>0.1142190631892156</v>
      </c>
      <c r="U27" t="s">
        <v>43</v>
      </c>
      <c r="V27">
        <v>10.946575164794922</v>
      </c>
      <c r="W27">
        <v>81.368820190429702</v>
      </c>
      <c r="X27">
        <v>4.5358777046203604</v>
      </c>
      <c r="Y27">
        <v>8.542140007019043</v>
      </c>
      <c r="Z27">
        <v>804085.125</v>
      </c>
      <c r="AA27">
        <v>101600.9765625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1:36" x14ac:dyDescent="0.25">
      <c r="A28">
        <v>250</v>
      </c>
      <c r="B28" t="s">
        <v>60</v>
      </c>
      <c r="C28" t="s">
        <v>61</v>
      </c>
      <c r="D28">
        <v>572</v>
      </c>
      <c r="E28" t="s">
        <v>42</v>
      </c>
      <c r="F28">
        <v>2000</v>
      </c>
      <c r="G28">
        <v>11613</v>
      </c>
      <c r="H28">
        <v>1</v>
      </c>
      <c r="I28">
        <v>0</v>
      </c>
      <c r="J28">
        <v>0</v>
      </c>
      <c r="K28">
        <v>2</v>
      </c>
      <c r="L28">
        <v>3</v>
      </c>
      <c r="M28">
        <v>1</v>
      </c>
      <c r="N28">
        <v>17567</v>
      </c>
      <c r="O28">
        <v>5.35</v>
      </c>
      <c r="P28">
        <v>5.5721540451049805</v>
      </c>
      <c r="Q28">
        <v>4.781707763671875</v>
      </c>
      <c r="R28">
        <v>-1.3631821870803831</v>
      </c>
      <c r="S28">
        <v>0</v>
      </c>
      <c r="T28">
        <v>0.1142190631892156</v>
      </c>
      <c r="U28" t="s">
        <v>43</v>
      </c>
      <c r="V28">
        <v>10.946575164794922</v>
      </c>
      <c r="W28">
        <v>81.368820190429702</v>
      </c>
      <c r="X28">
        <v>4.5358777046203604</v>
      </c>
      <c r="Y28">
        <v>8.542140007019043</v>
      </c>
      <c r="Z28">
        <v>804085.125</v>
      </c>
      <c r="AA28">
        <v>101600.9765625</v>
      </c>
      <c r="AB28">
        <v>2</v>
      </c>
      <c r="AC28">
        <v>0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0.5</v>
      </c>
    </row>
    <row r="29" spans="1:36" x14ac:dyDescent="0.25">
      <c r="A29">
        <v>275</v>
      </c>
      <c r="B29" t="s">
        <v>62</v>
      </c>
      <c r="C29" t="s">
        <v>63</v>
      </c>
      <c r="D29">
        <v>533</v>
      </c>
      <c r="E29" t="s">
        <v>42</v>
      </c>
      <c r="F29">
        <v>1990</v>
      </c>
      <c r="G29">
        <v>7936.3408203124991</v>
      </c>
      <c r="H29">
        <v>1</v>
      </c>
      <c r="I29">
        <v>0</v>
      </c>
      <c r="J29">
        <v>0</v>
      </c>
      <c r="K29">
        <v>3</v>
      </c>
      <c r="L29">
        <v>3</v>
      </c>
      <c r="M29">
        <v>2</v>
      </c>
      <c r="N29">
        <v>10807.326171875</v>
      </c>
      <c r="O29">
        <v>7</v>
      </c>
      <c r="Q29">
        <v>3.1542668342590328</v>
      </c>
      <c r="R29">
        <v>-4.6051702499389648</v>
      </c>
      <c r="S29">
        <v>1</v>
      </c>
      <c r="T29">
        <v>-0.72846232808747746</v>
      </c>
      <c r="U29" t="s">
        <v>43</v>
      </c>
      <c r="V29">
        <v>11.51606559753418</v>
      </c>
      <c r="W29">
        <v>46.739131927490241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 x14ac:dyDescent="0.25">
      <c r="A30">
        <v>275</v>
      </c>
      <c r="B30" t="s">
        <v>62</v>
      </c>
      <c r="C30" t="s">
        <v>63</v>
      </c>
      <c r="D30">
        <v>533</v>
      </c>
      <c r="E30" t="s">
        <v>42</v>
      </c>
      <c r="F30">
        <v>2000</v>
      </c>
      <c r="G30">
        <v>4029</v>
      </c>
      <c r="H30">
        <v>1</v>
      </c>
      <c r="I30">
        <v>0</v>
      </c>
      <c r="J30">
        <v>0</v>
      </c>
      <c r="K30">
        <v>3</v>
      </c>
      <c r="L30">
        <v>3</v>
      </c>
      <c r="M30">
        <v>2</v>
      </c>
      <c r="N30">
        <v>20664</v>
      </c>
      <c r="O30">
        <v>4.2666666666666657</v>
      </c>
      <c r="P30">
        <v>5.2149357795715323</v>
      </c>
      <c r="Q30">
        <v>3.1542668342590328</v>
      </c>
      <c r="R30">
        <v>-4.6051702499389648</v>
      </c>
      <c r="S30">
        <v>1</v>
      </c>
      <c r="T30">
        <v>-0.72846232808747746</v>
      </c>
      <c r="U30" t="s">
        <v>43</v>
      </c>
      <c r="V30">
        <v>11.51606559753418</v>
      </c>
      <c r="W30">
        <v>46.739131927490241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36" x14ac:dyDescent="0.25">
      <c r="A31">
        <v>305</v>
      </c>
      <c r="B31" t="s">
        <v>64</v>
      </c>
      <c r="C31" t="s">
        <v>65</v>
      </c>
      <c r="D31">
        <v>619</v>
      </c>
      <c r="E31" t="s">
        <v>66</v>
      </c>
      <c r="F31">
        <v>1970</v>
      </c>
      <c r="G31">
        <v>1087</v>
      </c>
      <c r="H31">
        <v>1</v>
      </c>
      <c r="I31">
        <v>0</v>
      </c>
      <c r="J31">
        <v>0</v>
      </c>
      <c r="K31">
        <v>1</v>
      </c>
      <c r="L31">
        <v>3</v>
      </c>
      <c r="M31">
        <v>2</v>
      </c>
      <c r="N31">
        <v>2393.0341796875</v>
      </c>
      <c r="O31">
        <v>5.25</v>
      </c>
      <c r="Q31">
        <v>4.7804527282714844</v>
      </c>
      <c r="R31">
        <v>-1.3260364532470701</v>
      </c>
      <c r="S31">
        <v>1</v>
      </c>
      <c r="T31">
        <v>8.7351261983690431</v>
      </c>
      <c r="U31" t="s">
        <v>67</v>
      </c>
      <c r="V31">
        <v>12.154988288879396</v>
      </c>
      <c r="W31">
        <v>64.717277526855469</v>
      </c>
      <c r="X31">
        <v>3.0946640968322758</v>
      </c>
      <c r="Y31">
        <v>6.7740693092346191</v>
      </c>
      <c r="Z31">
        <v>0</v>
      </c>
      <c r="AA31">
        <v>0</v>
      </c>
    </row>
    <row r="32" spans="1:36" x14ac:dyDescent="0.25">
      <c r="A32">
        <v>305</v>
      </c>
      <c r="B32" t="s">
        <v>64</v>
      </c>
      <c r="C32" t="s">
        <v>65</v>
      </c>
      <c r="D32">
        <v>619</v>
      </c>
      <c r="E32" t="s">
        <v>66</v>
      </c>
      <c r="F32">
        <v>1980</v>
      </c>
      <c r="G32">
        <v>3293</v>
      </c>
      <c r="H32">
        <v>1</v>
      </c>
      <c r="I32">
        <v>0</v>
      </c>
      <c r="J32">
        <v>0</v>
      </c>
      <c r="K32">
        <v>1</v>
      </c>
      <c r="L32">
        <v>3</v>
      </c>
      <c r="M32">
        <v>2</v>
      </c>
      <c r="N32">
        <v>5646.18212890625</v>
      </c>
      <c r="O32">
        <v>7.25</v>
      </c>
      <c r="Q32">
        <v>4.7804527282714844</v>
      </c>
      <c r="R32">
        <v>-1.3260364532470701</v>
      </c>
      <c r="S32">
        <v>1</v>
      </c>
      <c r="T32">
        <v>8.7351261983690431</v>
      </c>
      <c r="U32" t="s">
        <v>67</v>
      </c>
      <c r="V32">
        <v>12.154988288879396</v>
      </c>
      <c r="W32">
        <v>64.717277526855469</v>
      </c>
      <c r="X32">
        <v>3.0946640968322758</v>
      </c>
      <c r="Y32">
        <v>6.7740693092346191</v>
      </c>
      <c r="Z32">
        <v>0</v>
      </c>
      <c r="AA32">
        <v>0</v>
      </c>
    </row>
    <row r="33" spans="1:36" x14ac:dyDescent="0.25">
      <c r="A33">
        <v>305</v>
      </c>
      <c r="B33" t="s">
        <v>64</v>
      </c>
      <c r="C33" t="s">
        <v>65</v>
      </c>
      <c r="D33">
        <v>619</v>
      </c>
      <c r="E33" t="s">
        <v>66</v>
      </c>
      <c r="F33">
        <v>1990</v>
      </c>
      <c r="G33">
        <v>6338.86376953125</v>
      </c>
      <c r="H33">
        <v>1</v>
      </c>
      <c r="I33">
        <v>0</v>
      </c>
      <c r="J33">
        <v>0</v>
      </c>
      <c r="K33">
        <v>1</v>
      </c>
      <c r="L33">
        <v>3</v>
      </c>
      <c r="M33">
        <v>2</v>
      </c>
      <c r="N33">
        <v>8628.3671875</v>
      </c>
      <c r="O33">
        <v>5.25</v>
      </c>
      <c r="Q33">
        <v>4.7804527282714844</v>
      </c>
      <c r="R33">
        <v>-1.3260364532470701</v>
      </c>
      <c r="S33">
        <v>1</v>
      </c>
      <c r="T33">
        <v>8.7351261983690431</v>
      </c>
      <c r="U33" t="s">
        <v>67</v>
      </c>
      <c r="V33">
        <v>12.154988288879396</v>
      </c>
      <c r="W33">
        <v>64.717277526855469</v>
      </c>
      <c r="X33">
        <v>3.0946640968322758</v>
      </c>
      <c r="Y33">
        <v>6.7740693092346191</v>
      </c>
      <c r="Z33">
        <v>0</v>
      </c>
      <c r="AA33">
        <v>0</v>
      </c>
      <c r="AB33">
        <v>60</v>
      </c>
      <c r="AC33">
        <v>1</v>
      </c>
      <c r="AD33">
        <v>0</v>
      </c>
      <c r="AE33">
        <v>8</v>
      </c>
      <c r="AF33">
        <v>12</v>
      </c>
      <c r="AG33">
        <v>1.666666753590107E-2</v>
      </c>
      <c r="AH33">
        <v>0</v>
      </c>
      <c r="AI33">
        <v>0.13333334028720856</v>
      </c>
      <c r="AJ33">
        <v>0.20000000298023224</v>
      </c>
    </row>
    <row r="34" spans="1:36" x14ac:dyDescent="0.25">
      <c r="A34">
        <v>305</v>
      </c>
      <c r="B34" t="s">
        <v>64</v>
      </c>
      <c r="C34" t="s">
        <v>65</v>
      </c>
      <c r="D34">
        <v>619</v>
      </c>
      <c r="E34" t="s">
        <v>66</v>
      </c>
      <c r="F34">
        <v>2000</v>
      </c>
      <c r="G34">
        <v>8383</v>
      </c>
      <c r="H34">
        <v>1</v>
      </c>
      <c r="I34">
        <v>0</v>
      </c>
      <c r="J34">
        <v>0</v>
      </c>
      <c r="K34">
        <v>1</v>
      </c>
      <c r="L34">
        <v>3</v>
      </c>
      <c r="M34">
        <v>2</v>
      </c>
      <c r="N34">
        <v>15438.5</v>
      </c>
      <c r="O34">
        <v>3.2250000000000001</v>
      </c>
      <c r="P34">
        <v>9.0190591812133771</v>
      </c>
      <c r="Q34">
        <v>4.7804527282714844</v>
      </c>
      <c r="R34">
        <v>-1.3260364532470701</v>
      </c>
      <c r="S34">
        <v>1</v>
      </c>
      <c r="T34">
        <v>8.7351261983690431</v>
      </c>
      <c r="U34" t="s">
        <v>67</v>
      </c>
      <c r="V34">
        <v>12.154988288879396</v>
      </c>
      <c r="W34">
        <v>64.717277526855469</v>
      </c>
      <c r="X34">
        <v>3.0946640968322758</v>
      </c>
      <c r="Y34">
        <v>6.7740693092346191</v>
      </c>
      <c r="Z34">
        <v>0</v>
      </c>
      <c r="AA34">
        <v>0</v>
      </c>
      <c r="AB34">
        <v>169</v>
      </c>
      <c r="AC34">
        <v>2</v>
      </c>
      <c r="AD34">
        <v>1</v>
      </c>
      <c r="AE34">
        <v>12</v>
      </c>
      <c r="AF34">
        <v>13</v>
      </c>
      <c r="AG34">
        <v>1.1834319680929184E-2</v>
      </c>
      <c r="AH34">
        <v>5.9171598404645911E-3</v>
      </c>
      <c r="AI34">
        <v>7.1005918085575104E-2</v>
      </c>
      <c r="AJ34">
        <v>7.6923079788684845E-2</v>
      </c>
    </row>
    <row r="35" spans="1:36" x14ac:dyDescent="0.25">
      <c r="A35">
        <v>335</v>
      </c>
      <c r="B35" t="s">
        <v>68</v>
      </c>
      <c r="C35" t="s">
        <v>49</v>
      </c>
      <c r="D35">
        <v>499</v>
      </c>
      <c r="E35" t="s">
        <v>69</v>
      </c>
      <c r="F35">
        <v>1970</v>
      </c>
      <c r="G35">
        <v>1292</v>
      </c>
      <c r="H35">
        <v>0</v>
      </c>
      <c r="I35">
        <v>0</v>
      </c>
      <c r="J35">
        <v>2</v>
      </c>
      <c r="K35">
        <v>2</v>
      </c>
      <c r="L35">
        <v>3</v>
      </c>
      <c r="M35">
        <v>1</v>
      </c>
      <c r="N35">
        <v>2291.923583984375</v>
      </c>
      <c r="O35">
        <v>9</v>
      </c>
      <c r="Q35">
        <v>4.2819209098815927</v>
      </c>
      <c r="R35">
        <v>-2.8047332763671875</v>
      </c>
      <c r="S35">
        <v>1</v>
      </c>
      <c r="T35">
        <v>6.3077064723029519</v>
      </c>
      <c r="U35" t="s">
        <v>51</v>
      </c>
      <c r="V35">
        <v>12.418444633483888</v>
      </c>
      <c r="W35">
        <v>66.247383117675781</v>
      </c>
      <c r="X35">
        <v>0</v>
      </c>
      <c r="Y35">
        <v>7.7178711071610451E-3</v>
      </c>
      <c r="Z35">
        <v>0</v>
      </c>
      <c r="AA35">
        <v>0</v>
      </c>
    </row>
    <row r="36" spans="1:36" x14ac:dyDescent="0.25">
      <c r="A36">
        <v>335</v>
      </c>
      <c r="B36" t="s">
        <v>68</v>
      </c>
      <c r="C36" t="s">
        <v>49</v>
      </c>
      <c r="D36">
        <v>499</v>
      </c>
      <c r="E36" t="s">
        <v>69</v>
      </c>
      <c r="F36">
        <v>1980</v>
      </c>
      <c r="G36">
        <v>3328.1196289062505</v>
      </c>
      <c r="H36">
        <v>0</v>
      </c>
      <c r="I36">
        <v>0</v>
      </c>
      <c r="J36">
        <v>2</v>
      </c>
      <c r="K36">
        <v>2</v>
      </c>
      <c r="L36">
        <v>3</v>
      </c>
      <c r="M36">
        <v>1</v>
      </c>
      <c r="N36">
        <v>5505.8525390625</v>
      </c>
      <c r="O36">
        <v>13</v>
      </c>
      <c r="Q36">
        <v>4.2819209098815927</v>
      </c>
      <c r="R36">
        <v>-2.8047332763671875</v>
      </c>
      <c r="S36">
        <v>1</v>
      </c>
      <c r="T36">
        <v>6.3077064723029519</v>
      </c>
      <c r="U36" t="s">
        <v>51</v>
      </c>
      <c r="V36">
        <v>12.418444633483888</v>
      </c>
      <c r="W36">
        <v>66.247383117675781</v>
      </c>
      <c r="X36">
        <v>0</v>
      </c>
      <c r="Y36">
        <v>7.7178711071610451E-3</v>
      </c>
      <c r="Z36">
        <v>0</v>
      </c>
      <c r="AA36">
        <v>0</v>
      </c>
    </row>
    <row r="37" spans="1:36" x14ac:dyDescent="0.25">
      <c r="A37">
        <v>335</v>
      </c>
      <c r="B37" t="s">
        <v>68</v>
      </c>
      <c r="C37" t="s">
        <v>49</v>
      </c>
      <c r="D37">
        <v>499</v>
      </c>
      <c r="E37" t="s">
        <v>69</v>
      </c>
      <c r="F37">
        <v>1990</v>
      </c>
      <c r="G37">
        <v>8189.8359375</v>
      </c>
      <c r="H37">
        <v>0</v>
      </c>
      <c r="I37">
        <v>0</v>
      </c>
      <c r="J37">
        <v>2</v>
      </c>
      <c r="K37">
        <v>2</v>
      </c>
      <c r="L37">
        <v>3</v>
      </c>
      <c r="M37">
        <v>1</v>
      </c>
      <c r="N37">
        <v>9088.0078125</v>
      </c>
      <c r="O37">
        <v>8.6666669845581055</v>
      </c>
      <c r="Q37">
        <v>4.2819209098815927</v>
      </c>
      <c r="R37">
        <v>-2.8047332763671875</v>
      </c>
      <c r="S37">
        <v>1</v>
      </c>
      <c r="T37">
        <v>6.3077064723029519</v>
      </c>
      <c r="U37" t="s">
        <v>51</v>
      </c>
      <c r="V37">
        <v>12.418444633483888</v>
      </c>
      <c r="W37">
        <v>66.247383117675781</v>
      </c>
      <c r="X37">
        <v>0</v>
      </c>
      <c r="Y37">
        <v>7.7178711071610451E-3</v>
      </c>
      <c r="Z37">
        <v>0</v>
      </c>
      <c r="AA37">
        <v>0</v>
      </c>
      <c r="AB37">
        <v>12</v>
      </c>
      <c r="AC37">
        <v>0</v>
      </c>
      <c r="AD37">
        <v>0</v>
      </c>
      <c r="AE37">
        <v>4</v>
      </c>
      <c r="AF37">
        <v>0</v>
      </c>
      <c r="AG37">
        <v>0</v>
      </c>
      <c r="AH37">
        <v>0</v>
      </c>
      <c r="AI37">
        <v>0.33333334326744074</v>
      </c>
      <c r="AJ37">
        <v>0</v>
      </c>
    </row>
    <row r="38" spans="1:36" x14ac:dyDescent="0.25">
      <c r="A38">
        <v>335</v>
      </c>
      <c r="B38" t="s">
        <v>68</v>
      </c>
      <c r="C38" t="s">
        <v>49</v>
      </c>
      <c r="D38">
        <v>499</v>
      </c>
      <c r="E38" t="s">
        <v>69</v>
      </c>
      <c r="F38">
        <v>2000</v>
      </c>
      <c r="G38">
        <v>10995</v>
      </c>
      <c r="H38">
        <v>0</v>
      </c>
      <c r="I38">
        <v>0</v>
      </c>
      <c r="J38">
        <v>2</v>
      </c>
      <c r="K38">
        <v>2</v>
      </c>
      <c r="L38">
        <v>3</v>
      </c>
      <c r="M38">
        <v>1</v>
      </c>
      <c r="N38">
        <v>18622</v>
      </c>
      <c r="O38">
        <v>3.9</v>
      </c>
      <c r="P38">
        <v>6.1675167083740243</v>
      </c>
      <c r="Q38">
        <v>4.2819209098815927</v>
      </c>
      <c r="R38">
        <v>-2.8047332763671875</v>
      </c>
      <c r="S38">
        <v>1</v>
      </c>
      <c r="T38">
        <v>6.3077064723029519</v>
      </c>
      <c r="U38" t="s">
        <v>51</v>
      </c>
      <c r="V38">
        <v>12.418444633483888</v>
      </c>
      <c r="W38">
        <v>66.247383117675781</v>
      </c>
      <c r="X38">
        <v>0</v>
      </c>
      <c r="Y38">
        <v>7.7178711071610451E-3</v>
      </c>
      <c r="Z38">
        <v>0</v>
      </c>
      <c r="AA38">
        <v>0</v>
      </c>
      <c r="AB38">
        <v>71</v>
      </c>
      <c r="AC38">
        <v>12</v>
      </c>
      <c r="AD38">
        <v>2</v>
      </c>
      <c r="AE38">
        <v>3</v>
      </c>
      <c r="AF38">
        <v>4</v>
      </c>
      <c r="AG38">
        <v>0.16901408135890963</v>
      </c>
      <c r="AH38">
        <v>2.8169013559818261E-2</v>
      </c>
      <c r="AI38">
        <v>4.2253520339727409E-2</v>
      </c>
      <c r="AJ38">
        <v>5.6338027119636522E-2</v>
      </c>
    </row>
    <row r="39" spans="1:36" x14ac:dyDescent="0.25">
      <c r="A39">
        <v>360</v>
      </c>
      <c r="B39" t="s">
        <v>70</v>
      </c>
      <c r="C39" t="s">
        <v>71</v>
      </c>
      <c r="D39">
        <v>180</v>
      </c>
      <c r="E39" t="s">
        <v>72</v>
      </c>
      <c r="F39">
        <v>1970</v>
      </c>
      <c r="G39">
        <v>789</v>
      </c>
      <c r="H39">
        <v>1</v>
      </c>
      <c r="I39">
        <v>1</v>
      </c>
      <c r="J39">
        <v>4</v>
      </c>
      <c r="K39">
        <v>7</v>
      </c>
      <c r="L39">
        <v>3</v>
      </c>
      <c r="M39">
        <v>1</v>
      </c>
      <c r="N39">
        <v>2299.851318359375</v>
      </c>
      <c r="O39">
        <v>3.1666667461395255</v>
      </c>
      <c r="Q39">
        <v>4.0811343193054199</v>
      </c>
      <c r="R39">
        <v>-5.3801193237304688</v>
      </c>
      <c r="S39">
        <v>0</v>
      </c>
      <c r="T39">
        <v>4.996750795129941</v>
      </c>
      <c r="U39" t="s">
        <v>47</v>
      </c>
      <c r="V39">
        <v>13.643984794616699</v>
      </c>
      <c r="W39">
        <v>58.267719268798821</v>
      </c>
      <c r="X39">
        <v>5.9027105569839471E-2</v>
      </c>
      <c r="Y39">
        <v>7.681758143007752E-4</v>
      </c>
      <c r="Z39">
        <v>0</v>
      </c>
      <c r="AA39">
        <v>0</v>
      </c>
    </row>
    <row r="40" spans="1:36" x14ac:dyDescent="0.25">
      <c r="A40">
        <v>360</v>
      </c>
      <c r="B40" t="s">
        <v>70</v>
      </c>
      <c r="C40" t="s">
        <v>71</v>
      </c>
      <c r="D40">
        <v>180</v>
      </c>
      <c r="E40" t="s">
        <v>72</v>
      </c>
      <c r="F40">
        <v>1980</v>
      </c>
      <c r="G40">
        <v>3769</v>
      </c>
      <c r="H40">
        <v>1</v>
      </c>
      <c r="I40">
        <v>1</v>
      </c>
      <c r="J40">
        <v>4</v>
      </c>
      <c r="K40">
        <v>7</v>
      </c>
      <c r="L40">
        <v>3</v>
      </c>
      <c r="M40">
        <v>1</v>
      </c>
      <c r="N40">
        <v>5425.2890625</v>
      </c>
      <c r="O40">
        <v>4.3333334922790527</v>
      </c>
      <c r="Q40">
        <v>4.0811343193054199</v>
      </c>
      <c r="R40">
        <v>-5.3801193237304688</v>
      </c>
      <c r="S40">
        <v>0</v>
      </c>
      <c r="T40">
        <v>4.996750795129941</v>
      </c>
      <c r="U40" t="s">
        <v>47</v>
      </c>
      <c r="V40">
        <v>13.643984794616699</v>
      </c>
      <c r="W40">
        <v>58.267719268798821</v>
      </c>
      <c r="X40">
        <v>5.9027105569839471E-2</v>
      </c>
      <c r="Y40">
        <v>7.681758143007752E-4</v>
      </c>
      <c r="Z40">
        <v>0</v>
      </c>
      <c r="AA40">
        <v>0</v>
      </c>
    </row>
    <row r="41" spans="1:36" x14ac:dyDescent="0.25">
      <c r="A41">
        <v>360</v>
      </c>
      <c r="B41" t="s">
        <v>70</v>
      </c>
      <c r="C41" t="s">
        <v>71</v>
      </c>
      <c r="D41">
        <v>180</v>
      </c>
      <c r="E41" t="s">
        <v>72</v>
      </c>
      <c r="F41">
        <v>1990</v>
      </c>
      <c r="G41">
        <v>7111.263671875</v>
      </c>
      <c r="H41">
        <v>1</v>
      </c>
      <c r="I41">
        <v>1</v>
      </c>
      <c r="J41">
        <v>4</v>
      </c>
      <c r="K41">
        <v>7</v>
      </c>
      <c r="L41">
        <v>3</v>
      </c>
      <c r="M41">
        <v>1</v>
      </c>
      <c r="N41">
        <v>11012.2646484375</v>
      </c>
      <c r="O41">
        <v>6.166666507720949</v>
      </c>
      <c r="Q41">
        <v>4.0811343193054199</v>
      </c>
      <c r="R41">
        <v>-5.3801193237304688</v>
      </c>
      <c r="S41">
        <v>0</v>
      </c>
      <c r="T41">
        <v>4.996750795129941</v>
      </c>
      <c r="U41" t="s">
        <v>47</v>
      </c>
      <c r="V41">
        <v>13.643984794616699</v>
      </c>
      <c r="W41">
        <v>58.267719268798821</v>
      </c>
      <c r="X41">
        <v>5.9027105569839471E-2</v>
      </c>
      <c r="Y41">
        <v>7.681758143007752E-4</v>
      </c>
      <c r="Z41">
        <v>0</v>
      </c>
      <c r="AA41">
        <v>0</v>
      </c>
      <c r="AB41">
        <v>74</v>
      </c>
    </row>
    <row r="42" spans="1:36" x14ac:dyDescent="0.25">
      <c r="A42">
        <v>360</v>
      </c>
      <c r="B42" t="s">
        <v>70</v>
      </c>
      <c r="C42" t="s">
        <v>71</v>
      </c>
      <c r="D42">
        <v>180</v>
      </c>
      <c r="E42" t="s">
        <v>72</v>
      </c>
      <c r="F42">
        <v>2000</v>
      </c>
      <c r="G42">
        <v>15709</v>
      </c>
      <c r="H42">
        <v>1</v>
      </c>
      <c r="I42">
        <v>1</v>
      </c>
      <c r="J42">
        <v>4</v>
      </c>
      <c r="K42">
        <v>7</v>
      </c>
      <c r="L42">
        <v>3</v>
      </c>
      <c r="M42">
        <v>1</v>
      </c>
      <c r="N42">
        <v>19860.166666666672</v>
      </c>
      <c r="O42">
        <v>3.0166666666666675</v>
      </c>
      <c r="P42">
        <v>5.9427995681762704</v>
      </c>
      <c r="Q42">
        <v>4.0811343193054199</v>
      </c>
      <c r="R42">
        <v>-5.3801193237304688</v>
      </c>
      <c r="S42">
        <v>0</v>
      </c>
      <c r="T42">
        <v>4.996750795129941</v>
      </c>
      <c r="U42" t="s">
        <v>47</v>
      </c>
      <c r="V42">
        <v>13.643984794616699</v>
      </c>
      <c r="W42">
        <v>58.267719268798821</v>
      </c>
      <c r="X42">
        <v>5.9027105569839471E-2</v>
      </c>
      <c r="Y42">
        <v>7.681758143007752E-4</v>
      </c>
      <c r="Z42">
        <v>0</v>
      </c>
      <c r="AA42">
        <v>0</v>
      </c>
      <c r="AB42">
        <v>84</v>
      </c>
    </row>
    <row r="43" spans="1:36" x14ac:dyDescent="0.25">
      <c r="A43">
        <v>400</v>
      </c>
      <c r="B43" t="s">
        <v>73</v>
      </c>
      <c r="C43" t="s">
        <v>74</v>
      </c>
      <c r="D43">
        <v>568</v>
      </c>
      <c r="E43" t="s">
        <v>75</v>
      </c>
      <c r="F43">
        <v>1980</v>
      </c>
      <c r="G43">
        <v>3629</v>
      </c>
      <c r="H43">
        <v>1</v>
      </c>
      <c r="I43">
        <v>0</v>
      </c>
      <c r="J43">
        <v>0</v>
      </c>
      <c r="K43">
        <v>2</v>
      </c>
      <c r="L43">
        <v>2</v>
      </c>
      <c r="M43">
        <v>1</v>
      </c>
      <c r="N43">
        <v>5976.3725585937509</v>
      </c>
      <c r="O43">
        <v>15</v>
      </c>
      <c r="Q43">
        <v>5.0545930862426758</v>
      </c>
      <c r="R43">
        <v>-2.4660966396331792</v>
      </c>
      <c r="S43">
        <v>1</v>
      </c>
      <c r="T43">
        <v>3.8918549509208304</v>
      </c>
      <c r="U43" t="s">
        <v>76</v>
      </c>
      <c r="V43">
        <v>11.811707496643065</v>
      </c>
      <c r="W43">
        <v>58.865249633789055</v>
      </c>
      <c r="X43">
        <v>0.84765702486038208</v>
      </c>
      <c r="Y43">
        <v>0.31131702661514282</v>
      </c>
      <c r="Z43">
        <v>0</v>
      </c>
      <c r="AA43">
        <v>0</v>
      </c>
    </row>
    <row r="44" spans="1:36" x14ac:dyDescent="0.25">
      <c r="A44">
        <v>400</v>
      </c>
      <c r="B44" t="s">
        <v>73</v>
      </c>
      <c r="C44" t="s">
        <v>74</v>
      </c>
      <c r="D44">
        <v>568</v>
      </c>
      <c r="E44" t="s">
        <v>75</v>
      </c>
      <c r="F44">
        <v>1990</v>
      </c>
      <c r="G44">
        <v>7684.6669921875009</v>
      </c>
      <c r="H44">
        <v>1</v>
      </c>
      <c r="I44">
        <v>0</v>
      </c>
      <c r="J44">
        <v>0</v>
      </c>
      <c r="K44">
        <v>2</v>
      </c>
      <c r="L44">
        <v>2</v>
      </c>
      <c r="M44">
        <v>1</v>
      </c>
      <c r="N44">
        <v>9168.1279296875</v>
      </c>
      <c r="O44">
        <v>9</v>
      </c>
      <c r="Q44">
        <v>5.0545930862426758</v>
      </c>
      <c r="R44">
        <v>-2.4660966396331792</v>
      </c>
      <c r="S44">
        <v>1</v>
      </c>
      <c r="T44">
        <v>3.8918549509208304</v>
      </c>
      <c r="U44" t="s">
        <v>76</v>
      </c>
      <c r="V44">
        <v>11.811707496643065</v>
      </c>
      <c r="W44">
        <v>58.865249633789055</v>
      </c>
      <c r="X44">
        <v>0.84765702486038208</v>
      </c>
      <c r="Y44">
        <v>0.31131702661514282</v>
      </c>
      <c r="Z44">
        <v>0</v>
      </c>
      <c r="AA44">
        <v>0</v>
      </c>
      <c r="AB44">
        <v>3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</row>
    <row r="45" spans="1:36" x14ac:dyDescent="0.25">
      <c r="A45">
        <v>400</v>
      </c>
      <c r="B45" t="s">
        <v>73</v>
      </c>
      <c r="C45" t="s">
        <v>74</v>
      </c>
      <c r="D45">
        <v>568</v>
      </c>
      <c r="E45" t="s">
        <v>75</v>
      </c>
      <c r="F45">
        <v>2000</v>
      </c>
      <c r="G45">
        <v>7189</v>
      </c>
      <c r="H45">
        <v>1</v>
      </c>
      <c r="I45">
        <v>0</v>
      </c>
      <c r="J45">
        <v>0</v>
      </c>
      <c r="K45">
        <v>2</v>
      </c>
      <c r="L45">
        <v>2</v>
      </c>
      <c r="M45">
        <v>1</v>
      </c>
      <c r="N45">
        <v>16159</v>
      </c>
      <c r="O45">
        <v>6</v>
      </c>
      <c r="P45">
        <v>4.9487600326538086</v>
      </c>
      <c r="Q45">
        <v>5.0545930862426758</v>
      </c>
      <c r="R45">
        <v>-2.4660966396331792</v>
      </c>
      <c r="S45">
        <v>1</v>
      </c>
      <c r="T45">
        <v>3.8918549509208304</v>
      </c>
      <c r="U45" t="s">
        <v>76</v>
      </c>
      <c r="V45">
        <v>11.811707496643065</v>
      </c>
      <c r="W45">
        <v>58.865249633789055</v>
      </c>
      <c r="X45">
        <v>0.84765702486038208</v>
      </c>
      <c r="Y45">
        <v>0.31131702661514282</v>
      </c>
      <c r="Z45">
        <v>0</v>
      </c>
      <c r="AA45">
        <v>0</v>
      </c>
      <c r="AB45">
        <v>14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</row>
    <row r="46" spans="1:36" x14ac:dyDescent="0.25">
      <c r="A46">
        <v>440</v>
      </c>
      <c r="B46" t="s">
        <v>77</v>
      </c>
      <c r="C46" t="s">
        <v>78</v>
      </c>
      <c r="D46">
        <v>569</v>
      </c>
      <c r="E46" t="s">
        <v>56</v>
      </c>
      <c r="F46">
        <v>1990</v>
      </c>
      <c r="G46">
        <v>10919.51953125</v>
      </c>
      <c r="H46">
        <v>1</v>
      </c>
      <c r="I46">
        <v>0</v>
      </c>
      <c r="J46">
        <v>0</v>
      </c>
      <c r="K46">
        <v>2</v>
      </c>
      <c r="L46">
        <v>2</v>
      </c>
      <c r="M46">
        <v>1</v>
      </c>
      <c r="N46">
        <v>11925.330078125</v>
      </c>
      <c r="O46">
        <v>5</v>
      </c>
      <c r="Q46">
        <v>3.8886890411376953</v>
      </c>
      <c r="R46">
        <v>-2.0687079429626465</v>
      </c>
      <c r="S46">
        <v>0</v>
      </c>
      <c r="T46">
        <v>1.8985863755637185</v>
      </c>
      <c r="U46" t="s">
        <v>57</v>
      </c>
      <c r="V46">
        <v>11.90756320953369</v>
      </c>
      <c r="W46">
        <v>61.656440734863281</v>
      </c>
      <c r="X46">
        <v>4.6445131301879883</v>
      </c>
      <c r="Y46">
        <v>10.206902503967283</v>
      </c>
      <c r="Z46">
        <v>1298919.125</v>
      </c>
      <c r="AA46">
        <v>0</v>
      </c>
      <c r="AB46">
        <v>5</v>
      </c>
      <c r="AC46">
        <v>0</v>
      </c>
      <c r="AD46">
        <v>0</v>
      </c>
      <c r="AE46">
        <v>1</v>
      </c>
      <c r="AF46">
        <v>1</v>
      </c>
      <c r="AG46">
        <v>0</v>
      </c>
      <c r="AH46">
        <v>0</v>
      </c>
      <c r="AI46">
        <v>0.20000000298023224</v>
      </c>
      <c r="AJ46">
        <v>0.20000000298023224</v>
      </c>
    </row>
    <row r="47" spans="1:36" x14ac:dyDescent="0.25">
      <c r="A47">
        <v>440</v>
      </c>
      <c r="B47" t="s">
        <v>77</v>
      </c>
      <c r="C47" t="s">
        <v>78</v>
      </c>
      <c r="D47">
        <v>569</v>
      </c>
      <c r="E47" t="s">
        <v>56</v>
      </c>
      <c r="F47">
        <v>2000</v>
      </c>
      <c r="G47">
        <v>8376.4624999999996</v>
      </c>
      <c r="H47">
        <v>1</v>
      </c>
      <c r="I47">
        <v>0</v>
      </c>
      <c r="J47">
        <v>0</v>
      </c>
      <c r="K47">
        <v>2</v>
      </c>
      <c r="L47">
        <v>2</v>
      </c>
      <c r="M47">
        <v>1</v>
      </c>
      <c r="N47">
        <v>22915.5</v>
      </c>
      <c r="O47">
        <v>4.05</v>
      </c>
      <c r="P47">
        <v>5.7868971824645996</v>
      </c>
      <c r="Q47">
        <v>3.8886890411376953</v>
      </c>
      <c r="R47">
        <v>-2.0687079429626465</v>
      </c>
      <c r="S47">
        <v>0</v>
      </c>
      <c r="T47">
        <v>1.8985863755637185</v>
      </c>
      <c r="U47" t="s">
        <v>57</v>
      </c>
      <c r="V47">
        <v>11.90756320953369</v>
      </c>
      <c r="W47">
        <v>61.656440734863281</v>
      </c>
      <c r="X47">
        <v>4.6445131301879883</v>
      </c>
      <c r="Y47">
        <v>10.206902503967283</v>
      </c>
      <c r="Z47">
        <v>1298919.125</v>
      </c>
      <c r="AA47">
        <v>0</v>
      </c>
      <c r="AB47">
        <v>6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</row>
    <row r="48" spans="1:36" x14ac:dyDescent="0.25">
      <c r="A48">
        <v>450</v>
      </c>
      <c r="B48" t="s">
        <v>79</v>
      </c>
      <c r="C48" t="s">
        <v>53</v>
      </c>
      <c r="D48">
        <v>339</v>
      </c>
      <c r="E48" t="s">
        <v>42</v>
      </c>
      <c r="F48">
        <v>1980</v>
      </c>
      <c r="G48">
        <v>969</v>
      </c>
      <c r="H48">
        <v>0</v>
      </c>
      <c r="I48">
        <v>0</v>
      </c>
      <c r="J48">
        <v>0</v>
      </c>
      <c r="K48">
        <v>2</v>
      </c>
      <c r="L48">
        <v>3</v>
      </c>
      <c r="M48">
        <v>1</v>
      </c>
      <c r="N48">
        <v>5998.5322265625</v>
      </c>
      <c r="O48">
        <v>7</v>
      </c>
      <c r="Q48">
        <v>4.0512161254882804</v>
      </c>
      <c r="R48">
        <v>-0.84151923656463612</v>
      </c>
      <c r="S48">
        <v>0</v>
      </c>
      <c r="T48">
        <v>4.208497790370834</v>
      </c>
      <c r="U48" t="s">
        <v>43</v>
      </c>
      <c r="V48">
        <v>13.786967277526855</v>
      </c>
      <c r="W48">
        <v>54.651165008544922</v>
      </c>
      <c r="X48">
        <v>0</v>
      </c>
      <c r="Y48">
        <v>0</v>
      </c>
      <c r="Z48">
        <v>150192.203125</v>
      </c>
      <c r="AA48">
        <v>23443.0234375</v>
      </c>
    </row>
    <row r="49" spans="1:36" x14ac:dyDescent="0.25">
      <c r="A49">
        <v>450</v>
      </c>
      <c r="B49" t="s">
        <v>79</v>
      </c>
      <c r="C49" t="s">
        <v>53</v>
      </c>
      <c r="D49">
        <v>339</v>
      </c>
      <c r="E49" t="s">
        <v>42</v>
      </c>
      <c r="F49">
        <v>1990</v>
      </c>
      <c r="G49">
        <v>7400.3486328124991</v>
      </c>
      <c r="H49">
        <v>0</v>
      </c>
      <c r="I49">
        <v>0</v>
      </c>
      <c r="J49">
        <v>0</v>
      </c>
      <c r="K49">
        <v>2</v>
      </c>
      <c r="L49">
        <v>3</v>
      </c>
      <c r="M49">
        <v>1</v>
      </c>
      <c r="N49">
        <v>11941.2216796875</v>
      </c>
      <c r="O49">
        <v>6</v>
      </c>
      <c r="Q49">
        <v>4.0512161254882804</v>
      </c>
      <c r="R49">
        <v>-0.84151923656463612</v>
      </c>
      <c r="S49">
        <v>0</v>
      </c>
      <c r="T49">
        <v>4.208497790370834</v>
      </c>
      <c r="U49" t="s">
        <v>43</v>
      </c>
      <c r="V49">
        <v>13.786967277526855</v>
      </c>
      <c r="W49">
        <v>54.651165008544922</v>
      </c>
      <c r="X49">
        <v>0</v>
      </c>
      <c r="Y49">
        <v>0</v>
      </c>
      <c r="Z49">
        <v>150192.203125</v>
      </c>
      <c r="AA49">
        <v>23443.0234375</v>
      </c>
      <c r="AB49">
        <v>18</v>
      </c>
      <c r="AC49">
        <v>0</v>
      </c>
      <c r="AD49">
        <v>0</v>
      </c>
      <c r="AE49">
        <v>3</v>
      </c>
      <c r="AF49">
        <v>3</v>
      </c>
      <c r="AG49">
        <v>0</v>
      </c>
      <c r="AH49">
        <v>0</v>
      </c>
      <c r="AI49">
        <v>0.16666667163372037</v>
      </c>
      <c r="AJ49">
        <v>0.16666667163372037</v>
      </c>
    </row>
    <row r="50" spans="1:36" x14ac:dyDescent="0.25">
      <c r="A50">
        <v>450</v>
      </c>
      <c r="B50" t="s">
        <v>79</v>
      </c>
      <c r="C50" t="s">
        <v>53</v>
      </c>
      <c r="D50">
        <v>339</v>
      </c>
      <c r="E50" t="s">
        <v>42</v>
      </c>
      <c r="F50">
        <v>2000</v>
      </c>
      <c r="G50">
        <v>5719</v>
      </c>
      <c r="H50">
        <v>0</v>
      </c>
      <c r="I50">
        <v>0</v>
      </c>
      <c r="J50">
        <v>0</v>
      </c>
      <c r="K50">
        <v>2</v>
      </c>
      <c r="L50">
        <v>3</v>
      </c>
      <c r="M50">
        <v>1</v>
      </c>
      <c r="N50">
        <v>22926</v>
      </c>
      <c r="O50">
        <v>3.6</v>
      </c>
      <c r="P50">
        <v>5.5529594421386719</v>
      </c>
      <c r="Q50">
        <v>4.0512161254882804</v>
      </c>
      <c r="R50">
        <v>-0.84151923656463612</v>
      </c>
      <c r="S50">
        <v>0</v>
      </c>
      <c r="T50">
        <v>4.208497790370834</v>
      </c>
      <c r="U50" t="s">
        <v>43</v>
      </c>
      <c r="V50">
        <v>13.786967277526855</v>
      </c>
      <c r="W50">
        <v>54.651165008544922</v>
      </c>
      <c r="X50">
        <v>0</v>
      </c>
      <c r="Y50">
        <v>0</v>
      </c>
      <c r="Z50">
        <v>150192.203125</v>
      </c>
      <c r="AA50">
        <v>23443.0234375</v>
      </c>
      <c r="AB50">
        <v>7</v>
      </c>
      <c r="AC50">
        <v>0</v>
      </c>
      <c r="AD50">
        <v>0</v>
      </c>
      <c r="AE50">
        <v>1</v>
      </c>
      <c r="AF50">
        <v>1</v>
      </c>
      <c r="AG50">
        <v>0</v>
      </c>
      <c r="AH50">
        <v>0</v>
      </c>
      <c r="AI50">
        <v>0.14285714924335477</v>
      </c>
      <c r="AJ50">
        <v>0.14285714924335477</v>
      </c>
    </row>
    <row r="51" spans="1:36" x14ac:dyDescent="0.25">
      <c r="A51">
        <v>510</v>
      </c>
      <c r="B51" t="s">
        <v>80</v>
      </c>
      <c r="C51" t="s">
        <v>81</v>
      </c>
      <c r="D51">
        <v>340</v>
      </c>
      <c r="E51" t="s">
        <v>56</v>
      </c>
      <c r="F51">
        <v>1980</v>
      </c>
      <c r="G51">
        <v>3398</v>
      </c>
      <c r="H51">
        <v>1</v>
      </c>
      <c r="I51">
        <v>0</v>
      </c>
      <c r="J51">
        <v>0</v>
      </c>
      <c r="K51">
        <v>2</v>
      </c>
      <c r="L51">
        <v>2</v>
      </c>
      <c r="M51">
        <v>1</v>
      </c>
      <c r="N51">
        <v>6756.935546875</v>
      </c>
      <c r="O51">
        <v>6</v>
      </c>
      <c r="Q51">
        <v>1.0410194396972656</v>
      </c>
      <c r="R51">
        <v>0.18551389873027804</v>
      </c>
      <c r="S51">
        <v>0</v>
      </c>
      <c r="T51">
        <v>-0.31354168159128126</v>
      </c>
      <c r="U51" t="s">
        <v>57</v>
      </c>
      <c r="V51">
        <v>10.717428207397463</v>
      </c>
      <c r="W51">
        <v>64.864860534667983</v>
      </c>
      <c r="X51">
        <v>0</v>
      </c>
      <c r="Y51">
        <v>1.5037294626235962</v>
      </c>
      <c r="Z51">
        <v>363154.25</v>
      </c>
      <c r="AA51">
        <v>0</v>
      </c>
    </row>
    <row r="52" spans="1:36" x14ac:dyDescent="0.25">
      <c r="A52">
        <v>510</v>
      </c>
      <c r="B52" t="s">
        <v>80</v>
      </c>
      <c r="C52" t="s">
        <v>81</v>
      </c>
      <c r="D52">
        <v>340</v>
      </c>
      <c r="E52" t="s">
        <v>56</v>
      </c>
      <c r="F52">
        <v>1990</v>
      </c>
      <c r="G52">
        <v>10525.5009765625</v>
      </c>
      <c r="H52">
        <v>1</v>
      </c>
      <c r="I52">
        <v>0</v>
      </c>
      <c r="J52">
        <v>0</v>
      </c>
      <c r="K52">
        <v>2</v>
      </c>
      <c r="L52">
        <v>2</v>
      </c>
      <c r="M52">
        <v>1</v>
      </c>
      <c r="N52">
        <v>11702.796875</v>
      </c>
      <c r="O52">
        <v>5.1999998092651367</v>
      </c>
      <c r="Q52">
        <v>1.0410194396972656</v>
      </c>
      <c r="R52">
        <v>0.18551389873027804</v>
      </c>
      <c r="S52">
        <v>0</v>
      </c>
      <c r="T52">
        <v>-0.31354168159128126</v>
      </c>
      <c r="U52" t="s">
        <v>57</v>
      </c>
      <c r="V52">
        <v>10.717428207397463</v>
      </c>
      <c r="W52">
        <v>64.864860534667983</v>
      </c>
      <c r="X52">
        <v>0</v>
      </c>
      <c r="Y52">
        <v>1.5037294626235962</v>
      </c>
      <c r="Z52">
        <v>363154.25</v>
      </c>
      <c r="AA52">
        <v>0</v>
      </c>
      <c r="AB52">
        <v>8</v>
      </c>
      <c r="AC52">
        <v>0</v>
      </c>
      <c r="AD52">
        <v>0</v>
      </c>
      <c r="AE52">
        <v>1</v>
      </c>
      <c r="AF52">
        <v>0</v>
      </c>
      <c r="AG52">
        <v>0</v>
      </c>
      <c r="AH52">
        <v>0</v>
      </c>
      <c r="AI52">
        <v>0.125</v>
      </c>
      <c r="AJ52">
        <v>0</v>
      </c>
    </row>
    <row r="53" spans="1:36" x14ac:dyDescent="0.25">
      <c r="A53">
        <v>510</v>
      </c>
      <c r="B53" t="s">
        <v>80</v>
      </c>
      <c r="C53" t="s">
        <v>81</v>
      </c>
      <c r="D53">
        <v>340</v>
      </c>
      <c r="E53" t="s">
        <v>56</v>
      </c>
      <c r="F53">
        <v>2000</v>
      </c>
      <c r="G53">
        <v>9230</v>
      </c>
      <c r="H53">
        <v>1</v>
      </c>
      <c r="I53">
        <v>0</v>
      </c>
      <c r="J53">
        <v>0</v>
      </c>
      <c r="K53">
        <v>2</v>
      </c>
      <c r="L53">
        <v>2</v>
      </c>
      <c r="M53">
        <v>1</v>
      </c>
      <c r="N53">
        <v>22938.6</v>
      </c>
      <c r="O53">
        <v>3.56</v>
      </c>
      <c r="P53">
        <v>5.5568280220031747</v>
      </c>
      <c r="Q53">
        <v>1.0410194396972656</v>
      </c>
      <c r="R53">
        <v>0.18551389873027804</v>
      </c>
      <c r="S53">
        <v>0</v>
      </c>
      <c r="T53">
        <v>-0.31354168159128126</v>
      </c>
      <c r="U53" t="s">
        <v>57</v>
      </c>
      <c r="V53">
        <v>10.717428207397463</v>
      </c>
      <c r="W53">
        <v>64.864860534667983</v>
      </c>
      <c r="X53">
        <v>0</v>
      </c>
      <c r="Y53">
        <v>1.5037294626235962</v>
      </c>
      <c r="Z53">
        <v>363154.25</v>
      </c>
      <c r="AA53">
        <v>0</v>
      </c>
      <c r="AB53">
        <v>44</v>
      </c>
      <c r="AC53">
        <v>3</v>
      </c>
      <c r="AD53">
        <v>1</v>
      </c>
      <c r="AE53">
        <v>3</v>
      </c>
      <c r="AF53">
        <v>3</v>
      </c>
      <c r="AG53">
        <v>6.8181820213794708E-2</v>
      </c>
      <c r="AH53">
        <v>2.272727340459824E-2</v>
      </c>
      <c r="AI53">
        <v>6.8181820213794708E-2</v>
      </c>
      <c r="AJ53">
        <v>6.8181820213794708E-2</v>
      </c>
    </row>
    <row r="54" spans="1:36" x14ac:dyDescent="0.25">
      <c r="A54">
        <v>525</v>
      </c>
      <c r="B54" t="s">
        <v>82</v>
      </c>
      <c r="C54" t="s">
        <v>83</v>
      </c>
      <c r="D54">
        <v>662</v>
      </c>
      <c r="E54" t="s">
        <v>84</v>
      </c>
      <c r="F54">
        <v>1980</v>
      </c>
      <c r="G54">
        <v>3749</v>
      </c>
      <c r="H54">
        <v>1</v>
      </c>
      <c r="I54">
        <v>1</v>
      </c>
      <c r="J54">
        <v>8</v>
      </c>
      <c r="K54">
        <v>5</v>
      </c>
      <c r="L54">
        <v>3</v>
      </c>
      <c r="M54">
        <v>1</v>
      </c>
      <c r="N54">
        <v>5591.66064453125</v>
      </c>
      <c r="O54">
        <v>4.4000000953674316</v>
      </c>
      <c r="Q54">
        <v>2.5636813640594482</v>
      </c>
      <c r="R54">
        <v>-1.9933298826217651</v>
      </c>
      <c r="S54">
        <v>0</v>
      </c>
      <c r="T54">
        <v>1.0848811421814368</v>
      </c>
      <c r="U54" t="s">
        <v>47</v>
      </c>
      <c r="V54">
        <v>11.71963405609131</v>
      </c>
      <c r="W54">
        <v>63.966484069824233</v>
      </c>
      <c r="X54">
        <v>0.55809032917022705</v>
      </c>
      <c r="Y54">
        <v>7.035838905721902E-3</v>
      </c>
      <c r="Z54">
        <v>38147.94140625</v>
      </c>
      <c r="AA54">
        <v>0</v>
      </c>
    </row>
    <row r="55" spans="1:36" x14ac:dyDescent="0.25">
      <c r="A55">
        <v>525</v>
      </c>
      <c r="B55" t="s">
        <v>82</v>
      </c>
      <c r="C55" t="s">
        <v>83</v>
      </c>
      <c r="D55">
        <v>662</v>
      </c>
      <c r="E55" t="s">
        <v>84</v>
      </c>
      <c r="F55">
        <v>1990</v>
      </c>
      <c r="G55">
        <v>10665.041015625</v>
      </c>
      <c r="H55">
        <v>1</v>
      </c>
      <c r="I55">
        <v>1</v>
      </c>
      <c r="J55">
        <v>8</v>
      </c>
      <c r="K55">
        <v>5</v>
      </c>
      <c r="L55">
        <v>3</v>
      </c>
      <c r="M55">
        <v>1</v>
      </c>
      <c r="N55">
        <v>10896.08984375</v>
      </c>
      <c r="O55">
        <v>5</v>
      </c>
      <c r="Q55">
        <v>2.5636813640594482</v>
      </c>
      <c r="R55">
        <v>-1.9933298826217651</v>
      </c>
      <c r="S55">
        <v>0</v>
      </c>
      <c r="T55">
        <v>1.0848811421814368</v>
      </c>
      <c r="U55" t="s">
        <v>47</v>
      </c>
      <c r="V55">
        <v>11.71963405609131</v>
      </c>
      <c r="W55">
        <v>63.966484069824233</v>
      </c>
      <c r="X55">
        <v>0.55809032917022705</v>
      </c>
      <c r="Y55">
        <v>7.035838905721902E-3</v>
      </c>
      <c r="Z55">
        <v>38147.94140625</v>
      </c>
      <c r="AA55">
        <v>0</v>
      </c>
      <c r="AB55">
        <v>1990</v>
      </c>
    </row>
    <row r="56" spans="1:36" x14ac:dyDescent="0.25">
      <c r="A56">
        <v>525</v>
      </c>
      <c r="B56" t="s">
        <v>82</v>
      </c>
      <c r="C56" t="s">
        <v>83</v>
      </c>
      <c r="D56">
        <v>662</v>
      </c>
      <c r="E56" t="s">
        <v>84</v>
      </c>
      <c r="F56">
        <v>2000</v>
      </c>
      <c r="G56">
        <v>10525</v>
      </c>
      <c r="H56">
        <v>1</v>
      </c>
      <c r="I56">
        <v>1</v>
      </c>
      <c r="J56">
        <v>8</v>
      </c>
      <c r="K56">
        <v>5</v>
      </c>
      <c r="L56">
        <v>3</v>
      </c>
      <c r="M56">
        <v>1</v>
      </c>
      <c r="N56">
        <v>20170.2</v>
      </c>
      <c r="O56">
        <v>3.82</v>
      </c>
      <c r="P56">
        <v>5.8805332183837891</v>
      </c>
      <c r="Q56">
        <v>2.5636813640594482</v>
      </c>
      <c r="R56">
        <v>-1.9933298826217651</v>
      </c>
      <c r="S56">
        <v>0</v>
      </c>
      <c r="T56">
        <v>1.0848811421814368</v>
      </c>
      <c r="U56" t="s">
        <v>47</v>
      </c>
      <c r="V56">
        <v>11.71963405609131</v>
      </c>
      <c r="W56">
        <v>63.966484069824233</v>
      </c>
      <c r="X56">
        <v>0.55809032917022705</v>
      </c>
      <c r="Y56">
        <v>7.035838905721902E-3</v>
      </c>
      <c r="Z56">
        <v>38147.94140625</v>
      </c>
      <c r="AA56">
        <v>0</v>
      </c>
      <c r="AB56">
        <v>1223</v>
      </c>
    </row>
    <row r="57" spans="1:36" x14ac:dyDescent="0.25">
      <c r="A57">
        <v>540</v>
      </c>
      <c r="B57" t="s">
        <v>85</v>
      </c>
      <c r="C57" t="s">
        <v>45</v>
      </c>
      <c r="D57">
        <v>663</v>
      </c>
      <c r="E57" t="s">
        <v>46</v>
      </c>
      <c r="F57">
        <v>1970</v>
      </c>
      <c r="G57">
        <v>2113</v>
      </c>
      <c r="H57">
        <v>1</v>
      </c>
      <c r="I57">
        <v>1</v>
      </c>
      <c r="J57">
        <v>4</v>
      </c>
      <c r="K57">
        <v>7</v>
      </c>
      <c r="L57">
        <v>3</v>
      </c>
      <c r="M57">
        <v>1</v>
      </c>
      <c r="N57">
        <v>2613.67724609375</v>
      </c>
      <c r="O57">
        <v>5.3333334922790527</v>
      </c>
      <c r="Q57">
        <v>3.2265770435333248</v>
      </c>
      <c r="R57">
        <v>-1.8961651325225828</v>
      </c>
      <c r="S57">
        <v>1</v>
      </c>
      <c r="T57">
        <v>4.4900874730392468</v>
      </c>
      <c r="U57" t="s">
        <v>47</v>
      </c>
      <c r="V57">
        <v>12.605611801147459</v>
      </c>
      <c r="W57">
        <v>66.73553466796875</v>
      </c>
      <c r="X57">
        <v>0</v>
      </c>
      <c r="Y57">
        <v>0</v>
      </c>
      <c r="Z57">
        <v>0</v>
      </c>
      <c r="AA57">
        <v>0</v>
      </c>
    </row>
    <row r="58" spans="1:36" x14ac:dyDescent="0.25">
      <c r="A58">
        <v>540</v>
      </c>
      <c r="B58" t="s">
        <v>85</v>
      </c>
      <c r="C58" t="s">
        <v>45</v>
      </c>
      <c r="D58">
        <v>663</v>
      </c>
      <c r="E58" t="s">
        <v>46</v>
      </c>
      <c r="F58">
        <v>1980</v>
      </c>
      <c r="G58">
        <v>3695</v>
      </c>
      <c r="H58">
        <v>1</v>
      </c>
      <c r="I58">
        <v>1</v>
      </c>
      <c r="J58">
        <v>4</v>
      </c>
      <c r="K58">
        <v>7</v>
      </c>
      <c r="L58">
        <v>3</v>
      </c>
      <c r="M58">
        <v>1</v>
      </c>
      <c r="N58">
        <v>5270.49560546875</v>
      </c>
      <c r="O58">
        <v>8.3333330154418945</v>
      </c>
      <c r="Q58">
        <v>3.2265770435333248</v>
      </c>
      <c r="R58">
        <v>-1.8961651325225828</v>
      </c>
      <c r="S58">
        <v>1</v>
      </c>
      <c r="T58">
        <v>4.4900874730392468</v>
      </c>
      <c r="U58" t="s">
        <v>47</v>
      </c>
      <c r="V58">
        <v>12.605611801147459</v>
      </c>
      <c r="W58">
        <v>66.73553466796875</v>
      </c>
      <c r="X58">
        <v>0</v>
      </c>
      <c r="Y58">
        <v>0</v>
      </c>
      <c r="Z58">
        <v>0</v>
      </c>
      <c r="AA58">
        <v>0</v>
      </c>
    </row>
    <row r="59" spans="1:36" x14ac:dyDescent="0.25">
      <c r="A59">
        <v>540</v>
      </c>
      <c r="B59" t="s">
        <v>85</v>
      </c>
      <c r="C59" t="s">
        <v>45</v>
      </c>
      <c r="D59">
        <v>663</v>
      </c>
      <c r="E59" t="s">
        <v>46</v>
      </c>
      <c r="F59">
        <v>1990</v>
      </c>
      <c r="G59">
        <v>9262.01953125</v>
      </c>
      <c r="H59">
        <v>1</v>
      </c>
      <c r="I59">
        <v>1</v>
      </c>
      <c r="J59">
        <v>4</v>
      </c>
      <c r="K59">
        <v>7</v>
      </c>
      <c r="L59">
        <v>3</v>
      </c>
      <c r="M59">
        <v>1</v>
      </c>
      <c r="N59">
        <v>9527.2109375</v>
      </c>
      <c r="O59">
        <v>7.3333334922790527</v>
      </c>
      <c r="Q59">
        <v>3.2265770435333248</v>
      </c>
      <c r="R59">
        <v>-1.8961651325225828</v>
      </c>
      <c r="S59">
        <v>1</v>
      </c>
      <c r="T59">
        <v>4.4900874730392468</v>
      </c>
      <c r="U59" t="s">
        <v>47</v>
      </c>
      <c r="V59">
        <v>12.605611801147459</v>
      </c>
      <c r="W59">
        <v>66.73553466796875</v>
      </c>
      <c r="X59">
        <v>0</v>
      </c>
      <c r="Y59">
        <v>0</v>
      </c>
      <c r="Z59">
        <v>0</v>
      </c>
      <c r="AA59">
        <v>0</v>
      </c>
      <c r="AB59">
        <v>616</v>
      </c>
      <c r="AC59">
        <v>1</v>
      </c>
      <c r="AD59">
        <v>2</v>
      </c>
      <c r="AE59">
        <v>5</v>
      </c>
      <c r="AF59">
        <v>32</v>
      </c>
      <c r="AG59">
        <v>1.6233766218647363E-3</v>
      </c>
      <c r="AH59">
        <v>3.2467532437294726E-3</v>
      </c>
      <c r="AI59">
        <v>8.1168832257390022E-3</v>
      </c>
      <c r="AJ59">
        <v>5.1948051899671562E-2</v>
      </c>
    </row>
    <row r="60" spans="1:36" x14ac:dyDescent="0.25">
      <c r="A60">
        <v>540</v>
      </c>
      <c r="B60" t="s">
        <v>85</v>
      </c>
      <c r="C60" t="s">
        <v>45</v>
      </c>
      <c r="D60">
        <v>663</v>
      </c>
      <c r="E60" t="s">
        <v>46</v>
      </c>
      <c r="F60">
        <v>2000</v>
      </c>
      <c r="G60">
        <v>12318</v>
      </c>
      <c r="H60">
        <v>1</v>
      </c>
      <c r="I60">
        <v>1</v>
      </c>
      <c r="J60">
        <v>4</v>
      </c>
      <c r="K60">
        <v>7</v>
      </c>
      <c r="L60">
        <v>3</v>
      </c>
      <c r="M60">
        <v>1</v>
      </c>
      <c r="N60">
        <v>17718.666666666672</v>
      </c>
      <c r="O60">
        <v>4.3333333333333321</v>
      </c>
      <c r="P60">
        <v>7.5683794021606436</v>
      </c>
      <c r="Q60">
        <v>3.2265770435333248</v>
      </c>
      <c r="R60">
        <v>-1.8961651325225828</v>
      </c>
      <c r="S60">
        <v>1</v>
      </c>
      <c r="T60">
        <v>4.4900874730392468</v>
      </c>
      <c r="U60" t="s">
        <v>47</v>
      </c>
      <c r="V60">
        <v>12.605611801147459</v>
      </c>
      <c r="W60">
        <v>66.73553466796875</v>
      </c>
      <c r="X60">
        <v>0</v>
      </c>
      <c r="Y60">
        <v>0</v>
      </c>
      <c r="Z60">
        <v>0</v>
      </c>
      <c r="AA60">
        <v>0</v>
      </c>
      <c r="AB60">
        <v>341</v>
      </c>
      <c r="AC60">
        <v>3</v>
      </c>
      <c r="AD60">
        <v>4</v>
      </c>
      <c r="AE60">
        <v>14</v>
      </c>
      <c r="AF60">
        <v>37</v>
      </c>
      <c r="AG60">
        <v>8.7976539507508295E-3</v>
      </c>
      <c r="AH60">
        <v>1.1730205267667772E-2</v>
      </c>
      <c r="AI60">
        <v>4.1055720299482353E-2</v>
      </c>
      <c r="AJ60">
        <v>0.10850439965724944</v>
      </c>
    </row>
    <row r="61" spans="1:36" x14ac:dyDescent="0.25">
      <c r="A61">
        <v>575</v>
      </c>
      <c r="B61" t="s">
        <v>86</v>
      </c>
      <c r="C61" t="s">
        <v>87</v>
      </c>
      <c r="D61">
        <v>71</v>
      </c>
      <c r="E61" t="s">
        <v>88</v>
      </c>
      <c r="F61">
        <v>1980</v>
      </c>
      <c r="G61">
        <v>3674</v>
      </c>
      <c r="H61">
        <v>1</v>
      </c>
      <c r="I61">
        <v>0</v>
      </c>
      <c r="J61">
        <v>0</v>
      </c>
      <c r="K61">
        <v>3</v>
      </c>
      <c r="L61">
        <v>3</v>
      </c>
      <c r="M61">
        <v>2</v>
      </c>
      <c r="N61">
        <v>6049.2109375</v>
      </c>
      <c r="O61">
        <v>9.5</v>
      </c>
      <c r="Q61">
        <v>3.0823614597320557</v>
      </c>
      <c r="R61">
        <v>-2.0134651660919189</v>
      </c>
      <c r="S61">
        <v>1</v>
      </c>
      <c r="T61">
        <v>2.9011244856408154</v>
      </c>
      <c r="U61" t="s">
        <v>76</v>
      </c>
      <c r="V61">
        <v>10.641366004943848</v>
      </c>
      <c r="W61">
        <v>58.713138580322259</v>
      </c>
      <c r="X61">
        <v>0</v>
      </c>
      <c r="Y61">
        <v>0</v>
      </c>
      <c r="Z61">
        <v>10525.01171875</v>
      </c>
      <c r="AA61">
        <v>0</v>
      </c>
    </row>
    <row r="62" spans="1:36" x14ac:dyDescent="0.25">
      <c r="A62">
        <v>575</v>
      </c>
      <c r="B62" t="s">
        <v>86</v>
      </c>
      <c r="C62" t="s">
        <v>87</v>
      </c>
      <c r="D62">
        <v>71</v>
      </c>
      <c r="E62" t="s">
        <v>88</v>
      </c>
      <c r="F62">
        <v>1990</v>
      </c>
      <c r="G62">
        <v>6381.66845703125</v>
      </c>
      <c r="H62">
        <v>1</v>
      </c>
      <c r="I62">
        <v>0</v>
      </c>
      <c r="J62">
        <v>0</v>
      </c>
      <c r="K62">
        <v>3</v>
      </c>
      <c r="L62">
        <v>3</v>
      </c>
      <c r="M62">
        <v>2</v>
      </c>
      <c r="N62">
        <v>9602.6259765625</v>
      </c>
      <c r="O62">
        <v>7.75</v>
      </c>
      <c r="Q62">
        <v>3.0823614597320557</v>
      </c>
      <c r="R62">
        <v>-2.0134651660919189</v>
      </c>
      <c r="S62">
        <v>1</v>
      </c>
      <c r="T62">
        <v>2.9011244856408154</v>
      </c>
      <c r="U62" t="s">
        <v>76</v>
      </c>
      <c r="V62">
        <v>10.641366004943848</v>
      </c>
      <c r="W62">
        <v>58.713138580322259</v>
      </c>
      <c r="X62">
        <v>0</v>
      </c>
      <c r="Y62">
        <v>0</v>
      </c>
      <c r="Z62">
        <v>10525.01171875</v>
      </c>
      <c r="AA62">
        <v>0</v>
      </c>
      <c r="AB62">
        <v>152</v>
      </c>
      <c r="AC62">
        <v>0</v>
      </c>
      <c r="AD62">
        <v>2</v>
      </c>
      <c r="AE62">
        <v>1</v>
      </c>
      <c r="AF62">
        <v>6</v>
      </c>
      <c r="AG62">
        <v>0</v>
      </c>
      <c r="AH62">
        <v>1.315789483487606E-2</v>
      </c>
      <c r="AI62">
        <v>6.5789474174380302E-3</v>
      </c>
      <c r="AJ62">
        <v>3.9473682641983032E-2</v>
      </c>
    </row>
    <row r="63" spans="1:36" x14ac:dyDescent="0.25">
      <c r="A63">
        <v>575</v>
      </c>
      <c r="B63" t="s">
        <v>86</v>
      </c>
      <c r="C63" t="s">
        <v>87</v>
      </c>
      <c r="D63">
        <v>71</v>
      </c>
      <c r="E63" t="s">
        <v>88</v>
      </c>
      <c r="F63">
        <v>2000</v>
      </c>
      <c r="G63">
        <v>8039</v>
      </c>
      <c r="H63">
        <v>1</v>
      </c>
      <c r="I63">
        <v>0</v>
      </c>
      <c r="J63">
        <v>0</v>
      </c>
      <c r="K63">
        <v>3</v>
      </c>
      <c r="L63">
        <v>3</v>
      </c>
      <c r="M63">
        <v>2</v>
      </c>
      <c r="N63">
        <v>18404.5</v>
      </c>
      <c r="O63">
        <v>4.4249999999999998</v>
      </c>
      <c r="P63">
        <v>5.9215784072875985</v>
      </c>
      <c r="Q63">
        <v>3.0823614597320557</v>
      </c>
      <c r="R63">
        <v>-2.0134651660919189</v>
      </c>
      <c r="S63">
        <v>1</v>
      </c>
      <c r="T63">
        <v>2.9011244856408154</v>
      </c>
      <c r="U63" t="s">
        <v>76</v>
      </c>
      <c r="V63">
        <v>10.641366004943848</v>
      </c>
      <c r="W63">
        <v>58.713138580322259</v>
      </c>
      <c r="X63">
        <v>0</v>
      </c>
      <c r="Y63">
        <v>0</v>
      </c>
      <c r="Z63">
        <v>10525.01171875</v>
      </c>
      <c r="AA63">
        <v>0</v>
      </c>
      <c r="AB63">
        <v>209</v>
      </c>
      <c r="AC63">
        <v>0</v>
      </c>
      <c r="AD63">
        <v>2</v>
      </c>
      <c r="AE63">
        <v>5</v>
      </c>
      <c r="AF63">
        <v>3</v>
      </c>
      <c r="AG63">
        <v>0</v>
      </c>
      <c r="AH63">
        <v>9.5693776383995992E-3</v>
      </c>
      <c r="AI63">
        <v>2.3923445492982871E-2</v>
      </c>
      <c r="AJ63">
        <v>1.4354066923260689E-2</v>
      </c>
    </row>
    <row r="64" spans="1:36" x14ac:dyDescent="0.25">
      <c r="A64">
        <v>585</v>
      </c>
      <c r="B64" t="s">
        <v>89</v>
      </c>
      <c r="C64" t="s">
        <v>90</v>
      </c>
      <c r="D64">
        <v>596</v>
      </c>
      <c r="E64" t="s">
        <v>42</v>
      </c>
      <c r="F64">
        <v>1990</v>
      </c>
      <c r="G64">
        <v>7265.23779296875</v>
      </c>
      <c r="H64">
        <v>0</v>
      </c>
      <c r="I64">
        <v>0</v>
      </c>
      <c r="J64">
        <v>1</v>
      </c>
      <c r="K64">
        <v>2</v>
      </c>
      <c r="L64">
        <v>2</v>
      </c>
      <c r="M64">
        <v>1</v>
      </c>
      <c r="N64">
        <v>9233.8515625</v>
      </c>
      <c r="O64">
        <v>7.3333334922790527</v>
      </c>
      <c r="Q64">
        <v>1.8536105155944824</v>
      </c>
      <c r="R64">
        <v>-1.239506721496582</v>
      </c>
      <c r="S64">
        <v>1</v>
      </c>
      <c r="T64">
        <v>4.8255712716827492</v>
      </c>
      <c r="U64" t="s">
        <v>57</v>
      </c>
      <c r="V64">
        <v>11.954758644104002</v>
      </c>
      <c r="W64">
        <v>66.878982543945327</v>
      </c>
      <c r="X64">
        <v>6.5308251380920401</v>
      </c>
      <c r="Y64">
        <v>2.0447282791137695</v>
      </c>
      <c r="Z64">
        <v>397186.3125</v>
      </c>
      <c r="AA64">
        <v>92755.4296875</v>
      </c>
      <c r="AB64">
        <v>148</v>
      </c>
      <c r="AC64">
        <v>0</v>
      </c>
      <c r="AD64">
        <v>1</v>
      </c>
      <c r="AE64">
        <v>9</v>
      </c>
      <c r="AF64">
        <v>14</v>
      </c>
      <c r="AG64">
        <v>0</v>
      </c>
      <c r="AH64">
        <v>6.7567569203674802E-3</v>
      </c>
      <c r="AI64">
        <v>6.0810811817645999E-2</v>
      </c>
      <c r="AJ64">
        <v>9.4594597816467285E-2</v>
      </c>
    </row>
    <row r="65" spans="1:36" x14ac:dyDescent="0.25">
      <c r="A65">
        <v>585</v>
      </c>
      <c r="B65" t="s">
        <v>89</v>
      </c>
      <c r="C65" t="s">
        <v>90</v>
      </c>
      <c r="D65">
        <v>596</v>
      </c>
      <c r="E65" t="s">
        <v>42</v>
      </c>
      <c r="F65">
        <v>2000</v>
      </c>
      <c r="G65">
        <v>12622</v>
      </c>
      <c r="H65">
        <v>0</v>
      </c>
      <c r="I65">
        <v>0</v>
      </c>
      <c r="J65">
        <v>1</v>
      </c>
      <c r="K65">
        <v>2</v>
      </c>
      <c r="L65">
        <v>2</v>
      </c>
      <c r="M65">
        <v>1</v>
      </c>
      <c r="N65">
        <v>16186.666666666662</v>
      </c>
      <c r="O65">
        <v>4.0333333333333341</v>
      </c>
      <c r="P65">
        <v>5.0562458038330078</v>
      </c>
      <c r="Q65">
        <v>1.8536105155944824</v>
      </c>
      <c r="R65">
        <v>-1.239506721496582</v>
      </c>
      <c r="S65">
        <v>1</v>
      </c>
      <c r="T65">
        <v>4.8255712716827492</v>
      </c>
      <c r="U65" t="s">
        <v>57</v>
      </c>
      <c r="V65">
        <v>11.954758644104002</v>
      </c>
      <c r="W65">
        <v>66.878982543945327</v>
      </c>
      <c r="X65">
        <v>6.5308251380920401</v>
      </c>
      <c r="Y65">
        <v>2.0447282791137695</v>
      </c>
      <c r="Z65">
        <v>397186.3125</v>
      </c>
      <c r="AA65">
        <v>92755.4296875</v>
      </c>
      <c r="AB65">
        <v>126</v>
      </c>
      <c r="AC65">
        <v>1</v>
      </c>
      <c r="AD65">
        <v>2</v>
      </c>
      <c r="AE65">
        <v>12</v>
      </c>
      <c r="AF65">
        <v>9</v>
      </c>
      <c r="AG65">
        <v>7.9365083947777748E-3</v>
      </c>
      <c r="AH65">
        <v>1.587301678955555E-2</v>
      </c>
      <c r="AI65">
        <v>9.5238097012042972E-2</v>
      </c>
      <c r="AJ65">
        <v>7.1428574621677399E-2</v>
      </c>
    </row>
    <row r="66" spans="1:36" x14ac:dyDescent="0.25">
      <c r="A66">
        <v>605</v>
      </c>
      <c r="B66" t="s">
        <v>91</v>
      </c>
      <c r="C66" t="s">
        <v>92</v>
      </c>
      <c r="D66">
        <v>627</v>
      </c>
      <c r="E66" t="s">
        <v>93</v>
      </c>
      <c r="F66">
        <v>1970</v>
      </c>
      <c r="G66">
        <v>918</v>
      </c>
      <c r="H66">
        <v>1</v>
      </c>
      <c r="I66">
        <v>0</v>
      </c>
      <c r="J66">
        <v>1</v>
      </c>
      <c r="K66">
        <v>2</v>
      </c>
      <c r="L66">
        <v>2</v>
      </c>
      <c r="M66">
        <v>1</v>
      </c>
      <c r="N66">
        <v>2204.318115234375</v>
      </c>
      <c r="O66">
        <v>4.0769228935241699</v>
      </c>
      <c r="Q66">
        <v>4.6525087356567374</v>
      </c>
      <c r="R66">
        <v>-2.0886852741241451</v>
      </c>
      <c r="S66">
        <v>1</v>
      </c>
      <c r="T66">
        <v>9.3452630886168979</v>
      </c>
      <c r="U66" t="s">
        <v>94</v>
      </c>
      <c r="V66">
        <v>12.049563407897949</v>
      </c>
      <c r="W66">
        <v>59.622638702392578</v>
      </c>
      <c r="X66">
        <v>3.8525002002716064</v>
      </c>
      <c r="Y66">
        <v>8.4091044962406145E-2</v>
      </c>
      <c r="Z66">
        <v>510639.90625</v>
      </c>
      <c r="AA66">
        <v>10938.037109375</v>
      </c>
    </row>
    <row r="67" spans="1:36" x14ac:dyDescent="0.25">
      <c r="A67">
        <v>605</v>
      </c>
      <c r="B67" t="s">
        <v>91</v>
      </c>
      <c r="C67" t="s">
        <v>92</v>
      </c>
      <c r="D67">
        <v>627</v>
      </c>
      <c r="E67" t="s">
        <v>93</v>
      </c>
      <c r="F67">
        <v>1980</v>
      </c>
      <c r="G67">
        <v>2563</v>
      </c>
      <c r="H67">
        <v>1</v>
      </c>
      <c r="I67">
        <v>0</v>
      </c>
      <c r="J67">
        <v>1</v>
      </c>
      <c r="K67">
        <v>2</v>
      </c>
      <c r="L67">
        <v>2</v>
      </c>
      <c r="M67">
        <v>1</v>
      </c>
      <c r="N67">
        <v>4494.19775390625</v>
      </c>
      <c r="O67">
        <v>4.230769157409668</v>
      </c>
      <c r="Q67">
        <v>4.6525087356567374</v>
      </c>
      <c r="R67">
        <v>-2.0886852741241451</v>
      </c>
      <c r="S67">
        <v>1</v>
      </c>
      <c r="T67">
        <v>9.3452630886168979</v>
      </c>
      <c r="U67" t="s">
        <v>94</v>
      </c>
      <c r="V67">
        <v>12.049563407897949</v>
      </c>
      <c r="W67">
        <v>59.622638702392578</v>
      </c>
      <c r="X67">
        <v>3.8525002002716064</v>
      </c>
      <c r="Y67">
        <v>8.4091044962406145E-2</v>
      </c>
      <c r="Z67">
        <v>510639.90625</v>
      </c>
      <c r="AA67">
        <v>10938.037109375</v>
      </c>
    </row>
    <row r="68" spans="1:36" x14ac:dyDescent="0.25">
      <c r="A68">
        <v>605</v>
      </c>
      <c r="B68" t="s">
        <v>91</v>
      </c>
      <c r="C68" t="s">
        <v>92</v>
      </c>
      <c r="D68">
        <v>627</v>
      </c>
      <c r="E68" t="s">
        <v>93</v>
      </c>
      <c r="F68">
        <v>1990</v>
      </c>
      <c r="G68">
        <v>5484.068359375</v>
      </c>
      <c r="H68">
        <v>1</v>
      </c>
      <c r="I68">
        <v>0</v>
      </c>
      <c r="J68">
        <v>1</v>
      </c>
      <c r="K68">
        <v>2</v>
      </c>
      <c r="L68">
        <v>2</v>
      </c>
      <c r="M68">
        <v>1</v>
      </c>
      <c r="N68">
        <v>8440.291015625</v>
      </c>
      <c r="O68">
        <v>3.6923077106475826</v>
      </c>
      <c r="Q68">
        <v>4.6525087356567374</v>
      </c>
      <c r="R68">
        <v>-2.0886852741241451</v>
      </c>
      <c r="S68">
        <v>1</v>
      </c>
      <c r="T68">
        <v>9.3452630886168979</v>
      </c>
      <c r="U68" t="s">
        <v>94</v>
      </c>
      <c r="V68">
        <v>12.049563407897949</v>
      </c>
      <c r="W68">
        <v>59.622638702392578</v>
      </c>
      <c r="X68">
        <v>3.8525002002716064</v>
      </c>
      <c r="Y68">
        <v>8.4091044962406145E-2</v>
      </c>
      <c r="Z68">
        <v>510639.90625</v>
      </c>
      <c r="AA68">
        <v>10938.037109375</v>
      </c>
      <c r="AB68">
        <v>775</v>
      </c>
      <c r="AC68">
        <v>16</v>
      </c>
      <c r="AD68">
        <v>3</v>
      </c>
      <c r="AE68">
        <v>40</v>
      </c>
      <c r="AF68">
        <v>21</v>
      </c>
      <c r="AG68">
        <v>2.0645162090659145E-2</v>
      </c>
      <c r="AH68">
        <v>3.8709677755832672E-3</v>
      </c>
      <c r="AI68">
        <v>5.1612902432680123E-2</v>
      </c>
      <c r="AJ68">
        <v>2.709677442908287E-2</v>
      </c>
    </row>
    <row r="69" spans="1:36" x14ac:dyDescent="0.25">
      <c r="A69">
        <v>605</v>
      </c>
      <c r="B69" t="s">
        <v>91</v>
      </c>
      <c r="C69" t="s">
        <v>92</v>
      </c>
      <c r="D69">
        <v>627</v>
      </c>
      <c r="E69" t="s">
        <v>93</v>
      </c>
      <c r="F69">
        <v>2000</v>
      </c>
      <c r="G69">
        <v>6609</v>
      </c>
      <c r="H69">
        <v>1</v>
      </c>
      <c r="I69">
        <v>0</v>
      </c>
      <c r="J69">
        <v>1</v>
      </c>
      <c r="K69">
        <v>2</v>
      </c>
      <c r="L69">
        <v>2</v>
      </c>
      <c r="M69">
        <v>1</v>
      </c>
      <c r="N69">
        <v>16379</v>
      </c>
      <c r="O69">
        <v>2.7384615384615394</v>
      </c>
      <c r="P69">
        <v>8.7152242660522479</v>
      </c>
      <c r="Q69">
        <v>4.6525087356567374</v>
      </c>
      <c r="R69">
        <v>-2.0886852741241451</v>
      </c>
      <c r="S69">
        <v>1</v>
      </c>
      <c r="T69">
        <v>9.3452630886168979</v>
      </c>
      <c r="U69" t="s">
        <v>94</v>
      </c>
      <c r="V69">
        <v>12.049563407897949</v>
      </c>
      <c r="W69">
        <v>59.622638702392578</v>
      </c>
      <c r="X69">
        <v>3.8525002002716064</v>
      </c>
      <c r="Y69">
        <v>8.4091044962406145E-2</v>
      </c>
      <c r="Z69">
        <v>510639.90625</v>
      </c>
      <c r="AA69">
        <v>10938.037109375</v>
      </c>
      <c r="AB69">
        <v>878</v>
      </c>
      <c r="AC69">
        <v>14</v>
      </c>
      <c r="AD69">
        <v>9</v>
      </c>
      <c r="AE69">
        <v>54</v>
      </c>
      <c r="AF69">
        <v>61</v>
      </c>
      <c r="AG69">
        <v>1.5945330262184143E-2</v>
      </c>
      <c r="AH69">
        <v>1.0250569321215153E-2</v>
      </c>
      <c r="AI69">
        <v>6.1503417789936045E-2</v>
      </c>
      <c r="AJ69">
        <v>6.9476082921028137E-2</v>
      </c>
    </row>
    <row r="70" spans="1:36" x14ac:dyDescent="0.25">
      <c r="A70">
        <v>635</v>
      </c>
      <c r="B70" t="s">
        <v>95</v>
      </c>
      <c r="C70" t="s">
        <v>96</v>
      </c>
      <c r="D70">
        <v>1224</v>
      </c>
      <c r="E70" t="s">
        <v>97</v>
      </c>
      <c r="F70">
        <v>1980</v>
      </c>
      <c r="G70">
        <v>7355</v>
      </c>
      <c r="H70">
        <v>1</v>
      </c>
      <c r="I70">
        <v>1</v>
      </c>
      <c r="J70">
        <v>4</v>
      </c>
      <c r="K70">
        <v>0</v>
      </c>
      <c r="L70">
        <v>3</v>
      </c>
      <c r="M70">
        <v>0</v>
      </c>
      <c r="N70">
        <v>5496.283203125</v>
      </c>
      <c r="O70">
        <v>5</v>
      </c>
      <c r="Q70">
        <v>3.4242162704467778</v>
      </c>
      <c r="R70">
        <v>-5.0478024482727051</v>
      </c>
      <c r="S70">
        <v>1</v>
      </c>
      <c r="T70">
        <v>3.7699372130468554E-2</v>
      </c>
      <c r="U70" t="s">
        <v>47</v>
      </c>
      <c r="V70">
        <v>11.504240036010742</v>
      </c>
      <c r="W70">
        <v>68.301887512207017</v>
      </c>
      <c r="X70">
        <v>0</v>
      </c>
      <c r="Y70">
        <v>0</v>
      </c>
      <c r="Z70">
        <v>0</v>
      </c>
      <c r="AA70">
        <v>0</v>
      </c>
    </row>
    <row r="71" spans="1:36" x14ac:dyDescent="0.25">
      <c r="A71">
        <v>635</v>
      </c>
      <c r="B71" t="s">
        <v>95</v>
      </c>
      <c r="C71" t="s">
        <v>96</v>
      </c>
      <c r="D71">
        <v>1224</v>
      </c>
      <c r="E71" t="s">
        <v>97</v>
      </c>
      <c r="F71">
        <v>1990</v>
      </c>
      <c r="G71">
        <v>8827.884765625</v>
      </c>
      <c r="H71">
        <v>1</v>
      </c>
      <c r="I71">
        <v>1</v>
      </c>
      <c r="J71">
        <v>4</v>
      </c>
      <c r="K71">
        <v>0</v>
      </c>
      <c r="L71">
        <v>3</v>
      </c>
      <c r="M71">
        <v>0</v>
      </c>
      <c r="N71">
        <v>7583.4228515624991</v>
      </c>
      <c r="O71">
        <v>10.666666984558105</v>
      </c>
      <c r="Q71">
        <v>3.4242162704467778</v>
      </c>
      <c r="R71">
        <v>-5.0478024482727051</v>
      </c>
      <c r="S71">
        <v>1</v>
      </c>
      <c r="T71">
        <v>3.7699372130468554E-2</v>
      </c>
      <c r="U71" t="s">
        <v>47</v>
      </c>
      <c r="V71">
        <v>11.504240036010742</v>
      </c>
      <c r="W71">
        <v>68.301887512207017</v>
      </c>
      <c r="X71">
        <v>0</v>
      </c>
      <c r="Y71">
        <v>0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</row>
    <row r="72" spans="1:36" x14ac:dyDescent="0.25">
      <c r="A72">
        <v>635</v>
      </c>
      <c r="B72" t="s">
        <v>95</v>
      </c>
      <c r="C72" t="s">
        <v>96</v>
      </c>
      <c r="D72">
        <v>1224</v>
      </c>
      <c r="E72" t="s">
        <v>97</v>
      </c>
      <c r="F72">
        <v>2000</v>
      </c>
      <c r="G72">
        <v>21675</v>
      </c>
      <c r="H72">
        <v>1</v>
      </c>
      <c r="I72">
        <v>1</v>
      </c>
      <c r="J72">
        <v>4</v>
      </c>
      <c r="K72">
        <v>0</v>
      </c>
      <c r="L72">
        <v>3</v>
      </c>
      <c r="M72">
        <v>0</v>
      </c>
      <c r="N72">
        <v>13721</v>
      </c>
      <c r="O72">
        <v>5</v>
      </c>
      <c r="P72">
        <v>5.5797300338745117</v>
      </c>
      <c r="Q72">
        <v>3.4242162704467778</v>
      </c>
      <c r="R72">
        <v>-5.0478024482727051</v>
      </c>
      <c r="S72">
        <v>1</v>
      </c>
      <c r="T72">
        <v>3.7699372130468554E-2</v>
      </c>
      <c r="U72" t="s">
        <v>47</v>
      </c>
      <c r="V72">
        <v>11.504240036010742</v>
      </c>
      <c r="W72">
        <v>68.301887512207017</v>
      </c>
      <c r="X72">
        <v>0</v>
      </c>
      <c r="Y72">
        <v>0</v>
      </c>
      <c r="Z72">
        <v>0</v>
      </c>
      <c r="AA72">
        <v>0</v>
      </c>
      <c r="AB72">
        <v>1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</row>
    <row r="73" spans="1:36" x14ac:dyDescent="0.25">
      <c r="A73">
        <v>680</v>
      </c>
      <c r="B73" t="s">
        <v>98</v>
      </c>
      <c r="C73" t="s">
        <v>37</v>
      </c>
      <c r="D73">
        <v>438</v>
      </c>
      <c r="E73" t="s">
        <v>38</v>
      </c>
      <c r="F73">
        <v>1970</v>
      </c>
      <c r="G73">
        <v>1211</v>
      </c>
      <c r="H73">
        <v>0</v>
      </c>
      <c r="I73">
        <v>0</v>
      </c>
      <c r="J73">
        <v>8</v>
      </c>
      <c r="K73">
        <v>8</v>
      </c>
      <c r="L73">
        <v>3</v>
      </c>
      <c r="M73">
        <v>1</v>
      </c>
      <c r="N73">
        <v>2614.7587890625</v>
      </c>
      <c r="O73">
        <v>5.6666665077209482</v>
      </c>
      <c r="Q73">
        <v>3.5627746582031246</v>
      </c>
      <c r="R73">
        <v>-1.0178304910659788</v>
      </c>
      <c r="S73">
        <v>0</v>
      </c>
      <c r="T73">
        <v>5.3594437150750815</v>
      </c>
      <c r="U73" t="s">
        <v>39</v>
      </c>
      <c r="V73">
        <v>10.873793601989748</v>
      </c>
      <c r="W73">
        <v>69.137466430664063</v>
      </c>
      <c r="X73">
        <v>0</v>
      </c>
      <c r="Y73">
        <v>0</v>
      </c>
      <c r="Z73">
        <v>0</v>
      </c>
      <c r="AA73">
        <v>0</v>
      </c>
    </row>
    <row r="74" spans="1:36" x14ac:dyDescent="0.25">
      <c r="A74">
        <v>680</v>
      </c>
      <c r="B74" t="s">
        <v>98</v>
      </c>
      <c r="C74" t="s">
        <v>37</v>
      </c>
      <c r="D74">
        <v>438</v>
      </c>
      <c r="E74" t="s">
        <v>38</v>
      </c>
      <c r="F74">
        <v>1980</v>
      </c>
      <c r="G74">
        <v>3211</v>
      </c>
      <c r="H74">
        <v>0</v>
      </c>
      <c r="I74">
        <v>0</v>
      </c>
      <c r="J74">
        <v>8</v>
      </c>
      <c r="K74">
        <v>8</v>
      </c>
      <c r="L74">
        <v>3</v>
      </c>
      <c r="M74">
        <v>1</v>
      </c>
      <c r="N74">
        <v>6325.6523437500009</v>
      </c>
      <c r="O74">
        <v>6</v>
      </c>
      <c r="Q74">
        <v>3.5627746582031246</v>
      </c>
      <c r="R74">
        <v>-1.0178304910659788</v>
      </c>
      <c r="S74">
        <v>0</v>
      </c>
      <c r="T74">
        <v>5.3594437150750815</v>
      </c>
      <c r="U74" t="s">
        <v>39</v>
      </c>
      <c r="V74">
        <v>10.873793601989748</v>
      </c>
      <c r="W74">
        <v>69.137466430664063</v>
      </c>
      <c r="X74">
        <v>0</v>
      </c>
      <c r="Y74">
        <v>0</v>
      </c>
      <c r="Z74">
        <v>0</v>
      </c>
      <c r="AA74">
        <v>0</v>
      </c>
    </row>
    <row r="75" spans="1:36" x14ac:dyDescent="0.25">
      <c r="A75">
        <v>680</v>
      </c>
      <c r="B75" t="s">
        <v>98</v>
      </c>
      <c r="C75" t="s">
        <v>37</v>
      </c>
      <c r="D75">
        <v>438</v>
      </c>
      <c r="E75" t="s">
        <v>38</v>
      </c>
      <c r="F75">
        <v>1990</v>
      </c>
      <c r="G75">
        <v>7830.8359375</v>
      </c>
      <c r="H75">
        <v>0</v>
      </c>
      <c r="I75">
        <v>0</v>
      </c>
      <c r="J75">
        <v>8</v>
      </c>
      <c r="K75">
        <v>8</v>
      </c>
      <c r="L75">
        <v>3</v>
      </c>
      <c r="M75">
        <v>1</v>
      </c>
      <c r="N75">
        <v>13175.5400390625</v>
      </c>
      <c r="O75">
        <v>4.6666665077209473</v>
      </c>
      <c r="Q75">
        <v>3.5627746582031246</v>
      </c>
      <c r="R75">
        <v>-1.0178304910659788</v>
      </c>
      <c r="S75">
        <v>0</v>
      </c>
      <c r="T75">
        <v>5.3594437150750815</v>
      </c>
      <c r="U75" t="s">
        <v>39</v>
      </c>
      <c r="V75">
        <v>10.873793601989748</v>
      </c>
      <c r="W75">
        <v>69.137466430664063</v>
      </c>
      <c r="X75">
        <v>0</v>
      </c>
      <c r="Y75">
        <v>0</v>
      </c>
      <c r="Z75">
        <v>0</v>
      </c>
      <c r="AA75">
        <v>0</v>
      </c>
      <c r="AB75">
        <v>63</v>
      </c>
      <c r="AC75">
        <v>0</v>
      </c>
      <c r="AD75">
        <v>0</v>
      </c>
      <c r="AE75">
        <v>6</v>
      </c>
      <c r="AF75">
        <v>3</v>
      </c>
      <c r="AG75">
        <v>0</v>
      </c>
      <c r="AH75">
        <v>0</v>
      </c>
      <c r="AI75">
        <v>9.5238097012042972E-2</v>
      </c>
      <c r="AJ75">
        <v>4.7619048506021486E-2</v>
      </c>
    </row>
    <row r="76" spans="1:36" x14ac:dyDescent="0.25">
      <c r="A76">
        <v>680</v>
      </c>
      <c r="B76" t="s">
        <v>98</v>
      </c>
      <c r="C76" t="s">
        <v>37</v>
      </c>
      <c r="D76">
        <v>438</v>
      </c>
      <c r="E76" t="s">
        <v>38</v>
      </c>
      <c r="F76">
        <v>2000</v>
      </c>
      <c r="G76">
        <v>9671</v>
      </c>
      <c r="H76">
        <v>0</v>
      </c>
      <c r="I76">
        <v>0</v>
      </c>
      <c r="J76">
        <v>8</v>
      </c>
      <c r="K76">
        <v>8</v>
      </c>
      <c r="L76">
        <v>3</v>
      </c>
      <c r="M76">
        <v>1</v>
      </c>
      <c r="N76">
        <v>25804.666666666672</v>
      </c>
      <c r="O76">
        <v>2.8000000000000003</v>
      </c>
      <c r="P76">
        <v>6.6093492507934579</v>
      </c>
      <c r="Q76">
        <v>3.5627746582031246</v>
      </c>
      <c r="R76">
        <v>-1.0178304910659788</v>
      </c>
      <c r="S76">
        <v>0</v>
      </c>
      <c r="T76">
        <v>5.3594437150750815</v>
      </c>
      <c r="U76" t="s">
        <v>39</v>
      </c>
      <c r="V76">
        <v>10.873793601989748</v>
      </c>
      <c r="W76">
        <v>69.137466430664063</v>
      </c>
      <c r="X76">
        <v>0</v>
      </c>
      <c r="Y76">
        <v>0</v>
      </c>
      <c r="Z76">
        <v>0</v>
      </c>
      <c r="AA76">
        <v>0</v>
      </c>
      <c r="AB76">
        <v>103</v>
      </c>
      <c r="AC76">
        <v>1</v>
      </c>
      <c r="AD76">
        <v>0</v>
      </c>
      <c r="AE76">
        <v>6</v>
      </c>
      <c r="AF76">
        <v>7</v>
      </c>
      <c r="AG76">
        <v>9.7087379544973373E-3</v>
      </c>
      <c r="AH76">
        <v>0</v>
      </c>
      <c r="AI76">
        <v>5.8252427726984017E-2</v>
      </c>
      <c r="AJ76">
        <v>6.7961163818836212E-2</v>
      </c>
    </row>
    <row r="77" spans="1:36" x14ac:dyDescent="0.25">
      <c r="A77">
        <v>695</v>
      </c>
      <c r="B77" t="s">
        <v>99</v>
      </c>
      <c r="C77" t="s">
        <v>100</v>
      </c>
      <c r="D77">
        <v>443</v>
      </c>
      <c r="E77" t="s">
        <v>101</v>
      </c>
      <c r="F77">
        <v>1980</v>
      </c>
      <c r="G77">
        <v>1741</v>
      </c>
      <c r="H77">
        <v>1</v>
      </c>
      <c r="I77">
        <v>0</v>
      </c>
      <c r="J77">
        <v>4</v>
      </c>
      <c r="K77">
        <v>5</v>
      </c>
      <c r="L77">
        <v>3</v>
      </c>
      <c r="M77">
        <v>1</v>
      </c>
      <c r="N77">
        <v>4918.4296875</v>
      </c>
      <c r="O77">
        <v>9</v>
      </c>
      <c r="Q77">
        <v>2.6586742401123042</v>
      </c>
      <c r="R77">
        <v>-3.4368991851806645</v>
      </c>
      <c r="S77">
        <v>1</v>
      </c>
      <c r="T77">
        <v>3.2607372204302401</v>
      </c>
      <c r="U77" t="s">
        <v>57</v>
      </c>
      <c r="V77">
        <v>10.861010551452638</v>
      </c>
      <c r="W77">
        <v>71.588783264160156</v>
      </c>
      <c r="X77">
        <v>2.80942702293396</v>
      </c>
      <c r="Y77">
        <v>1.9329437017440796</v>
      </c>
      <c r="Z77">
        <v>454230.53125</v>
      </c>
      <c r="AA77">
        <v>83837.0234375</v>
      </c>
    </row>
    <row r="78" spans="1:36" x14ac:dyDescent="0.25">
      <c r="A78">
        <v>695</v>
      </c>
      <c r="B78" t="s">
        <v>99</v>
      </c>
      <c r="C78" t="s">
        <v>100</v>
      </c>
      <c r="D78">
        <v>443</v>
      </c>
      <c r="E78" t="s">
        <v>101</v>
      </c>
      <c r="F78">
        <v>1990</v>
      </c>
      <c r="G78">
        <v>6639.91552734375</v>
      </c>
      <c r="H78">
        <v>1</v>
      </c>
      <c r="I78">
        <v>0</v>
      </c>
      <c r="J78">
        <v>4</v>
      </c>
      <c r="K78">
        <v>5</v>
      </c>
      <c r="L78">
        <v>3</v>
      </c>
      <c r="M78">
        <v>1</v>
      </c>
      <c r="N78">
        <v>8183.19140625</v>
      </c>
      <c r="O78">
        <v>12.5</v>
      </c>
      <c r="Q78">
        <v>2.6586742401123042</v>
      </c>
      <c r="R78">
        <v>-3.4368991851806645</v>
      </c>
      <c r="S78">
        <v>1</v>
      </c>
      <c r="T78">
        <v>3.2607372204302401</v>
      </c>
      <c r="U78" t="s">
        <v>57</v>
      </c>
      <c r="V78">
        <v>10.861010551452638</v>
      </c>
      <c r="W78">
        <v>71.588783264160156</v>
      </c>
      <c r="X78">
        <v>2.80942702293396</v>
      </c>
      <c r="Y78">
        <v>1.9329437017440796</v>
      </c>
      <c r="Z78">
        <v>454230.53125</v>
      </c>
      <c r="AA78">
        <v>83837.0234375</v>
      </c>
      <c r="AB78">
        <v>7</v>
      </c>
      <c r="AC78">
        <v>0</v>
      </c>
      <c r="AD78">
        <v>0</v>
      </c>
      <c r="AE78">
        <v>1</v>
      </c>
      <c r="AF78">
        <v>3</v>
      </c>
      <c r="AG78">
        <v>0</v>
      </c>
      <c r="AH78">
        <v>0</v>
      </c>
      <c r="AI78">
        <v>0.14285714924335477</v>
      </c>
      <c r="AJ78">
        <v>0.4285714328289032</v>
      </c>
    </row>
    <row r="79" spans="1:36" x14ac:dyDescent="0.25">
      <c r="A79">
        <v>695</v>
      </c>
      <c r="B79" t="s">
        <v>99</v>
      </c>
      <c r="C79" t="s">
        <v>100</v>
      </c>
      <c r="D79">
        <v>443</v>
      </c>
      <c r="E79" t="s">
        <v>101</v>
      </c>
      <c r="F79">
        <v>2000</v>
      </c>
      <c r="G79">
        <v>5479</v>
      </c>
      <c r="H79">
        <v>1</v>
      </c>
      <c r="I79">
        <v>0</v>
      </c>
      <c r="J79">
        <v>4</v>
      </c>
      <c r="K79">
        <v>5</v>
      </c>
      <c r="L79">
        <v>3</v>
      </c>
      <c r="M79">
        <v>1</v>
      </c>
      <c r="N79">
        <v>14020.5</v>
      </c>
      <c r="O79">
        <v>5.95</v>
      </c>
      <c r="P79">
        <v>6.2822666168212891</v>
      </c>
      <c r="Q79">
        <v>2.6586742401123042</v>
      </c>
      <c r="R79">
        <v>-3.4368991851806645</v>
      </c>
      <c r="S79">
        <v>1</v>
      </c>
      <c r="T79">
        <v>3.2607372204302401</v>
      </c>
      <c r="U79" t="s">
        <v>57</v>
      </c>
      <c r="V79">
        <v>10.861010551452638</v>
      </c>
      <c r="W79">
        <v>71.588783264160156</v>
      </c>
      <c r="X79">
        <v>2.80942702293396</v>
      </c>
      <c r="Y79">
        <v>1.9329437017440796</v>
      </c>
      <c r="Z79">
        <v>454230.53125</v>
      </c>
      <c r="AA79">
        <v>83837.0234375</v>
      </c>
      <c r="AB79">
        <v>3</v>
      </c>
      <c r="AC79">
        <v>1</v>
      </c>
      <c r="AD79">
        <v>0</v>
      </c>
      <c r="AE79">
        <v>0</v>
      </c>
      <c r="AF79">
        <v>0</v>
      </c>
      <c r="AG79">
        <v>0.33333334326744074</v>
      </c>
      <c r="AH79">
        <v>0</v>
      </c>
      <c r="AI79">
        <v>0</v>
      </c>
      <c r="AJ79">
        <v>0</v>
      </c>
    </row>
    <row r="80" spans="1:36" x14ac:dyDescent="0.25">
      <c r="A80">
        <v>705</v>
      </c>
      <c r="B80" t="s">
        <v>102</v>
      </c>
      <c r="C80" t="s">
        <v>103</v>
      </c>
      <c r="D80">
        <v>556</v>
      </c>
      <c r="E80" t="s">
        <v>104</v>
      </c>
      <c r="F80">
        <v>1970</v>
      </c>
      <c r="G80">
        <v>869</v>
      </c>
      <c r="H80">
        <v>1</v>
      </c>
      <c r="I80">
        <v>1</v>
      </c>
      <c r="J80">
        <v>0</v>
      </c>
      <c r="K80">
        <v>2</v>
      </c>
      <c r="L80">
        <v>3</v>
      </c>
      <c r="M80">
        <v>2</v>
      </c>
      <c r="N80">
        <v>2373.595458984375</v>
      </c>
      <c r="O80">
        <v>6.4000000953674316</v>
      </c>
      <c r="Q80">
        <v>3.7238955497741695</v>
      </c>
      <c r="R80">
        <v>-0.64160847663879395</v>
      </c>
      <c r="S80">
        <v>1</v>
      </c>
      <c r="T80">
        <v>7.2379300004147806</v>
      </c>
      <c r="U80" t="s">
        <v>76</v>
      </c>
      <c r="V80">
        <v>11.149333000183105</v>
      </c>
      <c r="W80">
        <v>65.074134826660142</v>
      </c>
      <c r="X80">
        <v>0</v>
      </c>
      <c r="Y80">
        <v>0</v>
      </c>
      <c r="Z80">
        <v>0</v>
      </c>
      <c r="AA80">
        <v>0</v>
      </c>
    </row>
    <row r="81" spans="1:36" x14ac:dyDescent="0.25">
      <c r="A81">
        <v>705</v>
      </c>
      <c r="B81" t="s">
        <v>102</v>
      </c>
      <c r="C81" t="s">
        <v>103</v>
      </c>
      <c r="D81">
        <v>556</v>
      </c>
      <c r="E81" t="s">
        <v>104</v>
      </c>
      <c r="F81">
        <v>1980</v>
      </c>
      <c r="G81">
        <v>4652</v>
      </c>
      <c r="H81">
        <v>1</v>
      </c>
      <c r="I81">
        <v>1</v>
      </c>
      <c r="J81">
        <v>0</v>
      </c>
      <c r="K81">
        <v>2</v>
      </c>
      <c r="L81">
        <v>3</v>
      </c>
      <c r="M81">
        <v>2</v>
      </c>
      <c r="N81">
        <v>5220.76904296875</v>
      </c>
      <c r="O81">
        <v>8.1999998092651367</v>
      </c>
      <c r="Q81">
        <v>3.7238955497741695</v>
      </c>
      <c r="R81">
        <v>-0.64160847663879395</v>
      </c>
      <c r="S81">
        <v>1</v>
      </c>
      <c r="T81">
        <v>7.2379300004147806</v>
      </c>
      <c r="U81" t="s">
        <v>76</v>
      </c>
      <c r="V81">
        <v>11.149333000183105</v>
      </c>
      <c r="W81">
        <v>65.074134826660142</v>
      </c>
      <c r="X81">
        <v>0</v>
      </c>
      <c r="Y81">
        <v>0</v>
      </c>
      <c r="Z81">
        <v>0</v>
      </c>
      <c r="AA81">
        <v>0</v>
      </c>
    </row>
    <row r="82" spans="1:36" x14ac:dyDescent="0.25">
      <c r="A82">
        <v>705</v>
      </c>
      <c r="B82" t="s">
        <v>102</v>
      </c>
      <c r="C82" t="s">
        <v>103</v>
      </c>
      <c r="D82">
        <v>556</v>
      </c>
      <c r="E82" t="s">
        <v>104</v>
      </c>
      <c r="F82">
        <v>1990</v>
      </c>
      <c r="G82">
        <v>7353.59765625</v>
      </c>
      <c r="H82">
        <v>1</v>
      </c>
      <c r="I82">
        <v>1</v>
      </c>
      <c r="J82">
        <v>0</v>
      </c>
      <c r="K82">
        <v>2</v>
      </c>
      <c r="L82">
        <v>3</v>
      </c>
      <c r="M82">
        <v>2</v>
      </c>
      <c r="N82">
        <v>8851.01171875</v>
      </c>
      <c r="O82">
        <v>7.4000000953674308</v>
      </c>
      <c r="Q82">
        <v>3.7238955497741695</v>
      </c>
      <c r="R82">
        <v>-0.64160847663879395</v>
      </c>
      <c r="S82">
        <v>1</v>
      </c>
      <c r="T82">
        <v>7.2379300004147806</v>
      </c>
      <c r="U82" t="s">
        <v>76</v>
      </c>
      <c r="V82">
        <v>11.149333000183105</v>
      </c>
      <c r="W82">
        <v>65.074134826660142</v>
      </c>
      <c r="X82">
        <v>0</v>
      </c>
      <c r="Y82">
        <v>0</v>
      </c>
      <c r="Z82">
        <v>0</v>
      </c>
      <c r="AA82">
        <v>0</v>
      </c>
      <c r="AB82">
        <v>12</v>
      </c>
      <c r="AC82">
        <v>0</v>
      </c>
      <c r="AD82">
        <v>0</v>
      </c>
      <c r="AE82">
        <v>2</v>
      </c>
      <c r="AF82">
        <v>0</v>
      </c>
      <c r="AG82">
        <v>0</v>
      </c>
      <c r="AH82">
        <v>0</v>
      </c>
      <c r="AI82">
        <v>0.16666667163372037</v>
      </c>
      <c r="AJ82">
        <v>0</v>
      </c>
    </row>
    <row r="83" spans="1:36" x14ac:dyDescent="0.25">
      <c r="A83">
        <v>705</v>
      </c>
      <c r="B83" t="s">
        <v>102</v>
      </c>
      <c r="C83" t="s">
        <v>103</v>
      </c>
      <c r="D83">
        <v>556</v>
      </c>
      <c r="E83" t="s">
        <v>104</v>
      </c>
      <c r="F83">
        <v>2000</v>
      </c>
      <c r="G83">
        <v>10023</v>
      </c>
      <c r="H83">
        <v>1</v>
      </c>
      <c r="I83">
        <v>1</v>
      </c>
      <c r="J83">
        <v>0</v>
      </c>
      <c r="K83">
        <v>2</v>
      </c>
      <c r="L83">
        <v>3</v>
      </c>
      <c r="M83">
        <v>2</v>
      </c>
      <c r="N83">
        <v>17117</v>
      </c>
      <c r="O83">
        <v>5.5</v>
      </c>
      <c r="P83">
        <v>7.1016759872436523</v>
      </c>
      <c r="Q83">
        <v>3.7238955497741695</v>
      </c>
      <c r="R83">
        <v>-0.64160847663879395</v>
      </c>
      <c r="S83">
        <v>1</v>
      </c>
      <c r="T83">
        <v>7.2379300004147806</v>
      </c>
      <c r="U83" t="s">
        <v>76</v>
      </c>
      <c r="V83">
        <v>11.149333000183105</v>
      </c>
      <c r="W83">
        <v>65.074134826660142</v>
      </c>
      <c r="X83">
        <v>0</v>
      </c>
      <c r="Y83">
        <v>0</v>
      </c>
      <c r="Z83">
        <v>0</v>
      </c>
      <c r="AA83">
        <v>0</v>
      </c>
      <c r="AB83">
        <v>38</v>
      </c>
      <c r="AC83">
        <v>0</v>
      </c>
      <c r="AD83">
        <v>1</v>
      </c>
      <c r="AE83">
        <v>0</v>
      </c>
      <c r="AF83">
        <v>3</v>
      </c>
      <c r="AG83">
        <v>0</v>
      </c>
      <c r="AH83">
        <v>2.6315789669752121E-2</v>
      </c>
      <c r="AI83">
        <v>0</v>
      </c>
      <c r="AJ83">
        <v>7.8947365283966064E-2</v>
      </c>
    </row>
    <row r="84" spans="1:36" x14ac:dyDescent="0.25">
      <c r="A84">
        <v>720</v>
      </c>
      <c r="B84" t="s">
        <v>105</v>
      </c>
      <c r="C84" t="s">
        <v>106</v>
      </c>
      <c r="D84">
        <v>602</v>
      </c>
      <c r="E84" t="s">
        <v>42</v>
      </c>
      <c r="F84">
        <v>1990</v>
      </c>
      <c r="G84">
        <v>6347.89990234375</v>
      </c>
      <c r="H84">
        <v>1</v>
      </c>
      <c r="I84">
        <v>0</v>
      </c>
      <c r="J84">
        <v>0</v>
      </c>
      <c r="K84">
        <v>2</v>
      </c>
      <c r="L84">
        <v>2</v>
      </c>
      <c r="M84">
        <v>1</v>
      </c>
      <c r="N84">
        <v>9409.771484375</v>
      </c>
      <c r="O84">
        <v>11</v>
      </c>
      <c r="Q84">
        <v>3.5816268920898442</v>
      </c>
      <c r="R84">
        <v>-0.568195641040802</v>
      </c>
      <c r="S84">
        <v>0</v>
      </c>
      <c r="T84">
        <v>-0.88389273444840066</v>
      </c>
      <c r="U84" t="s">
        <v>43</v>
      </c>
      <c r="V84">
        <v>10.880647659301758</v>
      </c>
      <c r="W84">
        <v>50</v>
      </c>
      <c r="X84">
        <v>7.3115625381469727</v>
      </c>
      <c r="Y84">
        <v>0</v>
      </c>
      <c r="Z84">
        <v>682853.875</v>
      </c>
      <c r="AA84">
        <v>0</v>
      </c>
      <c r="AB84">
        <v>549</v>
      </c>
    </row>
    <row r="85" spans="1:36" x14ac:dyDescent="0.25">
      <c r="A85">
        <v>720</v>
      </c>
      <c r="B85" t="s">
        <v>105</v>
      </c>
      <c r="C85" t="s">
        <v>106</v>
      </c>
      <c r="D85">
        <v>602</v>
      </c>
      <c r="E85" t="s">
        <v>42</v>
      </c>
      <c r="F85">
        <v>2000</v>
      </c>
      <c r="G85">
        <v>6107</v>
      </c>
      <c r="H85">
        <v>1</v>
      </c>
      <c r="I85">
        <v>0</v>
      </c>
      <c r="J85">
        <v>0</v>
      </c>
      <c r="K85">
        <v>2</v>
      </c>
      <c r="L85">
        <v>2</v>
      </c>
      <c r="M85">
        <v>1</v>
      </c>
      <c r="N85">
        <v>15088.5</v>
      </c>
      <c r="O85">
        <v>7.1</v>
      </c>
      <c r="P85">
        <v>5.2364420890808114</v>
      </c>
      <c r="Q85">
        <v>3.5816268920898442</v>
      </c>
      <c r="R85">
        <v>-0.568195641040802</v>
      </c>
      <c r="S85">
        <v>0</v>
      </c>
      <c r="T85">
        <v>-0.88389273444840066</v>
      </c>
      <c r="U85" t="s">
        <v>43</v>
      </c>
      <c r="V85">
        <v>10.880647659301758</v>
      </c>
      <c r="W85">
        <v>50</v>
      </c>
      <c r="X85">
        <v>7.3115625381469727</v>
      </c>
      <c r="Y85">
        <v>0</v>
      </c>
      <c r="Z85">
        <v>682853.875</v>
      </c>
      <c r="AA85">
        <v>0</v>
      </c>
      <c r="AB85">
        <v>369</v>
      </c>
    </row>
    <row r="86" spans="1:36" x14ac:dyDescent="0.25">
      <c r="A86">
        <v>735</v>
      </c>
      <c r="B86" t="s">
        <v>107</v>
      </c>
      <c r="C86" t="s">
        <v>108</v>
      </c>
      <c r="D86">
        <v>445</v>
      </c>
      <c r="E86" t="s">
        <v>109</v>
      </c>
      <c r="F86">
        <v>1970</v>
      </c>
      <c r="G86">
        <v>1372</v>
      </c>
      <c r="H86">
        <v>1</v>
      </c>
      <c r="I86">
        <v>1</v>
      </c>
      <c r="J86">
        <v>4</v>
      </c>
      <c r="K86">
        <v>5</v>
      </c>
      <c r="L86">
        <v>3</v>
      </c>
      <c r="M86">
        <v>1</v>
      </c>
      <c r="N86">
        <v>2713.037109375</v>
      </c>
      <c r="O86">
        <v>6</v>
      </c>
      <c r="Q86">
        <v>3.7465252876281743</v>
      </c>
      <c r="R86">
        <v>-1.7298296689987185</v>
      </c>
      <c r="S86">
        <v>1</v>
      </c>
      <c r="T86">
        <v>7.0352545224118286</v>
      </c>
      <c r="U86" t="s">
        <v>57</v>
      </c>
      <c r="V86">
        <v>11.649239540100098</v>
      </c>
      <c r="W86">
        <v>68.055557250976563</v>
      </c>
      <c r="X86">
        <v>0</v>
      </c>
      <c r="Y86">
        <v>0</v>
      </c>
      <c r="Z86">
        <v>403336.71875</v>
      </c>
      <c r="AA86">
        <v>82353.5234375</v>
      </c>
    </row>
    <row r="87" spans="1:36" x14ac:dyDescent="0.25">
      <c r="A87">
        <v>735</v>
      </c>
      <c r="B87" t="s">
        <v>107</v>
      </c>
      <c r="C87" t="s">
        <v>108</v>
      </c>
      <c r="D87">
        <v>445</v>
      </c>
      <c r="E87" t="s">
        <v>109</v>
      </c>
      <c r="F87">
        <v>1980</v>
      </c>
      <c r="G87">
        <v>3581</v>
      </c>
      <c r="H87">
        <v>1</v>
      </c>
      <c r="I87">
        <v>1</v>
      </c>
      <c r="J87">
        <v>4</v>
      </c>
      <c r="K87">
        <v>5</v>
      </c>
      <c r="L87">
        <v>3</v>
      </c>
      <c r="M87">
        <v>1</v>
      </c>
      <c r="N87">
        <v>5949.72802734375</v>
      </c>
      <c r="O87">
        <v>7</v>
      </c>
      <c r="Q87">
        <v>3.7465252876281743</v>
      </c>
      <c r="R87">
        <v>-1.7298296689987185</v>
      </c>
      <c r="S87">
        <v>1</v>
      </c>
      <c r="T87">
        <v>7.0352545224118286</v>
      </c>
      <c r="U87" t="s">
        <v>57</v>
      </c>
      <c r="V87">
        <v>11.649239540100098</v>
      </c>
      <c r="W87">
        <v>68.055557250976563</v>
      </c>
      <c r="X87">
        <v>0</v>
      </c>
      <c r="Y87">
        <v>0</v>
      </c>
      <c r="Z87">
        <v>403336.71875</v>
      </c>
      <c r="AA87">
        <v>82353.5234375</v>
      </c>
    </row>
    <row r="88" spans="1:36" x14ac:dyDescent="0.25">
      <c r="A88">
        <v>735</v>
      </c>
      <c r="B88" t="s">
        <v>107</v>
      </c>
      <c r="C88" t="s">
        <v>108</v>
      </c>
      <c r="D88">
        <v>445</v>
      </c>
      <c r="E88" t="s">
        <v>109</v>
      </c>
      <c r="F88">
        <v>1990</v>
      </c>
      <c r="G88">
        <v>8008.9892578124991</v>
      </c>
      <c r="H88">
        <v>1</v>
      </c>
      <c r="I88">
        <v>1</v>
      </c>
      <c r="J88">
        <v>4</v>
      </c>
      <c r="K88">
        <v>5</v>
      </c>
      <c r="L88">
        <v>3</v>
      </c>
      <c r="M88">
        <v>1</v>
      </c>
      <c r="N88">
        <v>9837.5810546875</v>
      </c>
      <c r="O88">
        <v>7.25</v>
      </c>
      <c r="Q88">
        <v>3.7465252876281743</v>
      </c>
      <c r="R88">
        <v>-1.7298296689987185</v>
      </c>
      <c r="S88">
        <v>1</v>
      </c>
      <c r="T88">
        <v>7.0352545224118286</v>
      </c>
      <c r="U88" t="s">
        <v>57</v>
      </c>
      <c r="V88">
        <v>11.649239540100098</v>
      </c>
      <c r="W88">
        <v>68.055557250976563</v>
      </c>
      <c r="X88">
        <v>0</v>
      </c>
      <c r="Y88">
        <v>0</v>
      </c>
      <c r="Z88">
        <v>403336.71875</v>
      </c>
      <c r="AA88">
        <v>82353.5234375</v>
      </c>
      <c r="AB88">
        <v>7</v>
      </c>
      <c r="AC88">
        <v>0</v>
      </c>
      <c r="AD88">
        <v>0</v>
      </c>
      <c r="AE88">
        <v>4</v>
      </c>
      <c r="AF88">
        <v>0</v>
      </c>
      <c r="AG88">
        <v>0</v>
      </c>
      <c r="AH88">
        <v>0</v>
      </c>
      <c r="AI88">
        <v>0.57142859697341908</v>
      </c>
      <c r="AJ88">
        <v>0</v>
      </c>
    </row>
    <row r="89" spans="1:36" x14ac:dyDescent="0.25">
      <c r="A89">
        <v>735</v>
      </c>
      <c r="B89" t="s">
        <v>107</v>
      </c>
      <c r="C89" t="s">
        <v>108</v>
      </c>
      <c r="D89">
        <v>445</v>
      </c>
      <c r="E89" t="s">
        <v>109</v>
      </c>
      <c r="F89">
        <v>2000</v>
      </c>
      <c r="G89">
        <v>9459</v>
      </c>
      <c r="H89">
        <v>1</v>
      </c>
      <c r="I89">
        <v>1</v>
      </c>
      <c r="J89">
        <v>4</v>
      </c>
      <c r="K89">
        <v>5</v>
      </c>
      <c r="L89">
        <v>3</v>
      </c>
      <c r="M89">
        <v>1</v>
      </c>
      <c r="N89">
        <v>16812.25</v>
      </c>
      <c r="O89">
        <v>4.125</v>
      </c>
      <c r="P89">
        <v>7.7424020767211905</v>
      </c>
      <c r="Q89">
        <v>3.7465252876281743</v>
      </c>
      <c r="R89">
        <v>-1.7298296689987185</v>
      </c>
      <c r="S89">
        <v>1</v>
      </c>
      <c r="T89">
        <v>7.0352545224118286</v>
      </c>
      <c r="U89" t="s">
        <v>57</v>
      </c>
      <c r="V89">
        <v>11.649239540100098</v>
      </c>
      <c r="W89">
        <v>68.055557250976563</v>
      </c>
      <c r="X89">
        <v>0</v>
      </c>
      <c r="Y89">
        <v>0</v>
      </c>
      <c r="Z89">
        <v>403336.71875</v>
      </c>
      <c r="AA89">
        <v>82353.5234375</v>
      </c>
      <c r="AB89">
        <v>7</v>
      </c>
      <c r="AC89">
        <v>0</v>
      </c>
      <c r="AD89">
        <v>0</v>
      </c>
      <c r="AE89">
        <v>2</v>
      </c>
      <c r="AF89">
        <v>2</v>
      </c>
      <c r="AG89">
        <v>0</v>
      </c>
      <c r="AH89">
        <v>0</v>
      </c>
      <c r="AI89">
        <v>0.28571429848670954</v>
      </c>
      <c r="AJ89">
        <v>0.28571429848670954</v>
      </c>
    </row>
    <row r="90" spans="1:36" x14ac:dyDescent="0.25">
      <c r="A90">
        <v>815</v>
      </c>
      <c r="B90" t="s">
        <v>110</v>
      </c>
      <c r="C90" t="s">
        <v>111</v>
      </c>
      <c r="D90">
        <v>271</v>
      </c>
      <c r="E90" t="s">
        <v>75</v>
      </c>
      <c r="F90">
        <v>1990</v>
      </c>
      <c r="G90">
        <v>6815.1494140625</v>
      </c>
      <c r="H90">
        <v>0</v>
      </c>
      <c r="I90">
        <v>0</v>
      </c>
      <c r="J90">
        <v>0</v>
      </c>
      <c r="K90">
        <v>3</v>
      </c>
      <c r="L90">
        <v>2</v>
      </c>
      <c r="M90">
        <v>2</v>
      </c>
      <c r="N90">
        <v>8849.02734375</v>
      </c>
      <c r="O90">
        <v>9</v>
      </c>
      <c r="Q90">
        <v>3.1380107402801514</v>
      </c>
      <c r="R90">
        <v>-1.1931877136230471</v>
      </c>
      <c r="S90">
        <v>1</v>
      </c>
      <c r="T90">
        <v>0.9373827740696451</v>
      </c>
      <c r="U90" t="s">
        <v>76</v>
      </c>
      <c r="V90">
        <v>10.400408744812012</v>
      </c>
      <c r="W90">
        <v>64</v>
      </c>
      <c r="X90">
        <v>4.2173657417297363</v>
      </c>
      <c r="Y90">
        <v>0</v>
      </c>
      <c r="Z90">
        <v>94186.84375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</row>
    <row r="91" spans="1:36" x14ac:dyDescent="0.25">
      <c r="A91">
        <v>815</v>
      </c>
      <c r="B91" t="s">
        <v>110</v>
      </c>
      <c r="C91" t="s">
        <v>111</v>
      </c>
      <c r="D91">
        <v>271</v>
      </c>
      <c r="E91" t="s">
        <v>75</v>
      </c>
      <c r="F91">
        <v>2000</v>
      </c>
      <c r="G91">
        <v>9913</v>
      </c>
      <c r="H91">
        <v>0</v>
      </c>
      <c r="I91">
        <v>0</v>
      </c>
      <c r="J91">
        <v>0</v>
      </c>
      <c r="K91">
        <v>3</v>
      </c>
      <c r="L91">
        <v>2</v>
      </c>
      <c r="M91">
        <v>2</v>
      </c>
      <c r="N91">
        <v>16581</v>
      </c>
      <c r="O91">
        <v>4.3</v>
      </c>
      <c r="P91">
        <v>6.4167323112487793</v>
      </c>
      <c r="Q91">
        <v>3.1380107402801514</v>
      </c>
      <c r="R91">
        <v>-1.1931877136230471</v>
      </c>
      <c r="S91">
        <v>1</v>
      </c>
      <c r="T91">
        <v>0.9373827740696451</v>
      </c>
      <c r="U91" t="s">
        <v>76</v>
      </c>
      <c r="V91">
        <v>10.400408744812012</v>
      </c>
      <c r="W91">
        <v>64</v>
      </c>
      <c r="X91">
        <v>4.2173657417297363</v>
      </c>
      <c r="Y91">
        <v>0</v>
      </c>
      <c r="Z91">
        <v>94186.84375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</row>
    <row r="92" spans="1:36" x14ac:dyDescent="0.25">
      <c r="A92">
        <v>845</v>
      </c>
      <c r="B92" t="s">
        <v>112</v>
      </c>
      <c r="C92" t="s">
        <v>113</v>
      </c>
      <c r="D92">
        <v>178</v>
      </c>
      <c r="E92" t="s">
        <v>66</v>
      </c>
      <c r="F92">
        <v>1970</v>
      </c>
      <c r="G92">
        <v>970</v>
      </c>
      <c r="H92">
        <v>1</v>
      </c>
      <c r="I92">
        <v>1</v>
      </c>
      <c r="J92">
        <v>0</v>
      </c>
      <c r="K92">
        <v>2</v>
      </c>
      <c r="L92">
        <v>2</v>
      </c>
      <c r="M92">
        <v>1</v>
      </c>
      <c r="N92">
        <v>2396.552734375</v>
      </c>
      <c r="O92">
        <v>4.1666665077209473</v>
      </c>
      <c r="Q92">
        <v>4.2987442016601563</v>
      </c>
      <c r="R92">
        <v>-0.99568647146224976</v>
      </c>
      <c r="S92">
        <v>1</v>
      </c>
      <c r="T92">
        <v>9.1421504709777945</v>
      </c>
      <c r="U92" t="s">
        <v>67</v>
      </c>
      <c r="V92">
        <v>12.061722755432127</v>
      </c>
      <c r="W92">
        <v>63.258232116699219</v>
      </c>
      <c r="X92">
        <v>0.2526194155216217</v>
      </c>
      <c r="Y92">
        <v>2.7648580074310303</v>
      </c>
      <c r="Z92">
        <v>14739.765625</v>
      </c>
      <c r="AA92">
        <v>49401.5078125</v>
      </c>
    </row>
    <row r="93" spans="1:36" x14ac:dyDescent="0.25">
      <c r="A93">
        <v>845</v>
      </c>
      <c r="B93" t="s">
        <v>112</v>
      </c>
      <c r="C93" t="s">
        <v>113</v>
      </c>
      <c r="D93">
        <v>178</v>
      </c>
      <c r="E93" t="s">
        <v>66</v>
      </c>
      <c r="F93">
        <v>1980</v>
      </c>
      <c r="G93">
        <v>3011</v>
      </c>
      <c r="H93">
        <v>1</v>
      </c>
      <c r="I93">
        <v>1</v>
      </c>
      <c r="J93">
        <v>0</v>
      </c>
      <c r="K93">
        <v>2</v>
      </c>
      <c r="L93">
        <v>2</v>
      </c>
      <c r="M93">
        <v>1</v>
      </c>
      <c r="N93">
        <v>5491.212890625</v>
      </c>
      <c r="O93">
        <v>4.5</v>
      </c>
      <c r="Q93">
        <v>4.2987442016601563</v>
      </c>
      <c r="R93">
        <v>-0.99568647146224976</v>
      </c>
      <c r="S93">
        <v>1</v>
      </c>
      <c r="T93">
        <v>9.1421504709777945</v>
      </c>
      <c r="U93" t="s">
        <v>67</v>
      </c>
      <c r="V93">
        <v>12.061722755432127</v>
      </c>
      <c r="W93">
        <v>63.258232116699219</v>
      </c>
      <c r="X93">
        <v>0.2526194155216217</v>
      </c>
      <c r="Y93">
        <v>2.7648580074310303</v>
      </c>
      <c r="Z93">
        <v>14739.765625</v>
      </c>
      <c r="AA93">
        <v>49401.5078125</v>
      </c>
    </row>
    <row r="94" spans="1:36" x14ac:dyDescent="0.25">
      <c r="A94">
        <v>845</v>
      </c>
      <c r="B94" t="s">
        <v>112</v>
      </c>
      <c r="C94" t="s">
        <v>113</v>
      </c>
      <c r="D94">
        <v>178</v>
      </c>
      <c r="E94" t="s">
        <v>66</v>
      </c>
      <c r="F94">
        <v>1990</v>
      </c>
      <c r="G94">
        <v>5723.4208984375</v>
      </c>
      <c r="H94">
        <v>1</v>
      </c>
      <c r="I94">
        <v>1</v>
      </c>
      <c r="J94">
        <v>0</v>
      </c>
      <c r="K94">
        <v>2</v>
      </c>
      <c r="L94">
        <v>2</v>
      </c>
      <c r="M94">
        <v>1</v>
      </c>
      <c r="N94">
        <v>9056.5830078125</v>
      </c>
      <c r="O94">
        <v>5.1666665077209473</v>
      </c>
      <c r="Q94">
        <v>4.2987442016601563</v>
      </c>
      <c r="R94">
        <v>-0.99568647146224976</v>
      </c>
      <c r="S94">
        <v>1</v>
      </c>
      <c r="T94">
        <v>9.1421504709777945</v>
      </c>
      <c r="U94" t="s">
        <v>67</v>
      </c>
      <c r="V94">
        <v>12.061722755432127</v>
      </c>
      <c r="W94">
        <v>63.258232116699219</v>
      </c>
      <c r="X94">
        <v>0.2526194155216217</v>
      </c>
      <c r="Y94">
        <v>2.7648580074310303</v>
      </c>
      <c r="Z94">
        <v>14739.765625</v>
      </c>
      <c r="AA94">
        <v>49401.5078125</v>
      </c>
      <c r="AB94">
        <v>83</v>
      </c>
      <c r="AC94">
        <v>1</v>
      </c>
      <c r="AD94">
        <v>3</v>
      </c>
      <c r="AE94">
        <v>11</v>
      </c>
      <c r="AF94">
        <v>7</v>
      </c>
      <c r="AG94">
        <v>1.2048192322254179E-2</v>
      </c>
      <c r="AH94">
        <v>3.614457696676255E-2</v>
      </c>
      <c r="AI94">
        <v>0.13253012299537659</v>
      </c>
      <c r="AJ94">
        <v>8.433734625577928E-2</v>
      </c>
    </row>
    <row r="95" spans="1:36" x14ac:dyDescent="0.25">
      <c r="A95">
        <v>845</v>
      </c>
      <c r="B95" t="s">
        <v>112</v>
      </c>
      <c r="C95" t="s">
        <v>113</v>
      </c>
      <c r="D95">
        <v>178</v>
      </c>
      <c r="E95" t="s">
        <v>66</v>
      </c>
      <c r="F95">
        <v>2000</v>
      </c>
      <c r="G95">
        <v>7942</v>
      </c>
      <c r="H95">
        <v>1</v>
      </c>
      <c r="I95">
        <v>1</v>
      </c>
      <c r="J95">
        <v>0</v>
      </c>
      <c r="K95">
        <v>2</v>
      </c>
      <c r="L95">
        <v>2</v>
      </c>
      <c r="M95">
        <v>1</v>
      </c>
      <c r="N95">
        <v>16737.333333333332</v>
      </c>
      <c r="O95">
        <v>3.5333333333333323</v>
      </c>
      <c r="P95">
        <v>8.5550670623779297</v>
      </c>
      <c r="Q95">
        <v>4.2987442016601563</v>
      </c>
      <c r="R95">
        <v>-0.99568647146224976</v>
      </c>
      <c r="S95">
        <v>1</v>
      </c>
      <c r="T95">
        <v>9.1421504709777945</v>
      </c>
      <c r="U95" t="s">
        <v>67</v>
      </c>
      <c r="V95">
        <v>12.061722755432127</v>
      </c>
      <c r="W95">
        <v>63.258232116699219</v>
      </c>
      <c r="X95">
        <v>0.2526194155216217</v>
      </c>
      <c r="Y95">
        <v>2.7648580074310303</v>
      </c>
      <c r="Z95">
        <v>14739.765625</v>
      </c>
      <c r="AA95">
        <v>49401.5078125</v>
      </c>
      <c r="AB95">
        <v>150</v>
      </c>
      <c r="AC95">
        <v>4</v>
      </c>
      <c r="AD95">
        <v>1</v>
      </c>
      <c r="AE95">
        <v>10</v>
      </c>
      <c r="AF95">
        <v>7</v>
      </c>
      <c r="AG95">
        <v>2.6666667312383655E-2</v>
      </c>
      <c r="AH95">
        <v>6.6666668280959129E-3</v>
      </c>
      <c r="AI95">
        <v>6.6666670143604279E-2</v>
      </c>
      <c r="AJ95">
        <v>4.6666666865348816E-2</v>
      </c>
    </row>
    <row r="96" spans="1:36" x14ac:dyDescent="0.25">
      <c r="A96">
        <v>855</v>
      </c>
      <c r="B96" t="s">
        <v>114</v>
      </c>
      <c r="C96" t="s">
        <v>92</v>
      </c>
      <c r="D96">
        <v>627</v>
      </c>
      <c r="E96" t="s">
        <v>93</v>
      </c>
      <c r="F96">
        <v>1970</v>
      </c>
      <c r="G96">
        <v>768</v>
      </c>
      <c r="H96">
        <v>1</v>
      </c>
      <c r="I96">
        <v>0</v>
      </c>
      <c r="J96">
        <v>1</v>
      </c>
      <c r="K96">
        <v>2</v>
      </c>
      <c r="L96">
        <v>2</v>
      </c>
      <c r="M96">
        <v>1</v>
      </c>
      <c r="N96">
        <v>2147.14208984375</v>
      </c>
      <c r="O96">
        <v>2.4285714626312256</v>
      </c>
      <c r="Q96">
        <v>4.3138346672058114</v>
      </c>
      <c r="R96">
        <v>-1.9112128019332888</v>
      </c>
      <c r="S96">
        <v>1</v>
      </c>
      <c r="T96">
        <v>7.0858374137069324</v>
      </c>
      <c r="U96" t="s">
        <v>94</v>
      </c>
      <c r="V96">
        <v>12.804061889648438</v>
      </c>
      <c r="W96">
        <v>60.883625030517585</v>
      </c>
      <c r="X96">
        <v>0</v>
      </c>
      <c r="Y96">
        <v>0</v>
      </c>
      <c r="Z96">
        <v>0</v>
      </c>
      <c r="AA96">
        <v>0</v>
      </c>
    </row>
    <row r="97" spans="1:36" x14ac:dyDescent="0.25">
      <c r="A97">
        <v>855</v>
      </c>
      <c r="B97" t="s">
        <v>114</v>
      </c>
      <c r="C97" t="s">
        <v>92</v>
      </c>
      <c r="D97">
        <v>627</v>
      </c>
      <c r="E97" t="s">
        <v>93</v>
      </c>
      <c r="F97">
        <v>1980</v>
      </c>
      <c r="G97">
        <v>2166</v>
      </c>
      <c r="H97">
        <v>1</v>
      </c>
      <c r="I97">
        <v>0</v>
      </c>
      <c r="J97">
        <v>1</v>
      </c>
      <c r="K97">
        <v>2</v>
      </c>
      <c r="L97">
        <v>2</v>
      </c>
      <c r="M97">
        <v>1</v>
      </c>
      <c r="N97">
        <v>4492.66162109375</v>
      </c>
      <c r="O97">
        <v>3.7142856121063241</v>
      </c>
      <c r="Q97">
        <v>4.3138346672058114</v>
      </c>
      <c r="R97">
        <v>-1.9112128019332888</v>
      </c>
      <c r="S97">
        <v>1</v>
      </c>
      <c r="T97">
        <v>7.0858374137069324</v>
      </c>
      <c r="U97" t="s">
        <v>94</v>
      </c>
      <c r="V97">
        <v>12.804061889648438</v>
      </c>
      <c r="W97">
        <v>60.883625030517585</v>
      </c>
      <c r="X97">
        <v>0</v>
      </c>
      <c r="Y97">
        <v>0</v>
      </c>
      <c r="Z97">
        <v>0</v>
      </c>
      <c r="AA97">
        <v>0</v>
      </c>
    </row>
    <row r="98" spans="1:36" x14ac:dyDescent="0.25">
      <c r="A98">
        <v>855</v>
      </c>
      <c r="B98" t="s">
        <v>114</v>
      </c>
      <c r="C98" t="s">
        <v>92</v>
      </c>
      <c r="D98">
        <v>627</v>
      </c>
      <c r="E98" t="s">
        <v>93</v>
      </c>
      <c r="F98">
        <v>1990</v>
      </c>
      <c r="G98">
        <v>5082.07470703125</v>
      </c>
      <c r="H98">
        <v>1</v>
      </c>
      <c r="I98">
        <v>0</v>
      </c>
      <c r="J98">
        <v>1</v>
      </c>
      <c r="K98">
        <v>2</v>
      </c>
      <c r="L98">
        <v>2</v>
      </c>
      <c r="M98">
        <v>1</v>
      </c>
      <c r="N98">
        <v>8385.345703125</v>
      </c>
      <c r="O98">
        <v>2.7142856121063237</v>
      </c>
      <c r="Q98">
        <v>4.3138346672058114</v>
      </c>
      <c r="R98">
        <v>-1.9112128019332888</v>
      </c>
      <c r="S98">
        <v>1</v>
      </c>
      <c r="T98">
        <v>7.0858374137069324</v>
      </c>
      <c r="U98" t="s">
        <v>94</v>
      </c>
      <c r="V98">
        <v>12.804061889648438</v>
      </c>
      <c r="W98">
        <v>60.883625030517585</v>
      </c>
      <c r="X98">
        <v>0</v>
      </c>
      <c r="Y98">
        <v>0</v>
      </c>
      <c r="Z98">
        <v>0</v>
      </c>
      <c r="AA98">
        <v>0</v>
      </c>
      <c r="AB98">
        <v>91</v>
      </c>
      <c r="AC98">
        <v>0</v>
      </c>
      <c r="AD98">
        <v>0</v>
      </c>
      <c r="AE98">
        <v>4</v>
      </c>
      <c r="AF98">
        <v>2</v>
      </c>
      <c r="AG98">
        <v>0</v>
      </c>
      <c r="AH98">
        <v>0</v>
      </c>
      <c r="AI98">
        <v>4.3956045061349855E-2</v>
      </c>
      <c r="AJ98">
        <v>2.1978022530674927E-2</v>
      </c>
    </row>
    <row r="99" spans="1:36" x14ac:dyDescent="0.25">
      <c r="A99">
        <v>855</v>
      </c>
      <c r="B99" t="s">
        <v>114</v>
      </c>
      <c r="C99" t="s">
        <v>92</v>
      </c>
      <c r="D99">
        <v>627</v>
      </c>
      <c r="E99" t="s">
        <v>93</v>
      </c>
      <c r="F99">
        <v>2000</v>
      </c>
      <c r="G99">
        <v>4043</v>
      </c>
      <c r="H99">
        <v>1</v>
      </c>
      <c r="I99">
        <v>0</v>
      </c>
      <c r="J99">
        <v>1</v>
      </c>
      <c r="K99">
        <v>2</v>
      </c>
      <c r="L99">
        <v>2</v>
      </c>
      <c r="M99">
        <v>1</v>
      </c>
      <c r="N99">
        <v>17381.714285714286</v>
      </c>
      <c r="O99">
        <v>2.4857142857142871</v>
      </c>
      <c r="P99">
        <v>7.5261788368225107</v>
      </c>
      <c r="Q99">
        <v>4.3138346672058114</v>
      </c>
      <c r="R99">
        <v>-1.9112128019332888</v>
      </c>
      <c r="S99">
        <v>1</v>
      </c>
      <c r="T99">
        <v>7.0858374137069324</v>
      </c>
      <c r="U99" t="s">
        <v>94</v>
      </c>
      <c r="V99">
        <v>12.804061889648438</v>
      </c>
      <c r="W99">
        <v>60.883625030517585</v>
      </c>
      <c r="X99">
        <v>0</v>
      </c>
      <c r="Y99">
        <v>0</v>
      </c>
      <c r="Z99">
        <v>0</v>
      </c>
      <c r="AA99">
        <v>0</v>
      </c>
      <c r="AB99">
        <v>42</v>
      </c>
      <c r="AC99">
        <v>1</v>
      </c>
      <c r="AD99">
        <v>0</v>
      </c>
      <c r="AE99">
        <v>0</v>
      </c>
      <c r="AF99">
        <v>8</v>
      </c>
      <c r="AG99">
        <v>2.3809524253010743E-2</v>
      </c>
      <c r="AH99">
        <v>0</v>
      </c>
      <c r="AI99">
        <v>0</v>
      </c>
      <c r="AJ99">
        <v>0.19047619402408597</v>
      </c>
    </row>
    <row r="100" spans="1:36" x14ac:dyDescent="0.25">
      <c r="A100">
        <v>940</v>
      </c>
      <c r="B100" t="s">
        <v>115</v>
      </c>
      <c r="C100" t="s">
        <v>81</v>
      </c>
      <c r="D100">
        <v>340</v>
      </c>
      <c r="E100" t="s">
        <v>56</v>
      </c>
      <c r="F100">
        <v>1980</v>
      </c>
      <c r="G100">
        <v>4196</v>
      </c>
      <c r="H100">
        <v>1</v>
      </c>
      <c r="I100">
        <v>0</v>
      </c>
      <c r="J100">
        <v>0</v>
      </c>
      <c r="K100">
        <v>2</v>
      </c>
      <c r="L100">
        <v>2</v>
      </c>
      <c r="M100">
        <v>1</v>
      </c>
      <c r="N100">
        <v>6630.90625</v>
      </c>
      <c r="O100">
        <v>7</v>
      </c>
      <c r="Q100">
        <v>3.1852631568908696</v>
      </c>
      <c r="R100">
        <v>-1.5951519012451172</v>
      </c>
      <c r="S100">
        <v>0</v>
      </c>
      <c r="T100">
        <v>1.1318572028252871</v>
      </c>
      <c r="U100" t="s">
        <v>57</v>
      </c>
      <c r="V100">
        <v>10.833918571472168</v>
      </c>
      <c r="W100">
        <v>63.194442749023438</v>
      </c>
      <c r="X100">
        <v>0</v>
      </c>
      <c r="Y100">
        <v>1.5037294626235962</v>
      </c>
      <c r="Z100">
        <v>522177.09375</v>
      </c>
      <c r="AA100">
        <v>54336.640625</v>
      </c>
    </row>
    <row r="101" spans="1:36" x14ac:dyDescent="0.25">
      <c r="A101">
        <v>940</v>
      </c>
      <c r="B101" t="s">
        <v>115</v>
      </c>
      <c r="C101" t="s">
        <v>81</v>
      </c>
      <c r="D101">
        <v>340</v>
      </c>
      <c r="E101" t="s">
        <v>56</v>
      </c>
      <c r="F101">
        <v>1990</v>
      </c>
      <c r="G101">
        <v>9389.8955078125</v>
      </c>
      <c r="H101">
        <v>1</v>
      </c>
      <c r="I101">
        <v>0</v>
      </c>
      <c r="J101">
        <v>0</v>
      </c>
      <c r="K101">
        <v>2</v>
      </c>
      <c r="L101">
        <v>2</v>
      </c>
      <c r="M101">
        <v>1</v>
      </c>
      <c r="N101">
        <v>11928.6767578125</v>
      </c>
      <c r="O101">
        <v>7</v>
      </c>
      <c r="Q101">
        <v>3.1852631568908696</v>
      </c>
      <c r="R101">
        <v>-1.5951519012451172</v>
      </c>
      <c r="S101">
        <v>0</v>
      </c>
      <c r="T101">
        <v>1.1318572028252871</v>
      </c>
      <c r="U101" t="s">
        <v>57</v>
      </c>
      <c r="V101">
        <v>10.833918571472168</v>
      </c>
      <c r="W101">
        <v>63.194442749023438</v>
      </c>
      <c r="X101">
        <v>0</v>
      </c>
      <c r="Y101">
        <v>1.5037294626235962</v>
      </c>
      <c r="Z101">
        <v>522177.09375</v>
      </c>
      <c r="AA101">
        <v>54336.640625</v>
      </c>
      <c r="AB101">
        <v>8</v>
      </c>
      <c r="AC101">
        <v>0</v>
      </c>
      <c r="AD101">
        <v>0</v>
      </c>
      <c r="AE101">
        <v>1</v>
      </c>
      <c r="AF101">
        <v>0</v>
      </c>
      <c r="AG101">
        <v>0</v>
      </c>
      <c r="AH101">
        <v>0</v>
      </c>
      <c r="AI101">
        <v>0.125</v>
      </c>
      <c r="AJ101">
        <v>0</v>
      </c>
    </row>
    <row r="102" spans="1:36" x14ac:dyDescent="0.25">
      <c r="A102">
        <v>940</v>
      </c>
      <c r="B102" t="s">
        <v>115</v>
      </c>
      <c r="C102" t="s">
        <v>81</v>
      </c>
      <c r="D102">
        <v>340</v>
      </c>
      <c r="E102" t="s">
        <v>56</v>
      </c>
      <c r="F102">
        <v>2000</v>
      </c>
      <c r="G102">
        <v>8232</v>
      </c>
      <c r="H102">
        <v>1</v>
      </c>
      <c r="I102">
        <v>0</v>
      </c>
      <c r="J102">
        <v>0</v>
      </c>
      <c r="K102">
        <v>2</v>
      </c>
      <c r="L102">
        <v>2</v>
      </c>
      <c r="M102">
        <v>1</v>
      </c>
      <c r="N102">
        <v>24555.5</v>
      </c>
      <c r="O102">
        <v>3.9249999999999998</v>
      </c>
      <c r="P102">
        <v>5.6629605293273917</v>
      </c>
      <c r="Q102">
        <v>3.1852631568908696</v>
      </c>
      <c r="R102">
        <v>-1.5951519012451172</v>
      </c>
      <c r="S102">
        <v>0</v>
      </c>
      <c r="T102">
        <v>1.1318572028252871</v>
      </c>
      <c r="U102" t="s">
        <v>57</v>
      </c>
      <c r="V102">
        <v>10.833918571472168</v>
      </c>
      <c r="W102">
        <v>63.194442749023438</v>
      </c>
      <c r="X102">
        <v>0</v>
      </c>
      <c r="Y102">
        <v>1.5037294626235962</v>
      </c>
      <c r="Z102">
        <v>522177.09375</v>
      </c>
      <c r="AA102">
        <v>54336.640625</v>
      </c>
      <c r="AB102">
        <v>44</v>
      </c>
      <c r="AC102">
        <v>3</v>
      </c>
      <c r="AD102">
        <v>1</v>
      </c>
      <c r="AE102">
        <v>3</v>
      </c>
      <c r="AF102">
        <v>3</v>
      </c>
      <c r="AG102">
        <v>6.8181820213794708E-2</v>
      </c>
      <c r="AH102">
        <v>2.272727340459824E-2</v>
      </c>
      <c r="AI102">
        <v>6.8181820213794708E-2</v>
      </c>
      <c r="AJ102">
        <v>6.8181820213794708E-2</v>
      </c>
    </row>
    <row r="103" spans="1:36" x14ac:dyDescent="0.25">
      <c r="A103">
        <v>965</v>
      </c>
      <c r="B103" t="s">
        <v>116</v>
      </c>
      <c r="C103" t="s">
        <v>55</v>
      </c>
      <c r="D103">
        <v>584</v>
      </c>
      <c r="E103" t="s">
        <v>117</v>
      </c>
      <c r="F103">
        <v>1970</v>
      </c>
      <c r="G103">
        <v>1204</v>
      </c>
      <c r="H103">
        <v>1</v>
      </c>
      <c r="I103">
        <v>0</v>
      </c>
      <c r="J103">
        <v>0</v>
      </c>
      <c r="K103">
        <v>2</v>
      </c>
      <c r="L103">
        <v>2</v>
      </c>
      <c r="M103">
        <v>1</v>
      </c>
      <c r="N103">
        <v>2059.658935546875</v>
      </c>
      <c r="O103">
        <v>4</v>
      </c>
      <c r="Q103">
        <v>4.8912978172302246</v>
      </c>
      <c r="R103">
        <v>-0.90044736862182628</v>
      </c>
      <c r="S103">
        <v>0</v>
      </c>
      <c r="T103">
        <v>7.0674375412359023</v>
      </c>
      <c r="U103" t="s">
        <v>57</v>
      </c>
      <c r="V103">
        <v>12.44991397857666</v>
      </c>
      <c r="W103">
        <v>71.247360229492202</v>
      </c>
      <c r="X103">
        <v>2.9064264297485352</v>
      </c>
      <c r="Y103">
        <v>3.756744384765625</v>
      </c>
      <c r="Z103">
        <v>167698.140625</v>
      </c>
      <c r="AA103">
        <v>11506.2373046875</v>
      </c>
    </row>
    <row r="104" spans="1:36" x14ac:dyDescent="0.25">
      <c r="A104">
        <v>965</v>
      </c>
      <c r="B104" t="s">
        <v>116</v>
      </c>
      <c r="C104" t="s">
        <v>55</v>
      </c>
      <c r="D104">
        <v>584</v>
      </c>
      <c r="E104" t="s">
        <v>117</v>
      </c>
      <c r="F104">
        <v>1980</v>
      </c>
      <c r="G104">
        <v>2254</v>
      </c>
      <c r="H104">
        <v>1</v>
      </c>
      <c r="I104">
        <v>0</v>
      </c>
      <c r="J104">
        <v>0</v>
      </c>
      <c r="K104">
        <v>2</v>
      </c>
      <c r="L104">
        <v>2</v>
      </c>
      <c r="M104">
        <v>1</v>
      </c>
      <c r="N104">
        <v>4788.38623046875</v>
      </c>
      <c r="O104">
        <v>5.5</v>
      </c>
      <c r="Q104">
        <v>4.8912978172302246</v>
      </c>
      <c r="R104">
        <v>-0.90044736862182628</v>
      </c>
      <c r="S104">
        <v>0</v>
      </c>
      <c r="T104">
        <v>7.0674375412359023</v>
      </c>
      <c r="U104" t="s">
        <v>57</v>
      </c>
      <c r="V104">
        <v>12.44991397857666</v>
      </c>
      <c r="W104">
        <v>71.247360229492202</v>
      </c>
      <c r="X104">
        <v>2.9064264297485352</v>
      </c>
      <c r="Y104">
        <v>3.756744384765625</v>
      </c>
      <c r="Z104">
        <v>167698.140625</v>
      </c>
      <c r="AA104">
        <v>11506.2373046875</v>
      </c>
    </row>
    <row r="105" spans="1:36" x14ac:dyDescent="0.25">
      <c r="A105">
        <v>965</v>
      </c>
      <c r="B105" t="s">
        <v>116</v>
      </c>
      <c r="C105" t="s">
        <v>55</v>
      </c>
      <c r="D105">
        <v>584</v>
      </c>
      <c r="E105" t="s">
        <v>117</v>
      </c>
      <c r="F105">
        <v>1990</v>
      </c>
      <c r="G105">
        <v>8685.4638671875</v>
      </c>
      <c r="H105">
        <v>1</v>
      </c>
      <c r="I105">
        <v>0</v>
      </c>
      <c r="J105">
        <v>0</v>
      </c>
      <c r="K105">
        <v>2</v>
      </c>
      <c r="L105">
        <v>2</v>
      </c>
      <c r="M105">
        <v>1</v>
      </c>
      <c r="N105">
        <v>9576.392578125</v>
      </c>
      <c r="O105">
        <v>6</v>
      </c>
      <c r="Q105">
        <v>4.8912978172302246</v>
      </c>
      <c r="R105">
        <v>-0.90044736862182628</v>
      </c>
      <c r="S105">
        <v>0</v>
      </c>
      <c r="T105">
        <v>7.0674375412359023</v>
      </c>
      <c r="U105" t="s">
        <v>57</v>
      </c>
      <c r="V105">
        <v>12.44991397857666</v>
      </c>
      <c r="W105">
        <v>71.247360229492202</v>
      </c>
      <c r="X105">
        <v>2.9064264297485352</v>
      </c>
      <c r="Y105">
        <v>3.756744384765625</v>
      </c>
      <c r="Z105">
        <v>167698.140625</v>
      </c>
      <c r="AA105">
        <v>11506.2373046875</v>
      </c>
      <c r="AB105">
        <v>16</v>
      </c>
      <c r="AC105">
        <v>1</v>
      </c>
      <c r="AD105">
        <v>0</v>
      </c>
      <c r="AE105">
        <v>1</v>
      </c>
      <c r="AF105">
        <v>0</v>
      </c>
      <c r="AG105">
        <v>6.25E-2</v>
      </c>
      <c r="AH105">
        <v>0</v>
      </c>
      <c r="AI105">
        <v>6.25E-2</v>
      </c>
      <c r="AJ105">
        <v>0</v>
      </c>
    </row>
    <row r="106" spans="1:36" x14ac:dyDescent="0.25">
      <c r="A106">
        <v>965</v>
      </c>
      <c r="B106" t="s">
        <v>116</v>
      </c>
      <c r="C106" t="s">
        <v>55</v>
      </c>
      <c r="D106">
        <v>584</v>
      </c>
      <c r="E106" t="s">
        <v>117</v>
      </c>
      <c r="F106">
        <v>2000</v>
      </c>
      <c r="G106">
        <v>10122</v>
      </c>
      <c r="H106">
        <v>1</v>
      </c>
      <c r="I106">
        <v>0</v>
      </c>
      <c r="J106">
        <v>0</v>
      </c>
      <c r="K106">
        <v>2</v>
      </c>
      <c r="L106">
        <v>2</v>
      </c>
      <c r="M106">
        <v>1</v>
      </c>
      <c r="N106">
        <v>15943.5</v>
      </c>
      <c r="O106">
        <v>4.0999999999999996</v>
      </c>
      <c r="P106">
        <v>6.8522424697875985</v>
      </c>
      <c r="Q106">
        <v>4.8912978172302246</v>
      </c>
      <c r="R106">
        <v>-0.90044736862182628</v>
      </c>
      <c r="S106">
        <v>0</v>
      </c>
      <c r="T106">
        <v>7.0674375412359023</v>
      </c>
      <c r="U106" t="s">
        <v>57</v>
      </c>
      <c r="V106">
        <v>12.44991397857666</v>
      </c>
      <c r="W106">
        <v>71.247360229492202</v>
      </c>
      <c r="X106">
        <v>2.9064264297485352</v>
      </c>
      <c r="Y106">
        <v>3.756744384765625</v>
      </c>
      <c r="Z106">
        <v>167698.140625</v>
      </c>
      <c r="AA106">
        <v>11506.2373046875</v>
      </c>
      <c r="AB106">
        <v>23</v>
      </c>
      <c r="AC106">
        <v>1</v>
      </c>
      <c r="AD106">
        <v>0</v>
      </c>
      <c r="AE106">
        <v>2</v>
      </c>
      <c r="AF106">
        <v>1</v>
      </c>
      <c r="AG106">
        <v>4.3478261679410941E-2</v>
      </c>
      <c r="AH106">
        <v>0</v>
      </c>
      <c r="AI106">
        <v>8.6956523358821883E-2</v>
      </c>
      <c r="AJ106">
        <v>4.3478261679410941E-2</v>
      </c>
    </row>
    <row r="107" spans="1:36" x14ac:dyDescent="0.25">
      <c r="A107">
        <v>990</v>
      </c>
      <c r="B107" t="s">
        <v>118</v>
      </c>
      <c r="C107" t="s">
        <v>119</v>
      </c>
      <c r="D107">
        <v>278</v>
      </c>
      <c r="E107" t="s">
        <v>120</v>
      </c>
      <c r="F107">
        <v>1970</v>
      </c>
      <c r="G107">
        <v>1034</v>
      </c>
      <c r="H107">
        <v>1</v>
      </c>
      <c r="I107">
        <v>1</v>
      </c>
      <c r="J107">
        <v>5</v>
      </c>
      <c r="K107">
        <v>7</v>
      </c>
      <c r="L107">
        <v>3</v>
      </c>
      <c r="M107">
        <v>1</v>
      </c>
      <c r="N107">
        <v>1762.19091796875</v>
      </c>
      <c r="O107">
        <v>5.6428570747375488</v>
      </c>
      <c r="Q107">
        <v>3.9070067405700688</v>
      </c>
      <c r="R107">
        <v>-0.1378873884677887</v>
      </c>
      <c r="S107">
        <v>1</v>
      </c>
      <c r="T107">
        <v>5.3657981701433322</v>
      </c>
      <c r="U107" t="s">
        <v>47</v>
      </c>
      <c r="V107">
        <v>11.86247444152832</v>
      </c>
      <c r="W107">
        <v>71.296295166015611</v>
      </c>
      <c r="X107">
        <v>0.19349578022956848</v>
      </c>
      <c r="Y107">
        <v>2.0962241105735302E-3</v>
      </c>
      <c r="Z107">
        <v>1236.900634765625</v>
      </c>
      <c r="AA107">
        <v>0</v>
      </c>
    </row>
    <row r="108" spans="1:36" x14ac:dyDescent="0.25">
      <c r="A108">
        <v>990</v>
      </c>
      <c r="B108" t="s">
        <v>118</v>
      </c>
      <c r="C108" t="s">
        <v>119</v>
      </c>
      <c r="D108">
        <v>278</v>
      </c>
      <c r="E108" t="s">
        <v>120</v>
      </c>
      <c r="F108">
        <v>1980</v>
      </c>
      <c r="G108">
        <v>3066</v>
      </c>
      <c r="H108">
        <v>1</v>
      </c>
      <c r="I108">
        <v>1</v>
      </c>
      <c r="J108">
        <v>5</v>
      </c>
      <c r="K108">
        <v>7</v>
      </c>
      <c r="L108">
        <v>3</v>
      </c>
      <c r="M108">
        <v>1</v>
      </c>
      <c r="N108">
        <v>4440.732421875</v>
      </c>
      <c r="O108">
        <v>9.9285717010498047</v>
      </c>
      <c r="Q108">
        <v>3.9070067405700688</v>
      </c>
      <c r="R108">
        <v>-0.1378873884677887</v>
      </c>
      <c r="S108">
        <v>1</v>
      </c>
      <c r="T108">
        <v>5.3657981701433322</v>
      </c>
      <c r="U108" t="s">
        <v>47</v>
      </c>
      <c r="V108">
        <v>11.86247444152832</v>
      </c>
      <c r="W108">
        <v>71.296295166015611</v>
      </c>
      <c r="X108">
        <v>0.19349578022956848</v>
      </c>
      <c r="Y108">
        <v>2.0962241105735302E-3</v>
      </c>
      <c r="Z108">
        <v>1236.900634765625</v>
      </c>
      <c r="AA108">
        <v>0</v>
      </c>
    </row>
    <row r="109" spans="1:36" x14ac:dyDescent="0.25">
      <c r="A109">
        <v>990</v>
      </c>
      <c r="B109" t="s">
        <v>118</v>
      </c>
      <c r="C109" t="s">
        <v>119</v>
      </c>
      <c r="D109">
        <v>278</v>
      </c>
      <c r="E109" t="s">
        <v>120</v>
      </c>
      <c r="F109">
        <v>1990</v>
      </c>
      <c r="G109">
        <v>8791.357421875</v>
      </c>
      <c r="H109">
        <v>1</v>
      </c>
      <c r="I109">
        <v>1</v>
      </c>
      <c r="J109">
        <v>5</v>
      </c>
      <c r="K109">
        <v>7</v>
      </c>
      <c r="L109">
        <v>3</v>
      </c>
      <c r="M109">
        <v>1</v>
      </c>
      <c r="N109">
        <v>8638.5322265625</v>
      </c>
      <c r="O109">
        <v>7.2857141494750977</v>
      </c>
      <c r="Q109">
        <v>3.9070067405700688</v>
      </c>
      <c r="R109">
        <v>-0.1378873884677887</v>
      </c>
      <c r="S109">
        <v>1</v>
      </c>
      <c r="T109">
        <v>5.3657981701433322</v>
      </c>
      <c r="U109" t="s">
        <v>47</v>
      </c>
      <c r="V109">
        <v>11.86247444152832</v>
      </c>
      <c r="W109">
        <v>71.296295166015611</v>
      </c>
      <c r="X109">
        <v>0.19349578022956848</v>
      </c>
      <c r="Y109">
        <v>2.0962241105735302E-3</v>
      </c>
      <c r="Z109">
        <v>1236.900634765625</v>
      </c>
      <c r="AA109">
        <v>0</v>
      </c>
      <c r="AB109">
        <v>79</v>
      </c>
      <c r="AC109">
        <v>1</v>
      </c>
      <c r="AD109">
        <v>0</v>
      </c>
      <c r="AE109">
        <v>7</v>
      </c>
      <c r="AF109">
        <v>7</v>
      </c>
      <c r="AG109">
        <v>1.2658228166401388E-2</v>
      </c>
      <c r="AH109">
        <v>0</v>
      </c>
      <c r="AI109">
        <v>8.860759437084198E-2</v>
      </c>
      <c r="AJ109">
        <v>8.860759437084198E-2</v>
      </c>
    </row>
    <row r="110" spans="1:36" x14ac:dyDescent="0.25">
      <c r="A110">
        <v>990</v>
      </c>
      <c r="B110" t="s">
        <v>118</v>
      </c>
      <c r="C110" t="s">
        <v>119</v>
      </c>
      <c r="D110">
        <v>278</v>
      </c>
      <c r="E110" t="s">
        <v>120</v>
      </c>
      <c r="F110">
        <v>2000</v>
      </c>
      <c r="G110">
        <v>12008</v>
      </c>
      <c r="H110">
        <v>1</v>
      </c>
      <c r="I110">
        <v>1</v>
      </c>
      <c r="J110">
        <v>5</v>
      </c>
      <c r="K110">
        <v>7</v>
      </c>
      <c r="L110">
        <v>3</v>
      </c>
      <c r="M110">
        <v>1</v>
      </c>
      <c r="N110">
        <v>16953.142857142859</v>
      </c>
      <c r="O110">
        <v>3.4357142857142846</v>
      </c>
      <c r="P110">
        <v>8.671114921569826</v>
      </c>
      <c r="Q110">
        <v>3.9070067405700688</v>
      </c>
      <c r="R110">
        <v>-0.1378873884677887</v>
      </c>
      <c r="S110">
        <v>1</v>
      </c>
      <c r="T110">
        <v>5.3657981701433322</v>
      </c>
      <c r="U110" t="s">
        <v>47</v>
      </c>
      <c r="V110">
        <v>11.86247444152832</v>
      </c>
      <c r="W110">
        <v>71.296295166015611</v>
      </c>
      <c r="X110">
        <v>0.19349578022956848</v>
      </c>
      <c r="Y110">
        <v>2.0962241105735302E-3</v>
      </c>
      <c r="Z110">
        <v>1236.900634765625</v>
      </c>
      <c r="AA110">
        <v>0</v>
      </c>
      <c r="AB110">
        <v>112</v>
      </c>
      <c r="AC110">
        <v>3</v>
      </c>
      <c r="AD110">
        <v>5</v>
      </c>
      <c r="AE110">
        <v>4</v>
      </c>
      <c r="AF110">
        <v>6</v>
      </c>
      <c r="AG110">
        <v>2.6785714551806446E-2</v>
      </c>
      <c r="AH110">
        <v>4.46428582072258E-2</v>
      </c>
      <c r="AI110">
        <v>3.5714287310838699E-2</v>
      </c>
      <c r="AJ110">
        <v>5.3571429103612893E-2</v>
      </c>
    </row>
    <row r="111" spans="1:36" x14ac:dyDescent="0.25">
      <c r="A111">
        <v>1005</v>
      </c>
      <c r="B111" t="s">
        <v>121</v>
      </c>
      <c r="C111" t="s">
        <v>55</v>
      </c>
      <c r="D111">
        <v>584</v>
      </c>
      <c r="E111" t="s">
        <v>56</v>
      </c>
      <c r="F111">
        <v>1980</v>
      </c>
      <c r="G111">
        <v>3758</v>
      </c>
      <c r="H111">
        <v>0</v>
      </c>
      <c r="I111">
        <v>0</v>
      </c>
      <c r="J111">
        <v>0</v>
      </c>
      <c r="K111">
        <v>2</v>
      </c>
      <c r="L111">
        <v>2</v>
      </c>
      <c r="M111">
        <v>1</v>
      </c>
      <c r="N111">
        <v>5859.6162109375</v>
      </c>
      <c r="O111">
        <v>5</v>
      </c>
      <c r="Q111">
        <v>0.72108989953994751</v>
      </c>
      <c r="R111">
        <v>-1.4687380790710451</v>
      </c>
      <c r="S111">
        <v>0</v>
      </c>
      <c r="T111">
        <v>-0.24716644504756805</v>
      </c>
      <c r="U111" t="s">
        <v>57</v>
      </c>
      <c r="V111">
        <v>11.287278175354002</v>
      </c>
      <c r="W111">
        <v>67.554862976074219</v>
      </c>
      <c r="X111">
        <v>4.3576431274414063</v>
      </c>
      <c r="Y111">
        <v>2.8598191738128662</v>
      </c>
      <c r="Z111">
        <v>205017.109375</v>
      </c>
      <c r="AA111">
        <v>0</v>
      </c>
    </row>
    <row r="112" spans="1:36" x14ac:dyDescent="0.25">
      <c r="A112">
        <v>1005</v>
      </c>
      <c r="B112" t="s">
        <v>121</v>
      </c>
      <c r="C112" t="s">
        <v>55</v>
      </c>
      <c r="D112">
        <v>584</v>
      </c>
      <c r="E112" t="s">
        <v>56</v>
      </c>
      <c r="F112">
        <v>1990</v>
      </c>
      <c r="G112">
        <v>9346.8671875</v>
      </c>
      <c r="H112">
        <v>0</v>
      </c>
      <c r="I112">
        <v>0</v>
      </c>
      <c r="J112">
        <v>0</v>
      </c>
      <c r="K112">
        <v>2</v>
      </c>
      <c r="L112">
        <v>2</v>
      </c>
      <c r="M112">
        <v>1</v>
      </c>
      <c r="N112">
        <v>11190.177734375</v>
      </c>
      <c r="O112">
        <v>6</v>
      </c>
      <c r="Q112">
        <v>0.72108989953994751</v>
      </c>
      <c r="R112">
        <v>-1.4687380790710451</v>
      </c>
      <c r="S112">
        <v>0</v>
      </c>
      <c r="T112">
        <v>-0.24716644504756805</v>
      </c>
      <c r="U112" t="s">
        <v>57</v>
      </c>
      <c r="V112">
        <v>11.287278175354002</v>
      </c>
      <c r="W112">
        <v>67.554862976074219</v>
      </c>
      <c r="X112">
        <v>4.3576431274414063</v>
      </c>
      <c r="Y112">
        <v>2.8598191738128662</v>
      </c>
      <c r="Z112">
        <v>205017.109375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</row>
    <row r="113" spans="1:36" x14ac:dyDescent="0.25">
      <c r="A113">
        <v>1005</v>
      </c>
      <c r="B113" t="s">
        <v>121</v>
      </c>
      <c r="C113" t="s">
        <v>55</v>
      </c>
      <c r="D113">
        <v>584</v>
      </c>
      <c r="E113" t="s">
        <v>56</v>
      </c>
      <c r="F113">
        <v>2000</v>
      </c>
      <c r="G113">
        <v>11435</v>
      </c>
      <c r="H113">
        <v>0</v>
      </c>
      <c r="I113">
        <v>0</v>
      </c>
      <c r="J113">
        <v>0</v>
      </c>
      <c r="K113">
        <v>2</v>
      </c>
      <c r="L113">
        <v>2</v>
      </c>
      <c r="M113">
        <v>1</v>
      </c>
      <c r="N113">
        <v>18482</v>
      </c>
      <c r="O113">
        <v>4</v>
      </c>
      <c r="P113">
        <v>6.4583382606506348</v>
      </c>
      <c r="Q113">
        <v>0.72108989953994751</v>
      </c>
      <c r="R113">
        <v>-1.4687380790710451</v>
      </c>
      <c r="S113">
        <v>0</v>
      </c>
      <c r="T113">
        <v>-0.24716644504756805</v>
      </c>
      <c r="U113" t="s">
        <v>57</v>
      </c>
      <c r="V113">
        <v>11.287278175354002</v>
      </c>
      <c r="W113">
        <v>67.554862976074219</v>
      </c>
      <c r="X113">
        <v>4.3576431274414063</v>
      </c>
      <c r="Y113">
        <v>2.8598191738128662</v>
      </c>
      <c r="Z113">
        <v>205017.109375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</row>
    <row r="114" spans="1:36" x14ac:dyDescent="0.25">
      <c r="A114">
        <v>1070</v>
      </c>
      <c r="B114" t="s">
        <v>122</v>
      </c>
      <c r="C114" t="s">
        <v>123</v>
      </c>
      <c r="D114">
        <v>570</v>
      </c>
      <c r="E114" t="s">
        <v>56</v>
      </c>
      <c r="F114">
        <v>1980</v>
      </c>
      <c r="G114">
        <v>1949</v>
      </c>
      <c r="H114">
        <v>0</v>
      </c>
      <c r="I114">
        <v>0</v>
      </c>
      <c r="J114">
        <v>0</v>
      </c>
      <c r="K114">
        <v>2</v>
      </c>
      <c r="L114">
        <v>2</v>
      </c>
      <c r="M114">
        <v>1</v>
      </c>
      <c r="N114">
        <v>5314.353515625</v>
      </c>
      <c r="O114">
        <v>7</v>
      </c>
      <c r="Q114">
        <v>4.4356045722961426</v>
      </c>
      <c r="R114">
        <v>-2.6318888664245605</v>
      </c>
      <c r="S114">
        <v>0</v>
      </c>
      <c r="T114">
        <v>-0.84195965675077211</v>
      </c>
      <c r="U114" t="s">
        <v>57</v>
      </c>
      <c r="V114">
        <v>10.821232795715332</v>
      </c>
      <c r="W114">
        <v>66.25</v>
      </c>
      <c r="X114">
        <v>0</v>
      </c>
      <c r="Y114">
        <v>0</v>
      </c>
      <c r="Z114">
        <v>0</v>
      </c>
      <c r="AA114">
        <v>1018704.625</v>
      </c>
    </row>
    <row r="115" spans="1:36" x14ac:dyDescent="0.25">
      <c r="A115">
        <v>1070</v>
      </c>
      <c r="B115" t="s">
        <v>122</v>
      </c>
      <c r="C115" t="s">
        <v>123</v>
      </c>
      <c r="D115">
        <v>570</v>
      </c>
      <c r="E115" t="s">
        <v>56</v>
      </c>
      <c r="F115">
        <v>1990</v>
      </c>
      <c r="G115">
        <v>5619.31201171875</v>
      </c>
      <c r="H115">
        <v>0</v>
      </c>
      <c r="I115">
        <v>0</v>
      </c>
      <c r="J115">
        <v>0</v>
      </c>
      <c r="K115">
        <v>2</v>
      </c>
      <c r="L115">
        <v>2</v>
      </c>
      <c r="M115">
        <v>1</v>
      </c>
      <c r="N115">
        <v>9916.48828125</v>
      </c>
      <c r="O115">
        <v>8</v>
      </c>
      <c r="Q115">
        <v>4.4356045722961426</v>
      </c>
      <c r="R115">
        <v>-2.6318888664245605</v>
      </c>
      <c r="S115">
        <v>0</v>
      </c>
      <c r="T115">
        <v>-0.84195965675077211</v>
      </c>
      <c r="U115" t="s">
        <v>57</v>
      </c>
      <c r="V115">
        <v>10.821232795715332</v>
      </c>
      <c r="W115">
        <v>66.25</v>
      </c>
      <c r="X115">
        <v>0</v>
      </c>
      <c r="Y115">
        <v>0</v>
      </c>
      <c r="Z115">
        <v>0</v>
      </c>
      <c r="AA115">
        <v>1018704.625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</row>
    <row r="116" spans="1:36" x14ac:dyDescent="0.25">
      <c r="A116">
        <v>1070</v>
      </c>
      <c r="B116" t="s">
        <v>122</v>
      </c>
      <c r="C116" t="s">
        <v>123</v>
      </c>
      <c r="D116">
        <v>570</v>
      </c>
      <c r="E116" t="s">
        <v>56</v>
      </c>
      <c r="F116">
        <v>2000</v>
      </c>
      <c r="G116">
        <v>10704.142860000002</v>
      </c>
      <c r="H116">
        <v>0</v>
      </c>
      <c r="I116">
        <v>0</v>
      </c>
      <c r="J116">
        <v>0</v>
      </c>
      <c r="K116">
        <v>2</v>
      </c>
      <c r="L116">
        <v>2</v>
      </c>
      <c r="M116">
        <v>1</v>
      </c>
      <c r="N116">
        <v>19264</v>
      </c>
      <c r="O116">
        <v>3.6</v>
      </c>
      <c r="P116">
        <v>6.4614682197570801</v>
      </c>
      <c r="Q116">
        <v>4.4356045722961426</v>
      </c>
      <c r="R116">
        <v>-2.6318888664245605</v>
      </c>
      <c r="S116">
        <v>0</v>
      </c>
      <c r="T116">
        <v>-0.84195965675077211</v>
      </c>
      <c r="U116" t="s">
        <v>57</v>
      </c>
      <c r="V116">
        <v>10.821232795715332</v>
      </c>
      <c r="W116">
        <v>66.25</v>
      </c>
      <c r="X116">
        <v>0</v>
      </c>
      <c r="Y116">
        <v>0</v>
      </c>
      <c r="Z116">
        <v>0</v>
      </c>
      <c r="AA116">
        <v>1018704.625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</row>
    <row r="117" spans="1:36" x14ac:dyDescent="0.25">
      <c r="A117">
        <v>1100</v>
      </c>
      <c r="B117" t="s">
        <v>124</v>
      </c>
      <c r="C117" t="s">
        <v>92</v>
      </c>
      <c r="D117">
        <v>627</v>
      </c>
      <c r="E117" t="s">
        <v>93</v>
      </c>
      <c r="F117">
        <v>1980</v>
      </c>
      <c r="G117">
        <v>7231</v>
      </c>
      <c r="H117">
        <v>1</v>
      </c>
      <c r="I117">
        <v>0</v>
      </c>
      <c r="J117">
        <v>1</v>
      </c>
      <c r="K117">
        <v>2</v>
      </c>
      <c r="L117">
        <v>2</v>
      </c>
      <c r="M117">
        <v>1</v>
      </c>
      <c r="N117">
        <v>4649.7216796875</v>
      </c>
      <c r="O117">
        <v>4.1999998092651367</v>
      </c>
      <c r="Q117">
        <v>3.4787921905517578</v>
      </c>
      <c r="R117">
        <v>-2.4641406536102295</v>
      </c>
      <c r="S117">
        <v>1</v>
      </c>
      <c r="T117">
        <v>2.3432140146777218</v>
      </c>
      <c r="U117" t="s">
        <v>94</v>
      </c>
      <c r="V117">
        <v>12.41368579864502</v>
      </c>
      <c r="W117">
        <v>67.192428588867188</v>
      </c>
      <c r="X117">
        <v>0</v>
      </c>
      <c r="Y117">
        <v>0</v>
      </c>
      <c r="Z117">
        <v>0</v>
      </c>
      <c r="AA117">
        <v>0</v>
      </c>
    </row>
    <row r="118" spans="1:36" x14ac:dyDescent="0.25">
      <c r="A118">
        <v>1100</v>
      </c>
      <c r="B118" t="s">
        <v>124</v>
      </c>
      <c r="C118" t="s">
        <v>92</v>
      </c>
      <c r="D118">
        <v>627</v>
      </c>
      <c r="E118" t="s">
        <v>93</v>
      </c>
      <c r="F118">
        <v>1990</v>
      </c>
      <c r="G118">
        <v>9131.5986328125</v>
      </c>
      <c r="H118">
        <v>1</v>
      </c>
      <c r="I118">
        <v>0</v>
      </c>
      <c r="J118">
        <v>1</v>
      </c>
      <c r="K118">
        <v>2</v>
      </c>
      <c r="L118">
        <v>2</v>
      </c>
      <c r="M118">
        <v>1</v>
      </c>
      <c r="N118">
        <v>8588.3408203125</v>
      </c>
      <c r="O118">
        <v>3.5999999046325688</v>
      </c>
      <c r="Q118">
        <v>3.4787921905517578</v>
      </c>
      <c r="R118">
        <v>-2.4641406536102295</v>
      </c>
      <c r="S118">
        <v>1</v>
      </c>
      <c r="T118">
        <v>2.3432140146777218</v>
      </c>
      <c r="U118" t="s">
        <v>94</v>
      </c>
      <c r="V118">
        <v>12.41368579864502</v>
      </c>
      <c r="W118">
        <v>67.192428588867188</v>
      </c>
      <c r="X118">
        <v>0</v>
      </c>
      <c r="Y118">
        <v>0</v>
      </c>
      <c r="Z118">
        <v>0</v>
      </c>
      <c r="AA118">
        <v>0</v>
      </c>
      <c r="AB118">
        <v>1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</row>
    <row r="119" spans="1:36" x14ac:dyDescent="0.25">
      <c r="A119">
        <v>1100</v>
      </c>
      <c r="B119" t="s">
        <v>124</v>
      </c>
      <c r="C119" t="s">
        <v>92</v>
      </c>
      <c r="D119">
        <v>627</v>
      </c>
      <c r="E119" t="s">
        <v>93</v>
      </c>
      <c r="F119">
        <v>2000</v>
      </c>
      <c r="G119">
        <v>12032</v>
      </c>
      <c r="H119">
        <v>1</v>
      </c>
      <c r="I119">
        <v>0</v>
      </c>
      <c r="J119">
        <v>1</v>
      </c>
      <c r="K119">
        <v>2</v>
      </c>
      <c r="L119">
        <v>2</v>
      </c>
      <c r="M119">
        <v>1</v>
      </c>
      <c r="N119">
        <v>17459.8</v>
      </c>
      <c r="O119">
        <v>2.36</v>
      </c>
      <c r="P119">
        <v>5.7589015960693359</v>
      </c>
      <c r="Q119">
        <v>3.4787921905517578</v>
      </c>
      <c r="R119">
        <v>-2.4641406536102295</v>
      </c>
      <c r="S119">
        <v>1</v>
      </c>
      <c r="T119">
        <v>2.3432140146777218</v>
      </c>
      <c r="U119" t="s">
        <v>94</v>
      </c>
      <c r="V119">
        <v>12.41368579864502</v>
      </c>
      <c r="W119">
        <v>67.192428588867188</v>
      </c>
      <c r="X119">
        <v>0</v>
      </c>
      <c r="Y119">
        <v>0</v>
      </c>
      <c r="Z119">
        <v>0</v>
      </c>
      <c r="AA119">
        <v>0</v>
      </c>
      <c r="AB119">
        <v>1</v>
      </c>
      <c r="AC119">
        <v>0</v>
      </c>
      <c r="AD119">
        <v>0</v>
      </c>
      <c r="AE119">
        <v>1</v>
      </c>
      <c r="AF119">
        <v>0</v>
      </c>
      <c r="AG119">
        <v>0</v>
      </c>
      <c r="AH119">
        <v>0</v>
      </c>
      <c r="AJ119">
        <v>0</v>
      </c>
    </row>
    <row r="120" spans="1:36" x14ac:dyDescent="0.25">
      <c r="A120">
        <v>1125</v>
      </c>
      <c r="B120" t="s">
        <v>125</v>
      </c>
      <c r="C120" t="s">
        <v>49</v>
      </c>
      <c r="D120">
        <v>499</v>
      </c>
      <c r="E120" t="s">
        <v>126</v>
      </c>
      <c r="F120">
        <v>1970</v>
      </c>
      <c r="G120">
        <v>906</v>
      </c>
      <c r="H120">
        <v>0</v>
      </c>
      <c r="I120">
        <v>0</v>
      </c>
      <c r="J120">
        <v>2</v>
      </c>
      <c r="K120">
        <v>2</v>
      </c>
      <c r="L120">
        <v>3</v>
      </c>
      <c r="M120">
        <v>1</v>
      </c>
      <c r="N120">
        <v>2100.664794921875</v>
      </c>
      <c r="O120">
        <v>7.5</v>
      </c>
      <c r="Q120">
        <v>2.5319116115570073</v>
      </c>
      <c r="R120">
        <v>-2.7981767654418945</v>
      </c>
      <c r="S120">
        <v>1</v>
      </c>
      <c r="T120">
        <v>6.0206177729546733</v>
      </c>
      <c r="U120" t="s">
        <v>51</v>
      </c>
      <c r="V120">
        <v>12.029767990112305</v>
      </c>
      <c r="W120">
        <v>64.183837890625</v>
      </c>
      <c r="X120">
        <v>0</v>
      </c>
      <c r="Y120">
        <v>7.7178711071610451E-3</v>
      </c>
      <c r="Z120">
        <v>0</v>
      </c>
      <c r="AA120">
        <v>0</v>
      </c>
    </row>
    <row r="121" spans="1:36" x14ac:dyDescent="0.25">
      <c r="A121">
        <v>1125</v>
      </c>
      <c r="B121" t="s">
        <v>125</v>
      </c>
      <c r="C121" t="s">
        <v>49</v>
      </c>
      <c r="D121">
        <v>499</v>
      </c>
      <c r="E121" t="s">
        <v>126</v>
      </c>
      <c r="F121">
        <v>1980</v>
      </c>
      <c r="G121">
        <v>4149</v>
      </c>
      <c r="H121">
        <v>0</v>
      </c>
      <c r="I121">
        <v>0</v>
      </c>
      <c r="J121">
        <v>2</v>
      </c>
      <c r="K121">
        <v>2</v>
      </c>
      <c r="L121">
        <v>3</v>
      </c>
      <c r="M121">
        <v>1</v>
      </c>
      <c r="N121">
        <v>4777.85791015625</v>
      </c>
      <c r="O121">
        <v>10.625</v>
      </c>
      <c r="Q121">
        <v>2.5319116115570073</v>
      </c>
      <c r="R121">
        <v>-2.7981767654418945</v>
      </c>
      <c r="S121">
        <v>1</v>
      </c>
      <c r="T121">
        <v>6.0206177729546733</v>
      </c>
      <c r="U121" t="s">
        <v>51</v>
      </c>
      <c r="V121">
        <v>12.029767990112305</v>
      </c>
      <c r="W121">
        <v>64.183837890625</v>
      </c>
      <c r="X121">
        <v>0</v>
      </c>
      <c r="Y121">
        <v>7.7178711071610451E-3</v>
      </c>
      <c r="Z121">
        <v>0</v>
      </c>
      <c r="AA121">
        <v>0</v>
      </c>
    </row>
    <row r="122" spans="1:36" x14ac:dyDescent="0.25">
      <c r="A122">
        <v>1125</v>
      </c>
      <c r="B122" t="s">
        <v>125</v>
      </c>
      <c r="C122" t="s">
        <v>49</v>
      </c>
      <c r="D122">
        <v>499</v>
      </c>
      <c r="E122" t="s">
        <v>126</v>
      </c>
      <c r="F122">
        <v>1990</v>
      </c>
      <c r="G122">
        <v>7334.86572265625</v>
      </c>
      <c r="H122">
        <v>0</v>
      </c>
      <c r="I122">
        <v>0</v>
      </c>
      <c r="J122">
        <v>2</v>
      </c>
      <c r="K122">
        <v>2</v>
      </c>
      <c r="L122">
        <v>3</v>
      </c>
      <c r="M122">
        <v>1</v>
      </c>
      <c r="N122">
        <v>8236.849609375</v>
      </c>
      <c r="O122">
        <v>9.375</v>
      </c>
      <c r="Q122">
        <v>2.5319116115570073</v>
      </c>
      <c r="R122">
        <v>-2.7981767654418945</v>
      </c>
      <c r="S122">
        <v>1</v>
      </c>
      <c r="T122">
        <v>6.0206177729546733</v>
      </c>
      <c r="U122" t="s">
        <v>51</v>
      </c>
      <c r="V122">
        <v>12.029767990112305</v>
      </c>
      <c r="W122">
        <v>64.183837890625</v>
      </c>
      <c r="X122">
        <v>0</v>
      </c>
      <c r="Y122">
        <v>7.7178711071610451E-3</v>
      </c>
      <c r="Z122">
        <v>0</v>
      </c>
      <c r="AA122">
        <v>0</v>
      </c>
      <c r="AB122">
        <v>21</v>
      </c>
      <c r="AC122">
        <v>0</v>
      </c>
      <c r="AD122">
        <v>0</v>
      </c>
      <c r="AE122">
        <v>1</v>
      </c>
      <c r="AF122">
        <v>1</v>
      </c>
      <c r="AG122">
        <v>0</v>
      </c>
      <c r="AH122">
        <v>0</v>
      </c>
      <c r="AI122">
        <v>4.7619048506021486E-2</v>
      </c>
      <c r="AJ122">
        <v>4.7619048506021486E-2</v>
      </c>
    </row>
    <row r="123" spans="1:36" x14ac:dyDescent="0.25">
      <c r="A123">
        <v>1125</v>
      </c>
      <c r="B123" t="s">
        <v>125</v>
      </c>
      <c r="C123" t="s">
        <v>49</v>
      </c>
      <c r="D123">
        <v>499</v>
      </c>
      <c r="E123" t="s">
        <v>126</v>
      </c>
      <c r="F123">
        <v>2000</v>
      </c>
      <c r="G123">
        <v>12649</v>
      </c>
      <c r="H123">
        <v>0</v>
      </c>
      <c r="I123">
        <v>0</v>
      </c>
      <c r="J123">
        <v>2</v>
      </c>
      <c r="K123">
        <v>2</v>
      </c>
      <c r="L123">
        <v>3</v>
      </c>
      <c r="M123">
        <v>1</v>
      </c>
      <c r="N123">
        <v>17654</v>
      </c>
      <c r="O123">
        <v>4.1124999999999998</v>
      </c>
      <c r="P123">
        <v>7.1404528617858896</v>
      </c>
      <c r="Q123">
        <v>2.5319116115570073</v>
      </c>
      <c r="R123">
        <v>-2.7981767654418945</v>
      </c>
      <c r="S123">
        <v>1</v>
      </c>
      <c r="T123">
        <v>6.0206177729546733</v>
      </c>
      <c r="U123" t="s">
        <v>51</v>
      </c>
      <c r="V123">
        <v>12.029767990112305</v>
      </c>
      <c r="W123">
        <v>64.183837890625</v>
      </c>
      <c r="X123">
        <v>0</v>
      </c>
      <c r="Y123">
        <v>7.7178711071610451E-3</v>
      </c>
      <c r="Z123">
        <v>0</v>
      </c>
      <c r="AA123">
        <v>0</v>
      </c>
      <c r="AB123">
        <v>104</v>
      </c>
      <c r="AC123">
        <v>3</v>
      </c>
      <c r="AD123">
        <v>1</v>
      </c>
      <c r="AE123">
        <v>8</v>
      </c>
      <c r="AF123">
        <v>7</v>
      </c>
      <c r="AG123">
        <v>2.8846153989434239E-2</v>
      </c>
      <c r="AH123">
        <v>9.6153849735856056E-3</v>
      </c>
      <c r="AI123">
        <v>7.6923079788684845E-2</v>
      </c>
      <c r="AJ123">
        <v>6.7307695746421814E-2</v>
      </c>
    </row>
    <row r="124" spans="1:36" x14ac:dyDescent="0.25">
      <c r="A124">
        <v>1135</v>
      </c>
      <c r="B124" t="s">
        <v>127</v>
      </c>
      <c r="C124" t="s">
        <v>128</v>
      </c>
      <c r="D124">
        <v>660</v>
      </c>
      <c r="E124" t="s">
        <v>50</v>
      </c>
      <c r="F124">
        <v>1970</v>
      </c>
      <c r="G124">
        <v>816</v>
      </c>
      <c r="H124">
        <v>0</v>
      </c>
      <c r="I124">
        <v>1</v>
      </c>
      <c r="J124">
        <v>3</v>
      </c>
      <c r="K124">
        <v>3</v>
      </c>
      <c r="L124">
        <v>3</v>
      </c>
      <c r="M124">
        <v>1</v>
      </c>
      <c r="N124">
        <v>2435.451904296875</v>
      </c>
      <c r="O124">
        <v>5.9000000953674316</v>
      </c>
      <c r="Q124">
        <v>4.4919519424438468</v>
      </c>
      <c r="R124">
        <v>-2.2146873474121098</v>
      </c>
      <c r="S124">
        <v>1</v>
      </c>
      <c r="T124">
        <v>3.9269868050333745</v>
      </c>
      <c r="U124" t="s">
        <v>51</v>
      </c>
      <c r="V124">
        <v>12.894848823547362</v>
      </c>
      <c r="W124">
        <v>58.486240386962898</v>
      </c>
      <c r="X124">
        <v>0</v>
      </c>
      <c r="Y124">
        <v>0</v>
      </c>
      <c r="Z124">
        <v>0</v>
      </c>
      <c r="AA124">
        <v>0</v>
      </c>
    </row>
    <row r="125" spans="1:36" x14ac:dyDescent="0.25">
      <c r="A125">
        <v>1135</v>
      </c>
      <c r="B125" t="s">
        <v>127</v>
      </c>
      <c r="C125" t="s">
        <v>128</v>
      </c>
      <c r="D125">
        <v>660</v>
      </c>
      <c r="E125" t="s">
        <v>50</v>
      </c>
      <c r="F125">
        <v>1980</v>
      </c>
      <c r="G125">
        <v>3799</v>
      </c>
      <c r="H125">
        <v>0</v>
      </c>
      <c r="I125">
        <v>1</v>
      </c>
      <c r="J125">
        <v>3</v>
      </c>
      <c r="K125">
        <v>3</v>
      </c>
      <c r="L125">
        <v>3</v>
      </c>
      <c r="M125">
        <v>1</v>
      </c>
      <c r="N125">
        <v>5599.91259765625</v>
      </c>
      <c r="O125">
        <v>9.1000003814697266</v>
      </c>
      <c r="Q125">
        <v>4.4919519424438468</v>
      </c>
      <c r="R125">
        <v>-2.2146873474121098</v>
      </c>
      <c r="S125">
        <v>1</v>
      </c>
      <c r="T125">
        <v>3.9269868050333745</v>
      </c>
      <c r="U125" t="s">
        <v>51</v>
      </c>
      <c r="V125">
        <v>12.894848823547362</v>
      </c>
      <c r="W125">
        <v>58.486240386962898</v>
      </c>
      <c r="X125">
        <v>0</v>
      </c>
      <c r="Y125">
        <v>0</v>
      </c>
      <c r="Z125">
        <v>0</v>
      </c>
      <c r="AA125">
        <v>0</v>
      </c>
    </row>
    <row r="126" spans="1:36" x14ac:dyDescent="0.25">
      <c r="A126">
        <v>1135</v>
      </c>
      <c r="B126" t="s">
        <v>127</v>
      </c>
      <c r="C126" t="s">
        <v>128</v>
      </c>
      <c r="D126">
        <v>660</v>
      </c>
      <c r="E126" t="s">
        <v>50</v>
      </c>
      <c r="F126">
        <v>1990</v>
      </c>
      <c r="G126">
        <v>3362.323486328125</v>
      </c>
      <c r="H126">
        <v>0</v>
      </c>
      <c r="I126">
        <v>1</v>
      </c>
      <c r="J126">
        <v>3</v>
      </c>
      <c r="K126">
        <v>3</v>
      </c>
      <c r="L126">
        <v>3</v>
      </c>
      <c r="M126">
        <v>1</v>
      </c>
      <c r="N126">
        <v>10022.61328125</v>
      </c>
      <c r="O126">
        <v>7</v>
      </c>
      <c r="Q126">
        <v>4.4919519424438468</v>
      </c>
      <c r="R126">
        <v>-2.2146873474121098</v>
      </c>
      <c r="S126">
        <v>1</v>
      </c>
      <c r="T126">
        <v>3.9269868050333745</v>
      </c>
      <c r="U126" t="s">
        <v>51</v>
      </c>
      <c r="V126">
        <v>12.894848823547362</v>
      </c>
      <c r="W126">
        <v>58.486240386962898</v>
      </c>
      <c r="X126">
        <v>0</v>
      </c>
      <c r="Y126">
        <v>0</v>
      </c>
      <c r="Z126">
        <v>0</v>
      </c>
      <c r="AA126">
        <v>0</v>
      </c>
      <c r="AB126">
        <v>3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</row>
    <row r="127" spans="1:36" x14ac:dyDescent="0.25">
      <c r="A127">
        <v>1135</v>
      </c>
      <c r="B127" t="s">
        <v>127</v>
      </c>
      <c r="C127" t="s">
        <v>128</v>
      </c>
      <c r="D127">
        <v>660</v>
      </c>
      <c r="E127" t="s">
        <v>50</v>
      </c>
      <c r="F127">
        <v>2000</v>
      </c>
      <c r="G127">
        <v>22315</v>
      </c>
      <c r="H127">
        <v>0</v>
      </c>
      <c r="I127">
        <v>1</v>
      </c>
      <c r="J127">
        <v>3</v>
      </c>
      <c r="K127">
        <v>3</v>
      </c>
      <c r="L127">
        <v>3</v>
      </c>
      <c r="M127">
        <v>1</v>
      </c>
      <c r="N127">
        <v>20416.400000000001</v>
      </c>
      <c r="O127">
        <v>3.390000000000001</v>
      </c>
      <c r="P127">
        <v>6.0776424407958993</v>
      </c>
      <c r="Q127">
        <v>4.4919519424438468</v>
      </c>
      <c r="R127">
        <v>-2.2146873474121098</v>
      </c>
      <c r="S127">
        <v>1</v>
      </c>
      <c r="T127">
        <v>3.9269868050333745</v>
      </c>
      <c r="U127" t="s">
        <v>51</v>
      </c>
      <c r="V127">
        <v>12.894848823547362</v>
      </c>
      <c r="W127">
        <v>58.486240386962898</v>
      </c>
      <c r="X127">
        <v>0</v>
      </c>
      <c r="Y127">
        <v>0</v>
      </c>
      <c r="Z127">
        <v>0</v>
      </c>
      <c r="AA127">
        <v>0</v>
      </c>
      <c r="AB127">
        <v>44</v>
      </c>
      <c r="AC127">
        <v>0</v>
      </c>
      <c r="AD127">
        <v>0</v>
      </c>
      <c r="AE127">
        <v>2</v>
      </c>
      <c r="AF127">
        <v>0</v>
      </c>
      <c r="AG127">
        <v>0</v>
      </c>
      <c r="AH127">
        <v>0</v>
      </c>
      <c r="AI127">
        <v>4.5454546809196479E-2</v>
      </c>
      <c r="AJ127">
        <v>0</v>
      </c>
    </row>
    <row r="128" spans="1:36" x14ac:dyDescent="0.25">
      <c r="A128">
        <v>1140</v>
      </c>
      <c r="B128" t="s">
        <v>129</v>
      </c>
      <c r="C128" t="s">
        <v>130</v>
      </c>
      <c r="D128">
        <v>441</v>
      </c>
      <c r="E128" t="s">
        <v>101</v>
      </c>
      <c r="F128">
        <v>1970</v>
      </c>
      <c r="G128">
        <v>876</v>
      </c>
      <c r="H128">
        <v>1</v>
      </c>
      <c r="I128">
        <v>0</v>
      </c>
      <c r="J128">
        <v>3</v>
      </c>
      <c r="K128">
        <v>3</v>
      </c>
      <c r="L128">
        <v>3</v>
      </c>
      <c r="M128">
        <v>1</v>
      </c>
      <c r="N128">
        <v>1885.9228515625</v>
      </c>
      <c r="O128">
        <v>5.5</v>
      </c>
      <c r="Q128">
        <v>4.7391476631164551</v>
      </c>
      <c r="R128">
        <v>-0.64741194248199452</v>
      </c>
      <c r="S128">
        <v>1</v>
      </c>
      <c r="T128">
        <v>8.8265524256353149</v>
      </c>
      <c r="U128" t="s">
        <v>57</v>
      </c>
      <c r="V128">
        <v>11.263338088989258</v>
      </c>
      <c r="W128">
        <v>60.205226898193359</v>
      </c>
      <c r="X128">
        <v>0</v>
      </c>
      <c r="Y128">
        <v>0</v>
      </c>
      <c r="Z128">
        <v>1809.7976074218752</v>
      </c>
      <c r="AA128">
        <v>8123.7255859375009</v>
      </c>
    </row>
    <row r="129" spans="1:36" x14ac:dyDescent="0.25">
      <c r="A129">
        <v>1140</v>
      </c>
      <c r="B129" t="s">
        <v>129</v>
      </c>
      <c r="C129" t="s">
        <v>130</v>
      </c>
      <c r="D129">
        <v>441</v>
      </c>
      <c r="E129" t="s">
        <v>101</v>
      </c>
      <c r="F129">
        <v>1980</v>
      </c>
      <c r="G129">
        <v>2309</v>
      </c>
      <c r="H129">
        <v>1</v>
      </c>
      <c r="I129">
        <v>0</v>
      </c>
      <c r="J129">
        <v>3</v>
      </c>
      <c r="K129">
        <v>3</v>
      </c>
      <c r="L129">
        <v>3</v>
      </c>
      <c r="M129">
        <v>1</v>
      </c>
      <c r="N129">
        <v>4374.29443359375</v>
      </c>
      <c r="O129">
        <v>8.1666669845581055</v>
      </c>
      <c r="Q129">
        <v>4.7391476631164551</v>
      </c>
      <c r="R129">
        <v>-0.64741194248199452</v>
      </c>
      <c r="S129">
        <v>1</v>
      </c>
      <c r="T129">
        <v>8.8265524256353149</v>
      </c>
      <c r="U129" t="s">
        <v>57</v>
      </c>
      <c r="V129">
        <v>11.263338088989258</v>
      </c>
      <c r="W129">
        <v>60.205226898193359</v>
      </c>
      <c r="X129">
        <v>0</v>
      </c>
      <c r="Y129">
        <v>0</v>
      </c>
      <c r="Z129">
        <v>1809.7976074218752</v>
      </c>
      <c r="AA129">
        <v>8123.7255859375009</v>
      </c>
    </row>
    <row r="130" spans="1:36" x14ac:dyDescent="0.25">
      <c r="A130">
        <v>1140</v>
      </c>
      <c r="B130" t="s">
        <v>129</v>
      </c>
      <c r="C130" t="s">
        <v>130</v>
      </c>
      <c r="D130">
        <v>441</v>
      </c>
      <c r="E130" t="s">
        <v>101</v>
      </c>
      <c r="F130">
        <v>1990</v>
      </c>
      <c r="G130">
        <v>5114.810546875</v>
      </c>
      <c r="H130">
        <v>1</v>
      </c>
      <c r="I130">
        <v>0</v>
      </c>
      <c r="J130">
        <v>3</v>
      </c>
      <c r="K130">
        <v>3</v>
      </c>
      <c r="L130">
        <v>3</v>
      </c>
      <c r="M130">
        <v>1</v>
      </c>
      <c r="N130">
        <v>7021.68603515625</v>
      </c>
      <c r="O130">
        <v>13.666666984558104</v>
      </c>
      <c r="Q130">
        <v>4.7391476631164551</v>
      </c>
      <c r="R130">
        <v>-0.64741194248199452</v>
      </c>
      <c r="S130">
        <v>1</v>
      </c>
      <c r="T130">
        <v>8.8265524256353149</v>
      </c>
      <c r="U130" t="s">
        <v>57</v>
      </c>
      <c r="V130">
        <v>11.263338088989258</v>
      </c>
      <c r="W130">
        <v>60.205226898193359</v>
      </c>
      <c r="X130">
        <v>0</v>
      </c>
      <c r="Y130">
        <v>0</v>
      </c>
      <c r="Z130">
        <v>1809.7976074218752</v>
      </c>
      <c r="AA130">
        <v>8123.7255859375009</v>
      </c>
      <c r="AB130">
        <v>32</v>
      </c>
      <c r="AC130">
        <v>0</v>
      </c>
      <c r="AD130">
        <v>0</v>
      </c>
      <c r="AE130">
        <v>3</v>
      </c>
      <c r="AF130">
        <v>1</v>
      </c>
      <c r="AG130">
        <v>0</v>
      </c>
      <c r="AH130">
        <v>0</v>
      </c>
      <c r="AI130">
        <v>9.375E-2</v>
      </c>
      <c r="AJ130">
        <v>3.125E-2</v>
      </c>
    </row>
    <row r="131" spans="1:36" x14ac:dyDescent="0.25">
      <c r="A131">
        <v>1140</v>
      </c>
      <c r="B131" t="s">
        <v>129</v>
      </c>
      <c r="C131" t="s">
        <v>130</v>
      </c>
      <c r="D131">
        <v>441</v>
      </c>
      <c r="E131" t="s">
        <v>101</v>
      </c>
      <c r="F131">
        <v>2000</v>
      </c>
      <c r="G131">
        <v>5724</v>
      </c>
      <c r="H131">
        <v>1</v>
      </c>
      <c r="I131">
        <v>0</v>
      </c>
      <c r="J131">
        <v>3</v>
      </c>
      <c r="K131">
        <v>3</v>
      </c>
      <c r="L131">
        <v>3</v>
      </c>
      <c r="M131">
        <v>1</v>
      </c>
      <c r="N131">
        <v>13667</v>
      </c>
      <c r="O131">
        <v>5.8999999999999986</v>
      </c>
      <c r="P131">
        <v>9.3585014343261737</v>
      </c>
      <c r="Q131">
        <v>4.7391476631164551</v>
      </c>
      <c r="R131">
        <v>-0.64741194248199452</v>
      </c>
      <c r="S131">
        <v>1</v>
      </c>
      <c r="T131">
        <v>8.8265524256353149</v>
      </c>
      <c r="U131" t="s">
        <v>57</v>
      </c>
      <c r="V131">
        <v>11.263338088989258</v>
      </c>
      <c r="W131">
        <v>60.205226898193359</v>
      </c>
      <c r="X131">
        <v>0</v>
      </c>
      <c r="Y131">
        <v>0</v>
      </c>
      <c r="Z131">
        <v>1809.7976074218752</v>
      </c>
      <c r="AA131">
        <v>8123.7255859375009</v>
      </c>
      <c r="AB131">
        <v>53</v>
      </c>
      <c r="AC131">
        <v>0</v>
      </c>
      <c r="AD131">
        <v>0</v>
      </c>
      <c r="AE131">
        <v>6</v>
      </c>
      <c r="AF131">
        <v>1</v>
      </c>
      <c r="AG131">
        <v>0</v>
      </c>
      <c r="AH131">
        <v>0</v>
      </c>
      <c r="AI131">
        <v>0.11320754885673522</v>
      </c>
      <c r="AJ131">
        <v>1.8867924809455872E-2</v>
      </c>
    </row>
    <row r="132" spans="1:36" x14ac:dyDescent="0.25">
      <c r="A132">
        <v>1170</v>
      </c>
      <c r="B132" t="s">
        <v>131</v>
      </c>
      <c r="C132" t="s">
        <v>132</v>
      </c>
      <c r="D132">
        <v>566</v>
      </c>
      <c r="E132" t="s">
        <v>42</v>
      </c>
      <c r="F132">
        <v>1980</v>
      </c>
      <c r="G132">
        <v>2610</v>
      </c>
      <c r="H132">
        <v>1</v>
      </c>
      <c r="I132">
        <v>0</v>
      </c>
      <c r="J132">
        <v>0</v>
      </c>
      <c r="K132">
        <v>2</v>
      </c>
      <c r="L132">
        <v>2</v>
      </c>
      <c r="M132">
        <v>1</v>
      </c>
      <c r="N132">
        <v>6051.6806640625</v>
      </c>
      <c r="O132">
        <v>7.3333334922790527</v>
      </c>
      <c r="Q132">
        <v>4.9214305877685556</v>
      </c>
      <c r="R132">
        <v>0.50325751304626476</v>
      </c>
      <c r="S132">
        <v>0</v>
      </c>
      <c r="T132">
        <v>2.575787171710354</v>
      </c>
      <c r="U132" t="s">
        <v>43</v>
      </c>
      <c r="V132">
        <v>11.854837417602541</v>
      </c>
      <c r="W132">
        <v>70</v>
      </c>
      <c r="X132">
        <v>3.7737584114074703</v>
      </c>
      <c r="Y132">
        <v>5.08843994140625</v>
      </c>
      <c r="Z132">
        <v>0</v>
      </c>
      <c r="AA132">
        <v>0</v>
      </c>
    </row>
    <row r="133" spans="1:36" x14ac:dyDescent="0.25">
      <c r="A133">
        <v>1170</v>
      </c>
      <c r="B133" t="s">
        <v>131</v>
      </c>
      <c r="C133" t="s">
        <v>132</v>
      </c>
      <c r="D133">
        <v>566</v>
      </c>
      <c r="E133" t="s">
        <v>42</v>
      </c>
      <c r="F133">
        <v>1990</v>
      </c>
      <c r="G133">
        <v>7555.40478515625</v>
      </c>
      <c r="H133">
        <v>1</v>
      </c>
      <c r="I133">
        <v>0</v>
      </c>
      <c r="J133">
        <v>0</v>
      </c>
      <c r="K133">
        <v>2</v>
      </c>
      <c r="L133">
        <v>2</v>
      </c>
      <c r="M133">
        <v>1</v>
      </c>
      <c r="N133">
        <v>10020.998046875</v>
      </c>
      <c r="O133">
        <v>8</v>
      </c>
      <c r="Q133">
        <v>4.9214305877685556</v>
      </c>
      <c r="R133">
        <v>0.50325751304626476</v>
      </c>
      <c r="S133">
        <v>0</v>
      </c>
      <c r="T133">
        <v>2.575787171710354</v>
      </c>
      <c r="U133" t="s">
        <v>43</v>
      </c>
      <c r="V133">
        <v>11.854837417602541</v>
      </c>
      <c r="W133">
        <v>70</v>
      </c>
      <c r="X133">
        <v>3.7737584114074703</v>
      </c>
      <c r="Y133">
        <v>5.08843994140625</v>
      </c>
      <c r="Z133">
        <v>0</v>
      </c>
      <c r="AA133">
        <v>0</v>
      </c>
      <c r="AB133">
        <v>13</v>
      </c>
      <c r="AC133">
        <v>0</v>
      </c>
      <c r="AD133">
        <v>0</v>
      </c>
      <c r="AE133">
        <v>0</v>
      </c>
      <c r="AF133">
        <v>1</v>
      </c>
      <c r="AG133">
        <v>0</v>
      </c>
      <c r="AH133">
        <v>0</v>
      </c>
      <c r="AI133">
        <v>0</v>
      </c>
      <c r="AJ133">
        <v>7.6923079788684845E-2</v>
      </c>
    </row>
    <row r="134" spans="1:36" x14ac:dyDescent="0.25">
      <c r="A134">
        <v>1170</v>
      </c>
      <c r="B134" t="s">
        <v>131</v>
      </c>
      <c r="C134" t="s">
        <v>132</v>
      </c>
      <c r="D134">
        <v>566</v>
      </c>
      <c r="E134" t="s">
        <v>42</v>
      </c>
      <c r="F134">
        <v>2000</v>
      </c>
      <c r="G134">
        <v>8066</v>
      </c>
      <c r="H134">
        <v>1</v>
      </c>
      <c r="I134">
        <v>0</v>
      </c>
      <c r="J134">
        <v>0</v>
      </c>
      <c r="K134">
        <v>2</v>
      </c>
      <c r="L134">
        <v>2</v>
      </c>
      <c r="M134">
        <v>1</v>
      </c>
      <c r="N134">
        <v>19232.666666666672</v>
      </c>
      <c r="O134">
        <v>5</v>
      </c>
      <c r="P134">
        <v>4.7004804611206064</v>
      </c>
      <c r="Q134">
        <v>4.9214305877685556</v>
      </c>
      <c r="R134">
        <v>0.50325751304626476</v>
      </c>
      <c r="S134">
        <v>0</v>
      </c>
      <c r="T134">
        <v>2.575787171710354</v>
      </c>
      <c r="U134" t="s">
        <v>43</v>
      </c>
      <c r="V134">
        <v>11.854837417602541</v>
      </c>
      <c r="W134">
        <v>70</v>
      </c>
      <c r="X134">
        <v>3.7737584114074703</v>
      </c>
      <c r="Y134">
        <v>5.08843994140625</v>
      </c>
      <c r="Z134">
        <v>0</v>
      </c>
      <c r="AA134">
        <v>0</v>
      </c>
      <c r="AB134">
        <v>8</v>
      </c>
      <c r="AC134">
        <v>0</v>
      </c>
      <c r="AD134">
        <v>0</v>
      </c>
      <c r="AE134">
        <v>0</v>
      </c>
      <c r="AF134">
        <v>2</v>
      </c>
      <c r="AG134">
        <v>0</v>
      </c>
      <c r="AH134">
        <v>0</v>
      </c>
      <c r="AI134">
        <v>0</v>
      </c>
      <c r="AJ134">
        <v>0.25</v>
      </c>
    </row>
    <row r="135" spans="1:36" x14ac:dyDescent="0.25">
      <c r="A135">
        <v>1185</v>
      </c>
      <c r="B135" t="s">
        <v>133</v>
      </c>
      <c r="C135" t="s">
        <v>134</v>
      </c>
      <c r="D135">
        <v>605</v>
      </c>
      <c r="E135" t="s">
        <v>104</v>
      </c>
      <c r="F135">
        <v>1970</v>
      </c>
      <c r="G135">
        <v>1373</v>
      </c>
      <c r="H135">
        <v>1</v>
      </c>
      <c r="I135">
        <v>1</v>
      </c>
      <c r="J135">
        <v>0</v>
      </c>
      <c r="K135">
        <v>2</v>
      </c>
      <c r="L135">
        <v>2</v>
      </c>
      <c r="M135">
        <v>1</v>
      </c>
      <c r="N135">
        <v>2361.68505859375</v>
      </c>
      <c r="O135">
        <v>4.1666665077209473</v>
      </c>
      <c r="Q135">
        <v>2.5077507495880123</v>
      </c>
      <c r="R135">
        <v>-0.809312403202057</v>
      </c>
      <c r="S135">
        <v>1</v>
      </c>
      <c r="T135">
        <v>7.7035988607988788</v>
      </c>
      <c r="U135" t="s">
        <v>76</v>
      </c>
      <c r="V135">
        <v>12.146833419799805</v>
      </c>
      <c r="W135">
        <v>64.671653747558608</v>
      </c>
      <c r="X135">
        <v>1.5829708576202397</v>
      </c>
      <c r="Y135">
        <v>2.8163902759552002</v>
      </c>
      <c r="Z135">
        <v>0</v>
      </c>
      <c r="AA135">
        <v>0</v>
      </c>
    </row>
    <row r="136" spans="1:36" x14ac:dyDescent="0.25">
      <c r="A136">
        <v>1185</v>
      </c>
      <c r="B136" t="s">
        <v>133</v>
      </c>
      <c r="C136" t="s">
        <v>134</v>
      </c>
      <c r="D136">
        <v>605</v>
      </c>
      <c r="E136" t="s">
        <v>104</v>
      </c>
      <c r="F136">
        <v>1980</v>
      </c>
      <c r="G136">
        <v>3089</v>
      </c>
      <c r="H136">
        <v>1</v>
      </c>
      <c r="I136">
        <v>1</v>
      </c>
      <c r="J136">
        <v>0</v>
      </c>
      <c r="K136">
        <v>2</v>
      </c>
      <c r="L136">
        <v>2</v>
      </c>
      <c r="M136">
        <v>1</v>
      </c>
      <c r="N136">
        <v>5014.99365234375</v>
      </c>
      <c r="O136">
        <v>5.5</v>
      </c>
      <c r="Q136">
        <v>2.5077507495880123</v>
      </c>
      <c r="R136">
        <v>-0.809312403202057</v>
      </c>
      <c r="S136">
        <v>1</v>
      </c>
      <c r="T136">
        <v>7.7035988607988788</v>
      </c>
      <c r="U136" t="s">
        <v>76</v>
      </c>
      <c r="V136">
        <v>12.146833419799805</v>
      </c>
      <c r="W136">
        <v>64.671653747558608</v>
      </c>
      <c r="X136">
        <v>1.5829708576202397</v>
      </c>
      <c r="Y136">
        <v>2.8163902759552002</v>
      </c>
      <c r="Z136">
        <v>0</v>
      </c>
      <c r="AA136">
        <v>0</v>
      </c>
    </row>
    <row r="137" spans="1:36" x14ac:dyDescent="0.25">
      <c r="A137">
        <v>1185</v>
      </c>
      <c r="B137" t="s">
        <v>133</v>
      </c>
      <c r="C137" t="s">
        <v>134</v>
      </c>
      <c r="D137">
        <v>605</v>
      </c>
      <c r="E137" t="s">
        <v>104</v>
      </c>
      <c r="F137">
        <v>1990</v>
      </c>
      <c r="G137">
        <v>6195.48876953125</v>
      </c>
      <c r="H137">
        <v>1</v>
      </c>
      <c r="I137">
        <v>1</v>
      </c>
      <c r="J137">
        <v>0</v>
      </c>
      <c r="K137">
        <v>2</v>
      </c>
      <c r="L137">
        <v>2</v>
      </c>
      <c r="M137">
        <v>1</v>
      </c>
      <c r="N137">
        <v>8965.439453125</v>
      </c>
      <c r="O137">
        <v>6.5</v>
      </c>
      <c r="Q137">
        <v>2.5077507495880123</v>
      </c>
      <c r="R137">
        <v>-0.809312403202057</v>
      </c>
      <c r="S137">
        <v>1</v>
      </c>
      <c r="T137">
        <v>7.7035988607988788</v>
      </c>
      <c r="U137" t="s">
        <v>76</v>
      </c>
      <c r="V137">
        <v>12.146833419799805</v>
      </c>
      <c r="W137">
        <v>64.671653747558608</v>
      </c>
      <c r="X137">
        <v>1.5829708576202397</v>
      </c>
      <c r="Y137">
        <v>2.8163902759552002</v>
      </c>
      <c r="Z137">
        <v>0</v>
      </c>
      <c r="AA137">
        <v>0</v>
      </c>
      <c r="AB137">
        <v>510</v>
      </c>
      <c r="AC137">
        <v>4</v>
      </c>
      <c r="AD137">
        <v>2</v>
      </c>
      <c r="AE137">
        <v>28</v>
      </c>
      <c r="AF137">
        <v>1</v>
      </c>
      <c r="AG137">
        <v>7.8431377187371237E-3</v>
      </c>
      <c r="AH137">
        <v>3.9215688593685618E-3</v>
      </c>
      <c r="AI137">
        <v>5.4901961237192154E-2</v>
      </c>
      <c r="AJ137">
        <v>1.9607844296842809E-3</v>
      </c>
    </row>
    <row r="138" spans="1:36" x14ac:dyDescent="0.25">
      <c r="A138">
        <v>1185</v>
      </c>
      <c r="B138" t="s">
        <v>133</v>
      </c>
      <c r="C138" t="s">
        <v>134</v>
      </c>
      <c r="D138">
        <v>605</v>
      </c>
      <c r="E138" t="s">
        <v>104</v>
      </c>
      <c r="F138">
        <v>2000</v>
      </c>
      <c r="G138">
        <v>8978</v>
      </c>
      <c r="H138">
        <v>1</v>
      </c>
      <c r="I138">
        <v>1</v>
      </c>
      <c r="J138">
        <v>0</v>
      </c>
      <c r="K138">
        <v>2</v>
      </c>
      <c r="L138">
        <v>2</v>
      </c>
      <c r="M138">
        <v>1</v>
      </c>
      <c r="N138">
        <v>15475.666666666662</v>
      </c>
      <c r="O138">
        <v>3.4</v>
      </c>
      <c r="P138">
        <v>8.1911859512329102</v>
      </c>
      <c r="Q138">
        <v>2.5077507495880123</v>
      </c>
      <c r="R138">
        <v>-0.809312403202057</v>
      </c>
      <c r="S138">
        <v>1</v>
      </c>
      <c r="T138">
        <v>7.7035988607988788</v>
      </c>
      <c r="U138" t="s">
        <v>76</v>
      </c>
      <c r="V138">
        <v>12.146833419799805</v>
      </c>
      <c r="W138">
        <v>64.671653747558608</v>
      </c>
      <c r="X138">
        <v>1.5829708576202397</v>
      </c>
      <c r="Y138">
        <v>2.8163902759552002</v>
      </c>
      <c r="Z138">
        <v>0</v>
      </c>
      <c r="AA138">
        <v>0</v>
      </c>
      <c r="AB138">
        <v>339</v>
      </c>
      <c r="AC138">
        <v>1</v>
      </c>
      <c r="AD138">
        <v>0</v>
      </c>
      <c r="AE138">
        <v>16</v>
      </c>
      <c r="AF138">
        <v>4</v>
      </c>
      <c r="AG138">
        <v>2.9498524963855743E-3</v>
      </c>
      <c r="AH138">
        <v>0</v>
      </c>
      <c r="AI138">
        <v>4.7197639942169189E-2</v>
      </c>
      <c r="AJ138">
        <v>1.1799409985542297E-2</v>
      </c>
    </row>
    <row r="139" spans="1:36" x14ac:dyDescent="0.25">
      <c r="A139">
        <v>1210</v>
      </c>
      <c r="B139" t="s">
        <v>135</v>
      </c>
      <c r="C139" t="s">
        <v>132</v>
      </c>
      <c r="D139">
        <v>566</v>
      </c>
      <c r="E139" t="s">
        <v>136</v>
      </c>
      <c r="F139">
        <v>1980</v>
      </c>
      <c r="G139">
        <v>1982</v>
      </c>
      <c r="H139">
        <v>1</v>
      </c>
      <c r="I139">
        <v>0</v>
      </c>
      <c r="J139">
        <v>0</v>
      </c>
      <c r="K139">
        <v>2</v>
      </c>
      <c r="L139">
        <v>2</v>
      </c>
      <c r="M139">
        <v>1</v>
      </c>
      <c r="N139">
        <v>5090.15234375</v>
      </c>
      <c r="O139">
        <v>7</v>
      </c>
      <c r="Q139">
        <v>5.2890973091125488</v>
      </c>
      <c r="R139">
        <v>-0.93302851915359508</v>
      </c>
      <c r="S139">
        <v>0</v>
      </c>
      <c r="T139">
        <v>4.9507233152723007</v>
      </c>
      <c r="U139" t="s">
        <v>57</v>
      </c>
      <c r="V139">
        <v>12.65785026550293</v>
      </c>
      <c r="W139">
        <v>68.471336364746094</v>
      </c>
      <c r="X139">
        <v>2.6489191055297847</v>
      </c>
      <c r="Y139">
        <v>3.9158966541290279</v>
      </c>
      <c r="Z139">
        <v>352596.1875</v>
      </c>
      <c r="AA139">
        <v>249067.609375</v>
      </c>
    </row>
    <row r="140" spans="1:36" x14ac:dyDescent="0.25">
      <c r="A140">
        <v>1210</v>
      </c>
      <c r="B140" t="s">
        <v>135</v>
      </c>
      <c r="C140" t="s">
        <v>132</v>
      </c>
      <c r="D140">
        <v>566</v>
      </c>
      <c r="E140" t="s">
        <v>136</v>
      </c>
      <c r="F140">
        <v>1990</v>
      </c>
      <c r="G140">
        <v>4091.5576171875</v>
      </c>
      <c r="H140">
        <v>1</v>
      </c>
      <c r="I140">
        <v>0</v>
      </c>
      <c r="J140">
        <v>0</v>
      </c>
      <c r="K140">
        <v>2</v>
      </c>
      <c r="L140">
        <v>2</v>
      </c>
      <c r="M140">
        <v>1</v>
      </c>
      <c r="N140">
        <v>9490.673828125</v>
      </c>
      <c r="O140">
        <v>7</v>
      </c>
      <c r="Q140">
        <v>5.2890973091125488</v>
      </c>
      <c r="R140">
        <v>-0.93302851915359508</v>
      </c>
      <c r="S140">
        <v>0</v>
      </c>
      <c r="T140">
        <v>4.9507233152723007</v>
      </c>
      <c r="U140" t="s">
        <v>57</v>
      </c>
      <c r="V140">
        <v>12.65785026550293</v>
      </c>
      <c r="W140">
        <v>68.471336364746094</v>
      </c>
      <c r="X140">
        <v>2.6489191055297847</v>
      </c>
      <c r="Y140">
        <v>3.9158966541290279</v>
      </c>
      <c r="Z140">
        <v>352596.1875</v>
      </c>
      <c r="AA140">
        <v>249067.609375</v>
      </c>
      <c r="AB140">
        <v>2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</row>
    <row r="141" spans="1:36" x14ac:dyDescent="0.25">
      <c r="A141">
        <v>1210</v>
      </c>
      <c r="B141" t="s">
        <v>135</v>
      </c>
      <c r="C141" t="s">
        <v>132</v>
      </c>
      <c r="D141">
        <v>566</v>
      </c>
      <c r="E141" t="s">
        <v>136</v>
      </c>
      <c r="F141">
        <v>2000</v>
      </c>
      <c r="G141">
        <v>6255</v>
      </c>
      <c r="H141">
        <v>1</v>
      </c>
      <c r="I141">
        <v>0</v>
      </c>
      <c r="J141">
        <v>0</v>
      </c>
      <c r="K141">
        <v>2</v>
      </c>
      <c r="L141">
        <v>2</v>
      </c>
      <c r="M141">
        <v>1</v>
      </c>
      <c r="N141">
        <v>16717</v>
      </c>
      <c r="O141">
        <v>5.65</v>
      </c>
      <c r="P141">
        <v>5.7493929862976083</v>
      </c>
      <c r="Q141">
        <v>5.2890973091125488</v>
      </c>
      <c r="R141">
        <v>-0.93302851915359508</v>
      </c>
      <c r="S141">
        <v>0</v>
      </c>
      <c r="T141">
        <v>4.9507233152723007</v>
      </c>
      <c r="U141" t="s">
        <v>57</v>
      </c>
      <c r="V141">
        <v>12.65785026550293</v>
      </c>
      <c r="W141">
        <v>68.471336364746094</v>
      </c>
      <c r="X141">
        <v>2.6489191055297847</v>
      </c>
      <c r="Y141">
        <v>3.9158966541290279</v>
      </c>
      <c r="Z141">
        <v>352596.1875</v>
      </c>
      <c r="AA141">
        <v>249067.609375</v>
      </c>
      <c r="AB141">
        <v>1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</row>
    <row r="142" spans="1:36" x14ac:dyDescent="0.25">
      <c r="A142">
        <v>1220</v>
      </c>
      <c r="B142" t="s">
        <v>137</v>
      </c>
      <c r="C142" t="s">
        <v>138</v>
      </c>
      <c r="D142">
        <v>608</v>
      </c>
      <c r="E142" t="s">
        <v>101</v>
      </c>
      <c r="F142">
        <v>1970</v>
      </c>
      <c r="G142">
        <v>929</v>
      </c>
      <c r="H142">
        <v>1</v>
      </c>
      <c r="I142">
        <v>0</v>
      </c>
      <c r="J142">
        <v>0</v>
      </c>
      <c r="K142">
        <v>2</v>
      </c>
      <c r="L142">
        <v>2</v>
      </c>
      <c r="M142">
        <v>1</v>
      </c>
      <c r="N142">
        <v>2412.05126953125</v>
      </c>
      <c r="O142">
        <v>4.5</v>
      </c>
      <c r="Q142">
        <v>1.7709946632385252</v>
      </c>
      <c r="R142">
        <v>-2.0042428970336914</v>
      </c>
      <c r="S142">
        <v>1</v>
      </c>
      <c r="T142">
        <v>4.6136388639651251</v>
      </c>
      <c r="U142" t="s">
        <v>57</v>
      </c>
      <c r="V142">
        <v>11.793855667114258</v>
      </c>
      <c r="W142">
        <v>59.625667572021491</v>
      </c>
      <c r="X142">
        <v>2.0129666328430176</v>
      </c>
      <c r="Y142">
        <v>3.158686637878418</v>
      </c>
      <c r="Z142">
        <v>12933.5947265625</v>
      </c>
      <c r="AA142">
        <v>87083.4765625</v>
      </c>
    </row>
    <row r="143" spans="1:36" x14ac:dyDescent="0.25">
      <c r="A143">
        <v>1220</v>
      </c>
      <c r="B143" t="s">
        <v>137</v>
      </c>
      <c r="C143" t="s">
        <v>138</v>
      </c>
      <c r="D143">
        <v>608</v>
      </c>
      <c r="E143" t="s">
        <v>101</v>
      </c>
      <c r="F143">
        <v>1980</v>
      </c>
      <c r="G143">
        <v>2843</v>
      </c>
      <c r="H143">
        <v>1</v>
      </c>
      <c r="I143">
        <v>0</v>
      </c>
      <c r="J143">
        <v>0</v>
      </c>
      <c r="K143">
        <v>2</v>
      </c>
      <c r="L143">
        <v>2</v>
      </c>
      <c r="M143">
        <v>1</v>
      </c>
      <c r="N143">
        <v>5455.9892578125</v>
      </c>
      <c r="O143">
        <v>6.5</v>
      </c>
      <c r="Q143">
        <v>1.7709946632385252</v>
      </c>
      <c r="R143">
        <v>-2.0042428970336914</v>
      </c>
      <c r="S143">
        <v>1</v>
      </c>
      <c r="T143">
        <v>4.6136388639651251</v>
      </c>
      <c r="U143" t="s">
        <v>57</v>
      </c>
      <c r="V143">
        <v>11.793855667114258</v>
      </c>
      <c r="W143">
        <v>59.625667572021491</v>
      </c>
      <c r="X143">
        <v>2.0129666328430176</v>
      </c>
      <c r="Y143">
        <v>3.158686637878418</v>
      </c>
      <c r="Z143">
        <v>12933.5947265625</v>
      </c>
      <c r="AA143">
        <v>87083.4765625</v>
      </c>
    </row>
    <row r="144" spans="1:36" x14ac:dyDescent="0.25">
      <c r="A144">
        <v>1220</v>
      </c>
      <c r="B144" t="s">
        <v>137</v>
      </c>
      <c r="C144" t="s">
        <v>138</v>
      </c>
      <c r="D144">
        <v>608</v>
      </c>
      <c r="E144" t="s">
        <v>101</v>
      </c>
      <c r="F144">
        <v>1990</v>
      </c>
      <c r="G144">
        <v>7536.95166015625</v>
      </c>
      <c r="H144">
        <v>1</v>
      </c>
      <c r="I144">
        <v>0</v>
      </c>
      <c r="J144">
        <v>0</v>
      </c>
      <c r="K144">
        <v>2</v>
      </c>
      <c r="L144">
        <v>2</v>
      </c>
      <c r="M144">
        <v>1</v>
      </c>
      <c r="N144">
        <v>9463.0048828125</v>
      </c>
      <c r="O144">
        <v>7.5</v>
      </c>
      <c r="Q144">
        <v>1.7709946632385252</v>
      </c>
      <c r="R144">
        <v>-2.0042428970336914</v>
      </c>
      <c r="S144">
        <v>1</v>
      </c>
      <c r="T144">
        <v>4.6136388639651251</v>
      </c>
      <c r="U144" t="s">
        <v>57</v>
      </c>
      <c r="V144">
        <v>11.793855667114258</v>
      </c>
      <c r="W144">
        <v>59.625667572021491</v>
      </c>
      <c r="X144">
        <v>2.0129666328430176</v>
      </c>
      <c r="Y144">
        <v>3.158686637878418</v>
      </c>
      <c r="Z144">
        <v>12933.5947265625</v>
      </c>
      <c r="AA144">
        <v>87083.4765625</v>
      </c>
      <c r="AB144">
        <v>10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</row>
    <row r="145" spans="1:36" x14ac:dyDescent="0.25">
      <c r="A145">
        <v>1220</v>
      </c>
      <c r="B145" t="s">
        <v>137</v>
      </c>
      <c r="C145" t="s">
        <v>138</v>
      </c>
      <c r="D145">
        <v>608</v>
      </c>
      <c r="E145" t="s">
        <v>101</v>
      </c>
      <c r="F145">
        <v>2000</v>
      </c>
      <c r="G145">
        <v>17635</v>
      </c>
      <c r="H145">
        <v>1</v>
      </c>
      <c r="I145">
        <v>0</v>
      </c>
      <c r="J145">
        <v>0</v>
      </c>
      <c r="K145">
        <v>2</v>
      </c>
      <c r="L145">
        <v>2</v>
      </c>
      <c r="M145">
        <v>1</v>
      </c>
      <c r="N145">
        <v>19138</v>
      </c>
      <c r="O145">
        <v>3.45</v>
      </c>
      <c r="P145">
        <v>6.6174030303955087</v>
      </c>
      <c r="Q145">
        <v>1.7709946632385252</v>
      </c>
      <c r="R145">
        <v>-2.0042428970336914</v>
      </c>
      <c r="S145">
        <v>1</v>
      </c>
      <c r="T145">
        <v>4.6136388639651251</v>
      </c>
      <c r="U145" t="s">
        <v>57</v>
      </c>
      <c r="V145">
        <v>11.793855667114258</v>
      </c>
      <c r="W145">
        <v>59.625667572021491</v>
      </c>
      <c r="X145">
        <v>2.0129666328430176</v>
      </c>
      <c r="Y145">
        <v>3.158686637878418</v>
      </c>
      <c r="Z145">
        <v>12933.5947265625</v>
      </c>
      <c r="AA145">
        <v>87083.4765625</v>
      </c>
      <c r="AB145">
        <v>16</v>
      </c>
      <c r="AC145">
        <v>0</v>
      </c>
      <c r="AD145">
        <v>0</v>
      </c>
      <c r="AE145">
        <v>2</v>
      </c>
      <c r="AF145">
        <v>3</v>
      </c>
      <c r="AG145">
        <v>0</v>
      </c>
      <c r="AH145">
        <v>0</v>
      </c>
      <c r="AI145">
        <v>0.125</v>
      </c>
      <c r="AJ145">
        <v>0.1875</v>
      </c>
    </row>
    <row r="146" spans="1:36" x14ac:dyDescent="0.25">
      <c r="A146">
        <v>1235</v>
      </c>
      <c r="B146" t="s">
        <v>139</v>
      </c>
      <c r="C146" t="s">
        <v>108</v>
      </c>
      <c r="D146">
        <v>445</v>
      </c>
      <c r="E146" t="s">
        <v>140</v>
      </c>
      <c r="F146">
        <v>1980</v>
      </c>
      <c r="G146">
        <v>5506</v>
      </c>
      <c r="H146">
        <v>1</v>
      </c>
      <c r="I146">
        <v>1</v>
      </c>
      <c r="J146">
        <v>4</v>
      </c>
      <c r="K146">
        <v>5</v>
      </c>
      <c r="L146">
        <v>3</v>
      </c>
      <c r="M146">
        <v>1</v>
      </c>
      <c r="N146">
        <v>6010.8037109375</v>
      </c>
      <c r="O146">
        <v>6.666666507720949</v>
      </c>
      <c r="Q146">
        <v>3.1553874015808105</v>
      </c>
      <c r="R146">
        <v>-2.0234827995300297</v>
      </c>
      <c r="S146">
        <v>1</v>
      </c>
      <c r="T146">
        <v>4.9240893121827201</v>
      </c>
      <c r="U146" t="s">
        <v>57</v>
      </c>
      <c r="V146">
        <v>10.684555053710938</v>
      </c>
      <c r="W146">
        <v>59.013282775878899</v>
      </c>
      <c r="X146">
        <v>0</v>
      </c>
      <c r="Y146">
        <v>0</v>
      </c>
      <c r="Z146">
        <v>361329.03125</v>
      </c>
      <c r="AA146">
        <v>84381.625</v>
      </c>
    </row>
    <row r="147" spans="1:36" x14ac:dyDescent="0.25">
      <c r="A147">
        <v>1235</v>
      </c>
      <c r="B147" t="s">
        <v>139</v>
      </c>
      <c r="C147" t="s">
        <v>108</v>
      </c>
      <c r="D147">
        <v>445</v>
      </c>
      <c r="E147" t="s">
        <v>140</v>
      </c>
      <c r="F147">
        <v>1990</v>
      </c>
      <c r="G147">
        <v>7160.3212890625</v>
      </c>
      <c r="H147">
        <v>1</v>
      </c>
      <c r="I147">
        <v>1</v>
      </c>
      <c r="J147">
        <v>4</v>
      </c>
      <c r="K147">
        <v>5</v>
      </c>
      <c r="L147">
        <v>3</v>
      </c>
      <c r="M147">
        <v>1</v>
      </c>
      <c r="N147">
        <v>10552.1435546875</v>
      </c>
      <c r="O147">
        <v>7</v>
      </c>
      <c r="Q147">
        <v>3.1553874015808105</v>
      </c>
      <c r="R147">
        <v>-2.0234827995300297</v>
      </c>
      <c r="S147">
        <v>1</v>
      </c>
      <c r="T147">
        <v>4.9240893121827201</v>
      </c>
      <c r="U147" t="s">
        <v>57</v>
      </c>
      <c r="V147">
        <v>10.684555053710938</v>
      </c>
      <c r="W147">
        <v>59.013282775878899</v>
      </c>
      <c r="X147">
        <v>0</v>
      </c>
      <c r="Y147">
        <v>0</v>
      </c>
      <c r="Z147">
        <v>361329.03125</v>
      </c>
      <c r="AA147">
        <v>84381.625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</row>
    <row r="148" spans="1:36" x14ac:dyDescent="0.25">
      <c r="A148">
        <v>1235</v>
      </c>
      <c r="B148" t="s">
        <v>139</v>
      </c>
      <c r="C148" t="s">
        <v>108</v>
      </c>
      <c r="D148">
        <v>445</v>
      </c>
      <c r="E148" t="s">
        <v>140</v>
      </c>
      <c r="F148">
        <v>2000</v>
      </c>
      <c r="G148">
        <v>9507</v>
      </c>
      <c r="H148">
        <v>1</v>
      </c>
      <c r="I148">
        <v>1</v>
      </c>
      <c r="J148">
        <v>4</v>
      </c>
      <c r="K148">
        <v>5</v>
      </c>
      <c r="L148">
        <v>3</v>
      </c>
      <c r="M148">
        <v>1</v>
      </c>
      <c r="N148">
        <v>18476.333333333328</v>
      </c>
      <c r="O148">
        <v>4.2666666666666657</v>
      </c>
      <c r="P148">
        <v>6.2672004699707022</v>
      </c>
      <c r="Q148">
        <v>3.1553874015808105</v>
      </c>
      <c r="R148">
        <v>-2.0234827995300297</v>
      </c>
      <c r="S148">
        <v>1</v>
      </c>
      <c r="T148">
        <v>4.9240893121827201</v>
      </c>
      <c r="U148" t="s">
        <v>57</v>
      </c>
      <c r="V148">
        <v>10.684555053710938</v>
      </c>
      <c r="W148">
        <v>59.013282775878899</v>
      </c>
      <c r="X148">
        <v>0</v>
      </c>
      <c r="Y148">
        <v>0</v>
      </c>
      <c r="Z148">
        <v>361329.03125</v>
      </c>
      <c r="AA148">
        <v>84381.625</v>
      </c>
      <c r="AB148">
        <v>4</v>
      </c>
      <c r="AC148">
        <v>0</v>
      </c>
      <c r="AD148">
        <v>0</v>
      </c>
      <c r="AE148">
        <v>2</v>
      </c>
      <c r="AF148">
        <v>0</v>
      </c>
      <c r="AG148">
        <v>0</v>
      </c>
      <c r="AH148">
        <v>0</v>
      </c>
      <c r="AI148">
        <v>0.5</v>
      </c>
      <c r="AJ148">
        <v>0</v>
      </c>
    </row>
    <row r="149" spans="1:36" x14ac:dyDescent="0.25">
      <c r="A149">
        <v>1250</v>
      </c>
      <c r="B149" t="s">
        <v>141</v>
      </c>
      <c r="C149" t="s">
        <v>92</v>
      </c>
      <c r="D149">
        <v>627</v>
      </c>
      <c r="E149" t="s">
        <v>66</v>
      </c>
      <c r="F149">
        <v>1970</v>
      </c>
      <c r="G149">
        <v>1161</v>
      </c>
      <c r="H149">
        <v>1</v>
      </c>
      <c r="I149">
        <v>0</v>
      </c>
      <c r="J149">
        <v>1</v>
      </c>
      <c r="K149">
        <v>2</v>
      </c>
      <c r="L149">
        <v>2</v>
      </c>
      <c r="M149">
        <v>1</v>
      </c>
      <c r="N149">
        <v>2356.1337890625</v>
      </c>
      <c r="O149">
        <v>2.6666667461395264</v>
      </c>
      <c r="Q149">
        <v>4.9824810028076172</v>
      </c>
      <c r="R149">
        <v>-2.1228206157684326</v>
      </c>
      <c r="S149">
        <v>1</v>
      </c>
      <c r="T149">
        <v>9.0539691965396827</v>
      </c>
      <c r="U149" t="s">
        <v>67</v>
      </c>
      <c r="V149">
        <v>13.47752571105957</v>
      </c>
      <c r="W149">
        <v>60.851539611816399</v>
      </c>
      <c r="X149">
        <v>1.3622708320617676</v>
      </c>
      <c r="Y149">
        <v>2.9735177755355838E-2</v>
      </c>
      <c r="Z149">
        <v>0</v>
      </c>
      <c r="AA149">
        <v>10897.3564453125</v>
      </c>
    </row>
    <row r="150" spans="1:36" x14ac:dyDescent="0.25">
      <c r="A150">
        <v>1250</v>
      </c>
      <c r="B150" t="s">
        <v>141</v>
      </c>
      <c r="C150" t="s">
        <v>92</v>
      </c>
      <c r="D150">
        <v>627</v>
      </c>
      <c r="E150" t="s">
        <v>66</v>
      </c>
      <c r="F150">
        <v>1980</v>
      </c>
      <c r="G150">
        <v>3268</v>
      </c>
      <c r="H150">
        <v>1</v>
      </c>
      <c r="I150">
        <v>0</v>
      </c>
      <c r="J150">
        <v>1</v>
      </c>
      <c r="K150">
        <v>2</v>
      </c>
      <c r="L150">
        <v>2</v>
      </c>
      <c r="M150">
        <v>1</v>
      </c>
      <c r="N150">
        <v>5108.85498046875</v>
      </c>
      <c r="O150">
        <v>2.6666667461395264</v>
      </c>
      <c r="Q150">
        <v>4.9824810028076172</v>
      </c>
      <c r="R150">
        <v>-2.1228206157684326</v>
      </c>
      <c r="S150">
        <v>1</v>
      </c>
      <c r="T150">
        <v>9.0539691965396827</v>
      </c>
      <c r="U150" t="s">
        <v>67</v>
      </c>
      <c r="V150">
        <v>13.47752571105957</v>
      </c>
      <c r="W150">
        <v>60.851539611816399</v>
      </c>
      <c r="X150">
        <v>1.3622708320617676</v>
      </c>
      <c r="Y150">
        <v>2.9735177755355838E-2</v>
      </c>
      <c r="Z150">
        <v>0</v>
      </c>
      <c r="AA150">
        <v>10897.3564453125</v>
      </c>
    </row>
    <row r="151" spans="1:36" x14ac:dyDescent="0.25">
      <c r="A151">
        <v>1250</v>
      </c>
      <c r="B151" t="s">
        <v>141</v>
      </c>
      <c r="C151" t="s">
        <v>92</v>
      </c>
      <c r="D151">
        <v>627</v>
      </c>
      <c r="E151" t="s">
        <v>66</v>
      </c>
      <c r="F151">
        <v>1990</v>
      </c>
      <c r="G151">
        <v>6419.97021484375</v>
      </c>
      <c r="H151">
        <v>1</v>
      </c>
      <c r="I151">
        <v>0</v>
      </c>
      <c r="J151">
        <v>1</v>
      </c>
      <c r="K151">
        <v>2</v>
      </c>
      <c r="L151">
        <v>2</v>
      </c>
      <c r="M151">
        <v>1</v>
      </c>
      <c r="N151">
        <v>8177.7041015624991</v>
      </c>
      <c r="O151">
        <v>4</v>
      </c>
      <c r="Q151">
        <v>4.9824810028076172</v>
      </c>
      <c r="R151">
        <v>-2.1228206157684326</v>
      </c>
      <c r="S151">
        <v>1</v>
      </c>
      <c r="T151">
        <v>9.0539691965396827</v>
      </c>
      <c r="U151" t="s">
        <v>67</v>
      </c>
      <c r="V151">
        <v>13.47752571105957</v>
      </c>
      <c r="W151">
        <v>60.851539611816399</v>
      </c>
      <c r="X151">
        <v>1.3622708320617676</v>
      </c>
      <c r="Y151">
        <v>2.9735177755355838E-2</v>
      </c>
      <c r="Z151">
        <v>0</v>
      </c>
      <c r="AA151">
        <v>10897.3564453125</v>
      </c>
      <c r="AB151">
        <v>46</v>
      </c>
      <c r="AC151">
        <v>0</v>
      </c>
      <c r="AD151">
        <v>0</v>
      </c>
      <c r="AE151">
        <v>11</v>
      </c>
      <c r="AF151">
        <v>4</v>
      </c>
      <c r="AG151">
        <v>0</v>
      </c>
      <c r="AH151">
        <v>0</v>
      </c>
      <c r="AI151">
        <v>0.23913043737411499</v>
      </c>
      <c r="AJ151">
        <v>8.6956523358821883E-2</v>
      </c>
    </row>
    <row r="152" spans="1:36" x14ac:dyDescent="0.25">
      <c r="A152">
        <v>1250</v>
      </c>
      <c r="B152" t="s">
        <v>141</v>
      </c>
      <c r="C152" t="s">
        <v>92</v>
      </c>
      <c r="D152">
        <v>627</v>
      </c>
      <c r="E152" t="s">
        <v>66</v>
      </c>
      <c r="F152">
        <v>2000</v>
      </c>
      <c r="G152">
        <v>6970</v>
      </c>
      <c r="H152">
        <v>1</v>
      </c>
      <c r="I152">
        <v>0</v>
      </c>
      <c r="J152">
        <v>1</v>
      </c>
      <c r="K152">
        <v>2</v>
      </c>
      <c r="L152">
        <v>2</v>
      </c>
      <c r="M152">
        <v>1</v>
      </c>
      <c r="N152">
        <v>15572.833333333338</v>
      </c>
      <c r="O152">
        <v>2.4500000000000002</v>
      </c>
      <c r="P152">
        <v>8.7436914443969727</v>
      </c>
      <c r="Q152">
        <v>4.9824810028076172</v>
      </c>
      <c r="R152">
        <v>-2.1228206157684326</v>
      </c>
      <c r="S152">
        <v>1</v>
      </c>
      <c r="T152">
        <v>9.0539691965396827</v>
      </c>
      <c r="U152" t="s">
        <v>67</v>
      </c>
      <c r="V152">
        <v>13.47752571105957</v>
      </c>
      <c r="W152">
        <v>60.851539611816399</v>
      </c>
      <c r="X152">
        <v>1.3622708320617676</v>
      </c>
      <c r="Y152">
        <v>2.9735177755355838E-2</v>
      </c>
      <c r="Z152">
        <v>0</v>
      </c>
      <c r="AA152">
        <v>10897.3564453125</v>
      </c>
      <c r="AB152">
        <v>102</v>
      </c>
      <c r="AC152">
        <v>0</v>
      </c>
      <c r="AD152">
        <v>0</v>
      </c>
      <c r="AE152">
        <v>5</v>
      </c>
      <c r="AF152">
        <v>8</v>
      </c>
      <c r="AG152">
        <v>0</v>
      </c>
      <c r="AH152">
        <v>0</v>
      </c>
      <c r="AI152">
        <v>4.9019608646631241E-2</v>
      </c>
      <c r="AJ152">
        <v>7.8431375324726091E-2</v>
      </c>
    </row>
    <row r="153" spans="1:36" x14ac:dyDescent="0.25">
      <c r="A153">
        <v>1280</v>
      </c>
      <c r="B153" t="s">
        <v>142</v>
      </c>
      <c r="C153" t="s">
        <v>143</v>
      </c>
      <c r="D153">
        <v>446</v>
      </c>
      <c r="E153" t="s">
        <v>144</v>
      </c>
      <c r="F153">
        <v>1970</v>
      </c>
      <c r="G153">
        <v>1048</v>
      </c>
      <c r="H153">
        <v>1</v>
      </c>
      <c r="I153">
        <v>0</v>
      </c>
      <c r="J153">
        <v>5</v>
      </c>
      <c r="K153">
        <v>7</v>
      </c>
      <c r="L153">
        <v>2</v>
      </c>
      <c r="M153">
        <v>1</v>
      </c>
      <c r="N153">
        <v>2235.501708984375</v>
      </c>
      <c r="O153">
        <v>6</v>
      </c>
      <c r="Q153">
        <v>1.9278258085250857</v>
      </c>
      <c r="R153">
        <v>-2.1095144748687744</v>
      </c>
      <c r="S153">
        <v>1</v>
      </c>
      <c r="T153">
        <v>5.2042575034047776</v>
      </c>
      <c r="U153" t="s">
        <v>57</v>
      </c>
      <c r="V153">
        <v>10.752367973327638</v>
      </c>
      <c r="W153">
        <v>61.503063201904304</v>
      </c>
      <c r="X153">
        <v>2.80942702293396</v>
      </c>
      <c r="Y153">
        <v>1.9329437017440796</v>
      </c>
      <c r="Z153">
        <v>454230.53125</v>
      </c>
      <c r="AA153">
        <v>83837.0234375</v>
      </c>
    </row>
    <row r="154" spans="1:36" x14ac:dyDescent="0.25">
      <c r="A154">
        <v>1280</v>
      </c>
      <c r="B154" t="s">
        <v>142</v>
      </c>
      <c r="C154" t="s">
        <v>143</v>
      </c>
      <c r="D154">
        <v>446</v>
      </c>
      <c r="E154" t="s">
        <v>144</v>
      </c>
      <c r="F154">
        <v>1980</v>
      </c>
      <c r="G154">
        <v>2809</v>
      </c>
      <c r="H154">
        <v>1</v>
      </c>
      <c r="I154">
        <v>0</v>
      </c>
      <c r="J154">
        <v>5</v>
      </c>
      <c r="K154">
        <v>7</v>
      </c>
      <c r="L154">
        <v>2</v>
      </c>
      <c r="M154">
        <v>1</v>
      </c>
      <c r="N154">
        <v>4918.4296875</v>
      </c>
      <c r="O154">
        <v>9</v>
      </c>
      <c r="Q154">
        <v>1.9278258085250857</v>
      </c>
      <c r="R154">
        <v>-2.1095144748687744</v>
      </c>
      <c r="S154">
        <v>1</v>
      </c>
      <c r="T154">
        <v>5.2042575034047776</v>
      </c>
      <c r="U154" t="s">
        <v>57</v>
      </c>
      <c r="V154">
        <v>10.752367973327638</v>
      </c>
      <c r="W154">
        <v>61.503063201904304</v>
      </c>
      <c r="X154">
        <v>2.80942702293396</v>
      </c>
      <c r="Y154">
        <v>1.9329437017440796</v>
      </c>
      <c r="Z154">
        <v>454230.53125</v>
      </c>
      <c r="AA154">
        <v>83837.0234375</v>
      </c>
    </row>
    <row r="155" spans="1:36" x14ac:dyDescent="0.25">
      <c r="A155">
        <v>1280</v>
      </c>
      <c r="B155" t="s">
        <v>142</v>
      </c>
      <c r="C155" t="s">
        <v>143</v>
      </c>
      <c r="D155">
        <v>446</v>
      </c>
      <c r="E155" t="s">
        <v>144</v>
      </c>
      <c r="F155">
        <v>1990</v>
      </c>
      <c r="G155">
        <v>5860.7666015625</v>
      </c>
      <c r="H155">
        <v>1</v>
      </c>
      <c r="I155">
        <v>0</v>
      </c>
      <c r="J155">
        <v>5</v>
      </c>
      <c r="K155">
        <v>7</v>
      </c>
      <c r="L155">
        <v>2</v>
      </c>
      <c r="M155">
        <v>1</v>
      </c>
      <c r="N155">
        <v>8183.19140625</v>
      </c>
      <c r="O155">
        <v>12.5</v>
      </c>
      <c r="Q155">
        <v>1.9278258085250857</v>
      </c>
      <c r="R155">
        <v>-2.1095144748687744</v>
      </c>
      <c r="S155">
        <v>1</v>
      </c>
      <c r="T155">
        <v>5.2042575034047776</v>
      </c>
      <c r="U155" t="s">
        <v>57</v>
      </c>
      <c r="V155">
        <v>10.752367973327638</v>
      </c>
      <c r="W155">
        <v>61.503063201904304</v>
      </c>
      <c r="X155">
        <v>2.80942702293396</v>
      </c>
      <c r="Y155">
        <v>1.9329437017440796</v>
      </c>
      <c r="Z155">
        <v>454230.53125</v>
      </c>
      <c r="AA155">
        <v>83837.0234375</v>
      </c>
      <c r="AB155">
        <v>1</v>
      </c>
      <c r="AC155">
        <v>0</v>
      </c>
      <c r="AD155">
        <v>0</v>
      </c>
      <c r="AE155">
        <v>0</v>
      </c>
      <c r="AF155">
        <v>1</v>
      </c>
      <c r="AG155">
        <v>0</v>
      </c>
      <c r="AH155">
        <v>0</v>
      </c>
      <c r="AI155">
        <v>0</v>
      </c>
    </row>
    <row r="156" spans="1:36" x14ac:dyDescent="0.25">
      <c r="A156">
        <v>1280</v>
      </c>
      <c r="B156" t="s">
        <v>142</v>
      </c>
      <c r="C156" t="s">
        <v>143</v>
      </c>
      <c r="D156">
        <v>446</v>
      </c>
      <c r="E156" t="s">
        <v>144</v>
      </c>
      <c r="F156">
        <v>2000</v>
      </c>
      <c r="G156">
        <v>8858</v>
      </c>
      <c r="H156">
        <v>1</v>
      </c>
      <c r="I156">
        <v>0</v>
      </c>
      <c r="J156">
        <v>5</v>
      </c>
      <c r="K156">
        <v>7</v>
      </c>
      <c r="L156">
        <v>2</v>
      </c>
      <c r="M156">
        <v>1</v>
      </c>
      <c r="N156">
        <v>14020.5</v>
      </c>
      <c r="O156">
        <v>5.95</v>
      </c>
      <c r="P156">
        <v>7.1731915473937997</v>
      </c>
      <c r="Q156">
        <v>1.9278258085250857</v>
      </c>
      <c r="R156">
        <v>-2.1095144748687744</v>
      </c>
      <c r="S156">
        <v>1</v>
      </c>
      <c r="T156">
        <v>5.2042575034047776</v>
      </c>
      <c r="U156" t="s">
        <v>57</v>
      </c>
      <c r="V156">
        <v>10.752367973327638</v>
      </c>
      <c r="W156">
        <v>61.503063201904304</v>
      </c>
      <c r="X156">
        <v>2.80942702293396</v>
      </c>
      <c r="Y156">
        <v>1.9329437017440796</v>
      </c>
      <c r="Z156">
        <v>454230.53125</v>
      </c>
      <c r="AA156">
        <v>83837.0234375</v>
      </c>
      <c r="AB156">
        <v>6</v>
      </c>
      <c r="AC156">
        <v>0</v>
      </c>
      <c r="AD156">
        <v>0</v>
      </c>
      <c r="AE156">
        <v>2</v>
      </c>
      <c r="AF156">
        <v>1</v>
      </c>
      <c r="AG156">
        <v>0</v>
      </c>
      <c r="AH156">
        <v>0</v>
      </c>
      <c r="AI156">
        <v>0.33333334326744074</v>
      </c>
      <c r="AJ156">
        <v>0.16666667163372037</v>
      </c>
    </row>
    <row r="157" spans="1:36" x14ac:dyDescent="0.25">
      <c r="A157">
        <v>1310</v>
      </c>
      <c r="B157" t="s">
        <v>145</v>
      </c>
      <c r="C157" t="s">
        <v>146</v>
      </c>
      <c r="D157">
        <v>184</v>
      </c>
      <c r="E157" t="s">
        <v>101</v>
      </c>
      <c r="F157">
        <v>1970</v>
      </c>
      <c r="G157">
        <v>813</v>
      </c>
      <c r="H157">
        <v>1</v>
      </c>
      <c r="I157">
        <v>0</v>
      </c>
      <c r="J157">
        <v>5</v>
      </c>
      <c r="K157">
        <v>3</v>
      </c>
      <c r="L157">
        <v>3</v>
      </c>
      <c r="M157">
        <v>1</v>
      </c>
      <c r="N157">
        <v>2412.05126953125</v>
      </c>
      <c r="O157">
        <v>4.5</v>
      </c>
      <c r="Q157">
        <v>2.9298689365386954</v>
      </c>
      <c r="R157">
        <v>-1.2937198877334597</v>
      </c>
      <c r="S157">
        <v>1</v>
      </c>
      <c r="T157">
        <v>7.3228101628006996</v>
      </c>
      <c r="U157" t="s">
        <v>57</v>
      </c>
      <c r="V157">
        <v>11.71391487121582</v>
      </c>
      <c r="W157">
        <v>61.083648681640625</v>
      </c>
      <c r="X157">
        <v>0</v>
      </c>
      <c r="Y157">
        <v>3.0247340202331543</v>
      </c>
      <c r="Z157">
        <v>12933.5947265625</v>
      </c>
      <c r="AA157">
        <v>87083.4765625</v>
      </c>
    </row>
    <row r="158" spans="1:36" x14ac:dyDescent="0.25">
      <c r="A158">
        <v>1310</v>
      </c>
      <c r="B158" t="s">
        <v>145</v>
      </c>
      <c r="C158" t="s">
        <v>146</v>
      </c>
      <c r="D158">
        <v>184</v>
      </c>
      <c r="E158" t="s">
        <v>101</v>
      </c>
      <c r="F158">
        <v>1980</v>
      </c>
      <c r="G158">
        <v>2407</v>
      </c>
      <c r="H158">
        <v>1</v>
      </c>
      <c r="I158">
        <v>0</v>
      </c>
      <c r="J158">
        <v>5</v>
      </c>
      <c r="K158">
        <v>3</v>
      </c>
      <c r="L158">
        <v>3</v>
      </c>
      <c r="M158">
        <v>1</v>
      </c>
      <c r="N158">
        <v>5455.9892578125</v>
      </c>
      <c r="O158">
        <v>6.5</v>
      </c>
      <c r="Q158">
        <v>2.9298689365386954</v>
      </c>
      <c r="R158">
        <v>-1.2937198877334597</v>
      </c>
      <c r="S158">
        <v>1</v>
      </c>
      <c r="T158">
        <v>7.3228101628006996</v>
      </c>
      <c r="U158" t="s">
        <v>57</v>
      </c>
      <c r="V158">
        <v>11.71391487121582</v>
      </c>
      <c r="W158">
        <v>61.083648681640625</v>
      </c>
      <c r="X158">
        <v>0</v>
      </c>
      <c r="Y158">
        <v>3.0247340202331543</v>
      </c>
      <c r="Z158">
        <v>12933.5947265625</v>
      </c>
      <c r="AA158">
        <v>87083.4765625</v>
      </c>
    </row>
    <row r="159" spans="1:36" x14ac:dyDescent="0.25">
      <c r="A159">
        <v>1310</v>
      </c>
      <c r="B159" t="s">
        <v>145</v>
      </c>
      <c r="C159" t="s">
        <v>146</v>
      </c>
      <c r="D159">
        <v>184</v>
      </c>
      <c r="E159" t="s">
        <v>101</v>
      </c>
      <c r="F159">
        <v>1990</v>
      </c>
      <c r="G159">
        <v>4266.3642578125</v>
      </c>
      <c r="H159">
        <v>1</v>
      </c>
      <c r="I159">
        <v>0</v>
      </c>
      <c r="J159">
        <v>5</v>
      </c>
      <c r="K159">
        <v>3</v>
      </c>
      <c r="L159">
        <v>3</v>
      </c>
      <c r="M159">
        <v>1</v>
      </c>
      <c r="N159">
        <v>9463.0048828125</v>
      </c>
      <c r="O159">
        <v>7.5</v>
      </c>
      <c r="Q159">
        <v>2.9298689365386954</v>
      </c>
      <c r="R159">
        <v>-1.2937198877334597</v>
      </c>
      <c r="S159">
        <v>1</v>
      </c>
      <c r="T159">
        <v>7.3228101628006996</v>
      </c>
      <c r="U159" t="s">
        <v>57</v>
      </c>
      <c r="V159">
        <v>11.71391487121582</v>
      </c>
      <c r="W159">
        <v>61.083648681640625</v>
      </c>
      <c r="X159">
        <v>0</v>
      </c>
      <c r="Y159">
        <v>3.0247340202331543</v>
      </c>
      <c r="Z159">
        <v>12933.5947265625</v>
      </c>
      <c r="AA159">
        <v>87083.4765625</v>
      </c>
      <c r="AB159">
        <v>20</v>
      </c>
      <c r="AC159">
        <v>0</v>
      </c>
      <c r="AD159">
        <v>0</v>
      </c>
      <c r="AE159">
        <v>2</v>
      </c>
      <c r="AF159">
        <v>0</v>
      </c>
      <c r="AG159">
        <v>0</v>
      </c>
      <c r="AH159">
        <v>0</v>
      </c>
      <c r="AI159">
        <v>0.10000000149011612</v>
      </c>
      <c r="AJ159">
        <v>0</v>
      </c>
    </row>
    <row r="160" spans="1:36" x14ac:dyDescent="0.25">
      <c r="A160">
        <v>1310</v>
      </c>
      <c r="B160" t="s">
        <v>145</v>
      </c>
      <c r="C160" t="s">
        <v>146</v>
      </c>
      <c r="D160">
        <v>184</v>
      </c>
      <c r="E160" t="s">
        <v>101</v>
      </c>
      <c r="F160">
        <v>2000</v>
      </c>
      <c r="G160">
        <v>5746</v>
      </c>
      <c r="H160">
        <v>1</v>
      </c>
      <c r="I160">
        <v>0</v>
      </c>
      <c r="J160">
        <v>5</v>
      </c>
      <c r="K160">
        <v>3</v>
      </c>
      <c r="L160">
        <v>3</v>
      </c>
      <c r="M160">
        <v>1</v>
      </c>
      <c r="N160">
        <v>19138</v>
      </c>
      <c r="O160">
        <v>3.45</v>
      </c>
      <c r="P160">
        <v>9.2415485382080078</v>
      </c>
      <c r="Q160">
        <v>2.9298689365386954</v>
      </c>
      <c r="R160">
        <v>-1.2937198877334597</v>
      </c>
      <c r="S160">
        <v>1</v>
      </c>
      <c r="T160">
        <v>7.3228101628006996</v>
      </c>
      <c r="U160" t="s">
        <v>57</v>
      </c>
      <c r="V160">
        <v>11.71391487121582</v>
      </c>
      <c r="W160">
        <v>61.083648681640625</v>
      </c>
      <c r="X160">
        <v>0</v>
      </c>
      <c r="Y160">
        <v>3.0247340202331543</v>
      </c>
      <c r="Z160">
        <v>12933.5947265625</v>
      </c>
      <c r="AA160">
        <v>87083.4765625</v>
      </c>
      <c r="AB160">
        <v>26</v>
      </c>
      <c r="AC160">
        <v>1</v>
      </c>
      <c r="AD160">
        <v>0</v>
      </c>
      <c r="AE160">
        <v>0</v>
      </c>
      <c r="AF160">
        <v>2</v>
      </c>
      <c r="AG160">
        <v>3.8461539894342422E-2</v>
      </c>
      <c r="AH160">
        <v>0</v>
      </c>
      <c r="AI160">
        <v>0</v>
      </c>
      <c r="AJ160">
        <v>7.6923079788684845E-2</v>
      </c>
    </row>
    <row r="161" spans="1:36" x14ac:dyDescent="0.25">
      <c r="A161">
        <v>1355</v>
      </c>
      <c r="B161" t="s">
        <v>147</v>
      </c>
      <c r="C161" t="s">
        <v>49</v>
      </c>
      <c r="D161">
        <v>499</v>
      </c>
      <c r="E161" t="s">
        <v>69</v>
      </c>
      <c r="F161">
        <v>1980</v>
      </c>
      <c r="G161">
        <v>5172</v>
      </c>
      <c r="H161">
        <v>0</v>
      </c>
      <c r="I161">
        <v>0</v>
      </c>
      <c r="J161">
        <v>2</v>
      </c>
      <c r="K161">
        <v>2</v>
      </c>
      <c r="L161">
        <v>3</v>
      </c>
      <c r="M161">
        <v>1</v>
      </c>
      <c r="N161">
        <v>5676.876953125</v>
      </c>
      <c r="O161">
        <v>12</v>
      </c>
      <c r="Q161">
        <v>5.3972125053405762</v>
      </c>
      <c r="R161">
        <v>-1.0664969682693481</v>
      </c>
      <c r="S161">
        <v>1</v>
      </c>
      <c r="T161">
        <v>5.277467754385988</v>
      </c>
      <c r="U161" t="s">
        <v>51</v>
      </c>
      <c r="V161">
        <v>12.419747352600098</v>
      </c>
      <c r="W161">
        <v>72.185432434082017</v>
      </c>
      <c r="X161">
        <v>0</v>
      </c>
      <c r="Y161">
        <v>7.7178711071610451E-3</v>
      </c>
      <c r="Z161">
        <v>0</v>
      </c>
      <c r="AA161">
        <v>0</v>
      </c>
    </row>
    <row r="162" spans="1:36" x14ac:dyDescent="0.25">
      <c r="A162">
        <v>1355</v>
      </c>
      <c r="B162" t="s">
        <v>147</v>
      </c>
      <c r="C162" t="s">
        <v>49</v>
      </c>
      <c r="D162">
        <v>499</v>
      </c>
      <c r="E162" t="s">
        <v>69</v>
      </c>
      <c r="F162">
        <v>1990</v>
      </c>
      <c r="G162">
        <v>14386.05859375</v>
      </c>
      <c r="H162">
        <v>0</v>
      </c>
      <c r="I162">
        <v>0</v>
      </c>
      <c r="J162">
        <v>2</v>
      </c>
      <c r="K162">
        <v>2</v>
      </c>
      <c r="L162">
        <v>3</v>
      </c>
      <c r="M162">
        <v>1</v>
      </c>
      <c r="N162">
        <v>8713.5107421875</v>
      </c>
      <c r="O162">
        <v>11</v>
      </c>
      <c r="Q162">
        <v>5.3972125053405762</v>
      </c>
      <c r="R162">
        <v>-1.0664969682693481</v>
      </c>
      <c r="S162">
        <v>1</v>
      </c>
      <c r="T162">
        <v>5.277467754385988</v>
      </c>
      <c r="U162" t="s">
        <v>51</v>
      </c>
      <c r="V162">
        <v>12.419747352600098</v>
      </c>
      <c r="W162">
        <v>72.185432434082017</v>
      </c>
      <c r="X162">
        <v>0</v>
      </c>
      <c r="Y162">
        <v>7.7178711071610451E-3</v>
      </c>
      <c r="Z162">
        <v>0</v>
      </c>
      <c r="AA162">
        <v>0</v>
      </c>
      <c r="AB162">
        <v>3</v>
      </c>
      <c r="AC162">
        <v>0</v>
      </c>
      <c r="AD162">
        <v>0</v>
      </c>
      <c r="AE162">
        <v>1</v>
      </c>
      <c r="AF162">
        <v>0</v>
      </c>
      <c r="AG162">
        <v>0</v>
      </c>
      <c r="AH162">
        <v>0</v>
      </c>
      <c r="AI162">
        <v>0.33333334326744074</v>
      </c>
      <c r="AJ162">
        <v>0</v>
      </c>
    </row>
    <row r="163" spans="1:36" x14ac:dyDescent="0.25">
      <c r="A163">
        <v>1355</v>
      </c>
      <c r="B163" t="s">
        <v>147</v>
      </c>
      <c r="C163" t="s">
        <v>49</v>
      </c>
      <c r="D163">
        <v>499</v>
      </c>
      <c r="E163" t="s">
        <v>69</v>
      </c>
      <c r="F163">
        <v>2000</v>
      </c>
      <c r="G163">
        <v>14863</v>
      </c>
      <c r="H163">
        <v>0</v>
      </c>
      <c r="I163">
        <v>0</v>
      </c>
      <c r="J163">
        <v>2</v>
      </c>
      <c r="K163">
        <v>2</v>
      </c>
      <c r="L163">
        <v>3</v>
      </c>
      <c r="M163">
        <v>1</v>
      </c>
      <c r="N163">
        <v>21775</v>
      </c>
      <c r="O163">
        <v>4.0999999999999996</v>
      </c>
      <c r="P163">
        <v>5.7104268074035636</v>
      </c>
      <c r="Q163">
        <v>5.3972125053405762</v>
      </c>
      <c r="R163">
        <v>-1.0664969682693481</v>
      </c>
      <c r="S163">
        <v>1</v>
      </c>
      <c r="T163">
        <v>5.277467754385988</v>
      </c>
      <c r="U163" t="s">
        <v>51</v>
      </c>
      <c r="V163">
        <v>12.419747352600098</v>
      </c>
      <c r="W163">
        <v>72.185432434082017</v>
      </c>
      <c r="X163">
        <v>0</v>
      </c>
      <c r="Y163">
        <v>7.7178711071610451E-3</v>
      </c>
      <c r="Z163">
        <v>0</v>
      </c>
      <c r="AA163">
        <v>0</v>
      </c>
      <c r="AB163">
        <v>10</v>
      </c>
      <c r="AC163">
        <v>1</v>
      </c>
      <c r="AD163">
        <v>0</v>
      </c>
      <c r="AE163">
        <v>1</v>
      </c>
      <c r="AF163">
        <v>1</v>
      </c>
      <c r="AG163">
        <v>0.10000000149011612</v>
      </c>
      <c r="AH163">
        <v>0</v>
      </c>
      <c r="AI163">
        <v>0.10000000149011612</v>
      </c>
      <c r="AJ163">
        <v>0.10000000149011612</v>
      </c>
    </row>
    <row r="164" spans="1:36" x14ac:dyDescent="0.25">
      <c r="A164">
        <v>1395</v>
      </c>
      <c r="B164" t="s">
        <v>148</v>
      </c>
      <c r="C164" t="s">
        <v>149</v>
      </c>
      <c r="D164">
        <v>72</v>
      </c>
      <c r="E164" t="s">
        <v>42</v>
      </c>
      <c r="F164">
        <v>1980</v>
      </c>
      <c r="G164">
        <v>1417</v>
      </c>
      <c r="H164">
        <v>0</v>
      </c>
      <c r="I164">
        <v>0</v>
      </c>
      <c r="J164">
        <v>0</v>
      </c>
      <c r="K164">
        <v>7</v>
      </c>
      <c r="L164">
        <v>2</v>
      </c>
      <c r="M164">
        <v>2</v>
      </c>
      <c r="N164">
        <v>5331.1650390625</v>
      </c>
      <c r="O164">
        <v>10</v>
      </c>
      <c r="Q164">
        <v>4.0633401870727539</v>
      </c>
      <c r="R164">
        <v>-1.3596735000610352</v>
      </c>
      <c r="S164">
        <v>0</v>
      </c>
      <c r="T164">
        <v>-1.1245885687545869</v>
      </c>
      <c r="U164" t="s">
        <v>43</v>
      </c>
      <c r="V164">
        <v>11.309222221374512</v>
      </c>
      <c r="W164">
        <v>58.278144836425774</v>
      </c>
      <c r="X164">
        <v>0</v>
      </c>
      <c r="Y164">
        <v>0.32551243901252747</v>
      </c>
      <c r="Z164">
        <v>0</v>
      </c>
      <c r="AA164">
        <v>0</v>
      </c>
    </row>
    <row r="165" spans="1:36" x14ac:dyDescent="0.25">
      <c r="A165">
        <v>1395</v>
      </c>
      <c r="B165" t="s">
        <v>148</v>
      </c>
      <c r="C165" t="s">
        <v>149</v>
      </c>
      <c r="D165">
        <v>72</v>
      </c>
      <c r="E165" t="s">
        <v>42</v>
      </c>
      <c r="F165">
        <v>1990</v>
      </c>
      <c r="G165">
        <v>3614.548095703125</v>
      </c>
      <c r="H165">
        <v>0</v>
      </c>
      <c r="I165">
        <v>0</v>
      </c>
      <c r="J165">
        <v>0</v>
      </c>
      <c r="K165">
        <v>7</v>
      </c>
      <c r="L165">
        <v>2</v>
      </c>
      <c r="M165">
        <v>2</v>
      </c>
      <c r="N165">
        <v>9003.4384765625</v>
      </c>
      <c r="O165">
        <v>10</v>
      </c>
      <c r="Q165">
        <v>4.0633401870727539</v>
      </c>
      <c r="R165">
        <v>-1.3596735000610352</v>
      </c>
      <c r="S165">
        <v>0</v>
      </c>
      <c r="T165">
        <v>-1.1245885687545869</v>
      </c>
      <c r="U165" t="s">
        <v>43</v>
      </c>
      <c r="V165">
        <v>11.309222221374512</v>
      </c>
      <c r="W165">
        <v>58.278144836425774</v>
      </c>
      <c r="X165">
        <v>0</v>
      </c>
      <c r="Y165">
        <v>0.32551243901252747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</row>
    <row r="166" spans="1:36" x14ac:dyDescent="0.25">
      <c r="A166">
        <v>1395</v>
      </c>
      <c r="B166" t="s">
        <v>148</v>
      </c>
      <c r="C166" t="s">
        <v>149</v>
      </c>
      <c r="D166">
        <v>72</v>
      </c>
      <c r="E166" t="s">
        <v>42</v>
      </c>
      <c r="F166">
        <v>2000</v>
      </c>
      <c r="G166">
        <v>5358</v>
      </c>
      <c r="H166">
        <v>0</v>
      </c>
      <c r="I166">
        <v>0</v>
      </c>
      <c r="J166">
        <v>0</v>
      </c>
      <c r="K166">
        <v>7</v>
      </c>
      <c r="L166">
        <v>2</v>
      </c>
      <c r="M166">
        <v>2</v>
      </c>
      <c r="N166">
        <v>14931</v>
      </c>
      <c r="O166">
        <v>5.4</v>
      </c>
      <c r="P166">
        <v>5.0172796249389648</v>
      </c>
      <c r="Q166">
        <v>4.0633401870727539</v>
      </c>
      <c r="R166">
        <v>-1.3596735000610352</v>
      </c>
      <c r="S166">
        <v>0</v>
      </c>
      <c r="T166">
        <v>-1.1245885687545869</v>
      </c>
      <c r="U166" t="s">
        <v>43</v>
      </c>
      <c r="V166">
        <v>11.309222221374512</v>
      </c>
      <c r="W166">
        <v>58.278144836425774</v>
      </c>
      <c r="X166">
        <v>0</v>
      </c>
      <c r="Y166">
        <v>0.32551243901252747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</row>
    <row r="167" spans="1:36" x14ac:dyDescent="0.25">
      <c r="A167">
        <v>1410</v>
      </c>
      <c r="B167" t="s">
        <v>150</v>
      </c>
      <c r="C167" t="s">
        <v>128</v>
      </c>
      <c r="D167">
        <v>660</v>
      </c>
      <c r="E167" t="s">
        <v>59</v>
      </c>
      <c r="F167">
        <v>1980</v>
      </c>
      <c r="G167">
        <v>1879</v>
      </c>
      <c r="H167">
        <v>1</v>
      </c>
      <c r="I167">
        <v>1</v>
      </c>
      <c r="J167">
        <v>3</v>
      </c>
      <c r="K167">
        <v>3</v>
      </c>
      <c r="L167">
        <v>3</v>
      </c>
      <c r="M167">
        <v>1</v>
      </c>
      <c r="N167">
        <v>4949.9716796875</v>
      </c>
      <c r="O167">
        <v>11.5</v>
      </c>
      <c r="Q167">
        <v>3.2418248653411874</v>
      </c>
      <c r="R167">
        <v>-2.8509290218353276</v>
      </c>
      <c r="S167">
        <v>1</v>
      </c>
      <c r="T167">
        <v>3.1005537822220894</v>
      </c>
      <c r="U167" t="s">
        <v>51</v>
      </c>
      <c r="V167">
        <v>12.772604942321777</v>
      </c>
      <c r="W167">
        <v>62.619804382324226</v>
      </c>
      <c r="X167">
        <v>0</v>
      </c>
      <c r="Y167">
        <v>0</v>
      </c>
      <c r="Z167">
        <v>0</v>
      </c>
      <c r="AA167">
        <v>0</v>
      </c>
    </row>
    <row r="168" spans="1:36" x14ac:dyDescent="0.25">
      <c r="A168">
        <v>1410</v>
      </c>
      <c r="B168" t="s">
        <v>150</v>
      </c>
      <c r="C168" t="s">
        <v>128</v>
      </c>
      <c r="D168">
        <v>660</v>
      </c>
      <c r="E168" t="s">
        <v>59</v>
      </c>
      <c r="F168">
        <v>1990</v>
      </c>
      <c r="G168">
        <v>6152.17041015625</v>
      </c>
      <c r="H168">
        <v>1</v>
      </c>
      <c r="I168">
        <v>1</v>
      </c>
      <c r="J168">
        <v>3</v>
      </c>
      <c r="K168">
        <v>3</v>
      </c>
      <c r="L168">
        <v>3</v>
      </c>
      <c r="M168">
        <v>1</v>
      </c>
      <c r="N168">
        <v>8717.6640625</v>
      </c>
      <c r="O168">
        <v>8</v>
      </c>
      <c r="Q168">
        <v>3.2418248653411874</v>
      </c>
      <c r="R168">
        <v>-2.8509290218353276</v>
      </c>
      <c r="S168">
        <v>1</v>
      </c>
      <c r="T168">
        <v>3.1005537822220894</v>
      </c>
      <c r="U168" t="s">
        <v>51</v>
      </c>
      <c r="V168">
        <v>12.772604942321777</v>
      </c>
      <c r="W168">
        <v>62.619804382324226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</row>
    <row r="169" spans="1:36" x14ac:dyDescent="0.25">
      <c r="A169">
        <v>1410</v>
      </c>
      <c r="B169" t="s">
        <v>150</v>
      </c>
      <c r="C169" t="s">
        <v>128</v>
      </c>
      <c r="D169">
        <v>660</v>
      </c>
      <c r="E169" t="s">
        <v>59</v>
      </c>
      <c r="F169">
        <v>2000</v>
      </c>
      <c r="G169">
        <v>9788</v>
      </c>
      <c r="H169">
        <v>1</v>
      </c>
      <c r="I169">
        <v>1</v>
      </c>
      <c r="J169">
        <v>3</v>
      </c>
      <c r="K169">
        <v>3</v>
      </c>
      <c r="L169">
        <v>3</v>
      </c>
      <c r="M169">
        <v>1</v>
      </c>
      <c r="N169">
        <v>17788</v>
      </c>
      <c r="O169">
        <v>3.9</v>
      </c>
      <c r="P169">
        <v>5.7462034225463858</v>
      </c>
      <c r="Q169">
        <v>3.2418248653411874</v>
      </c>
      <c r="R169">
        <v>-2.8509290218353276</v>
      </c>
      <c r="S169">
        <v>1</v>
      </c>
      <c r="T169">
        <v>3.1005537822220894</v>
      </c>
      <c r="U169" t="s">
        <v>51</v>
      </c>
      <c r="V169">
        <v>12.772604942321777</v>
      </c>
      <c r="W169">
        <v>62.619804382324226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</row>
    <row r="170" spans="1:36" x14ac:dyDescent="0.25">
      <c r="A170">
        <v>1440</v>
      </c>
      <c r="B170" t="s">
        <v>151</v>
      </c>
      <c r="C170" t="s">
        <v>152</v>
      </c>
      <c r="D170">
        <v>607</v>
      </c>
      <c r="E170" t="s">
        <v>101</v>
      </c>
      <c r="F170">
        <v>1980</v>
      </c>
      <c r="G170">
        <v>2292</v>
      </c>
      <c r="H170">
        <v>1</v>
      </c>
      <c r="I170">
        <v>0</v>
      </c>
      <c r="J170">
        <v>0</v>
      </c>
      <c r="K170">
        <v>2</v>
      </c>
      <c r="L170">
        <v>3</v>
      </c>
      <c r="M170">
        <v>1</v>
      </c>
      <c r="N170">
        <v>5119.3203125</v>
      </c>
      <c r="O170">
        <v>7.5</v>
      </c>
      <c r="Q170">
        <v>4.9143085479736319</v>
      </c>
      <c r="R170">
        <v>-0.20869666337966919</v>
      </c>
      <c r="S170">
        <v>0</v>
      </c>
      <c r="T170">
        <v>6.5714432346075853</v>
      </c>
      <c r="U170" t="s">
        <v>57</v>
      </c>
      <c r="V170">
        <v>11.217716217041016</v>
      </c>
      <c r="W170">
        <v>57.804878234863281</v>
      </c>
      <c r="X170">
        <v>0</v>
      </c>
      <c r="Y170">
        <v>0</v>
      </c>
      <c r="Z170">
        <v>2848.58056640625</v>
      </c>
      <c r="AA170">
        <v>63932.804687500007</v>
      </c>
    </row>
    <row r="171" spans="1:36" x14ac:dyDescent="0.25">
      <c r="A171">
        <v>1440</v>
      </c>
      <c r="B171" t="s">
        <v>151</v>
      </c>
      <c r="C171" t="s">
        <v>152</v>
      </c>
      <c r="D171">
        <v>607</v>
      </c>
      <c r="E171" t="s">
        <v>101</v>
      </c>
      <c r="F171">
        <v>1990</v>
      </c>
      <c r="G171">
        <v>5524.2060546875</v>
      </c>
      <c r="H171">
        <v>1</v>
      </c>
      <c r="I171">
        <v>0</v>
      </c>
      <c r="J171">
        <v>0</v>
      </c>
      <c r="K171">
        <v>2</v>
      </c>
      <c r="L171">
        <v>3</v>
      </c>
      <c r="M171">
        <v>1</v>
      </c>
      <c r="N171">
        <v>8790.56640625</v>
      </c>
      <c r="O171">
        <v>7.5</v>
      </c>
      <c r="Q171">
        <v>4.9143085479736319</v>
      </c>
      <c r="R171">
        <v>-0.20869666337966919</v>
      </c>
      <c r="S171">
        <v>0</v>
      </c>
      <c r="T171">
        <v>6.5714432346075853</v>
      </c>
      <c r="U171" t="s">
        <v>57</v>
      </c>
      <c r="V171">
        <v>11.217716217041016</v>
      </c>
      <c r="W171">
        <v>57.804878234863281</v>
      </c>
      <c r="X171">
        <v>0</v>
      </c>
      <c r="Y171">
        <v>0</v>
      </c>
      <c r="Z171">
        <v>2848.58056640625</v>
      </c>
      <c r="AA171">
        <v>63932.804687500007</v>
      </c>
      <c r="AB171">
        <v>2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</row>
    <row r="172" spans="1:36" x14ac:dyDescent="0.25">
      <c r="A172">
        <v>1440</v>
      </c>
      <c r="B172" t="s">
        <v>151</v>
      </c>
      <c r="C172" t="s">
        <v>152</v>
      </c>
      <c r="D172">
        <v>607</v>
      </c>
      <c r="E172" t="s">
        <v>101</v>
      </c>
      <c r="F172">
        <v>2000</v>
      </c>
      <c r="G172">
        <v>7038</v>
      </c>
      <c r="H172">
        <v>1</v>
      </c>
      <c r="I172">
        <v>0</v>
      </c>
      <c r="J172">
        <v>0</v>
      </c>
      <c r="K172">
        <v>2</v>
      </c>
      <c r="L172">
        <v>3</v>
      </c>
      <c r="M172">
        <v>1</v>
      </c>
      <c r="N172">
        <v>16963.5</v>
      </c>
      <c r="O172">
        <v>4.25</v>
      </c>
      <c r="P172">
        <v>6.0161571502685556</v>
      </c>
      <c r="Q172">
        <v>4.9143085479736319</v>
      </c>
      <c r="R172">
        <v>-0.20869666337966919</v>
      </c>
      <c r="S172">
        <v>0</v>
      </c>
      <c r="T172">
        <v>6.5714432346075853</v>
      </c>
      <c r="U172" t="s">
        <v>57</v>
      </c>
      <c r="V172">
        <v>11.217716217041016</v>
      </c>
      <c r="W172">
        <v>57.804878234863281</v>
      </c>
      <c r="X172">
        <v>0</v>
      </c>
      <c r="Y172">
        <v>0</v>
      </c>
      <c r="Z172">
        <v>2848.58056640625</v>
      </c>
      <c r="AA172">
        <v>63932.804687500007</v>
      </c>
      <c r="AB172">
        <v>9</v>
      </c>
      <c r="AC172">
        <v>0</v>
      </c>
      <c r="AD172">
        <v>0</v>
      </c>
      <c r="AE172">
        <v>2</v>
      </c>
      <c r="AF172">
        <v>2</v>
      </c>
      <c r="AG172">
        <v>0</v>
      </c>
      <c r="AH172">
        <v>0</v>
      </c>
      <c r="AI172">
        <v>0.2222222238779068</v>
      </c>
      <c r="AJ172">
        <v>0.2222222238779068</v>
      </c>
    </row>
    <row r="173" spans="1:36" x14ac:dyDescent="0.25">
      <c r="A173">
        <v>1450</v>
      </c>
      <c r="B173" t="s">
        <v>153</v>
      </c>
      <c r="C173" t="s">
        <v>154</v>
      </c>
      <c r="D173">
        <v>78</v>
      </c>
      <c r="E173" t="s">
        <v>155</v>
      </c>
      <c r="F173">
        <v>1980</v>
      </c>
      <c r="G173">
        <v>2414</v>
      </c>
      <c r="H173">
        <v>1</v>
      </c>
      <c r="I173">
        <v>1</v>
      </c>
      <c r="J173">
        <v>3</v>
      </c>
      <c r="K173">
        <v>3</v>
      </c>
      <c r="L173">
        <v>3</v>
      </c>
      <c r="M173">
        <v>1</v>
      </c>
      <c r="N173">
        <v>5162.94140625</v>
      </c>
      <c r="O173">
        <v>7.6521739959716797</v>
      </c>
      <c r="Q173">
        <v>3.8857178688049312</v>
      </c>
      <c r="R173">
        <v>-2.5626835823059082</v>
      </c>
      <c r="S173">
        <v>1</v>
      </c>
      <c r="T173">
        <v>2.9246697043165102</v>
      </c>
      <c r="U173" t="s">
        <v>51</v>
      </c>
      <c r="V173">
        <v>12.202189445495604</v>
      </c>
      <c r="W173">
        <v>60.906517028808601</v>
      </c>
      <c r="X173">
        <v>0</v>
      </c>
      <c r="Y173">
        <v>0</v>
      </c>
      <c r="Z173">
        <v>0</v>
      </c>
      <c r="AA173">
        <v>0</v>
      </c>
    </row>
    <row r="174" spans="1:36" x14ac:dyDescent="0.25">
      <c r="A174">
        <v>1450</v>
      </c>
      <c r="B174" t="s">
        <v>153</v>
      </c>
      <c r="C174" t="s">
        <v>154</v>
      </c>
      <c r="D174">
        <v>78</v>
      </c>
      <c r="E174" t="s">
        <v>155</v>
      </c>
      <c r="F174">
        <v>1990</v>
      </c>
      <c r="G174">
        <v>6096.9414062499991</v>
      </c>
      <c r="H174">
        <v>1</v>
      </c>
      <c r="I174">
        <v>1</v>
      </c>
      <c r="J174">
        <v>3</v>
      </c>
      <c r="K174">
        <v>3</v>
      </c>
      <c r="L174">
        <v>3</v>
      </c>
      <c r="M174">
        <v>1</v>
      </c>
      <c r="N174">
        <v>9172.9716796875</v>
      </c>
      <c r="O174">
        <v>5.6521739959716797</v>
      </c>
      <c r="Q174">
        <v>3.8857178688049312</v>
      </c>
      <c r="R174">
        <v>-2.5626835823059082</v>
      </c>
      <c r="S174">
        <v>1</v>
      </c>
      <c r="T174">
        <v>2.9246697043165102</v>
      </c>
      <c r="U174" t="s">
        <v>51</v>
      </c>
      <c r="V174">
        <v>12.202189445495604</v>
      </c>
      <c r="W174">
        <v>60.906517028808601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</row>
    <row r="175" spans="1:36" x14ac:dyDescent="0.25">
      <c r="A175">
        <v>1450</v>
      </c>
      <c r="B175" t="s">
        <v>153</v>
      </c>
      <c r="C175" t="s">
        <v>154</v>
      </c>
      <c r="D175">
        <v>78</v>
      </c>
      <c r="E175" t="s">
        <v>155</v>
      </c>
      <c r="F175">
        <v>2000</v>
      </c>
      <c r="G175">
        <v>9969</v>
      </c>
      <c r="H175">
        <v>1</v>
      </c>
      <c r="I175">
        <v>1</v>
      </c>
      <c r="J175">
        <v>3</v>
      </c>
      <c r="K175">
        <v>3</v>
      </c>
      <c r="L175">
        <v>3</v>
      </c>
      <c r="M175">
        <v>1</v>
      </c>
      <c r="N175">
        <v>18445.260869565216</v>
      </c>
      <c r="O175">
        <v>3.2086956521739145</v>
      </c>
      <c r="P175">
        <v>6.559615135192872</v>
      </c>
      <c r="Q175">
        <v>3.8857178688049312</v>
      </c>
      <c r="R175">
        <v>-2.5626835823059082</v>
      </c>
      <c r="S175">
        <v>1</v>
      </c>
      <c r="T175">
        <v>2.9246697043165102</v>
      </c>
      <c r="U175" t="s">
        <v>51</v>
      </c>
      <c r="V175">
        <v>12.202189445495604</v>
      </c>
      <c r="W175">
        <v>60.906517028808601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</row>
    <row r="176" spans="1:36" x14ac:dyDescent="0.25">
      <c r="A176">
        <v>1475</v>
      </c>
      <c r="B176" t="s">
        <v>156</v>
      </c>
      <c r="C176" t="s">
        <v>71</v>
      </c>
      <c r="D176">
        <v>180</v>
      </c>
      <c r="E176" t="s">
        <v>72</v>
      </c>
      <c r="F176">
        <v>1980</v>
      </c>
      <c r="G176">
        <v>4495</v>
      </c>
      <c r="H176">
        <v>1</v>
      </c>
      <c r="I176">
        <v>1</v>
      </c>
      <c r="J176">
        <v>4</v>
      </c>
      <c r="K176">
        <v>7</v>
      </c>
      <c r="L176">
        <v>3</v>
      </c>
      <c r="M176">
        <v>1</v>
      </c>
      <c r="N176">
        <v>6891.58935546875</v>
      </c>
      <c r="O176">
        <v>4</v>
      </c>
      <c r="Q176">
        <v>1.1260342597961424</v>
      </c>
      <c r="R176">
        <v>-4.6051702499389648</v>
      </c>
      <c r="S176">
        <v>0</v>
      </c>
      <c r="T176">
        <v>0.74346348899628623</v>
      </c>
      <c r="U176" t="s">
        <v>47</v>
      </c>
      <c r="V176">
        <v>13.764845848083498</v>
      </c>
      <c r="W176">
        <v>59.338523864746094</v>
      </c>
      <c r="X176">
        <v>5.9027105569839471E-2</v>
      </c>
      <c r="Y176">
        <v>7.681758143007752E-4</v>
      </c>
      <c r="Z176">
        <v>0</v>
      </c>
      <c r="AA176">
        <v>0</v>
      </c>
    </row>
    <row r="177" spans="1:36" x14ac:dyDescent="0.25">
      <c r="A177">
        <v>1475</v>
      </c>
      <c r="B177" t="s">
        <v>156</v>
      </c>
      <c r="C177" t="s">
        <v>71</v>
      </c>
      <c r="D177">
        <v>180</v>
      </c>
      <c r="E177" t="s">
        <v>72</v>
      </c>
      <c r="F177">
        <v>1990</v>
      </c>
      <c r="G177">
        <v>9332.5888671875</v>
      </c>
      <c r="H177">
        <v>1</v>
      </c>
      <c r="I177">
        <v>1</v>
      </c>
      <c r="J177">
        <v>4</v>
      </c>
      <c r="K177">
        <v>7</v>
      </c>
      <c r="L177">
        <v>3</v>
      </c>
      <c r="M177">
        <v>1</v>
      </c>
      <c r="N177">
        <v>12538.8642578125</v>
      </c>
      <c r="O177">
        <v>5</v>
      </c>
      <c r="Q177">
        <v>1.1260342597961424</v>
      </c>
      <c r="R177">
        <v>-4.6051702499389648</v>
      </c>
      <c r="S177">
        <v>0</v>
      </c>
      <c r="T177">
        <v>0.74346348899628623</v>
      </c>
      <c r="U177" t="s">
        <v>47</v>
      </c>
      <c r="V177">
        <v>13.764845848083498</v>
      </c>
      <c r="W177">
        <v>59.338523864746094</v>
      </c>
      <c r="X177">
        <v>5.9027105569839471E-2</v>
      </c>
      <c r="Y177">
        <v>7.681758143007752E-4</v>
      </c>
      <c r="Z177">
        <v>0</v>
      </c>
      <c r="AA177">
        <v>0</v>
      </c>
      <c r="AB177">
        <v>88</v>
      </c>
    </row>
    <row r="178" spans="1:36" x14ac:dyDescent="0.25">
      <c r="A178">
        <v>1475</v>
      </c>
      <c r="B178" t="s">
        <v>156</v>
      </c>
      <c r="C178" t="s">
        <v>71</v>
      </c>
      <c r="D178">
        <v>180</v>
      </c>
      <c r="E178" t="s">
        <v>72</v>
      </c>
      <c r="F178">
        <v>2000</v>
      </c>
      <c r="G178">
        <v>12737</v>
      </c>
      <c r="H178">
        <v>1</v>
      </c>
      <c r="I178">
        <v>1</v>
      </c>
      <c r="J178">
        <v>4</v>
      </c>
      <c r="K178">
        <v>7</v>
      </c>
      <c r="L178">
        <v>3</v>
      </c>
      <c r="M178">
        <v>1</v>
      </c>
      <c r="N178">
        <v>20833.5</v>
      </c>
      <c r="O178">
        <v>4.1500000000000004</v>
      </c>
      <c r="P178">
        <v>6.2422232627868652</v>
      </c>
      <c r="Q178">
        <v>1.1260342597961424</v>
      </c>
      <c r="R178">
        <v>-4.6051702499389648</v>
      </c>
      <c r="S178">
        <v>0</v>
      </c>
      <c r="T178">
        <v>0.74346348899628623</v>
      </c>
      <c r="U178" t="s">
        <v>47</v>
      </c>
      <c r="V178">
        <v>13.764845848083498</v>
      </c>
      <c r="W178">
        <v>59.338523864746094</v>
      </c>
      <c r="X178">
        <v>5.9027105569839471E-2</v>
      </c>
      <c r="Y178">
        <v>7.681758143007752E-4</v>
      </c>
      <c r="Z178">
        <v>0</v>
      </c>
      <c r="AA178">
        <v>0</v>
      </c>
      <c r="AB178">
        <v>113</v>
      </c>
    </row>
    <row r="179" spans="1:36" x14ac:dyDescent="0.25">
      <c r="A179">
        <v>1490</v>
      </c>
      <c r="B179" t="s">
        <v>157</v>
      </c>
      <c r="C179" t="s">
        <v>158</v>
      </c>
      <c r="D179">
        <v>518</v>
      </c>
      <c r="E179" t="s">
        <v>42</v>
      </c>
      <c r="F179">
        <v>1970</v>
      </c>
      <c r="G179">
        <v>2225</v>
      </c>
      <c r="H179">
        <v>0</v>
      </c>
      <c r="I179">
        <v>0</v>
      </c>
      <c r="J179">
        <v>0</v>
      </c>
      <c r="K179">
        <v>7</v>
      </c>
      <c r="L179">
        <v>3</v>
      </c>
      <c r="M179">
        <v>2</v>
      </c>
      <c r="N179">
        <v>2576.692626953125</v>
      </c>
      <c r="O179">
        <v>11.25</v>
      </c>
      <c r="Q179">
        <v>3.7619626522064209</v>
      </c>
      <c r="R179">
        <v>0.30757951736450195</v>
      </c>
      <c r="S179">
        <v>1</v>
      </c>
      <c r="T179">
        <v>5.9052658003829199</v>
      </c>
      <c r="U179" t="s">
        <v>43</v>
      </c>
      <c r="V179">
        <v>10.02093505859375</v>
      </c>
      <c r="W179">
        <v>62.935783386230483</v>
      </c>
      <c r="X179">
        <v>5.8536124229431152</v>
      </c>
      <c r="Y179">
        <v>0.49341934919357311</v>
      </c>
      <c r="Z179">
        <v>612215</v>
      </c>
      <c r="AA179">
        <v>19111.73828125</v>
      </c>
    </row>
    <row r="180" spans="1:36" x14ac:dyDescent="0.25">
      <c r="A180">
        <v>1490</v>
      </c>
      <c r="B180" t="s">
        <v>157</v>
      </c>
      <c r="C180" t="s">
        <v>158</v>
      </c>
      <c r="D180">
        <v>518</v>
      </c>
      <c r="E180" t="s">
        <v>42</v>
      </c>
      <c r="F180">
        <v>1980</v>
      </c>
      <c r="G180">
        <v>4555</v>
      </c>
      <c r="H180">
        <v>0</v>
      </c>
      <c r="I180">
        <v>0</v>
      </c>
      <c r="J180">
        <v>0</v>
      </c>
      <c r="K180">
        <v>7</v>
      </c>
      <c r="L180">
        <v>3</v>
      </c>
      <c r="M180">
        <v>2</v>
      </c>
      <c r="N180">
        <v>5291.9736328125</v>
      </c>
      <c r="O180">
        <v>14.75</v>
      </c>
      <c r="Q180">
        <v>3.7619626522064209</v>
      </c>
      <c r="R180">
        <v>0.30757951736450195</v>
      </c>
      <c r="S180">
        <v>1</v>
      </c>
      <c r="T180">
        <v>5.9052658003829199</v>
      </c>
      <c r="U180" t="s">
        <v>43</v>
      </c>
      <c r="V180">
        <v>10.02093505859375</v>
      </c>
      <c r="W180">
        <v>62.935783386230483</v>
      </c>
      <c r="X180">
        <v>5.8536124229431152</v>
      </c>
      <c r="Y180">
        <v>0.49341934919357311</v>
      </c>
      <c r="Z180">
        <v>612215</v>
      </c>
      <c r="AA180">
        <v>19111.73828125</v>
      </c>
    </row>
    <row r="181" spans="1:36" x14ac:dyDescent="0.25">
      <c r="A181">
        <v>1490</v>
      </c>
      <c r="B181" t="s">
        <v>157</v>
      </c>
      <c r="C181" t="s">
        <v>158</v>
      </c>
      <c r="D181">
        <v>518</v>
      </c>
      <c r="E181" t="s">
        <v>42</v>
      </c>
      <c r="F181">
        <v>1990</v>
      </c>
      <c r="G181">
        <v>7976.45263671875</v>
      </c>
      <c r="H181">
        <v>0</v>
      </c>
      <c r="I181">
        <v>0</v>
      </c>
      <c r="J181">
        <v>0</v>
      </c>
      <c r="K181">
        <v>7</v>
      </c>
      <c r="L181">
        <v>3</v>
      </c>
      <c r="M181">
        <v>2</v>
      </c>
      <c r="N181">
        <v>8797.59375</v>
      </c>
      <c r="O181">
        <v>9.25</v>
      </c>
      <c r="Q181">
        <v>3.7619626522064209</v>
      </c>
      <c r="R181">
        <v>0.30757951736450195</v>
      </c>
      <c r="S181">
        <v>1</v>
      </c>
      <c r="T181">
        <v>5.9052658003829199</v>
      </c>
      <c r="U181" t="s">
        <v>43</v>
      </c>
      <c r="V181">
        <v>10.02093505859375</v>
      </c>
      <c r="W181">
        <v>62.935783386230483</v>
      </c>
      <c r="X181">
        <v>5.8536124229431152</v>
      </c>
      <c r="Y181">
        <v>0.49341934919357311</v>
      </c>
      <c r="Z181">
        <v>612215</v>
      </c>
      <c r="AA181">
        <v>19111.73828125</v>
      </c>
      <c r="AB181">
        <v>19</v>
      </c>
      <c r="AC181">
        <v>0</v>
      </c>
      <c r="AD181">
        <v>0</v>
      </c>
      <c r="AE181">
        <v>5</v>
      </c>
      <c r="AF181">
        <v>5</v>
      </c>
      <c r="AG181">
        <v>0</v>
      </c>
      <c r="AH181">
        <v>0</v>
      </c>
      <c r="AI181">
        <v>0.26315790414810181</v>
      </c>
      <c r="AJ181">
        <v>0.26315790414810181</v>
      </c>
    </row>
    <row r="182" spans="1:36" x14ac:dyDescent="0.25">
      <c r="A182">
        <v>1490</v>
      </c>
      <c r="B182" t="s">
        <v>157</v>
      </c>
      <c r="C182" t="s">
        <v>158</v>
      </c>
      <c r="D182">
        <v>518</v>
      </c>
      <c r="E182" t="s">
        <v>42</v>
      </c>
      <c r="F182">
        <v>2000</v>
      </c>
      <c r="G182">
        <v>9757</v>
      </c>
      <c r="H182">
        <v>0</v>
      </c>
      <c r="I182">
        <v>0</v>
      </c>
      <c r="J182">
        <v>0</v>
      </c>
      <c r="K182">
        <v>7</v>
      </c>
      <c r="L182">
        <v>3</v>
      </c>
      <c r="M182">
        <v>2</v>
      </c>
      <c r="N182">
        <v>16553.5</v>
      </c>
      <c r="O182">
        <v>5.5750000000000002</v>
      </c>
      <c r="P182">
        <v>7.6870803833007804</v>
      </c>
      <c r="Q182">
        <v>3.7619626522064209</v>
      </c>
      <c r="R182">
        <v>0.30757951736450195</v>
      </c>
      <c r="S182">
        <v>1</v>
      </c>
      <c r="T182">
        <v>5.9052658003829199</v>
      </c>
      <c r="U182" t="s">
        <v>43</v>
      </c>
      <c r="V182">
        <v>10.02093505859375</v>
      </c>
      <c r="W182">
        <v>62.935783386230483</v>
      </c>
      <c r="X182">
        <v>5.8536124229431152</v>
      </c>
      <c r="Y182">
        <v>0.49341934919357311</v>
      </c>
      <c r="Z182">
        <v>612215</v>
      </c>
      <c r="AA182">
        <v>19111.73828125</v>
      </c>
      <c r="AB182">
        <v>13</v>
      </c>
      <c r="AC182">
        <v>0</v>
      </c>
      <c r="AD182">
        <v>0</v>
      </c>
      <c r="AE182">
        <v>2</v>
      </c>
      <c r="AF182">
        <v>3</v>
      </c>
      <c r="AG182">
        <v>0</v>
      </c>
      <c r="AH182">
        <v>0</v>
      </c>
      <c r="AI182">
        <v>0.15384615957736969</v>
      </c>
      <c r="AJ182">
        <v>0.23076923191547391</v>
      </c>
    </row>
    <row r="183" spans="1:36" x14ac:dyDescent="0.25">
      <c r="A183">
        <v>1505</v>
      </c>
      <c r="B183" t="s">
        <v>159</v>
      </c>
      <c r="C183" t="s">
        <v>160</v>
      </c>
      <c r="D183">
        <v>442</v>
      </c>
      <c r="E183" t="s">
        <v>101</v>
      </c>
      <c r="F183">
        <v>1970</v>
      </c>
      <c r="G183">
        <v>833</v>
      </c>
      <c r="H183">
        <v>1</v>
      </c>
      <c r="I183">
        <v>0</v>
      </c>
      <c r="J183">
        <v>8</v>
      </c>
      <c r="K183">
        <v>7</v>
      </c>
      <c r="L183">
        <v>3</v>
      </c>
      <c r="M183">
        <v>1</v>
      </c>
      <c r="N183">
        <v>1581.0213623046875</v>
      </c>
      <c r="O183">
        <v>7</v>
      </c>
      <c r="Q183">
        <v>4.8094310760498047</v>
      </c>
      <c r="R183">
        <v>-1.4802051782608028</v>
      </c>
      <c r="S183">
        <v>0</v>
      </c>
      <c r="T183">
        <v>8.7890580423130888</v>
      </c>
      <c r="U183" t="s">
        <v>57</v>
      </c>
      <c r="V183">
        <v>10.862780570983888</v>
      </c>
      <c r="W183">
        <v>65.826889038085938</v>
      </c>
      <c r="X183">
        <v>0</v>
      </c>
      <c r="Y183">
        <v>0</v>
      </c>
      <c r="Z183">
        <v>0</v>
      </c>
      <c r="AA183">
        <v>0</v>
      </c>
    </row>
    <row r="184" spans="1:36" x14ac:dyDescent="0.25">
      <c r="A184">
        <v>1505</v>
      </c>
      <c r="B184" t="s">
        <v>159</v>
      </c>
      <c r="C184" t="s">
        <v>160</v>
      </c>
      <c r="D184">
        <v>442</v>
      </c>
      <c r="E184" t="s">
        <v>101</v>
      </c>
      <c r="F184">
        <v>1980</v>
      </c>
      <c r="G184">
        <v>2510</v>
      </c>
      <c r="H184">
        <v>1</v>
      </c>
      <c r="I184">
        <v>0</v>
      </c>
      <c r="J184">
        <v>8</v>
      </c>
      <c r="K184">
        <v>7</v>
      </c>
      <c r="L184">
        <v>3</v>
      </c>
      <c r="M184">
        <v>1</v>
      </c>
      <c r="N184">
        <v>3809.430908203125</v>
      </c>
      <c r="O184">
        <v>10.333333015441895</v>
      </c>
      <c r="Q184">
        <v>4.8094310760498047</v>
      </c>
      <c r="R184">
        <v>-1.4802051782608028</v>
      </c>
      <c r="S184">
        <v>0</v>
      </c>
      <c r="T184">
        <v>8.7890580423130888</v>
      </c>
      <c r="U184" t="s">
        <v>57</v>
      </c>
      <c r="V184">
        <v>10.862780570983888</v>
      </c>
      <c r="W184">
        <v>65.826889038085938</v>
      </c>
      <c r="X184">
        <v>0</v>
      </c>
      <c r="Y184">
        <v>0</v>
      </c>
      <c r="Z184">
        <v>0</v>
      </c>
      <c r="AA184">
        <v>0</v>
      </c>
    </row>
    <row r="185" spans="1:36" x14ac:dyDescent="0.25">
      <c r="A185">
        <v>1505</v>
      </c>
      <c r="B185" t="s">
        <v>159</v>
      </c>
      <c r="C185" t="s">
        <v>160</v>
      </c>
      <c r="D185">
        <v>442</v>
      </c>
      <c r="E185" t="s">
        <v>101</v>
      </c>
      <c r="F185">
        <v>1990</v>
      </c>
      <c r="G185">
        <v>6156.54052734375</v>
      </c>
      <c r="H185">
        <v>1</v>
      </c>
      <c r="I185">
        <v>0</v>
      </c>
      <c r="J185">
        <v>8</v>
      </c>
      <c r="K185">
        <v>7</v>
      </c>
      <c r="L185">
        <v>3</v>
      </c>
      <c r="M185">
        <v>1</v>
      </c>
      <c r="N185">
        <v>6364.46435546875</v>
      </c>
      <c r="O185">
        <v>16.666666030883789</v>
      </c>
      <c r="Q185">
        <v>4.8094310760498047</v>
      </c>
      <c r="R185">
        <v>-1.4802051782608028</v>
      </c>
      <c r="S185">
        <v>0</v>
      </c>
      <c r="T185">
        <v>8.7890580423130888</v>
      </c>
      <c r="U185" t="s">
        <v>57</v>
      </c>
      <c r="V185">
        <v>10.862780570983888</v>
      </c>
      <c r="W185">
        <v>65.826889038085938</v>
      </c>
      <c r="X185">
        <v>0</v>
      </c>
      <c r="Y185">
        <v>0</v>
      </c>
      <c r="Z185">
        <v>0</v>
      </c>
      <c r="AA185">
        <v>0</v>
      </c>
      <c r="AB185">
        <v>152</v>
      </c>
      <c r="AC185">
        <v>0</v>
      </c>
      <c r="AD185">
        <v>0</v>
      </c>
      <c r="AE185">
        <v>29</v>
      </c>
      <c r="AF185">
        <v>14</v>
      </c>
      <c r="AG185">
        <v>0</v>
      </c>
      <c r="AH185">
        <v>0</v>
      </c>
      <c r="AI185">
        <v>0.19078947603702545</v>
      </c>
      <c r="AJ185">
        <v>9.2105261981487274E-2</v>
      </c>
    </row>
    <row r="186" spans="1:36" x14ac:dyDescent="0.25">
      <c r="A186">
        <v>1505</v>
      </c>
      <c r="B186" t="s">
        <v>159</v>
      </c>
      <c r="C186" t="s">
        <v>160</v>
      </c>
      <c r="D186">
        <v>442</v>
      </c>
      <c r="E186" t="s">
        <v>101</v>
      </c>
      <c r="F186">
        <v>2000</v>
      </c>
      <c r="G186">
        <v>7803</v>
      </c>
      <c r="H186">
        <v>1</v>
      </c>
      <c r="I186">
        <v>0</v>
      </c>
      <c r="J186">
        <v>8</v>
      </c>
      <c r="K186">
        <v>7</v>
      </c>
      <c r="L186">
        <v>3</v>
      </c>
      <c r="M186">
        <v>1</v>
      </c>
      <c r="N186">
        <v>12578</v>
      </c>
      <c r="O186">
        <v>7.033333333333335</v>
      </c>
      <c r="P186">
        <v>8.7749309539794904</v>
      </c>
      <c r="Q186">
        <v>4.8094310760498047</v>
      </c>
      <c r="R186">
        <v>-1.4802051782608028</v>
      </c>
      <c r="S186">
        <v>0</v>
      </c>
      <c r="T186">
        <v>8.7890580423130888</v>
      </c>
      <c r="U186" t="s">
        <v>57</v>
      </c>
      <c r="V186">
        <v>10.862780570983888</v>
      </c>
      <c r="W186">
        <v>65.826889038085938</v>
      </c>
      <c r="X186">
        <v>0</v>
      </c>
      <c r="Y186">
        <v>0</v>
      </c>
      <c r="Z186">
        <v>0</v>
      </c>
      <c r="AA186">
        <v>0</v>
      </c>
      <c r="AB186">
        <v>250</v>
      </c>
      <c r="AC186">
        <v>2</v>
      </c>
      <c r="AD186">
        <v>1</v>
      </c>
      <c r="AE186">
        <v>47</v>
      </c>
      <c r="AF186">
        <v>35</v>
      </c>
      <c r="AG186">
        <v>8.0000003799796104E-3</v>
      </c>
      <c r="AH186">
        <v>4.0000001899898052E-3</v>
      </c>
      <c r="AI186">
        <v>0.18799999356269836</v>
      </c>
      <c r="AJ186">
        <v>0.14000000059604645</v>
      </c>
    </row>
    <row r="187" spans="1:36" x14ac:dyDescent="0.25">
      <c r="A187">
        <v>1545</v>
      </c>
      <c r="B187" t="s">
        <v>161</v>
      </c>
      <c r="C187" t="s">
        <v>152</v>
      </c>
      <c r="D187">
        <v>607</v>
      </c>
      <c r="E187" t="s">
        <v>101</v>
      </c>
      <c r="F187">
        <v>1970</v>
      </c>
      <c r="G187">
        <v>1218</v>
      </c>
      <c r="H187">
        <v>1</v>
      </c>
      <c r="I187">
        <v>0</v>
      </c>
      <c r="J187">
        <v>0</v>
      </c>
      <c r="K187">
        <v>2</v>
      </c>
      <c r="L187">
        <v>3</v>
      </c>
      <c r="M187">
        <v>1</v>
      </c>
      <c r="N187">
        <v>2527.19677734375</v>
      </c>
      <c r="O187">
        <v>5</v>
      </c>
      <c r="Q187">
        <v>4.5688114166259757</v>
      </c>
      <c r="R187">
        <v>-0.19693663716316223</v>
      </c>
      <c r="S187">
        <v>0</v>
      </c>
      <c r="T187">
        <v>8.3322516964854003</v>
      </c>
      <c r="U187" t="s">
        <v>57</v>
      </c>
      <c r="V187">
        <v>11.350236892700195</v>
      </c>
      <c r="W187">
        <v>63.174861907958991</v>
      </c>
      <c r="X187">
        <v>0</v>
      </c>
      <c r="Y187">
        <v>5.0882883071899405</v>
      </c>
      <c r="Z187">
        <v>7579.62255859375</v>
      </c>
      <c r="AA187">
        <v>85057.546875</v>
      </c>
    </row>
    <row r="188" spans="1:36" x14ac:dyDescent="0.25">
      <c r="A188">
        <v>1545</v>
      </c>
      <c r="B188" t="s">
        <v>161</v>
      </c>
      <c r="C188" t="s">
        <v>152</v>
      </c>
      <c r="D188">
        <v>607</v>
      </c>
      <c r="E188" t="s">
        <v>101</v>
      </c>
      <c r="F188">
        <v>1980</v>
      </c>
      <c r="G188">
        <v>2550</v>
      </c>
      <c r="H188">
        <v>1</v>
      </c>
      <c r="I188">
        <v>0</v>
      </c>
      <c r="J188">
        <v>0</v>
      </c>
      <c r="K188">
        <v>2</v>
      </c>
      <c r="L188">
        <v>3</v>
      </c>
      <c r="M188">
        <v>1</v>
      </c>
      <c r="N188">
        <v>5514.11865234375</v>
      </c>
      <c r="O188">
        <v>7.25</v>
      </c>
      <c r="Q188">
        <v>4.5688114166259757</v>
      </c>
      <c r="R188">
        <v>-0.19693663716316223</v>
      </c>
      <c r="S188">
        <v>0</v>
      </c>
      <c r="T188">
        <v>8.3322516964854003</v>
      </c>
      <c r="U188" t="s">
        <v>57</v>
      </c>
      <c r="V188">
        <v>11.350236892700195</v>
      </c>
      <c r="W188">
        <v>63.174861907958991</v>
      </c>
      <c r="X188">
        <v>0</v>
      </c>
      <c r="Y188">
        <v>5.0882883071899405</v>
      </c>
      <c r="Z188">
        <v>7579.62255859375</v>
      </c>
      <c r="AA188">
        <v>85057.546875</v>
      </c>
    </row>
    <row r="189" spans="1:36" x14ac:dyDescent="0.25">
      <c r="A189">
        <v>1545</v>
      </c>
      <c r="B189" t="s">
        <v>161</v>
      </c>
      <c r="C189" t="s">
        <v>152</v>
      </c>
      <c r="D189">
        <v>607</v>
      </c>
      <c r="E189" t="s">
        <v>101</v>
      </c>
      <c r="F189">
        <v>1990</v>
      </c>
      <c r="G189">
        <v>4795.791015625</v>
      </c>
      <c r="H189">
        <v>1</v>
      </c>
      <c r="I189">
        <v>0</v>
      </c>
      <c r="J189">
        <v>0</v>
      </c>
      <c r="K189">
        <v>2</v>
      </c>
      <c r="L189">
        <v>3</v>
      </c>
      <c r="M189">
        <v>1</v>
      </c>
      <c r="N189">
        <v>9572.962890625</v>
      </c>
      <c r="O189">
        <v>7</v>
      </c>
      <c r="Q189">
        <v>4.5688114166259757</v>
      </c>
      <c r="R189">
        <v>-0.19693663716316223</v>
      </c>
      <c r="S189">
        <v>0</v>
      </c>
      <c r="T189">
        <v>8.3322516964854003</v>
      </c>
      <c r="U189" t="s">
        <v>57</v>
      </c>
      <c r="V189">
        <v>11.350236892700195</v>
      </c>
      <c r="W189">
        <v>63.174861907958991</v>
      </c>
      <c r="X189">
        <v>0</v>
      </c>
      <c r="Y189">
        <v>5.0882883071899405</v>
      </c>
      <c r="Z189">
        <v>7579.62255859375</v>
      </c>
      <c r="AA189">
        <v>85057.546875</v>
      </c>
      <c r="AB189">
        <v>8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</row>
    <row r="190" spans="1:36" x14ac:dyDescent="0.25">
      <c r="A190">
        <v>1545</v>
      </c>
      <c r="B190" t="s">
        <v>161</v>
      </c>
      <c r="C190" t="s">
        <v>152</v>
      </c>
      <c r="D190">
        <v>607</v>
      </c>
      <c r="E190" t="s">
        <v>101</v>
      </c>
      <c r="F190">
        <v>2000</v>
      </c>
      <c r="G190">
        <v>7793</v>
      </c>
      <c r="H190">
        <v>1</v>
      </c>
      <c r="I190">
        <v>0</v>
      </c>
      <c r="J190">
        <v>0</v>
      </c>
      <c r="K190">
        <v>2</v>
      </c>
      <c r="L190">
        <v>3</v>
      </c>
      <c r="M190">
        <v>1</v>
      </c>
      <c r="N190">
        <v>18859.75</v>
      </c>
      <c r="O190">
        <v>3.85</v>
      </c>
      <c r="P190">
        <v>7.1236729621887207</v>
      </c>
      <c r="Q190">
        <v>4.5688114166259757</v>
      </c>
      <c r="R190">
        <v>-0.19693663716316223</v>
      </c>
      <c r="S190">
        <v>0</v>
      </c>
      <c r="T190">
        <v>8.3322516964854003</v>
      </c>
      <c r="U190" t="s">
        <v>57</v>
      </c>
      <c r="V190">
        <v>11.350236892700195</v>
      </c>
      <c r="W190">
        <v>63.174861907958991</v>
      </c>
      <c r="X190">
        <v>0</v>
      </c>
      <c r="Y190">
        <v>5.0882883071899405</v>
      </c>
      <c r="Z190">
        <v>7579.62255859375</v>
      </c>
      <c r="AA190">
        <v>85057.546875</v>
      </c>
      <c r="AB190">
        <v>16</v>
      </c>
      <c r="AC190">
        <v>1</v>
      </c>
      <c r="AD190">
        <v>0</v>
      </c>
      <c r="AE190">
        <v>3</v>
      </c>
      <c r="AF190">
        <v>0</v>
      </c>
      <c r="AG190">
        <v>6.25E-2</v>
      </c>
      <c r="AH190">
        <v>0</v>
      </c>
      <c r="AI190">
        <v>0.1875</v>
      </c>
      <c r="AJ190">
        <v>0</v>
      </c>
    </row>
    <row r="191" spans="1:36" x14ac:dyDescent="0.25">
      <c r="A191">
        <v>1575</v>
      </c>
      <c r="B191" t="s">
        <v>162</v>
      </c>
      <c r="C191" t="s">
        <v>163</v>
      </c>
      <c r="D191">
        <v>504</v>
      </c>
      <c r="E191" t="s">
        <v>164</v>
      </c>
      <c r="F191">
        <v>1970</v>
      </c>
      <c r="G191">
        <v>687</v>
      </c>
      <c r="H191">
        <v>1</v>
      </c>
      <c r="I191">
        <v>1</v>
      </c>
      <c r="J191">
        <v>0</v>
      </c>
      <c r="K191">
        <v>2</v>
      </c>
      <c r="L191">
        <v>2</v>
      </c>
      <c r="M191">
        <v>1</v>
      </c>
      <c r="N191">
        <v>1840.8214111328125</v>
      </c>
      <c r="O191">
        <v>7</v>
      </c>
      <c r="Q191">
        <v>4.6559858322143564</v>
      </c>
      <c r="R191">
        <v>-3.0803353786468506</v>
      </c>
      <c r="S191">
        <v>0</v>
      </c>
      <c r="T191">
        <v>4.722739033126155</v>
      </c>
      <c r="U191" t="s">
        <v>47</v>
      </c>
      <c r="V191">
        <v>11.264285087585449</v>
      </c>
      <c r="W191">
        <v>64.01446533203125</v>
      </c>
      <c r="X191">
        <v>0</v>
      </c>
      <c r="Y191">
        <v>5.2065320312976837E-2</v>
      </c>
      <c r="Z191">
        <v>0</v>
      </c>
      <c r="AA191">
        <v>4511.66064453125</v>
      </c>
    </row>
    <row r="192" spans="1:36" x14ac:dyDescent="0.25">
      <c r="A192">
        <v>1575</v>
      </c>
      <c r="B192" t="s">
        <v>162</v>
      </c>
      <c r="C192" t="s">
        <v>163</v>
      </c>
      <c r="D192">
        <v>504</v>
      </c>
      <c r="E192" t="s">
        <v>164</v>
      </c>
      <c r="F192">
        <v>1980</v>
      </c>
      <c r="G192">
        <v>3260</v>
      </c>
      <c r="H192">
        <v>1</v>
      </c>
      <c r="I192">
        <v>1</v>
      </c>
      <c r="J192">
        <v>0</v>
      </c>
      <c r="K192">
        <v>2</v>
      </c>
      <c r="L192">
        <v>2</v>
      </c>
      <c r="M192">
        <v>1</v>
      </c>
      <c r="N192">
        <v>3936.907470703125</v>
      </c>
      <c r="O192">
        <v>14</v>
      </c>
      <c r="Q192">
        <v>4.6559858322143564</v>
      </c>
      <c r="R192">
        <v>-3.0803353786468506</v>
      </c>
      <c r="S192">
        <v>0</v>
      </c>
      <c r="T192">
        <v>4.722739033126155</v>
      </c>
      <c r="U192" t="s">
        <v>47</v>
      </c>
      <c r="V192">
        <v>11.264285087585449</v>
      </c>
      <c r="W192">
        <v>64.01446533203125</v>
      </c>
      <c r="X192">
        <v>0</v>
      </c>
      <c r="Y192">
        <v>5.2065320312976837E-2</v>
      </c>
      <c r="Z192">
        <v>0</v>
      </c>
      <c r="AA192">
        <v>4511.66064453125</v>
      </c>
    </row>
    <row r="193" spans="1:36" x14ac:dyDescent="0.25">
      <c r="A193">
        <v>1575</v>
      </c>
      <c r="B193" t="s">
        <v>162</v>
      </c>
      <c r="C193" t="s">
        <v>163</v>
      </c>
      <c r="D193">
        <v>504</v>
      </c>
      <c r="E193" t="s">
        <v>164</v>
      </c>
      <c r="F193">
        <v>1990</v>
      </c>
      <c r="G193">
        <v>7062.10205078125</v>
      </c>
      <c r="H193">
        <v>1</v>
      </c>
      <c r="I193">
        <v>1</v>
      </c>
      <c r="J193">
        <v>0</v>
      </c>
      <c r="K193">
        <v>2</v>
      </c>
      <c r="L193">
        <v>2</v>
      </c>
      <c r="M193">
        <v>1</v>
      </c>
      <c r="N193">
        <v>7805.57470703125</v>
      </c>
      <c r="O193">
        <v>11</v>
      </c>
      <c r="Q193">
        <v>4.6559858322143564</v>
      </c>
      <c r="R193">
        <v>-3.0803353786468506</v>
      </c>
      <c r="S193">
        <v>0</v>
      </c>
      <c r="T193">
        <v>4.722739033126155</v>
      </c>
      <c r="U193" t="s">
        <v>47</v>
      </c>
      <c r="V193">
        <v>11.264285087585449</v>
      </c>
      <c r="W193">
        <v>64.01446533203125</v>
      </c>
      <c r="X193">
        <v>0</v>
      </c>
      <c r="Y193">
        <v>5.2065320312976837E-2</v>
      </c>
      <c r="Z193">
        <v>0</v>
      </c>
      <c r="AA193">
        <v>4511.66064453125</v>
      </c>
      <c r="AB193">
        <v>1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</row>
    <row r="194" spans="1:36" x14ac:dyDescent="0.25">
      <c r="A194">
        <v>1575</v>
      </c>
      <c r="B194" t="s">
        <v>162</v>
      </c>
      <c r="C194" t="s">
        <v>163</v>
      </c>
      <c r="D194">
        <v>504</v>
      </c>
      <c r="E194" t="s">
        <v>164</v>
      </c>
      <c r="F194">
        <v>2000</v>
      </c>
      <c r="G194">
        <v>10690</v>
      </c>
      <c r="H194">
        <v>1</v>
      </c>
      <c r="I194">
        <v>1</v>
      </c>
      <c r="J194">
        <v>0</v>
      </c>
      <c r="K194">
        <v>2</v>
      </c>
      <c r="L194">
        <v>2</v>
      </c>
      <c r="M194">
        <v>1</v>
      </c>
      <c r="N194">
        <v>14119</v>
      </c>
      <c r="O194">
        <v>4.8</v>
      </c>
      <c r="P194">
        <v>6.3153581619262704</v>
      </c>
      <c r="Q194">
        <v>4.6559858322143564</v>
      </c>
      <c r="R194">
        <v>-3.0803353786468506</v>
      </c>
      <c r="S194">
        <v>0</v>
      </c>
      <c r="T194">
        <v>4.722739033126155</v>
      </c>
      <c r="U194" t="s">
        <v>47</v>
      </c>
      <c r="V194">
        <v>11.264285087585449</v>
      </c>
      <c r="W194">
        <v>64.01446533203125</v>
      </c>
      <c r="X194">
        <v>0</v>
      </c>
      <c r="Y194">
        <v>5.2065320312976837E-2</v>
      </c>
      <c r="Z194">
        <v>0</v>
      </c>
      <c r="AA194">
        <v>4511.66064453125</v>
      </c>
      <c r="AB194">
        <v>5</v>
      </c>
      <c r="AC194">
        <v>0</v>
      </c>
      <c r="AD194">
        <v>0</v>
      </c>
      <c r="AE194">
        <v>2</v>
      </c>
      <c r="AF194">
        <v>1</v>
      </c>
      <c r="AG194">
        <v>0</v>
      </c>
      <c r="AH194">
        <v>0</v>
      </c>
      <c r="AI194">
        <v>0.40000000596046448</v>
      </c>
      <c r="AJ194">
        <v>0.20000000298023224</v>
      </c>
    </row>
    <row r="195" spans="1:36" x14ac:dyDescent="0.25">
      <c r="A195">
        <v>1610</v>
      </c>
      <c r="B195" t="s">
        <v>165</v>
      </c>
      <c r="C195" t="s">
        <v>49</v>
      </c>
      <c r="D195">
        <v>499</v>
      </c>
      <c r="E195" t="s">
        <v>59</v>
      </c>
      <c r="F195">
        <v>1980</v>
      </c>
      <c r="G195">
        <v>2959</v>
      </c>
      <c r="H195">
        <v>0</v>
      </c>
      <c r="I195">
        <v>0</v>
      </c>
      <c r="J195">
        <v>2</v>
      </c>
      <c r="K195">
        <v>2</v>
      </c>
      <c r="L195">
        <v>3</v>
      </c>
      <c r="M195">
        <v>1</v>
      </c>
      <c r="N195">
        <v>5163.998046875</v>
      </c>
      <c r="O195">
        <v>13.222222328186035</v>
      </c>
      <c r="Q195">
        <v>2.1368362903594966</v>
      </c>
      <c r="R195">
        <v>-3.2266206741333003</v>
      </c>
      <c r="S195">
        <v>1</v>
      </c>
      <c r="T195">
        <v>6.3372626489745691</v>
      </c>
      <c r="U195" t="s">
        <v>51</v>
      </c>
      <c r="V195">
        <v>13.331585884094238</v>
      </c>
      <c r="W195">
        <v>64.770240783691406</v>
      </c>
      <c r="X195">
        <v>0</v>
      </c>
      <c r="Y195">
        <v>7.7178711071610451E-3</v>
      </c>
      <c r="Z195">
        <v>0</v>
      </c>
      <c r="AA195">
        <v>0</v>
      </c>
    </row>
    <row r="196" spans="1:36" x14ac:dyDescent="0.25">
      <c r="A196">
        <v>1610</v>
      </c>
      <c r="B196" t="s">
        <v>165</v>
      </c>
      <c r="C196" t="s">
        <v>49</v>
      </c>
      <c r="D196">
        <v>499</v>
      </c>
      <c r="E196" t="s">
        <v>59</v>
      </c>
      <c r="F196">
        <v>1990</v>
      </c>
      <c r="G196">
        <v>6985.6601562499991</v>
      </c>
      <c r="H196">
        <v>0</v>
      </c>
      <c r="I196">
        <v>0</v>
      </c>
      <c r="J196">
        <v>2</v>
      </c>
      <c r="K196">
        <v>2</v>
      </c>
      <c r="L196">
        <v>3</v>
      </c>
      <c r="M196">
        <v>1</v>
      </c>
      <c r="N196">
        <v>8875.33203125</v>
      </c>
      <c r="O196">
        <v>11.111110687255859</v>
      </c>
      <c r="Q196">
        <v>2.1368362903594966</v>
      </c>
      <c r="R196">
        <v>-3.2266206741333003</v>
      </c>
      <c r="S196">
        <v>1</v>
      </c>
      <c r="T196">
        <v>6.3372626489745691</v>
      </c>
      <c r="U196" t="s">
        <v>51</v>
      </c>
      <c r="V196">
        <v>13.331585884094238</v>
      </c>
      <c r="W196">
        <v>64.770240783691406</v>
      </c>
      <c r="X196">
        <v>0</v>
      </c>
      <c r="Y196">
        <v>7.7178711071610451E-3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</row>
    <row r="197" spans="1:36" x14ac:dyDescent="0.25">
      <c r="A197">
        <v>1610</v>
      </c>
      <c r="B197" t="s">
        <v>165</v>
      </c>
      <c r="C197" t="s">
        <v>49</v>
      </c>
      <c r="D197">
        <v>499</v>
      </c>
      <c r="E197" t="s">
        <v>59</v>
      </c>
      <c r="F197">
        <v>2000</v>
      </c>
      <c r="G197">
        <v>17436</v>
      </c>
      <c r="H197">
        <v>0</v>
      </c>
      <c r="I197">
        <v>0</v>
      </c>
      <c r="J197">
        <v>2</v>
      </c>
      <c r="K197">
        <v>2</v>
      </c>
      <c r="L197">
        <v>3</v>
      </c>
      <c r="M197">
        <v>1</v>
      </c>
      <c r="N197">
        <v>17469.111111111109</v>
      </c>
      <c r="O197">
        <v>4.2222222222222223</v>
      </c>
      <c r="P197">
        <v>7.2232956886291504</v>
      </c>
      <c r="Q197">
        <v>2.1368362903594966</v>
      </c>
      <c r="R197">
        <v>-3.2266206741333003</v>
      </c>
      <c r="S197">
        <v>1</v>
      </c>
      <c r="T197">
        <v>6.3372626489745691</v>
      </c>
      <c r="U197" t="s">
        <v>51</v>
      </c>
      <c r="V197">
        <v>13.331585884094238</v>
      </c>
      <c r="W197">
        <v>64.770240783691406</v>
      </c>
      <c r="X197">
        <v>0</v>
      </c>
      <c r="Y197">
        <v>7.7178711071610451E-3</v>
      </c>
      <c r="Z197">
        <v>0</v>
      </c>
      <c r="AA197">
        <v>0</v>
      </c>
      <c r="AB197">
        <v>6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</row>
    <row r="198" spans="1:36" x14ac:dyDescent="0.25">
      <c r="A198">
        <v>1625</v>
      </c>
      <c r="B198" t="s">
        <v>166</v>
      </c>
      <c r="C198" t="s">
        <v>167</v>
      </c>
      <c r="D198">
        <v>434</v>
      </c>
      <c r="E198" t="s">
        <v>38</v>
      </c>
      <c r="F198">
        <v>1970</v>
      </c>
      <c r="G198">
        <v>1306</v>
      </c>
      <c r="H198">
        <v>0</v>
      </c>
      <c r="I198">
        <v>0</v>
      </c>
      <c r="J198">
        <v>8</v>
      </c>
      <c r="K198">
        <v>7</v>
      </c>
      <c r="L198">
        <v>2</v>
      </c>
      <c r="M198">
        <v>1</v>
      </c>
      <c r="N198">
        <v>2069.427734375</v>
      </c>
      <c r="O198">
        <v>4.75</v>
      </c>
      <c r="Q198">
        <v>2.4060494899749756</v>
      </c>
      <c r="R198">
        <v>-1.2162817716598513</v>
      </c>
      <c r="S198">
        <v>1</v>
      </c>
      <c r="T198">
        <v>6.7543560867368706</v>
      </c>
      <c r="U198" t="s">
        <v>39</v>
      </c>
      <c r="V198">
        <v>10.594475746154783</v>
      </c>
      <c r="W198">
        <v>70.679832458496108</v>
      </c>
      <c r="X198">
        <v>0</v>
      </c>
      <c r="Y198">
        <v>0</v>
      </c>
      <c r="Z198">
        <v>0</v>
      </c>
      <c r="AA198">
        <v>0</v>
      </c>
    </row>
    <row r="199" spans="1:36" x14ac:dyDescent="0.25">
      <c r="A199">
        <v>1625</v>
      </c>
      <c r="B199" t="s">
        <v>166</v>
      </c>
      <c r="C199" t="s">
        <v>167</v>
      </c>
      <c r="D199">
        <v>434</v>
      </c>
      <c r="E199" t="s">
        <v>38</v>
      </c>
      <c r="F199">
        <v>1980</v>
      </c>
      <c r="G199">
        <v>4457</v>
      </c>
      <c r="H199">
        <v>0</v>
      </c>
      <c r="I199">
        <v>0</v>
      </c>
      <c r="J199">
        <v>8</v>
      </c>
      <c r="K199">
        <v>7</v>
      </c>
      <c r="L199">
        <v>2</v>
      </c>
      <c r="M199">
        <v>1</v>
      </c>
      <c r="N199">
        <v>5096.54443359375</v>
      </c>
      <c r="O199">
        <v>7.5</v>
      </c>
      <c r="Q199">
        <v>2.4060494899749756</v>
      </c>
      <c r="R199">
        <v>-1.2162817716598513</v>
      </c>
      <c r="S199">
        <v>1</v>
      </c>
      <c r="T199">
        <v>6.7543560867368706</v>
      </c>
      <c r="U199" t="s">
        <v>39</v>
      </c>
      <c r="V199">
        <v>10.594475746154783</v>
      </c>
      <c r="W199">
        <v>70.679832458496108</v>
      </c>
      <c r="X199">
        <v>0</v>
      </c>
      <c r="Y199">
        <v>0</v>
      </c>
      <c r="Z199">
        <v>0</v>
      </c>
      <c r="AA199">
        <v>0</v>
      </c>
    </row>
    <row r="200" spans="1:36" x14ac:dyDescent="0.25">
      <c r="A200">
        <v>1625</v>
      </c>
      <c r="B200" t="s">
        <v>166</v>
      </c>
      <c r="C200" t="s">
        <v>167</v>
      </c>
      <c r="D200">
        <v>434</v>
      </c>
      <c r="E200" t="s">
        <v>38</v>
      </c>
      <c r="F200">
        <v>1990</v>
      </c>
      <c r="G200">
        <v>9552.3974609375</v>
      </c>
      <c r="H200">
        <v>0</v>
      </c>
      <c r="I200">
        <v>0</v>
      </c>
      <c r="J200">
        <v>8</v>
      </c>
      <c r="K200">
        <v>7</v>
      </c>
      <c r="L200">
        <v>2</v>
      </c>
      <c r="M200">
        <v>1</v>
      </c>
      <c r="N200">
        <v>8773.794921875</v>
      </c>
      <c r="O200">
        <v>9</v>
      </c>
      <c r="Q200">
        <v>2.4060494899749756</v>
      </c>
      <c r="R200">
        <v>-1.2162817716598513</v>
      </c>
      <c r="S200">
        <v>1</v>
      </c>
      <c r="T200">
        <v>6.7543560867368706</v>
      </c>
      <c r="U200" t="s">
        <v>39</v>
      </c>
      <c r="V200">
        <v>10.594475746154783</v>
      </c>
      <c r="W200">
        <v>70.679832458496108</v>
      </c>
      <c r="X200">
        <v>0</v>
      </c>
      <c r="Y200">
        <v>0</v>
      </c>
      <c r="Z200">
        <v>0</v>
      </c>
      <c r="AA200">
        <v>0</v>
      </c>
      <c r="AB200">
        <v>73</v>
      </c>
      <c r="AC200">
        <v>0</v>
      </c>
      <c r="AD200">
        <v>0</v>
      </c>
      <c r="AE200">
        <v>9</v>
      </c>
      <c r="AF200">
        <v>6</v>
      </c>
      <c r="AG200">
        <v>0</v>
      </c>
      <c r="AH200">
        <v>0</v>
      </c>
      <c r="AI200">
        <v>0.123287670314312</v>
      </c>
      <c r="AJ200">
        <v>8.2191780209541307E-2</v>
      </c>
    </row>
    <row r="201" spans="1:36" x14ac:dyDescent="0.25">
      <c r="A201">
        <v>1625</v>
      </c>
      <c r="B201" t="s">
        <v>166</v>
      </c>
      <c r="C201" t="s">
        <v>167</v>
      </c>
      <c r="D201">
        <v>434</v>
      </c>
      <c r="E201" t="s">
        <v>38</v>
      </c>
      <c r="F201">
        <v>2000</v>
      </c>
      <c r="G201">
        <v>11947</v>
      </c>
      <c r="H201">
        <v>0</v>
      </c>
      <c r="I201">
        <v>0</v>
      </c>
      <c r="J201">
        <v>8</v>
      </c>
      <c r="K201">
        <v>7</v>
      </c>
      <c r="L201">
        <v>2</v>
      </c>
      <c r="M201">
        <v>1</v>
      </c>
      <c r="N201">
        <v>16999.2</v>
      </c>
      <c r="O201">
        <v>4.0600000000000005</v>
      </c>
      <c r="P201">
        <v>7.8758792877197266</v>
      </c>
      <c r="Q201">
        <v>2.4060494899749756</v>
      </c>
      <c r="R201">
        <v>-1.2162817716598513</v>
      </c>
      <c r="S201">
        <v>1</v>
      </c>
      <c r="T201">
        <v>6.7543560867368706</v>
      </c>
      <c r="U201" t="s">
        <v>39</v>
      </c>
      <c r="V201">
        <v>10.594475746154783</v>
      </c>
      <c r="W201">
        <v>70.679832458496108</v>
      </c>
      <c r="X201">
        <v>0</v>
      </c>
      <c r="Y201">
        <v>0</v>
      </c>
      <c r="Z201">
        <v>0</v>
      </c>
      <c r="AA201">
        <v>0</v>
      </c>
      <c r="AB201">
        <v>144</v>
      </c>
      <c r="AC201">
        <v>0</v>
      </c>
      <c r="AD201">
        <v>1</v>
      </c>
      <c r="AE201">
        <v>9</v>
      </c>
      <c r="AF201">
        <v>21</v>
      </c>
      <c r="AG201">
        <v>0</v>
      </c>
      <c r="AH201">
        <v>6.9444444961845875E-3</v>
      </c>
      <c r="AI201">
        <v>6.25E-2</v>
      </c>
      <c r="AJ201">
        <v>0.14583332836627963</v>
      </c>
    </row>
    <row r="202" spans="1:36" x14ac:dyDescent="0.25">
      <c r="A202">
        <v>1655</v>
      </c>
      <c r="B202" t="s">
        <v>168</v>
      </c>
      <c r="C202" t="s">
        <v>169</v>
      </c>
      <c r="D202">
        <v>478</v>
      </c>
      <c r="E202" t="s">
        <v>88</v>
      </c>
      <c r="F202">
        <v>2000</v>
      </c>
      <c r="G202">
        <v>28813</v>
      </c>
      <c r="H202">
        <v>0</v>
      </c>
      <c r="I202">
        <v>0</v>
      </c>
      <c r="J202">
        <v>0</v>
      </c>
      <c r="K202">
        <v>2</v>
      </c>
      <c r="L202">
        <v>3</v>
      </c>
      <c r="M202">
        <v>4</v>
      </c>
      <c r="N202">
        <v>20864</v>
      </c>
      <c r="O202">
        <v>3.75</v>
      </c>
      <c r="P202">
        <v>5.9080829620361319</v>
      </c>
      <c r="Q202">
        <v>3.5163984298706055</v>
      </c>
      <c r="R202">
        <v>3.0404200553894039</v>
      </c>
      <c r="S202">
        <v>1</v>
      </c>
      <c r="T202">
        <v>-1.5581113089181018</v>
      </c>
      <c r="U202" t="s">
        <v>76</v>
      </c>
      <c r="V202">
        <v>10.822865486145018</v>
      </c>
      <c r="W202">
        <v>64</v>
      </c>
      <c r="X202">
        <v>0</v>
      </c>
      <c r="Y202">
        <v>0</v>
      </c>
      <c r="Z202">
        <v>0</v>
      </c>
      <c r="AA202">
        <v>0</v>
      </c>
      <c r="AB202">
        <v>92</v>
      </c>
      <c r="AC202">
        <v>2</v>
      </c>
      <c r="AD202">
        <v>0</v>
      </c>
      <c r="AE202">
        <v>10</v>
      </c>
      <c r="AF202">
        <v>1</v>
      </c>
      <c r="AG202">
        <v>2.1739130839705471E-2</v>
      </c>
      <c r="AH202">
        <v>0</v>
      </c>
      <c r="AI202">
        <v>0.10869564861059187</v>
      </c>
      <c r="AJ202">
        <v>1.0869565419852735E-2</v>
      </c>
    </row>
    <row r="203" spans="1:36" x14ac:dyDescent="0.25">
      <c r="A203">
        <v>1685</v>
      </c>
      <c r="B203" t="s">
        <v>170</v>
      </c>
      <c r="C203" t="s">
        <v>171</v>
      </c>
      <c r="D203">
        <v>387</v>
      </c>
      <c r="E203" t="s">
        <v>38</v>
      </c>
      <c r="F203">
        <v>1970</v>
      </c>
      <c r="G203">
        <v>575</v>
      </c>
      <c r="H203">
        <v>0</v>
      </c>
      <c r="I203">
        <v>0</v>
      </c>
      <c r="J203">
        <v>7</v>
      </c>
      <c r="K203">
        <v>7</v>
      </c>
      <c r="L203">
        <v>3</v>
      </c>
      <c r="M203">
        <v>1</v>
      </c>
      <c r="N203">
        <v>2813.779541015625</v>
      </c>
      <c r="O203">
        <v>6</v>
      </c>
      <c r="Q203">
        <v>3.9392895698547359</v>
      </c>
      <c r="R203">
        <v>-0.46074166893959045</v>
      </c>
      <c r="S203">
        <v>0</v>
      </c>
      <c r="T203">
        <v>5.8912357661346819</v>
      </c>
      <c r="U203" t="s">
        <v>39</v>
      </c>
      <c r="V203">
        <v>10.00501823425293</v>
      </c>
      <c r="W203">
        <v>68.659042358398438</v>
      </c>
      <c r="X203">
        <v>0</v>
      </c>
      <c r="Y203">
        <v>0</v>
      </c>
      <c r="Z203">
        <v>0</v>
      </c>
      <c r="AA203">
        <v>0</v>
      </c>
    </row>
    <row r="204" spans="1:36" x14ac:dyDescent="0.25">
      <c r="A204">
        <v>1685</v>
      </c>
      <c r="B204" t="s">
        <v>170</v>
      </c>
      <c r="C204" t="s">
        <v>171</v>
      </c>
      <c r="D204">
        <v>387</v>
      </c>
      <c r="E204" t="s">
        <v>38</v>
      </c>
      <c r="F204">
        <v>1980</v>
      </c>
      <c r="G204">
        <v>2088</v>
      </c>
      <c r="H204">
        <v>0</v>
      </c>
      <c r="I204">
        <v>0</v>
      </c>
      <c r="J204">
        <v>7</v>
      </c>
      <c r="K204">
        <v>7</v>
      </c>
      <c r="L204">
        <v>3</v>
      </c>
      <c r="M204">
        <v>1</v>
      </c>
      <c r="N204">
        <v>6778.5600585937509</v>
      </c>
      <c r="O204">
        <v>6</v>
      </c>
      <c r="Q204">
        <v>3.9392895698547359</v>
      </c>
      <c r="R204">
        <v>-0.46074166893959045</v>
      </c>
      <c r="S204">
        <v>0</v>
      </c>
      <c r="T204">
        <v>5.8912357661346819</v>
      </c>
      <c r="U204" t="s">
        <v>39</v>
      </c>
      <c r="V204">
        <v>10.00501823425293</v>
      </c>
      <c r="W204">
        <v>68.659042358398438</v>
      </c>
      <c r="X204">
        <v>0</v>
      </c>
      <c r="Y204">
        <v>0</v>
      </c>
      <c r="Z204">
        <v>0</v>
      </c>
      <c r="AA204">
        <v>0</v>
      </c>
    </row>
    <row r="205" spans="1:36" x14ac:dyDescent="0.25">
      <c r="A205">
        <v>1685</v>
      </c>
      <c r="B205" t="s">
        <v>170</v>
      </c>
      <c r="C205" t="s">
        <v>171</v>
      </c>
      <c r="D205">
        <v>387</v>
      </c>
      <c r="E205" t="s">
        <v>38</v>
      </c>
      <c r="F205">
        <v>1990</v>
      </c>
      <c r="G205">
        <v>6415.19384765625</v>
      </c>
      <c r="H205">
        <v>0</v>
      </c>
      <c r="I205">
        <v>0</v>
      </c>
      <c r="J205">
        <v>7</v>
      </c>
      <c r="K205">
        <v>7</v>
      </c>
      <c r="L205">
        <v>3</v>
      </c>
      <c r="M205">
        <v>1</v>
      </c>
      <c r="N205">
        <v>14062.15234375</v>
      </c>
      <c r="O205">
        <v>4.5</v>
      </c>
      <c r="Q205">
        <v>3.9392895698547359</v>
      </c>
      <c r="R205">
        <v>-0.46074166893959045</v>
      </c>
      <c r="S205">
        <v>0</v>
      </c>
      <c r="T205">
        <v>5.8912357661346819</v>
      </c>
      <c r="U205" t="s">
        <v>39</v>
      </c>
      <c r="V205">
        <v>10.00501823425293</v>
      </c>
      <c r="W205">
        <v>68.659042358398438</v>
      </c>
      <c r="X205">
        <v>0</v>
      </c>
      <c r="Y205">
        <v>0</v>
      </c>
      <c r="Z205">
        <v>0</v>
      </c>
      <c r="AA205">
        <v>0</v>
      </c>
      <c r="AB205">
        <v>109</v>
      </c>
      <c r="AC205">
        <v>0</v>
      </c>
      <c r="AD205">
        <v>0</v>
      </c>
      <c r="AE205">
        <v>5</v>
      </c>
      <c r="AF205">
        <v>13</v>
      </c>
      <c r="AG205">
        <v>0</v>
      </c>
      <c r="AH205">
        <v>0</v>
      </c>
      <c r="AI205">
        <v>4.587155953049659E-2</v>
      </c>
      <c r="AJ205">
        <v>0.11926605552434923</v>
      </c>
    </row>
    <row r="206" spans="1:36" x14ac:dyDescent="0.25">
      <c r="A206">
        <v>1685</v>
      </c>
      <c r="B206" t="s">
        <v>170</v>
      </c>
      <c r="C206" t="s">
        <v>171</v>
      </c>
      <c r="D206">
        <v>387</v>
      </c>
      <c r="E206" t="s">
        <v>38</v>
      </c>
      <c r="F206">
        <v>2000</v>
      </c>
      <c r="G206">
        <v>7938</v>
      </c>
      <c r="H206">
        <v>0</v>
      </c>
      <c r="I206">
        <v>0</v>
      </c>
      <c r="J206">
        <v>7</v>
      </c>
      <c r="K206">
        <v>7</v>
      </c>
      <c r="L206">
        <v>3</v>
      </c>
      <c r="M206">
        <v>1</v>
      </c>
      <c r="N206">
        <v>26910</v>
      </c>
      <c r="O206">
        <v>2.65</v>
      </c>
      <c r="P206">
        <v>7.5621614456176749</v>
      </c>
      <c r="Q206">
        <v>3.9392895698547359</v>
      </c>
      <c r="R206">
        <v>-0.46074166893959045</v>
      </c>
      <c r="S206">
        <v>0</v>
      </c>
      <c r="T206">
        <v>5.8912357661346819</v>
      </c>
      <c r="U206" t="s">
        <v>39</v>
      </c>
      <c r="V206">
        <v>10.00501823425293</v>
      </c>
      <c r="W206">
        <v>68.659042358398438</v>
      </c>
      <c r="X206">
        <v>0</v>
      </c>
      <c r="Y206">
        <v>0</v>
      </c>
      <c r="Z206">
        <v>0</v>
      </c>
      <c r="AA206">
        <v>0</v>
      </c>
      <c r="AB206">
        <v>125</v>
      </c>
      <c r="AC206">
        <v>0</v>
      </c>
      <c r="AD206">
        <v>2</v>
      </c>
      <c r="AE206">
        <v>5</v>
      </c>
      <c r="AF206">
        <v>11</v>
      </c>
      <c r="AG206">
        <v>0</v>
      </c>
      <c r="AH206">
        <v>1.6000000759959221E-2</v>
      </c>
      <c r="AI206">
        <v>3.9999999105930328E-2</v>
      </c>
      <c r="AJ206">
        <v>8.7999999523162842E-2</v>
      </c>
    </row>
    <row r="207" spans="1:36" x14ac:dyDescent="0.25">
      <c r="A207">
        <v>1700</v>
      </c>
      <c r="B207" t="s">
        <v>172</v>
      </c>
      <c r="C207" t="s">
        <v>130</v>
      </c>
      <c r="D207">
        <v>441</v>
      </c>
      <c r="E207" t="s">
        <v>38</v>
      </c>
      <c r="F207">
        <v>1970</v>
      </c>
      <c r="G207">
        <v>1288</v>
      </c>
      <c r="H207">
        <v>1</v>
      </c>
      <c r="I207">
        <v>0</v>
      </c>
      <c r="J207">
        <v>3</v>
      </c>
      <c r="K207">
        <v>3</v>
      </c>
      <c r="L207">
        <v>3</v>
      </c>
      <c r="M207">
        <v>1</v>
      </c>
      <c r="N207">
        <v>1550.3505859375002</v>
      </c>
      <c r="O207">
        <v>8</v>
      </c>
      <c r="Q207">
        <v>4.6524553298950195</v>
      </c>
      <c r="R207">
        <v>-1.1273989677429199</v>
      </c>
      <c r="S207">
        <v>0</v>
      </c>
      <c r="T207">
        <v>8.1722889622841546</v>
      </c>
      <c r="U207" t="s">
        <v>39</v>
      </c>
      <c r="V207">
        <v>12.550188064575195</v>
      </c>
      <c r="W207">
        <v>63.800907135009766</v>
      </c>
      <c r="X207">
        <v>0</v>
      </c>
      <c r="Y207">
        <v>0</v>
      </c>
      <c r="Z207">
        <v>0</v>
      </c>
      <c r="AA207">
        <v>0</v>
      </c>
    </row>
    <row r="208" spans="1:36" x14ac:dyDescent="0.25">
      <c r="A208">
        <v>1700</v>
      </c>
      <c r="B208" t="s">
        <v>172</v>
      </c>
      <c r="C208" t="s">
        <v>130</v>
      </c>
      <c r="D208">
        <v>441</v>
      </c>
      <c r="E208" t="s">
        <v>38</v>
      </c>
      <c r="F208">
        <v>1980</v>
      </c>
      <c r="G208">
        <v>3408</v>
      </c>
      <c r="H208">
        <v>1</v>
      </c>
      <c r="I208">
        <v>0</v>
      </c>
      <c r="J208">
        <v>3</v>
      </c>
      <c r="K208">
        <v>3</v>
      </c>
      <c r="L208">
        <v>3</v>
      </c>
      <c r="M208">
        <v>1</v>
      </c>
      <c r="N208">
        <v>3902.543701171875</v>
      </c>
      <c r="O208">
        <v>11.199999809265138</v>
      </c>
      <c r="Q208">
        <v>4.6524553298950195</v>
      </c>
      <c r="R208">
        <v>-1.1273989677429199</v>
      </c>
      <c r="S208">
        <v>0</v>
      </c>
      <c r="T208">
        <v>8.1722889622841546</v>
      </c>
      <c r="U208" t="s">
        <v>39</v>
      </c>
      <c r="V208">
        <v>12.550188064575195</v>
      </c>
      <c r="W208">
        <v>63.800907135009766</v>
      </c>
      <c r="X208">
        <v>0</v>
      </c>
      <c r="Y208">
        <v>0</v>
      </c>
      <c r="Z208">
        <v>0</v>
      </c>
      <c r="AA208">
        <v>0</v>
      </c>
    </row>
    <row r="209" spans="1:36" x14ac:dyDescent="0.25">
      <c r="A209">
        <v>1700</v>
      </c>
      <c r="B209" t="s">
        <v>172</v>
      </c>
      <c r="C209" t="s">
        <v>130</v>
      </c>
      <c r="D209">
        <v>441</v>
      </c>
      <c r="E209" t="s">
        <v>38</v>
      </c>
      <c r="F209">
        <v>1990</v>
      </c>
      <c r="G209">
        <v>7753.2978515624991</v>
      </c>
      <c r="H209">
        <v>1</v>
      </c>
      <c r="I209">
        <v>0</v>
      </c>
      <c r="J209">
        <v>3</v>
      </c>
      <c r="K209">
        <v>3</v>
      </c>
      <c r="L209">
        <v>3</v>
      </c>
      <c r="M209">
        <v>1</v>
      </c>
      <c r="N209">
        <v>7327.859375</v>
      </c>
      <c r="O209">
        <v>10</v>
      </c>
      <c r="Q209">
        <v>4.6524553298950195</v>
      </c>
      <c r="R209">
        <v>-1.1273989677429199</v>
      </c>
      <c r="S209">
        <v>0</v>
      </c>
      <c r="T209">
        <v>8.1722889622841546</v>
      </c>
      <c r="U209" t="s">
        <v>39</v>
      </c>
      <c r="V209">
        <v>12.550188064575195</v>
      </c>
      <c r="W209">
        <v>63.800907135009766</v>
      </c>
      <c r="X209">
        <v>0</v>
      </c>
      <c r="Y209">
        <v>0</v>
      </c>
      <c r="Z209">
        <v>0</v>
      </c>
      <c r="AA209">
        <v>0</v>
      </c>
      <c r="AB209">
        <v>15</v>
      </c>
      <c r="AC209">
        <v>1</v>
      </c>
      <c r="AD209">
        <v>0</v>
      </c>
      <c r="AE209">
        <v>0</v>
      </c>
      <c r="AF209">
        <v>7</v>
      </c>
      <c r="AG209">
        <v>6.6666670143604279E-2</v>
      </c>
      <c r="AH209">
        <v>0</v>
      </c>
      <c r="AI209">
        <v>0</v>
      </c>
      <c r="AJ209">
        <v>0.46666666865348816</v>
      </c>
    </row>
    <row r="210" spans="1:36" x14ac:dyDescent="0.25">
      <c r="A210">
        <v>1700</v>
      </c>
      <c r="B210" t="s">
        <v>172</v>
      </c>
      <c r="C210" t="s">
        <v>130</v>
      </c>
      <c r="D210">
        <v>441</v>
      </c>
      <c r="E210" t="s">
        <v>38</v>
      </c>
      <c r="F210">
        <v>2000</v>
      </c>
      <c r="G210">
        <v>8791</v>
      </c>
      <c r="H210">
        <v>1</v>
      </c>
      <c r="I210">
        <v>0</v>
      </c>
      <c r="J210">
        <v>3</v>
      </c>
      <c r="K210">
        <v>3</v>
      </c>
      <c r="L210">
        <v>3</v>
      </c>
      <c r="M210">
        <v>1</v>
      </c>
      <c r="N210">
        <v>15408.4</v>
      </c>
      <c r="O210">
        <v>4.8600000000000003</v>
      </c>
      <c r="P210">
        <v>7.796058177947998</v>
      </c>
      <c r="Q210">
        <v>4.6524553298950195</v>
      </c>
      <c r="R210">
        <v>-1.1273989677429199</v>
      </c>
      <c r="S210">
        <v>0</v>
      </c>
      <c r="T210">
        <v>8.1722889622841546</v>
      </c>
      <c r="U210" t="s">
        <v>39</v>
      </c>
      <c r="V210">
        <v>12.550188064575195</v>
      </c>
      <c r="W210">
        <v>63.800907135009766</v>
      </c>
      <c r="X210">
        <v>0</v>
      </c>
      <c r="Y210">
        <v>0</v>
      </c>
      <c r="Z210">
        <v>0</v>
      </c>
      <c r="AA210">
        <v>0</v>
      </c>
      <c r="AB210">
        <v>17</v>
      </c>
      <c r="AC210">
        <v>0</v>
      </c>
      <c r="AD210">
        <v>1</v>
      </c>
      <c r="AE210">
        <v>1</v>
      </c>
      <c r="AF210">
        <v>3</v>
      </c>
      <c r="AG210">
        <v>0</v>
      </c>
      <c r="AH210">
        <v>5.8823529630899429E-2</v>
      </c>
      <c r="AI210">
        <v>5.8823529630899429E-2</v>
      </c>
      <c r="AJ210">
        <v>0.17647059261798859</v>
      </c>
    </row>
    <row r="211" spans="1:36" x14ac:dyDescent="0.25">
      <c r="A211">
        <v>1735</v>
      </c>
      <c r="B211" t="s">
        <v>173</v>
      </c>
      <c r="C211" t="s">
        <v>174</v>
      </c>
      <c r="D211">
        <v>555</v>
      </c>
      <c r="E211" t="s">
        <v>88</v>
      </c>
      <c r="F211">
        <v>1980</v>
      </c>
      <c r="G211">
        <v>2599</v>
      </c>
      <c r="H211">
        <v>1</v>
      </c>
      <c r="I211">
        <v>0</v>
      </c>
      <c r="J211">
        <v>0</v>
      </c>
      <c r="K211">
        <v>2</v>
      </c>
      <c r="L211">
        <v>3</v>
      </c>
      <c r="M211">
        <v>1</v>
      </c>
      <c r="N211">
        <v>5219.3115234375</v>
      </c>
      <c r="O211">
        <v>13.333333015441896</v>
      </c>
      <c r="Q211">
        <v>4.3143491744995117</v>
      </c>
      <c r="R211">
        <v>-1.0311927795410156</v>
      </c>
      <c r="S211">
        <v>0</v>
      </c>
      <c r="T211">
        <v>2.9520522688140698</v>
      </c>
      <c r="U211" t="s">
        <v>76</v>
      </c>
      <c r="V211">
        <v>11.190744400024414</v>
      </c>
      <c r="W211">
        <v>57.225437164306641</v>
      </c>
      <c r="X211">
        <v>0</v>
      </c>
      <c r="Y211">
        <v>0</v>
      </c>
      <c r="Z211">
        <v>0</v>
      </c>
      <c r="AA211">
        <v>0</v>
      </c>
    </row>
    <row r="212" spans="1:36" x14ac:dyDescent="0.25">
      <c r="A212">
        <v>1735</v>
      </c>
      <c r="B212" t="s">
        <v>173</v>
      </c>
      <c r="C212" t="s">
        <v>174</v>
      </c>
      <c r="D212">
        <v>555</v>
      </c>
      <c r="E212" t="s">
        <v>88</v>
      </c>
      <c r="F212">
        <v>1990</v>
      </c>
      <c r="G212">
        <v>7757.6484375</v>
      </c>
      <c r="H212">
        <v>1</v>
      </c>
      <c r="I212">
        <v>0</v>
      </c>
      <c r="J212">
        <v>0</v>
      </c>
      <c r="K212">
        <v>2</v>
      </c>
      <c r="L212">
        <v>3</v>
      </c>
      <c r="M212">
        <v>1</v>
      </c>
      <c r="N212">
        <v>9007.86328125</v>
      </c>
      <c r="O212">
        <v>11</v>
      </c>
      <c r="Q212">
        <v>4.3143491744995117</v>
      </c>
      <c r="R212">
        <v>-1.0311927795410156</v>
      </c>
      <c r="S212">
        <v>0</v>
      </c>
      <c r="T212">
        <v>2.9520522688140698</v>
      </c>
      <c r="U212" t="s">
        <v>76</v>
      </c>
      <c r="V212">
        <v>11.190744400024414</v>
      </c>
      <c r="W212">
        <v>57.225437164306641</v>
      </c>
      <c r="X212">
        <v>0</v>
      </c>
      <c r="Y212">
        <v>0</v>
      </c>
      <c r="Z212">
        <v>0</v>
      </c>
      <c r="AA212">
        <v>0</v>
      </c>
      <c r="AB212">
        <v>1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</row>
    <row r="213" spans="1:36" x14ac:dyDescent="0.25">
      <c r="A213">
        <v>1735</v>
      </c>
      <c r="B213" t="s">
        <v>173</v>
      </c>
      <c r="C213" t="s">
        <v>174</v>
      </c>
      <c r="D213">
        <v>555</v>
      </c>
      <c r="E213" t="s">
        <v>88</v>
      </c>
      <c r="F213">
        <v>2000</v>
      </c>
      <c r="G213">
        <v>6822</v>
      </c>
      <c r="H213">
        <v>1</v>
      </c>
      <c r="I213">
        <v>0</v>
      </c>
      <c r="J213">
        <v>0</v>
      </c>
      <c r="K213">
        <v>2</v>
      </c>
      <c r="L213">
        <v>3</v>
      </c>
      <c r="M213">
        <v>1</v>
      </c>
      <c r="N213">
        <v>16953</v>
      </c>
      <c r="O213">
        <v>5.3</v>
      </c>
      <c r="P213">
        <v>5.1532917022705078</v>
      </c>
      <c r="Q213">
        <v>4.3143491744995117</v>
      </c>
      <c r="R213">
        <v>-1.0311927795410156</v>
      </c>
      <c r="S213">
        <v>0</v>
      </c>
      <c r="T213">
        <v>2.9520522688140698</v>
      </c>
      <c r="U213" t="s">
        <v>76</v>
      </c>
      <c r="V213">
        <v>11.190744400024414</v>
      </c>
      <c r="W213">
        <v>57.225437164306641</v>
      </c>
      <c r="X213">
        <v>0</v>
      </c>
      <c r="Y213">
        <v>0</v>
      </c>
      <c r="Z213">
        <v>0</v>
      </c>
      <c r="AA213">
        <v>0</v>
      </c>
      <c r="AB213">
        <v>3</v>
      </c>
      <c r="AC213">
        <v>1</v>
      </c>
      <c r="AD213">
        <v>0</v>
      </c>
      <c r="AE213">
        <v>0</v>
      </c>
      <c r="AF213">
        <v>0</v>
      </c>
      <c r="AG213">
        <v>0.33333334326744074</v>
      </c>
      <c r="AH213">
        <v>0</v>
      </c>
      <c r="AI213">
        <v>0</v>
      </c>
      <c r="AJ213">
        <v>0</v>
      </c>
    </row>
    <row r="214" spans="1:36" x14ac:dyDescent="0.25">
      <c r="A214">
        <v>1750</v>
      </c>
      <c r="B214" t="s">
        <v>175</v>
      </c>
      <c r="C214" t="s">
        <v>176</v>
      </c>
      <c r="D214">
        <v>517</v>
      </c>
      <c r="E214" t="s">
        <v>42</v>
      </c>
      <c r="F214">
        <v>1990</v>
      </c>
      <c r="G214">
        <v>11307.19921875</v>
      </c>
      <c r="H214">
        <v>1</v>
      </c>
      <c r="I214">
        <v>0</v>
      </c>
      <c r="J214">
        <v>0</v>
      </c>
      <c r="K214">
        <v>7</v>
      </c>
      <c r="L214">
        <v>3</v>
      </c>
      <c r="M214">
        <v>2</v>
      </c>
      <c r="N214">
        <v>8797.59375</v>
      </c>
      <c r="O214">
        <v>9.25</v>
      </c>
      <c r="Q214">
        <v>4.3688015937805176</v>
      </c>
      <c r="R214">
        <v>-0.33829137682914739</v>
      </c>
      <c r="S214">
        <v>0</v>
      </c>
      <c r="T214">
        <v>1.0663712706911994</v>
      </c>
      <c r="U214" t="s">
        <v>43</v>
      </c>
      <c r="V214">
        <v>10.777724266052248</v>
      </c>
      <c r="W214">
        <v>59.763313293457024</v>
      </c>
      <c r="X214">
        <v>27.731454849243161</v>
      </c>
      <c r="Y214">
        <v>0</v>
      </c>
      <c r="Z214">
        <v>612215</v>
      </c>
      <c r="AA214">
        <v>19111.73828125</v>
      </c>
      <c r="AB214">
        <v>3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</row>
    <row r="215" spans="1:36" x14ac:dyDescent="0.25">
      <c r="A215">
        <v>1750</v>
      </c>
      <c r="B215" t="s">
        <v>175</v>
      </c>
      <c r="C215" t="s">
        <v>176</v>
      </c>
      <c r="D215">
        <v>517</v>
      </c>
      <c r="E215" t="s">
        <v>42</v>
      </c>
      <c r="F215">
        <v>2000</v>
      </c>
      <c r="G215">
        <v>4938</v>
      </c>
      <c r="H215">
        <v>1</v>
      </c>
      <c r="I215">
        <v>0</v>
      </c>
      <c r="J215">
        <v>0</v>
      </c>
      <c r="K215">
        <v>7</v>
      </c>
      <c r="L215">
        <v>3</v>
      </c>
      <c r="M215">
        <v>2</v>
      </c>
      <c r="N215">
        <v>16553.5</v>
      </c>
      <c r="O215">
        <v>5.5750000000000002</v>
      </c>
      <c r="P215">
        <v>5.1298985481262198</v>
      </c>
      <c r="Q215">
        <v>4.3688015937805176</v>
      </c>
      <c r="R215">
        <v>-0.33829137682914739</v>
      </c>
      <c r="S215">
        <v>0</v>
      </c>
      <c r="T215">
        <v>1.0663712706911994</v>
      </c>
      <c r="U215" t="s">
        <v>43</v>
      </c>
      <c r="V215">
        <v>10.777724266052248</v>
      </c>
      <c r="W215">
        <v>59.763313293457024</v>
      </c>
      <c r="X215">
        <v>27.731454849243161</v>
      </c>
      <c r="Y215">
        <v>0</v>
      </c>
      <c r="Z215">
        <v>612215</v>
      </c>
      <c r="AA215">
        <v>19111.73828125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</row>
    <row r="216" spans="1:36" x14ac:dyDescent="0.25">
      <c r="A216">
        <v>1770</v>
      </c>
      <c r="B216" t="s">
        <v>177</v>
      </c>
      <c r="C216" t="s">
        <v>178</v>
      </c>
      <c r="D216">
        <v>383</v>
      </c>
      <c r="E216" t="s">
        <v>179</v>
      </c>
      <c r="F216">
        <v>1980</v>
      </c>
      <c r="G216">
        <v>3603</v>
      </c>
      <c r="H216">
        <v>1</v>
      </c>
      <c r="I216">
        <v>1</v>
      </c>
      <c r="J216">
        <v>4</v>
      </c>
      <c r="K216">
        <v>2</v>
      </c>
      <c r="L216">
        <v>3</v>
      </c>
      <c r="M216">
        <v>1</v>
      </c>
      <c r="N216">
        <v>5106.2890625</v>
      </c>
      <c r="O216">
        <v>4.7142858505249023</v>
      </c>
      <c r="Q216">
        <v>3.7742798328399658</v>
      </c>
      <c r="R216">
        <v>-2.4486062526702881</v>
      </c>
      <c r="S216">
        <v>0</v>
      </c>
      <c r="T216">
        <v>6.420216677880668</v>
      </c>
      <c r="U216" t="s">
        <v>180</v>
      </c>
      <c r="V216">
        <v>13.385730743408201</v>
      </c>
      <c r="W216">
        <v>58.344829559326186</v>
      </c>
      <c r="X216">
        <v>0</v>
      </c>
      <c r="Y216">
        <v>0</v>
      </c>
      <c r="Z216">
        <v>0</v>
      </c>
      <c r="AA216">
        <v>0</v>
      </c>
    </row>
    <row r="217" spans="1:36" x14ac:dyDescent="0.25">
      <c r="A217">
        <v>1770</v>
      </c>
      <c r="B217" t="s">
        <v>177</v>
      </c>
      <c r="C217" t="s">
        <v>178</v>
      </c>
      <c r="D217">
        <v>383</v>
      </c>
      <c r="E217" t="s">
        <v>179</v>
      </c>
      <c r="F217">
        <v>1990</v>
      </c>
      <c r="G217">
        <v>6991.3466796874991</v>
      </c>
      <c r="H217">
        <v>1</v>
      </c>
      <c r="I217">
        <v>1</v>
      </c>
      <c r="J217">
        <v>4</v>
      </c>
      <c r="K217">
        <v>2</v>
      </c>
      <c r="L217">
        <v>3</v>
      </c>
      <c r="M217">
        <v>1</v>
      </c>
      <c r="N217">
        <v>8726.001953125</v>
      </c>
      <c r="O217">
        <v>4.4285712242126474</v>
      </c>
      <c r="Q217">
        <v>3.7742798328399658</v>
      </c>
      <c r="R217">
        <v>-2.4486062526702881</v>
      </c>
      <c r="S217">
        <v>0</v>
      </c>
      <c r="T217">
        <v>6.420216677880668</v>
      </c>
      <c r="U217" t="s">
        <v>180</v>
      </c>
      <c r="V217">
        <v>13.385730743408201</v>
      </c>
      <c r="W217">
        <v>58.344829559326186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</row>
    <row r="218" spans="1:36" x14ac:dyDescent="0.25">
      <c r="A218">
        <v>1770</v>
      </c>
      <c r="B218" t="s">
        <v>177</v>
      </c>
      <c r="C218" t="s">
        <v>178</v>
      </c>
      <c r="D218">
        <v>383</v>
      </c>
      <c r="E218" t="s">
        <v>179</v>
      </c>
      <c r="F218">
        <v>2000</v>
      </c>
      <c r="G218">
        <v>8433</v>
      </c>
      <c r="H218">
        <v>1</v>
      </c>
      <c r="I218">
        <v>1</v>
      </c>
      <c r="J218">
        <v>4</v>
      </c>
      <c r="K218">
        <v>2</v>
      </c>
      <c r="L218">
        <v>3</v>
      </c>
      <c r="M218">
        <v>1</v>
      </c>
      <c r="N218">
        <v>16682.714285714286</v>
      </c>
      <c r="O218">
        <v>3</v>
      </c>
      <c r="P218">
        <v>6.5861716270446786</v>
      </c>
      <c r="Q218">
        <v>3.7742798328399658</v>
      </c>
      <c r="R218">
        <v>-2.4486062526702881</v>
      </c>
      <c r="S218">
        <v>0</v>
      </c>
      <c r="T218">
        <v>6.420216677880668</v>
      </c>
      <c r="U218" t="s">
        <v>180</v>
      </c>
      <c r="V218">
        <v>13.385730743408201</v>
      </c>
      <c r="W218">
        <v>58.344829559326186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</row>
    <row r="219" spans="1:36" x14ac:dyDescent="0.25">
      <c r="A219">
        <v>1815</v>
      </c>
      <c r="B219" t="s">
        <v>181</v>
      </c>
      <c r="C219" t="s">
        <v>49</v>
      </c>
      <c r="D219">
        <v>499</v>
      </c>
      <c r="E219" t="s">
        <v>50</v>
      </c>
      <c r="F219">
        <v>1970</v>
      </c>
      <c r="G219">
        <v>674</v>
      </c>
      <c r="H219">
        <v>0</v>
      </c>
      <c r="I219">
        <v>0</v>
      </c>
      <c r="J219">
        <v>2</v>
      </c>
      <c r="K219">
        <v>2</v>
      </c>
      <c r="L219">
        <v>3</v>
      </c>
      <c r="M219">
        <v>1</v>
      </c>
      <c r="N219">
        <v>2035.7750244140625</v>
      </c>
      <c r="O219">
        <v>6.875</v>
      </c>
      <c r="Q219">
        <v>4.6570572853088388</v>
      </c>
      <c r="R219">
        <v>-2.2007126808166504</v>
      </c>
      <c r="S219">
        <v>1</v>
      </c>
      <c r="T219">
        <v>5.7741305592983743</v>
      </c>
      <c r="U219" t="s">
        <v>51</v>
      </c>
      <c r="V219">
        <v>11.932668685913084</v>
      </c>
      <c r="W219">
        <v>62.787132263183601</v>
      </c>
      <c r="X219">
        <v>0</v>
      </c>
      <c r="Y219">
        <v>7.7178711071610451E-3</v>
      </c>
      <c r="Z219">
        <v>0</v>
      </c>
      <c r="AA219">
        <v>0</v>
      </c>
    </row>
    <row r="220" spans="1:36" x14ac:dyDescent="0.25">
      <c r="A220">
        <v>1815</v>
      </c>
      <c r="B220" t="s">
        <v>181</v>
      </c>
      <c r="C220" t="s">
        <v>49</v>
      </c>
      <c r="D220">
        <v>499</v>
      </c>
      <c r="E220" t="s">
        <v>50</v>
      </c>
      <c r="F220">
        <v>1980</v>
      </c>
      <c r="G220">
        <v>3039</v>
      </c>
      <c r="H220">
        <v>0</v>
      </c>
      <c r="I220">
        <v>0</v>
      </c>
      <c r="J220">
        <v>2</v>
      </c>
      <c r="K220">
        <v>2</v>
      </c>
      <c r="L220">
        <v>3</v>
      </c>
      <c r="M220">
        <v>1</v>
      </c>
      <c r="N220">
        <v>4514.2255859375</v>
      </c>
      <c r="O220">
        <v>9.75</v>
      </c>
      <c r="Q220">
        <v>4.6570572853088388</v>
      </c>
      <c r="R220">
        <v>-2.2007126808166504</v>
      </c>
      <c r="S220">
        <v>1</v>
      </c>
      <c r="T220">
        <v>5.7741305592983743</v>
      </c>
      <c r="U220" t="s">
        <v>51</v>
      </c>
      <c r="V220">
        <v>11.932668685913084</v>
      </c>
      <c r="W220">
        <v>62.787132263183601</v>
      </c>
      <c r="X220">
        <v>0</v>
      </c>
      <c r="Y220">
        <v>7.7178711071610451E-3</v>
      </c>
      <c r="Z220">
        <v>0</v>
      </c>
      <c r="AA220">
        <v>0</v>
      </c>
    </row>
    <row r="221" spans="1:36" x14ac:dyDescent="0.25">
      <c r="A221">
        <v>1815</v>
      </c>
      <c r="B221" t="s">
        <v>181</v>
      </c>
      <c r="C221" t="s">
        <v>49</v>
      </c>
      <c r="D221">
        <v>499</v>
      </c>
      <c r="E221" t="s">
        <v>50</v>
      </c>
      <c r="F221">
        <v>1990</v>
      </c>
      <c r="G221">
        <v>5904.017578125</v>
      </c>
      <c r="H221">
        <v>0</v>
      </c>
      <c r="I221">
        <v>0</v>
      </c>
      <c r="J221">
        <v>2</v>
      </c>
      <c r="K221">
        <v>2</v>
      </c>
      <c r="L221">
        <v>3</v>
      </c>
      <c r="M221">
        <v>1</v>
      </c>
      <c r="N221">
        <v>8020.60107421875</v>
      </c>
      <c r="O221">
        <v>9</v>
      </c>
      <c r="Q221">
        <v>4.6570572853088388</v>
      </c>
      <c r="R221">
        <v>-2.2007126808166504</v>
      </c>
      <c r="S221">
        <v>1</v>
      </c>
      <c r="T221">
        <v>5.7741305592983743</v>
      </c>
      <c r="U221" t="s">
        <v>51</v>
      </c>
      <c r="V221">
        <v>11.932668685913084</v>
      </c>
      <c r="W221">
        <v>62.787132263183601</v>
      </c>
      <c r="X221">
        <v>0</v>
      </c>
      <c r="Y221">
        <v>7.7178711071610451E-3</v>
      </c>
      <c r="Z221">
        <v>0</v>
      </c>
      <c r="AA221">
        <v>0</v>
      </c>
      <c r="AB221">
        <v>487</v>
      </c>
      <c r="AC221">
        <v>2</v>
      </c>
      <c r="AD221">
        <v>3</v>
      </c>
      <c r="AE221">
        <v>22</v>
      </c>
      <c r="AF221">
        <v>23</v>
      </c>
      <c r="AG221">
        <v>4.1067763231694707E-3</v>
      </c>
      <c r="AH221">
        <v>6.1601642519235611E-3</v>
      </c>
      <c r="AI221">
        <v>4.5174539089202881E-2</v>
      </c>
      <c r="AJ221">
        <v>4.7227926552295685E-2</v>
      </c>
    </row>
    <row r="222" spans="1:36" x14ac:dyDescent="0.25">
      <c r="A222">
        <v>1815</v>
      </c>
      <c r="B222" t="s">
        <v>181</v>
      </c>
      <c r="C222" t="s">
        <v>49</v>
      </c>
      <c r="D222">
        <v>499</v>
      </c>
      <c r="E222" t="s">
        <v>50</v>
      </c>
      <c r="F222">
        <v>2000</v>
      </c>
      <c r="G222">
        <v>9119</v>
      </c>
      <c r="H222">
        <v>0</v>
      </c>
      <c r="I222">
        <v>0</v>
      </c>
      <c r="J222">
        <v>2</v>
      </c>
      <c r="K222">
        <v>2</v>
      </c>
      <c r="L222">
        <v>3</v>
      </c>
      <c r="M222">
        <v>1</v>
      </c>
      <c r="N222">
        <v>17243.25</v>
      </c>
      <c r="O222">
        <v>3.9</v>
      </c>
      <c r="P222">
        <v>7.5801892280578604</v>
      </c>
      <c r="Q222">
        <v>4.6570572853088388</v>
      </c>
      <c r="R222">
        <v>-2.2007126808166504</v>
      </c>
      <c r="S222">
        <v>1</v>
      </c>
      <c r="T222">
        <v>5.7741305592983743</v>
      </c>
      <c r="U222" t="s">
        <v>51</v>
      </c>
      <c r="V222">
        <v>11.932668685913084</v>
      </c>
      <c r="W222">
        <v>62.787132263183601</v>
      </c>
      <c r="X222">
        <v>0</v>
      </c>
      <c r="Y222">
        <v>7.7178711071610451E-3</v>
      </c>
      <c r="Z222">
        <v>0</v>
      </c>
      <c r="AA222">
        <v>0</v>
      </c>
      <c r="AB222">
        <v>2916</v>
      </c>
      <c r="AC222">
        <v>37</v>
      </c>
      <c r="AD222">
        <v>34</v>
      </c>
      <c r="AE222">
        <v>74</v>
      </c>
      <c r="AF222">
        <v>187</v>
      </c>
      <c r="AG222">
        <v>1.2688614428043362E-2</v>
      </c>
      <c r="AH222">
        <v>1.1659807525575159E-2</v>
      </c>
      <c r="AI222">
        <v>2.5377228856086724E-2</v>
      </c>
      <c r="AJ222">
        <v>6.4128942787647247E-2</v>
      </c>
    </row>
    <row r="223" spans="1:36" x14ac:dyDescent="0.25">
      <c r="A223">
        <v>1825</v>
      </c>
      <c r="B223" t="s">
        <v>182</v>
      </c>
      <c r="C223" t="s">
        <v>49</v>
      </c>
      <c r="D223">
        <v>499</v>
      </c>
      <c r="E223" t="s">
        <v>50</v>
      </c>
      <c r="F223">
        <v>1970</v>
      </c>
      <c r="G223">
        <v>1242</v>
      </c>
      <c r="H223">
        <v>0</v>
      </c>
      <c r="I223">
        <v>0</v>
      </c>
      <c r="J223">
        <v>2</v>
      </c>
      <c r="K223">
        <v>2</v>
      </c>
      <c r="L223">
        <v>3</v>
      </c>
      <c r="M223">
        <v>1</v>
      </c>
      <c r="N223">
        <v>2138.744873046875</v>
      </c>
      <c r="O223">
        <v>6.25</v>
      </c>
      <c r="Q223">
        <v>4.5069308280944815</v>
      </c>
      <c r="R223">
        <v>-3.6064801216125488</v>
      </c>
      <c r="S223">
        <v>1</v>
      </c>
      <c r="T223">
        <v>5.858557697836412</v>
      </c>
      <c r="U223" t="s">
        <v>51</v>
      </c>
      <c r="V223">
        <v>12.129938125610352</v>
      </c>
      <c r="W223">
        <v>62.924949645996094</v>
      </c>
      <c r="X223">
        <v>0</v>
      </c>
      <c r="Y223">
        <v>7.7178711071610451E-3</v>
      </c>
      <c r="Z223">
        <v>0</v>
      </c>
      <c r="AA223">
        <v>0</v>
      </c>
    </row>
    <row r="224" spans="1:36" x14ac:dyDescent="0.25">
      <c r="A224">
        <v>1825</v>
      </c>
      <c r="B224" t="s">
        <v>182</v>
      </c>
      <c r="C224" t="s">
        <v>49</v>
      </c>
      <c r="D224">
        <v>499</v>
      </c>
      <c r="E224" t="s">
        <v>50</v>
      </c>
      <c r="F224">
        <v>1980</v>
      </c>
      <c r="G224">
        <v>3069</v>
      </c>
      <c r="H224">
        <v>0</v>
      </c>
      <c r="I224">
        <v>0</v>
      </c>
      <c r="J224">
        <v>2</v>
      </c>
      <c r="K224">
        <v>2</v>
      </c>
      <c r="L224">
        <v>3</v>
      </c>
      <c r="M224">
        <v>1</v>
      </c>
      <c r="N224">
        <v>4717.1435546875</v>
      </c>
      <c r="O224">
        <v>11.5</v>
      </c>
      <c r="Q224">
        <v>4.5069308280944815</v>
      </c>
      <c r="R224">
        <v>-3.6064801216125488</v>
      </c>
      <c r="S224">
        <v>1</v>
      </c>
      <c r="T224">
        <v>5.858557697836412</v>
      </c>
      <c r="U224" t="s">
        <v>51</v>
      </c>
      <c r="V224">
        <v>12.129938125610352</v>
      </c>
      <c r="W224">
        <v>62.924949645996094</v>
      </c>
      <c r="X224">
        <v>0</v>
      </c>
      <c r="Y224">
        <v>7.7178711071610451E-3</v>
      </c>
      <c r="Z224">
        <v>0</v>
      </c>
      <c r="AA224">
        <v>0</v>
      </c>
    </row>
    <row r="225" spans="1:36" x14ac:dyDescent="0.25">
      <c r="A225">
        <v>1825</v>
      </c>
      <c r="B225" t="s">
        <v>182</v>
      </c>
      <c r="C225" t="s">
        <v>49</v>
      </c>
      <c r="D225">
        <v>499</v>
      </c>
      <c r="E225" t="s">
        <v>50</v>
      </c>
      <c r="F225">
        <v>1990</v>
      </c>
      <c r="G225">
        <v>5561.0673828125</v>
      </c>
      <c r="H225">
        <v>0</v>
      </c>
      <c r="I225">
        <v>0</v>
      </c>
      <c r="J225">
        <v>2</v>
      </c>
      <c r="K225">
        <v>2</v>
      </c>
      <c r="L225">
        <v>3</v>
      </c>
      <c r="M225">
        <v>1</v>
      </c>
      <c r="N225">
        <v>8684.1396484375</v>
      </c>
      <c r="O225">
        <v>6.75</v>
      </c>
      <c r="Q225">
        <v>4.5069308280944815</v>
      </c>
      <c r="R225">
        <v>-3.6064801216125488</v>
      </c>
      <c r="S225">
        <v>1</v>
      </c>
      <c r="T225">
        <v>5.858557697836412</v>
      </c>
      <c r="U225" t="s">
        <v>51</v>
      </c>
      <c r="V225">
        <v>12.129938125610352</v>
      </c>
      <c r="W225">
        <v>62.924949645996094</v>
      </c>
      <c r="X225">
        <v>0</v>
      </c>
      <c r="Y225">
        <v>7.7178711071610451E-3</v>
      </c>
      <c r="Z225">
        <v>0</v>
      </c>
      <c r="AA225">
        <v>0</v>
      </c>
      <c r="AB225">
        <v>22</v>
      </c>
      <c r="AC225">
        <v>1</v>
      </c>
      <c r="AD225">
        <v>0</v>
      </c>
      <c r="AE225">
        <v>7</v>
      </c>
      <c r="AF225">
        <v>3</v>
      </c>
      <c r="AG225">
        <v>4.5454546809196479E-2</v>
      </c>
      <c r="AH225">
        <v>0</v>
      </c>
      <c r="AI225">
        <v>0.31818181276321406</v>
      </c>
      <c r="AJ225">
        <v>0.13636364042758939</v>
      </c>
    </row>
    <row r="226" spans="1:36" x14ac:dyDescent="0.25">
      <c r="A226">
        <v>1825</v>
      </c>
      <c r="B226" t="s">
        <v>182</v>
      </c>
      <c r="C226" t="s">
        <v>49</v>
      </c>
      <c r="D226">
        <v>499</v>
      </c>
      <c r="E226" t="s">
        <v>50</v>
      </c>
      <c r="F226">
        <v>2000</v>
      </c>
      <c r="G226">
        <v>10741</v>
      </c>
      <c r="H226">
        <v>0</v>
      </c>
      <c r="I226">
        <v>0</v>
      </c>
      <c r="J226">
        <v>2</v>
      </c>
      <c r="K226">
        <v>2</v>
      </c>
      <c r="L226">
        <v>3</v>
      </c>
      <c r="M226">
        <v>1</v>
      </c>
      <c r="N226">
        <v>18328.75</v>
      </c>
      <c r="O226">
        <v>3.95</v>
      </c>
      <c r="P226">
        <v>7.3517999649047852</v>
      </c>
      <c r="Q226">
        <v>4.5069308280944815</v>
      </c>
      <c r="R226">
        <v>-3.6064801216125488</v>
      </c>
      <c r="S226">
        <v>1</v>
      </c>
      <c r="T226">
        <v>5.858557697836412</v>
      </c>
      <c r="U226" t="s">
        <v>51</v>
      </c>
      <c r="V226">
        <v>12.129938125610352</v>
      </c>
      <c r="W226">
        <v>62.924949645996094</v>
      </c>
      <c r="X226">
        <v>0</v>
      </c>
      <c r="Y226">
        <v>7.7178711071610451E-3</v>
      </c>
      <c r="Z226">
        <v>0</v>
      </c>
      <c r="AA226">
        <v>0</v>
      </c>
      <c r="AB226">
        <v>21</v>
      </c>
      <c r="AC226">
        <v>0</v>
      </c>
      <c r="AD226">
        <v>0</v>
      </c>
      <c r="AE226">
        <v>3</v>
      </c>
      <c r="AF226">
        <v>0</v>
      </c>
      <c r="AG226">
        <v>0</v>
      </c>
      <c r="AH226">
        <v>0</v>
      </c>
      <c r="AI226">
        <v>0.14285714924335477</v>
      </c>
      <c r="AJ226">
        <v>0</v>
      </c>
    </row>
    <row r="227" spans="1:36" x14ac:dyDescent="0.25">
      <c r="A227">
        <v>1830</v>
      </c>
      <c r="B227" t="s">
        <v>183</v>
      </c>
      <c r="C227" t="s">
        <v>49</v>
      </c>
      <c r="D227">
        <v>499</v>
      </c>
      <c r="E227" t="s">
        <v>59</v>
      </c>
      <c r="F227">
        <v>1990</v>
      </c>
      <c r="G227">
        <v>8358.55078125</v>
      </c>
      <c r="H227">
        <v>0</v>
      </c>
      <c r="I227">
        <v>0</v>
      </c>
      <c r="J227">
        <v>2</v>
      </c>
      <c r="K227">
        <v>2</v>
      </c>
      <c r="L227">
        <v>3</v>
      </c>
      <c r="M227">
        <v>1</v>
      </c>
      <c r="N227">
        <v>7909.62158203125</v>
      </c>
      <c r="O227">
        <v>9.8000001907348633</v>
      </c>
      <c r="Q227">
        <v>4.8321189880371085</v>
      </c>
      <c r="R227">
        <v>-3.5045044422149658</v>
      </c>
      <c r="S227">
        <v>1</v>
      </c>
      <c r="T227">
        <v>0.2833235049731968</v>
      </c>
      <c r="U227" t="s">
        <v>51</v>
      </c>
      <c r="V227">
        <v>12.276354789733888</v>
      </c>
      <c r="W227">
        <v>65.925926208496108</v>
      </c>
      <c r="X227">
        <v>0</v>
      </c>
      <c r="Y227">
        <v>7.7178711071610451E-3</v>
      </c>
      <c r="Z227">
        <v>0</v>
      </c>
      <c r="AA227">
        <v>4956.9921875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</row>
    <row r="228" spans="1:36" x14ac:dyDescent="0.25">
      <c r="A228">
        <v>1830</v>
      </c>
      <c r="B228" t="s">
        <v>183</v>
      </c>
      <c r="C228" t="s">
        <v>49</v>
      </c>
      <c r="D228">
        <v>499</v>
      </c>
      <c r="E228" t="s">
        <v>59</v>
      </c>
      <c r="F228">
        <v>2000</v>
      </c>
      <c r="G228">
        <v>7843</v>
      </c>
      <c r="H228">
        <v>0</v>
      </c>
      <c r="I228">
        <v>0</v>
      </c>
      <c r="J228">
        <v>2</v>
      </c>
      <c r="K228">
        <v>2</v>
      </c>
      <c r="L228">
        <v>3</v>
      </c>
      <c r="M228">
        <v>1</v>
      </c>
      <c r="N228">
        <v>16836.400000000001</v>
      </c>
      <c r="O228">
        <v>4.5199999999999996</v>
      </c>
      <c r="P228">
        <v>4.9052748680114755</v>
      </c>
      <c r="Q228">
        <v>4.8321189880371085</v>
      </c>
      <c r="R228">
        <v>-3.5045044422149658</v>
      </c>
      <c r="S228">
        <v>1</v>
      </c>
      <c r="T228">
        <v>0.2833235049731968</v>
      </c>
      <c r="U228" t="s">
        <v>51</v>
      </c>
      <c r="V228">
        <v>12.276354789733888</v>
      </c>
      <c r="W228">
        <v>65.925926208496108</v>
      </c>
      <c r="X228">
        <v>0</v>
      </c>
      <c r="Y228">
        <v>7.7178711071610451E-3</v>
      </c>
      <c r="Z228">
        <v>0</v>
      </c>
      <c r="AA228">
        <v>4956.9921875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</row>
    <row r="229" spans="1:36" x14ac:dyDescent="0.25">
      <c r="A229">
        <v>1840</v>
      </c>
      <c r="B229" t="s">
        <v>184</v>
      </c>
      <c r="C229" t="s">
        <v>37</v>
      </c>
      <c r="D229">
        <v>439</v>
      </c>
      <c r="E229" t="s">
        <v>38</v>
      </c>
      <c r="F229">
        <v>1970</v>
      </c>
      <c r="G229">
        <v>1345</v>
      </c>
      <c r="H229">
        <v>0</v>
      </c>
      <c r="I229">
        <v>0</v>
      </c>
      <c r="J229">
        <v>1</v>
      </c>
      <c r="K229">
        <v>2</v>
      </c>
      <c r="L229">
        <v>3</v>
      </c>
      <c r="M229">
        <v>1</v>
      </c>
      <c r="N229">
        <v>1899.9279785156248</v>
      </c>
      <c r="O229">
        <v>6</v>
      </c>
      <c r="Q229">
        <v>4.108060359954834</v>
      </c>
      <c r="R229">
        <v>-1.2000654935836796</v>
      </c>
      <c r="S229">
        <v>0</v>
      </c>
      <c r="T229">
        <v>7.608155342870778</v>
      </c>
      <c r="U229" t="s">
        <v>39</v>
      </c>
      <c r="V229">
        <v>10.980721473693848</v>
      </c>
      <c r="W229">
        <v>70.447113037109375</v>
      </c>
      <c r="X229">
        <v>0</v>
      </c>
      <c r="Y229">
        <v>0</v>
      </c>
      <c r="Z229">
        <v>0</v>
      </c>
      <c r="AA229">
        <v>0</v>
      </c>
    </row>
    <row r="230" spans="1:36" x14ac:dyDescent="0.25">
      <c r="A230">
        <v>1840</v>
      </c>
      <c r="B230" t="s">
        <v>184</v>
      </c>
      <c r="C230" t="s">
        <v>37</v>
      </c>
      <c r="D230">
        <v>439</v>
      </c>
      <c r="E230" t="s">
        <v>38</v>
      </c>
      <c r="F230">
        <v>1980</v>
      </c>
      <c r="G230">
        <v>4422</v>
      </c>
      <c r="H230">
        <v>0</v>
      </c>
      <c r="I230">
        <v>0</v>
      </c>
      <c r="J230">
        <v>1</v>
      </c>
      <c r="K230">
        <v>2</v>
      </c>
      <c r="L230">
        <v>3</v>
      </c>
      <c r="M230">
        <v>1</v>
      </c>
      <c r="N230">
        <v>4441.4619140625</v>
      </c>
      <c r="O230">
        <v>8</v>
      </c>
      <c r="Q230">
        <v>4.108060359954834</v>
      </c>
      <c r="R230">
        <v>-1.2000654935836796</v>
      </c>
      <c r="S230">
        <v>0</v>
      </c>
      <c r="T230">
        <v>7.608155342870778</v>
      </c>
      <c r="U230" t="s">
        <v>39</v>
      </c>
      <c r="V230">
        <v>10.980721473693848</v>
      </c>
      <c r="W230">
        <v>70.447113037109375</v>
      </c>
      <c r="X230">
        <v>0</v>
      </c>
      <c r="Y230">
        <v>0</v>
      </c>
      <c r="Z230">
        <v>0</v>
      </c>
      <c r="AA230">
        <v>0</v>
      </c>
    </row>
    <row r="231" spans="1:36" x14ac:dyDescent="0.25">
      <c r="A231">
        <v>1840</v>
      </c>
      <c r="B231" t="s">
        <v>184</v>
      </c>
      <c r="C231" t="s">
        <v>37</v>
      </c>
      <c r="D231">
        <v>439</v>
      </c>
      <c r="E231" t="s">
        <v>38</v>
      </c>
      <c r="F231">
        <v>1990</v>
      </c>
      <c r="G231">
        <v>8182.29931640625</v>
      </c>
      <c r="H231">
        <v>0</v>
      </c>
      <c r="I231">
        <v>0</v>
      </c>
      <c r="J231">
        <v>1</v>
      </c>
      <c r="K231">
        <v>2</v>
      </c>
      <c r="L231">
        <v>3</v>
      </c>
      <c r="M231">
        <v>1</v>
      </c>
      <c r="N231">
        <v>7792.02734375</v>
      </c>
      <c r="O231">
        <v>10.714285850524902</v>
      </c>
      <c r="Q231">
        <v>4.108060359954834</v>
      </c>
      <c r="R231">
        <v>-1.2000654935836796</v>
      </c>
      <c r="S231">
        <v>0</v>
      </c>
      <c r="T231">
        <v>7.608155342870778</v>
      </c>
      <c r="U231" t="s">
        <v>39</v>
      </c>
      <c r="V231">
        <v>10.980721473693848</v>
      </c>
      <c r="W231">
        <v>70.447113037109375</v>
      </c>
      <c r="X231">
        <v>0</v>
      </c>
      <c r="Y231">
        <v>0</v>
      </c>
      <c r="Z231">
        <v>0</v>
      </c>
      <c r="AA231">
        <v>0</v>
      </c>
      <c r="AB231">
        <v>143</v>
      </c>
    </row>
    <row r="232" spans="1:36" x14ac:dyDescent="0.25">
      <c r="A232">
        <v>1840</v>
      </c>
      <c r="B232" t="s">
        <v>184</v>
      </c>
      <c r="C232" t="s">
        <v>37</v>
      </c>
      <c r="D232">
        <v>439</v>
      </c>
      <c r="E232" t="s">
        <v>38</v>
      </c>
      <c r="F232">
        <v>2000</v>
      </c>
      <c r="G232">
        <v>8615</v>
      </c>
      <c r="H232">
        <v>0</v>
      </c>
      <c r="I232">
        <v>0</v>
      </c>
      <c r="J232">
        <v>1</v>
      </c>
      <c r="K232">
        <v>2</v>
      </c>
      <c r="L232">
        <v>3</v>
      </c>
      <c r="M232">
        <v>1</v>
      </c>
      <c r="N232">
        <v>14727.285714285712</v>
      </c>
      <c r="O232">
        <v>5.1714285714285699</v>
      </c>
      <c r="P232">
        <v>8.207402229309082</v>
      </c>
      <c r="Q232">
        <v>4.108060359954834</v>
      </c>
      <c r="R232">
        <v>-1.2000654935836796</v>
      </c>
      <c r="S232">
        <v>0</v>
      </c>
      <c r="T232">
        <v>7.608155342870778</v>
      </c>
      <c r="U232" t="s">
        <v>39</v>
      </c>
      <c r="V232">
        <v>10.980721473693848</v>
      </c>
      <c r="W232">
        <v>70.447113037109375</v>
      </c>
      <c r="X232">
        <v>0</v>
      </c>
      <c r="Y232">
        <v>0</v>
      </c>
      <c r="Z232">
        <v>0</v>
      </c>
      <c r="AA232">
        <v>0</v>
      </c>
      <c r="AB232">
        <v>253</v>
      </c>
    </row>
    <row r="233" spans="1:36" x14ac:dyDescent="0.25">
      <c r="A233">
        <v>1850</v>
      </c>
      <c r="B233" t="s">
        <v>185</v>
      </c>
      <c r="C233" t="s">
        <v>186</v>
      </c>
      <c r="D233">
        <v>548</v>
      </c>
      <c r="E233" t="s">
        <v>42</v>
      </c>
      <c r="F233">
        <v>1980</v>
      </c>
      <c r="G233">
        <v>3298</v>
      </c>
      <c r="H233">
        <v>0</v>
      </c>
      <c r="I233">
        <v>0</v>
      </c>
      <c r="J233">
        <v>0</v>
      </c>
      <c r="K233">
        <v>2</v>
      </c>
      <c r="L233">
        <v>2</v>
      </c>
      <c r="M233">
        <v>1</v>
      </c>
      <c r="N233">
        <v>6078.080078125</v>
      </c>
      <c r="O233">
        <v>7</v>
      </c>
      <c r="Q233">
        <v>3.2632734775543208</v>
      </c>
      <c r="R233">
        <v>0.43181884288787847</v>
      </c>
      <c r="S233">
        <v>0</v>
      </c>
      <c r="T233">
        <v>3.5566819884819978</v>
      </c>
      <c r="U233" t="s">
        <v>43</v>
      </c>
      <c r="V233">
        <v>10.973944664001465</v>
      </c>
      <c r="W233">
        <v>72.945205688476563</v>
      </c>
      <c r="X233">
        <v>0</v>
      </c>
      <c r="Y233">
        <v>0</v>
      </c>
      <c r="Z233">
        <v>330985.625</v>
      </c>
      <c r="AA233">
        <v>25831.24609375</v>
      </c>
    </row>
    <row r="234" spans="1:36" x14ac:dyDescent="0.25">
      <c r="A234">
        <v>1850</v>
      </c>
      <c r="B234" t="s">
        <v>185</v>
      </c>
      <c r="C234" t="s">
        <v>186</v>
      </c>
      <c r="D234">
        <v>548</v>
      </c>
      <c r="E234" t="s">
        <v>42</v>
      </c>
      <c r="F234">
        <v>1990</v>
      </c>
      <c r="G234">
        <v>8214.3349609375</v>
      </c>
      <c r="H234">
        <v>0</v>
      </c>
      <c r="I234">
        <v>0</v>
      </c>
      <c r="J234">
        <v>0</v>
      </c>
      <c r="K234">
        <v>2</v>
      </c>
      <c r="L234">
        <v>2</v>
      </c>
      <c r="M234">
        <v>1</v>
      </c>
      <c r="N234">
        <v>11794.994140625</v>
      </c>
      <c r="O234">
        <v>6.5</v>
      </c>
      <c r="Q234">
        <v>3.2632734775543208</v>
      </c>
      <c r="R234">
        <v>0.43181884288787847</v>
      </c>
      <c r="S234">
        <v>0</v>
      </c>
      <c r="T234">
        <v>3.5566819884819978</v>
      </c>
      <c r="U234" t="s">
        <v>43</v>
      </c>
      <c r="V234">
        <v>10.973944664001465</v>
      </c>
      <c r="W234">
        <v>72.945205688476563</v>
      </c>
      <c r="X234">
        <v>0</v>
      </c>
      <c r="Y234">
        <v>0</v>
      </c>
      <c r="Z234">
        <v>330985.625</v>
      </c>
      <c r="AA234">
        <v>25831.24609375</v>
      </c>
      <c r="AB234">
        <v>12</v>
      </c>
      <c r="AC234">
        <v>0</v>
      </c>
      <c r="AD234">
        <v>0</v>
      </c>
      <c r="AE234">
        <v>0</v>
      </c>
      <c r="AF234">
        <v>2</v>
      </c>
      <c r="AG234">
        <v>0</v>
      </c>
      <c r="AH234">
        <v>0</v>
      </c>
      <c r="AI234">
        <v>0</v>
      </c>
      <c r="AJ234">
        <v>0.16666667163372037</v>
      </c>
    </row>
    <row r="235" spans="1:36" x14ac:dyDescent="0.25">
      <c r="A235">
        <v>1850</v>
      </c>
      <c r="B235" t="s">
        <v>185</v>
      </c>
      <c r="C235" t="s">
        <v>186</v>
      </c>
      <c r="D235">
        <v>548</v>
      </c>
      <c r="E235" t="s">
        <v>42</v>
      </c>
      <c r="F235">
        <v>2000</v>
      </c>
      <c r="G235">
        <v>13156</v>
      </c>
      <c r="H235">
        <v>0</v>
      </c>
      <c r="I235">
        <v>0</v>
      </c>
      <c r="J235">
        <v>0</v>
      </c>
      <c r="K235">
        <v>2</v>
      </c>
      <c r="L235">
        <v>2</v>
      </c>
      <c r="M235">
        <v>1</v>
      </c>
      <c r="N235">
        <v>20807.5</v>
      </c>
      <c r="O235">
        <v>4</v>
      </c>
      <c r="P235">
        <v>5.6767539978027353</v>
      </c>
      <c r="Q235">
        <v>3.2632734775543208</v>
      </c>
      <c r="R235">
        <v>0.43181884288787847</v>
      </c>
      <c r="S235">
        <v>0</v>
      </c>
      <c r="T235">
        <v>3.5566819884819978</v>
      </c>
      <c r="U235" t="s">
        <v>43</v>
      </c>
      <c r="V235">
        <v>10.973944664001465</v>
      </c>
      <c r="W235">
        <v>72.945205688476563</v>
      </c>
      <c r="X235">
        <v>0</v>
      </c>
      <c r="Y235">
        <v>0</v>
      </c>
      <c r="Z235">
        <v>330985.625</v>
      </c>
      <c r="AA235">
        <v>25831.24609375</v>
      </c>
      <c r="AB235">
        <v>19</v>
      </c>
      <c r="AC235">
        <v>0</v>
      </c>
      <c r="AD235">
        <v>0</v>
      </c>
      <c r="AE235">
        <v>1</v>
      </c>
      <c r="AF235">
        <v>2</v>
      </c>
      <c r="AG235">
        <v>0</v>
      </c>
      <c r="AH235">
        <v>0</v>
      </c>
      <c r="AI235">
        <v>5.2631579339504242E-2</v>
      </c>
      <c r="AJ235">
        <v>0.10526315867900848</v>
      </c>
    </row>
    <row r="236" spans="1:36" x14ac:dyDescent="0.25">
      <c r="A236">
        <v>1860</v>
      </c>
      <c r="B236" t="s">
        <v>187</v>
      </c>
      <c r="C236" t="s">
        <v>92</v>
      </c>
      <c r="D236">
        <v>627</v>
      </c>
      <c r="E236" t="s">
        <v>188</v>
      </c>
      <c r="F236">
        <v>1980</v>
      </c>
      <c r="G236">
        <v>2208</v>
      </c>
      <c r="H236">
        <v>1</v>
      </c>
      <c r="I236">
        <v>0</v>
      </c>
      <c r="J236">
        <v>1</v>
      </c>
      <c r="K236">
        <v>2</v>
      </c>
      <c r="L236">
        <v>2</v>
      </c>
      <c r="M236">
        <v>1</v>
      </c>
      <c r="N236">
        <v>4656.62890625</v>
      </c>
      <c r="O236">
        <v>5</v>
      </c>
      <c r="Q236">
        <v>4.4184508323669442</v>
      </c>
      <c r="R236">
        <v>-2.43564772605896</v>
      </c>
      <c r="S236">
        <v>1</v>
      </c>
      <c r="T236">
        <v>8.2706132617395269</v>
      </c>
      <c r="U236" t="s">
        <v>94</v>
      </c>
      <c r="V236">
        <v>12.594280242919922</v>
      </c>
      <c r="W236">
        <v>60.484104156494141</v>
      </c>
      <c r="X236">
        <v>0</v>
      </c>
      <c r="Y236">
        <v>0</v>
      </c>
      <c r="Z236">
        <v>0</v>
      </c>
      <c r="AA236">
        <v>0</v>
      </c>
    </row>
    <row r="237" spans="1:36" x14ac:dyDescent="0.25">
      <c r="A237">
        <v>1860</v>
      </c>
      <c r="B237" t="s">
        <v>187</v>
      </c>
      <c r="C237" t="s">
        <v>92</v>
      </c>
      <c r="D237">
        <v>627</v>
      </c>
      <c r="E237" t="s">
        <v>188</v>
      </c>
      <c r="F237">
        <v>1990</v>
      </c>
      <c r="G237">
        <v>5467.10400390625</v>
      </c>
      <c r="H237">
        <v>1</v>
      </c>
      <c r="I237">
        <v>0</v>
      </c>
      <c r="J237">
        <v>1</v>
      </c>
      <c r="K237">
        <v>2</v>
      </c>
      <c r="L237">
        <v>2</v>
      </c>
      <c r="M237">
        <v>1</v>
      </c>
      <c r="N237">
        <v>8113.654296875</v>
      </c>
      <c r="O237">
        <v>4.8000001907348633</v>
      </c>
      <c r="Q237">
        <v>4.4184508323669442</v>
      </c>
      <c r="R237">
        <v>-2.43564772605896</v>
      </c>
      <c r="S237">
        <v>1</v>
      </c>
      <c r="T237">
        <v>8.2706132617395269</v>
      </c>
      <c r="U237" t="s">
        <v>94</v>
      </c>
      <c r="V237">
        <v>12.594280242919922</v>
      </c>
      <c r="W237">
        <v>60.484104156494141</v>
      </c>
      <c r="X237">
        <v>0</v>
      </c>
      <c r="Y237">
        <v>0</v>
      </c>
      <c r="Z237">
        <v>0</v>
      </c>
      <c r="AA237">
        <v>0</v>
      </c>
      <c r="AB237">
        <v>5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</row>
    <row r="238" spans="1:36" x14ac:dyDescent="0.25">
      <c r="A238">
        <v>1860</v>
      </c>
      <c r="B238" t="s">
        <v>187</v>
      </c>
      <c r="C238" t="s">
        <v>92</v>
      </c>
      <c r="D238">
        <v>627</v>
      </c>
      <c r="E238" t="s">
        <v>188</v>
      </c>
      <c r="F238">
        <v>2000</v>
      </c>
      <c r="G238">
        <v>7786</v>
      </c>
      <c r="H238">
        <v>1</v>
      </c>
      <c r="I238">
        <v>0</v>
      </c>
      <c r="J238">
        <v>1</v>
      </c>
      <c r="K238">
        <v>2</v>
      </c>
      <c r="L238">
        <v>2</v>
      </c>
      <c r="M238">
        <v>1</v>
      </c>
      <c r="N238">
        <v>16759.099999999999</v>
      </c>
      <c r="O238">
        <v>2.5400000000000005</v>
      </c>
      <c r="P238">
        <v>8.1400241851806641</v>
      </c>
      <c r="Q238">
        <v>4.4184508323669442</v>
      </c>
      <c r="R238">
        <v>-2.43564772605896</v>
      </c>
      <c r="S238">
        <v>1</v>
      </c>
      <c r="T238">
        <v>8.2706132617395269</v>
      </c>
      <c r="U238" t="s">
        <v>94</v>
      </c>
      <c r="V238">
        <v>12.594280242919922</v>
      </c>
      <c r="W238">
        <v>60.484104156494141</v>
      </c>
      <c r="X238">
        <v>0</v>
      </c>
      <c r="Y238">
        <v>0</v>
      </c>
      <c r="Z238">
        <v>0</v>
      </c>
      <c r="AA238">
        <v>0</v>
      </c>
      <c r="AB238">
        <v>22</v>
      </c>
      <c r="AC238">
        <v>1</v>
      </c>
      <c r="AD238">
        <v>0</v>
      </c>
      <c r="AE238">
        <v>5</v>
      </c>
      <c r="AF238">
        <v>0</v>
      </c>
      <c r="AG238">
        <v>4.5454546809196479E-2</v>
      </c>
      <c r="AH238">
        <v>0</v>
      </c>
      <c r="AI238">
        <v>0.22727273404598239</v>
      </c>
      <c r="AJ238">
        <v>0</v>
      </c>
    </row>
    <row r="239" spans="1:36" x14ac:dyDescent="0.25">
      <c r="A239">
        <v>1880</v>
      </c>
      <c r="B239" t="s">
        <v>189</v>
      </c>
      <c r="C239" t="s">
        <v>49</v>
      </c>
      <c r="D239">
        <v>499</v>
      </c>
      <c r="E239" t="s">
        <v>59</v>
      </c>
      <c r="F239">
        <v>1980</v>
      </c>
      <c r="G239">
        <v>3994</v>
      </c>
      <c r="H239">
        <v>0</v>
      </c>
      <c r="I239">
        <v>0</v>
      </c>
      <c r="J239">
        <v>2</v>
      </c>
      <c r="K239">
        <v>2</v>
      </c>
      <c r="L239">
        <v>3</v>
      </c>
      <c r="M239">
        <v>1</v>
      </c>
      <c r="N239">
        <v>4470.91162109375</v>
      </c>
      <c r="O239">
        <v>12.25</v>
      </c>
      <c r="Q239">
        <v>4.40283203125</v>
      </c>
      <c r="R239">
        <v>-1.4061877727508545</v>
      </c>
      <c r="S239">
        <v>1</v>
      </c>
      <c r="T239">
        <v>5.6526891246595392</v>
      </c>
      <c r="U239" t="s">
        <v>51</v>
      </c>
      <c r="V239">
        <v>12.483382225036623</v>
      </c>
      <c r="W239">
        <v>68.464241027832017</v>
      </c>
      <c r="X239">
        <v>0</v>
      </c>
      <c r="Y239">
        <v>7.7178711071610451E-3</v>
      </c>
      <c r="Z239">
        <v>0</v>
      </c>
      <c r="AA239">
        <v>0</v>
      </c>
    </row>
    <row r="240" spans="1:36" x14ac:dyDescent="0.25">
      <c r="A240">
        <v>1880</v>
      </c>
      <c r="B240" t="s">
        <v>189</v>
      </c>
      <c r="C240" t="s">
        <v>49</v>
      </c>
      <c r="D240">
        <v>499</v>
      </c>
      <c r="E240" t="s">
        <v>59</v>
      </c>
      <c r="F240">
        <v>1990</v>
      </c>
      <c r="G240">
        <v>8770.8671875</v>
      </c>
      <c r="H240">
        <v>0</v>
      </c>
      <c r="I240">
        <v>0</v>
      </c>
      <c r="J240">
        <v>2</v>
      </c>
      <c r="K240">
        <v>2</v>
      </c>
      <c r="L240">
        <v>3</v>
      </c>
      <c r="M240">
        <v>1</v>
      </c>
      <c r="N240">
        <v>7601.515625</v>
      </c>
      <c r="O240">
        <v>10.75</v>
      </c>
      <c r="Q240">
        <v>4.40283203125</v>
      </c>
      <c r="R240">
        <v>-1.4061877727508545</v>
      </c>
      <c r="S240">
        <v>1</v>
      </c>
      <c r="T240">
        <v>5.6526891246595392</v>
      </c>
      <c r="U240" t="s">
        <v>51</v>
      </c>
      <c r="V240">
        <v>12.483382225036623</v>
      </c>
      <c r="W240">
        <v>68.464241027832017</v>
      </c>
      <c r="X240">
        <v>0</v>
      </c>
      <c r="Y240">
        <v>7.7178711071610451E-3</v>
      </c>
      <c r="Z240">
        <v>0</v>
      </c>
      <c r="AA240">
        <v>0</v>
      </c>
      <c r="AB240">
        <v>2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</row>
    <row r="241" spans="1:36" x14ac:dyDescent="0.25">
      <c r="A241">
        <v>1880</v>
      </c>
      <c r="B241" t="s">
        <v>189</v>
      </c>
      <c r="C241" t="s">
        <v>49</v>
      </c>
      <c r="D241">
        <v>499</v>
      </c>
      <c r="E241" t="s">
        <v>59</v>
      </c>
      <c r="F241">
        <v>2000</v>
      </c>
      <c r="G241">
        <v>12048</v>
      </c>
      <c r="H241">
        <v>0</v>
      </c>
      <c r="I241">
        <v>0</v>
      </c>
      <c r="J241">
        <v>2</v>
      </c>
      <c r="K241">
        <v>2</v>
      </c>
      <c r="L241">
        <v>3</v>
      </c>
      <c r="M241">
        <v>1</v>
      </c>
      <c r="N241">
        <v>16804.5</v>
      </c>
      <c r="O241">
        <v>4.25</v>
      </c>
      <c r="P241">
        <v>6.7487597465515137</v>
      </c>
      <c r="Q241">
        <v>4.40283203125</v>
      </c>
      <c r="R241">
        <v>-1.4061877727508545</v>
      </c>
      <c r="S241">
        <v>1</v>
      </c>
      <c r="T241">
        <v>5.6526891246595392</v>
      </c>
      <c r="U241" t="s">
        <v>51</v>
      </c>
      <c r="V241">
        <v>12.483382225036623</v>
      </c>
      <c r="W241">
        <v>68.464241027832017</v>
      </c>
      <c r="X241">
        <v>0</v>
      </c>
      <c r="Y241">
        <v>7.7178711071610451E-3</v>
      </c>
      <c r="Z241">
        <v>0</v>
      </c>
      <c r="AA241">
        <v>0</v>
      </c>
      <c r="AB241">
        <v>2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</row>
    <row r="242" spans="1:36" x14ac:dyDescent="0.25">
      <c r="A242">
        <v>1925</v>
      </c>
      <c r="B242" t="s">
        <v>190</v>
      </c>
      <c r="C242" t="s">
        <v>158</v>
      </c>
      <c r="D242">
        <v>518</v>
      </c>
      <c r="E242" t="s">
        <v>42</v>
      </c>
      <c r="F242">
        <v>1980</v>
      </c>
      <c r="G242">
        <v>4072</v>
      </c>
      <c r="H242">
        <v>1</v>
      </c>
      <c r="I242">
        <v>0</v>
      </c>
      <c r="J242">
        <v>0</v>
      </c>
      <c r="K242">
        <v>7</v>
      </c>
      <c r="L242">
        <v>3</v>
      </c>
      <c r="M242">
        <v>2</v>
      </c>
      <c r="N242">
        <v>5476.85546875</v>
      </c>
      <c r="O242">
        <v>12</v>
      </c>
      <c r="Q242">
        <v>4.1481704711914063</v>
      </c>
      <c r="R242">
        <v>-1.5249778032302854</v>
      </c>
      <c r="S242">
        <v>1</v>
      </c>
      <c r="T242">
        <v>-0.23782856687303161</v>
      </c>
      <c r="U242" t="s">
        <v>43</v>
      </c>
      <c r="V242">
        <v>9.9335365295410156</v>
      </c>
      <c r="W242">
        <v>65.128204345703125</v>
      </c>
      <c r="X242">
        <v>5.8536124229431152</v>
      </c>
      <c r="Y242">
        <v>0.49341934919357311</v>
      </c>
      <c r="Z242">
        <v>0</v>
      </c>
      <c r="AA242">
        <v>0</v>
      </c>
    </row>
    <row r="243" spans="1:36" x14ac:dyDescent="0.25">
      <c r="A243">
        <v>1925</v>
      </c>
      <c r="B243" t="s">
        <v>190</v>
      </c>
      <c r="C243" t="s">
        <v>158</v>
      </c>
      <c r="D243">
        <v>518</v>
      </c>
      <c r="E243" t="s">
        <v>42</v>
      </c>
      <c r="F243">
        <v>1990</v>
      </c>
      <c r="G243">
        <v>7139.2319335937509</v>
      </c>
      <c r="H243">
        <v>1</v>
      </c>
      <c r="I243">
        <v>0</v>
      </c>
      <c r="J243">
        <v>0</v>
      </c>
      <c r="K243">
        <v>7</v>
      </c>
      <c r="L243">
        <v>3</v>
      </c>
      <c r="M243">
        <v>2</v>
      </c>
      <c r="N243">
        <v>10068.99609375</v>
      </c>
      <c r="O243">
        <v>8</v>
      </c>
      <c r="Q243">
        <v>4.1481704711914063</v>
      </c>
      <c r="R243">
        <v>-1.5249778032302854</v>
      </c>
      <c r="S243">
        <v>1</v>
      </c>
      <c r="T243">
        <v>-0.23782856687303161</v>
      </c>
      <c r="U243" t="s">
        <v>43</v>
      </c>
      <c r="V243">
        <v>9.9335365295410156</v>
      </c>
      <c r="W243">
        <v>65.128204345703125</v>
      </c>
      <c r="X243">
        <v>5.8536124229431152</v>
      </c>
      <c r="Y243">
        <v>0.49341934919357311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</row>
    <row r="244" spans="1:36" x14ac:dyDescent="0.25">
      <c r="A244">
        <v>1925</v>
      </c>
      <c r="B244" t="s">
        <v>190</v>
      </c>
      <c r="C244" t="s">
        <v>158</v>
      </c>
      <c r="D244">
        <v>518</v>
      </c>
      <c r="E244" t="s">
        <v>42</v>
      </c>
      <c r="F244">
        <v>2000</v>
      </c>
      <c r="G244">
        <v>8048</v>
      </c>
      <c r="H244">
        <v>1</v>
      </c>
      <c r="I244">
        <v>0</v>
      </c>
      <c r="J244">
        <v>0</v>
      </c>
      <c r="K244">
        <v>7</v>
      </c>
      <c r="L244">
        <v>3</v>
      </c>
      <c r="M244">
        <v>2</v>
      </c>
      <c r="N244">
        <v>19443</v>
      </c>
      <c r="O244">
        <v>4.5</v>
      </c>
      <c r="P244">
        <v>5.2729997634887686</v>
      </c>
      <c r="Q244">
        <v>4.1481704711914063</v>
      </c>
      <c r="R244">
        <v>-1.5249778032302854</v>
      </c>
      <c r="S244">
        <v>1</v>
      </c>
      <c r="T244">
        <v>-0.23782856687303161</v>
      </c>
      <c r="U244" t="s">
        <v>43</v>
      </c>
      <c r="V244">
        <v>9.9335365295410156</v>
      </c>
      <c r="W244">
        <v>65.128204345703125</v>
      </c>
      <c r="X244">
        <v>5.8536124229431152</v>
      </c>
      <c r="Y244">
        <v>0.49341934919357311</v>
      </c>
      <c r="Z244">
        <v>0</v>
      </c>
      <c r="AA244">
        <v>0</v>
      </c>
      <c r="AB244">
        <v>5</v>
      </c>
      <c r="AC244">
        <v>1</v>
      </c>
      <c r="AD244">
        <v>0</v>
      </c>
      <c r="AE244">
        <v>0</v>
      </c>
      <c r="AF244">
        <v>1</v>
      </c>
      <c r="AG244">
        <v>0.20000000298023224</v>
      </c>
      <c r="AH244">
        <v>0</v>
      </c>
      <c r="AI244">
        <v>0</v>
      </c>
      <c r="AJ244">
        <v>0.20000000298023224</v>
      </c>
    </row>
    <row r="245" spans="1:36" x14ac:dyDescent="0.25">
      <c r="A245">
        <v>1940</v>
      </c>
      <c r="B245" t="s">
        <v>191</v>
      </c>
      <c r="C245" t="s">
        <v>49</v>
      </c>
      <c r="D245">
        <v>499</v>
      </c>
      <c r="E245" t="s">
        <v>69</v>
      </c>
      <c r="F245">
        <v>1970</v>
      </c>
      <c r="G245">
        <v>991</v>
      </c>
      <c r="H245">
        <v>1</v>
      </c>
      <c r="I245">
        <v>0</v>
      </c>
      <c r="J245">
        <v>2</v>
      </c>
      <c r="K245">
        <v>2</v>
      </c>
      <c r="L245">
        <v>3</v>
      </c>
      <c r="M245">
        <v>1</v>
      </c>
      <c r="N245">
        <v>2015.2360839843752</v>
      </c>
      <c r="O245">
        <v>8.8333330154418945</v>
      </c>
      <c r="Q245">
        <v>3.8942430019378658</v>
      </c>
      <c r="R245">
        <v>-3.2005846500396724</v>
      </c>
      <c r="S245">
        <v>1</v>
      </c>
      <c r="T245">
        <v>8.129340811439036</v>
      </c>
      <c r="U245" t="s">
        <v>51</v>
      </c>
      <c r="V245">
        <v>12.034533500671388</v>
      </c>
      <c r="W245">
        <v>61.220825195312493</v>
      </c>
      <c r="X245">
        <v>0</v>
      </c>
      <c r="Y245">
        <v>0</v>
      </c>
      <c r="Z245">
        <v>0</v>
      </c>
      <c r="AA245">
        <v>0</v>
      </c>
    </row>
    <row r="246" spans="1:36" x14ac:dyDescent="0.25">
      <c r="A246">
        <v>1940</v>
      </c>
      <c r="B246" t="s">
        <v>191</v>
      </c>
      <c r="C246" t="s">
        <v>49</v>
      </c>
      <c r="D246">
        <v>499</v>
      </c>
      <c r="E246" t="s">
        <v>69</v>
      </c>
      <c r="F246">
        <v>1980</v>
      </c>
      <c r="G246">
        <v>3110</v>
      </c>
      <c r="H246">
        <v>1</v>
      </c>
      <c r="I246">
        <v>0</v>
      </c>
      <c r="J246">
        <v>2</v>
      </c>
      <c r="K246">
        <v>2</v>
      </c>
      <c r="L246">
        <v>3</v>
      </c>
      <c r="M246">
        <v>1</v>
      </c>
      <c r="N246">
        <v>4714.2177734375</v>
      </c>
      <c r="O246">
        <v>13.166666984558104</v>
      </c>
      <c r="Q246">
        <v>3.8942430019378658</v>
      </c>
      <c r="R246">
        <v>-3.2005846500396724</v>
      </c>
      <c r="S246">
        <v>1</v>
      </c>
      <c r="T246">
        <v>8.129340811439036</v>
      </c>
      <c r="U246" t="s">
        <v>51</v>
      </c>
      <c r="V246">
        <v>12.034533500671388</v>
      </c>
      <c r="W246">
        <v>61.220825195312493</v>
      </c>
      <c r="X246">
        <v>0</v>
      </c>
      <c r="Y246">
        <v>0</v>
      </c>
      <c r="Z246">
        <v>0</v>
      </c>
      <c r="AA246">
        <v>0</v>
      </c>
    </row>
    <row r="247" spans="1:36" x14ac:dyDescent="0.25">
      <c r="A247">
        <v>1940</v>
      </c>
      <c r="B247" t="s">
        <v>191</v>
      </c>
      <c r="C247" t="s">
        <v>49</v>
      </c>
      <c r="D247">
        <v>499</v>
      </c>
      <c r="E247" t="s">
        <v>69</v>
      </c>
      <c r="F247">
        <v>1990</v>
      </c>
      <c r="G247">
        <v>6456.85009765625</v>
      </c>
      <c r="H247">
        <v>1</v>
      </c>
      <c r="I247">
        <v>0</v>
      </c>
      <c r="J247">
        <v>2</v>
      </c>
      <c r="K247">
        <v>2</v>
      </c>
      <c r="L247">
        <v>3</v>
      </c>
      <c r="M247">
        <v>1</v>
      </c>
      <c r="N247">
        <v>8267.84765625</v>
      </c>
      <c r="O247">
        <v>9.5</v>
      </c>
      <c r="Q247">
        <v>3.8942430019378658</v>
      </c>
      <c r="R247">
        <v>-3.2005846500396724</v>
      </c>
      <c r="S247">
        <v>1</v>
      </c>
      <c r="T247">
        <v>8.129340811439036</v>
      </c>
      <c r="U247" t="s">
        <v>51</v>
      </c>
      <c r="V247">
        <v>12.034533500671388</v>
      </c>
      <c r="W247">
        <v>61.220825195312493</v>
      </c>
      <c r="X247">
        <v>0</v>
      </c>
      <c r="Y247">
        <v>0</v>
      </c>
      <c r="Z247">
        <v>0</v>
      </c>
      <c r="AA247">
        <v>0</v>
      </c>
      <c r="AB247">
        <v>19</v>
      </c>
      <c r="AC247">
        <v>0</v>
      </c>
      <c r="AD247">
        <v>0</v>
      </c>
      <c r="AE247">
        <v>2</v>
      </c>
      <c r="AF247">
        <v>0</v>
      </c>
      <c r="AG247">
        <v>0</v>
      </c>
      <c r="AH247">
        <v>0</v>
      </c>
      <c r="AI247">
        <v>0.10526315867900848</v>
      </c>
      <c r="AJ247">
        <v>0</v>
      </c>
    </row>
    <row r="248" spans="1:36" x14ac:dyDescent="0.25">
      <c r="A248">
        <v>1940</v>
      </c>
      <c r="B248" t="s">
        <v>191</v>
      </c>
      <c r="C248" t="s">
        <v>49</v>
      </c>
      <c r="D248">
        <v>499</v>
      </c>
      <c r="E248" t="s">
        <v>69</v>
      </c>
      <c r="F248">
        <v>2000</v>
      </c>
      <c r="G248">
        <v>8180</v>
      </c>
      <c r="H248">
        <v>1</v>
      </c>
      <c r="I248">
        <v>0</v>
      </c>
      <c r="J248">
        <v>2</v>
      </c>
      <c r="K248">
        <v>2</v>
      </c>
      <c r="L248">
        <v>3</v>
      </c>
      <c r="M248">
        <v>1</v>
      </c>
      <c r="N248">
        <v>17809.833333333328</v>
      </c>
      <c r="O248">
        <v>3.9500000000000006</v>
      </c>
      <c r="P248">
        <v>8.4020071029663104</v>
      </c>
      <c r="Q248">
        <v>3.8942430019378658</v>
      </c>
      <c r="R248">
        <v>-3.2005846500396724</v>
      </c>
      <c r="S248">
        <v>1</v>
      </c>
      <c r="T248">
        <v>8.129340811439036</v>
      </c>
      <c r="U248" t="s">
        <v>51</v>
      </c>
      <c r="V248">
        <v>12.034533500671388</v>
      </c>
      <c r="W248">
        <v>61.220825195312493</v>
      </c>
      <c r="X248">
        <v>0</v>
      </c>
      <c r="Y248">
        <v>0</v>
      </c>
      <c r="Z248">
        <v>0</v>
      </c>
      <c r="AA248">
        <v>0</v>
      </c>
      <c r="AB248">
        <v>223</v>
      </c>
      <c r="AC248">
        <v>37</v>
      </c>
      <c r="AD248">
        <v>17</v>
      </c>
      <c r="AE248">
        <v>13</v>
      </c>
      <c r="AF248">
        <v>18</v>
      </c>
      <c r="AG248">
        <v>0.1659192889928818</v>
      </c>
      <c r="AH248">
        <v>7.6233185827732086E-2</v>
      </c>
      <c r="AI248">
        <v>5.8295965194702162E-2</v>
      </c>
      <c r="AJ248">
        <v>8.0717489123344421E-2</v>
      </c>
    </row>
    <row r="249" spans="1:36" x14ac:dyDescent="0.25">
      <c r="A249">
        <v>1960</v>
      </c>
      <c r="B249" t="s">
        <v>192</v>
      </c>
      <c r="C249" t="s">
        <v>193</v>
      </c>
      <c r="D249">
        <v>503</v>
      </c>
      <c r="E249" t="s">
        <v>194</v>
      </c>
      <c r="F249">
        <v>2000</v>
      </c>
      <c r="G249">
        <v>17467</v>
      </c>
      <c r="H249">
        <v>1</v>
      </c>
      <c r="I249">
        <v>1</v>
      </c>
      <c r="J249">
        <v>3</v>
      </c>
      <c r="K249">
        <v>3</v>
      </c>
      <c r="L249">
        <v>3</v>
      </c>
      <c r="M249">
        <v>1</v>
      </c>
      <c r="N249">
        <v>17458.5</v>
      </c>
      <c r="O249">
        <v>4.0999999999999996</v>
      </c>
      <c r="P249">
        <v>6.7393364906311026</v>
      </c>
      <c r="Q249">
        <v>4.2879166603088379</v>
      </c>
      <c r="R249">
        <v>-2.2432308197021484</v>
      </c>
      <c r="S249">
        <v>1</v>
      </c>
      <c r="T249">
        <v>-0.34295351575732363</v>
      </c>
      <c r="U249" t="s">
        <v>51</v>
      </c>
      <c r="V249">
        <v>11.65868091583252</v>
      </c>
      <c r="W249">
        <v>64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</row>
    <row r="250" spans="1:36" x14ac:dyDescent="0.25">
      <c r="A250">
        <v>1963</v>
      </c>
      <c r="B250" t="s">
        <v>195</v>
      </c>
      <c r="C250" t="s">
        <v>193</v>
      </c>
      <c r="D250">
        <v>503</v>
      </c>
      <c r="E250" t="s">
        <v>59</v>
      </c>
      <c r="F250">
        <v>2000</v>
      </c>
      <c r="G250">
        <v>19062</v>
      </c>
      <c r="H250">
        <v>1</v>
      </c>
      <c r="I250">
        <v>1</v>
      </c>
      <c r="J250">
        <v>3</v>
      </c>
      <c r="K250">
        <v>3</v>
      </c>
      <c r="L250">
        <v>3</v>
      </c>
      <c r="M250">
        <v>1</v>
      </c>
      <c r="N250">
        <v>20600</v>
      </c>
      <c r="O250">
        <v>4.3499999999999996</v>
      </c>
      <c r="P250">
        <v>7.2384967803955069</v>
      </c>
      <c r="Q250">
        <v>4.4198389053344727</v>
      </c>
      <c r="R250">
        <v>-1.5249778032302854</v>
      </c>
      <c r="S250">
        <v>1</v>
      </c>
      <c r="T250">
        <v>-4.4854315908574591</v>
      </c>
      <c r="U250" t="s">
        <v>51</v>
      </c>
      <c r="V250">
        <v>11.240236282348633</v>
      </c>
      <c r="W250">
        <v>64</v>
      </c>
      <c r="X250">
        <v>0</v>
      </c>
      <c r="Y250">
        <v>0</v>
      </c>
      <c r="Z250">
        <v>0</v>
      </c>
      <c r="AA250">
        <v>0</v>
      </c>
      <c r="AB250">
        <v>34</v>
      </c>
      <c r="AC250">
        <v>0</v>
      </c>
      <c r="AD250">
        <v>0</v>
      </c>
      <c r="AE250">
        <v>0</v>
      </c>
      <c r="AF250">
        <v>3</v>
      </c>
      <c r="AG250">
        <v>0</v>
      </c>
      <c r="AH250">
        <v>0</v>
      </c>
      <c r="AI250">
        <v>0</v>
      </c>
      <c r="AJ250">
        <v>8.8235296308994307E-2</v>
      </c>
    </row>
    <row r="251" spans="1:36" x14ac:dyDescent="0.25">
      <c r="A251">
        <v>2030</v>
      </c>
      <c r="B251" t="s">
        <v>196</v>
      </c>
      <c r="C251" t="s">
        <v>92</v>
      </c>
      <c r="D251">
        <v>627</v>
      </c>
      <c r="E251" t="s">
        <v>93</v>
      </c>
      <c r="F251">
        <v>1970</v>
      </c>
      <c r="G251">
        <v>796</v>
      </c>
      <c r="H251">
        <v>0</v>
      </c>
      <c r="I251">
        <v>0</v>
      </c>
      <c r="J251">
        <v>1</v>
      </c>
      <c r="K251">
        <v>2</v>
      </c>
      <c r="L251">
        <v>2</v>
      </c>
      <c r="M251">
        <v>1</v>
      </c>
      <c r="N251">
        <v>2053.011962890625</v>
      </c>
      <c r="O251">
        <v>4.1428570747375488</v>
      </c>
      <c r="Q251">
        <v>4.018000602722168</v>
      </c>
      <c r="R251">
        <v>-1.8441913127899172</v>
      </c>
      <c r="S251">
        <v>1</v>
      </c>
      <c r="T251">
        <v>6.9149118746339697</v>
      </c>
      <c r="U251" t="s">
        <v>94</v>
      </c>
      <c r="V251">
        <v>12.542202949523924</v>
      </c>
      <c r="W251">
        <v>57.811195373535149</v>
      </c>
      <c r="X251">
        <v>3.8525002002716064</v>
      </c>
      <c r="Y251">
        <v>8.4091044962406145E-2</v>
      </c>
      <c r="Z251">
        <v>0</v>
      </c>
      <c r="AA251">
        <v>0</v>
      </c>
    </row>
    <row r="252" spans="1:36" x14ac:dyDescent="0.25">
      <c r="A252">
        <v>2030</v>
      </c>
      <c r="B252" t="s">
        <v>196</v>
      </c>
      <c r="C252" t="s">
        <v>92</v>
      </c>
      <c r="D252">
        <v>627</v>
      </c>
      <c r="E252" t="s">
        <v>93</v>
      </c>
      <c r="F252">
        <v>1980</v>
      </c>
      <c r="G252">
        <v>281</v>
      </c>
      <c r="H252">
        <v>0</v>
      </c>
      <c r="I252">
        <v>0</v>
      </c>
      <c r="J252">
        <v>1</v>
      </c>
      <c r="K252">
        <v>2</v>
      </c>
      <c r="L252">
        <v>2</v>
      </c>
      <c r="M252">
        <v>1</v>
      </c>
      <c r="N252">
        <v>4275.82080078125</v>
      </c>
      <c r="O252">
        <v>6.4285712242126483</v>
      </c>
      <c r="Q252">
        <v>4.018000602722168</v>
      </c>
      <c r="R252">
        <v>-1.8441913127899172</v>
      </c>
      <c r="S252">
        <v>1</v>
      </c>
      <c r="T252">
        <v>6.9149118746339697</v>
      </c>
      <c r="U252" t="s">
        <v>94</v>
      </c>
      <c r="V252">
        <v>12.542202949523924</v>
      </c>
      <c r="W252">
        <v>57.811195373535149</v>
      </c>
      <c r="X252">
        <v>3.8525002002716064</v>
      </c>
      <c r="Y252">
        <v>8.4091044962406145E-2</v>
      </c>
      <c r="Z252">
        <v>0</v>
      </c>
      <c r="AA252">
        <v>0</v>
      </c>
    </row>
    <row r="253" spans="1:36" x14ac:dyDescent="0.25">
      <c r="A253">
        <v>2030</v>
      </c>
      <c r="B253" t="s">
        <v>196</v>
      </c>
      <c r="C253" t="s">
        <v>92</v>
      </c>
      <c r="D253">
        <v>627</v>
      </c>
      <c r="E253" t="s">
        <v>93</v>
      </c>
      <c r="F253">
        <v>1990</v>
      </c>
      <c r="G253">
        <v>6479.103515625</v>
      </c>
      <c r="H253">
        <v>0</v>
      </c>
      <c r="I253">
        <v>0</v>
      </c>
      <c r="J253">
        <v>1</v>
      </c>
      <c r="K253">
        <v>2</v>
      </c>
      <c r="L253">
        <v>2</v>
      </c>
      <c r="M253">
        <v>1</v>
      </c>
      <c r="N253">
        <v>7873.7705078124991</v>
      </c>
      <c r="O253">
        <v>5.2857141494750977</v>
      </c>
      <c r="Q253">
        <v>4.018000602722168</v>
      </c>
      <c r="R253">
        <v>-1.8441913127899172</v>
      </c>
      <c r="S253">
        <v>1</v>
      </c>
      <c r="T253">
        <v>6.9149118746339697</v>
      </c>
      <c r="U253" t="s">
        <v>94</v>
      </c>
      <c r="V253">
        <v>12.542202949523924</v>
      </c>
      <c r="W253">
        <v>57.811195373535149</v>
      </c>
      <c r="X253">
        <v>3.8525002002716064</v>
      </c>
      <c r="Y253">
        <v>8.4091044962406145E-2</v>
      </c>
      <c r="Z253">
        <v>0</v>
      </c>
      <c r="AA253">
        <v>0</v>
      </c>
      <c r="AB253">
        <v>23</v>
      </c>
      <c r="AC253">
        <v>1</v>
      </c>
      <c r="AD253">
        <v>0</v>
      </c>
      <c r="AE253">
        <v>4</v>
      </c>
      <c r="AF253">
        <v>0</v>
      </c>
      <c r="AG253">
        <v>4.3478261679410941E-2</v>
      </c>
      <c r="AH253">
        <v>0</v>
      </c>
      <c r="AI253">
        <v>0.17391304671764379</v>
      </c>
      <c r="AJ253">
        <v>0</v>
      </c>
    </row>
    <row r="254" spans="1:36" x14ac:dyDescent="0.25">
      <c r="A254">
        <v>2030</v>
      </c>
      <c r="B254" t="s">
        <v>196</v>
      </c>
      <c r="C254" t="s">
        <v>92</v>
      </c>
      <c r="D254">
        <v>627</v>
      </c>
      <c r="E254" t="s">
        <v>93</v>
      </c>
      <c r="F254">
        <v>2000</v>
      </c>
      <c r="G254">
        <v>6129</v>
      </c>
      <c r="H254">
        <v>0</v>
      </c>
      <c r="I254">
        <v>0</v>
      </c>
      <c r="J254">
        <v>1</v>
      </c>
      <c r="K254">
        <v>2</v>
      </c>
      <c r="L254">
        <v>2</v>
      </c>
      <c r="M254">
        <v>1</v>
      </c>
      <c r="N254">
        <v>15312.857142857139</v>
      </c>
      <c r="O254">
        <v>3.8142857142857127</v>
      </c>
      <c r="P254">
        <v>7.087573528289794</v>
      </c>
      <c r="Q254">
        <v>4.018000602722168</v>
      </c>
      <c r="R254">
        <v>-1.8441913127899172</v>
      </c>
      <c r="S254">
        <v>1</v>
      </c>
      <c r="T254">
        <v>6.9149118746339697</v>
      </c>
      <c r="U254" t="s">
        <v>94</v>
      </c>
      <c r="V254">
        <v>12.542202949523924</v>
      </c>
      <c r="W254">
        <v>57.811195373535149</v>
      </c>
      <c r="X254">
        <v>3.8525002002716064</v>
      </c>
      <c r="Y254">
        <v>8.4091044962406145E-2</v>
      </c>
      <c r="Z254">
        <v>0</v>
      </c>
      <c r="AA254">
        <v>0</v>
      </c>
      <c r="AB254">
        <v>19</v>
      </c>
      <c r="AC254">
        <v>0</v>
      </c>
      <c r="AD254">
        <v>0</v>
      </c>
      <c r="AE254">
        <v>1</v>
      </c>
      <c r="AF254">
        <v>2</v>
      </c>
      <c r="AG254">
        <v>0</v>
      </c>
      <c r="AH254">
        <v>0</v>
      </c>
      <c r="AI254">
        <v>5.2631579339504242E-2</v>
      </c>
      <c r="AJ254">
        <v>0.10526315867900848</v>
      </c>
    </row>
    <row r="255" spans="1:36" x14ac:dyDescent="0.25">
      <c r="A255">
        <v>2040</v>
      </c>
      <c r="B255" t="s">
        <v>197</v>
      </c>
      <c r="C255" t="s">
        <v>169</v>
      </c>
      <c r="D255">
        <v>478</v>
      </c>
      <c r="E255" t="s">
        <v>88</v>
      </c>
      <c r="F255">
        <v>1980</v>
      </c>
      <c r="G255">
        <v>6837</v>
      </c>
      <c r="H255">
        <v>1</v>
      </c>
      <c r="I255">
        <v>0</v>
      </c>
      <c r="J255">
        <v>0</v>
      </c>
      <c r="K255">
        <v>2</v>
      </c>
      <c r="L255">
        <v>3</v>
      </c>
      <c r="M255">
        <v>4</v>
      </c>
      <c r="N255">
        <v>6220.59521484375</v>
      </c>
      <c r="O255">
        <v>10</v>
      </c>
      <c r="Q255">
        <v>2.2686808109283443</v>
      </c>
      <c r="R255">
        <v>-1.2968877553939819</v>
      </c>
      <c r="S255">
        <v>0</v>
      </c>
      <c r="T255">
        <v>0.76942922788650525</v>
      </c>
      <c r="U255" t="s">
        <v>76</v>
      </c>
      <c r="V255">
        <v>10.339232444763184</v>
      </c>
      <c r="W255">
        <v>57.421875</v>
      </c>
      <c r="X255">
        <v>0</v>
      </c>
      <c r="Y255">
        <v>0</v>
      </c>
      <c r="Z255">
        <v>0</v>
      </c>
      <c r="AA255">
        <v>0</v>
      </c>
    </row>
    <row r="256" spans="1:36" x14ac:dyDescent="0.25">
      <c r="A256">
        <v>2040</v>
      </c>
      <c r="B256" t="s">
        <v>197</v>
      </c>
      <c r="C256" t="s">
        <v>169</v>
      </c>
      <c r="D256">
        <v>478</v>
      </c>
      <c r="E256" t="s">
        <v>88</v>
      </c>
      <c r="F256">
        <v>1990</v>
      </c>
      <c r="G256">
        <v>9683.3486328125</v>
      </c>
      <c r="H256">
        <v>1</v>
      </c>
      <c r="I256">
        <v>0</v>
      </c>
      <c r="J256">
        <v>0</v>
      </c>
      <c r="K256">
        <v>2</v>
      </c>
      <c r="L256">
        <v>3</v>
      </c>
      <c r="M256">
        <v>4</v>
      </c>
      <c r="N256">
        <v>9870.07421875</v>
      </c>
      <c r="O256">
        <v>8</v>
      </c>
      <c r="Q256">
        <v>2.2686808109283443</v>
      </c>
      <c r="R256">
        <v>-1.2968877553939819</v>
      </c>
      <c r="S256">
        <v>0</v>
      </c>
      <c r="T256">
        <v>0.76942922788650525</v>
      </c>
      <c r="U256" t="s">
        <v>76</v>
      </c>
      <c r="V256">
        <v>10.339232444763184</v>
      </c>
      <c r="W256">
        <v>57.421875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</row>
    <row r="257" spans="1:36" x14ac:dyDescent="0.25">
      <c r="A257">
        <v>2040</v>
      </c>
      <c r="B257" t="s">
        <v>197</v>
      </c>
      <c r="C257" t="s">
        <v>169</v>
      </c>
      <c r="D257">
        <v>478</v>
      </c>
      <c r="E257" t="s">
        <v>88</v>
      </c>
      <c r="F257">
        <v>2000</v>
      </c>
      <c r="G257">
        <v>8082</v>
      </c>
      <c r="H257">
        <v>1</v>
      </c>
      <c r="I257">
        <v>0</v>
      </c>
      <c r="J257">
        <v>0</v>
      </c>
      <c r="K257">
        <v>2</v>
      </c>
      <c r="L257">
        <v>3</v>
      </c>
      <c r="M257">
        <v>4</v>
      </c>
      <c r="N257">
        <v>19517</v>
      </c>
      <c r="O257">
        <v>3.9</v>
      </c>
      <c r="P257">
        <v>5.5451774597167969</v>
      </c>
      <c r="Q257">
        <v>2.2686808109283443</v>
      </c>
      <c r="R257">
        <v>-1.2968877553939819</v>
      </c>
      <c r="S257">
        <v>0</v>
      </c>
      <c r="T257">
        <v>0.76942922788650525</v>
      </c>
      <c r="U257" t="s">
        <v>76</v>
      </c>
      <c r="V257">
        <v>10.339232444763184</v>
      </c>
      <c r="W257">
        <v>57.421875</v>
      </c>
      <c r="X257">
        <v>0</v>
      </c>
      <c r="Y257">
        <v>0</v>
      </c>
      <c r="Z257">
        <v>0</v>
      </c>
      <c r="AA257">
        <v>0</v>
      </c>
      <c r="AB257">
        <v>1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</row>
    <row r="258" spans="1:36" x14ac:dyDescent="0.25">
      <c r="A258">
        <v>2055</v>
      </c>
      <c r="B258" t="s">
        <v>198</v>
      </c>
      <c r="C258" t="s">
        <v>92</v>
      </c>
      <c r="D258">
        <v>627</v>
      </c>
      <c r="E258" t="s">
        <v>69</v>
      </c>
      <c r="F258">
        <v>1980</v>
      </c>
      <c r="G258">
        <v>3737</v>
      </c>
      <c r="H258">
        <v>0</v>
      </c>
      <c r="I258">
        <v>0</v>
      </c>
      <c r="J258">
        <v>1</v>
      </c>
      <c r="K258">
        <v>2</v>
      </c>
      <c r="L258">
        <v>2</v>
      </c>
      <c r="M258">
        <v>1</v>
      </c>
      <c r="N258">
        <v>5131.50244140625</v>
      </c>
      <c r="O258">
        <v>4.6666665077209473</v>
      </c>
      <c r="Q258">
        <v>3.8786356449127193</v>
      </c>
      <c r="R258">
        <v>-2.051537036895752</v>
      </c>
      <c r="S258">
        <v>1</v>
      </c>
      <c r="T258">
        <v>1.937536807002852</v>
      </c>
      <c r="U258" t="s">
        <v>51</v>
      </c>
      <c r="V258">
        <v>12.23803234100342</v>
      </c>
      <c r="W258">
        <v>63.117874145507813</v>
      </c>
      <c r="X258">
        <v>0</v>
      </c>
      <c r="Y258">
        <v>0</v>
      </c>
      <c r="Z258">
        <v>0</v>
      </c>
      <c r="AA258">
        <v>0</v>
      </c>
    </row>
    <row r="259" spans="1:36" x14ac:dyDescent="0.25">
      <c r="A259">
        <v>2055</v>
      </c>
      <c r="B259" t="s">
        <v>198</v>
      </c>
      <c r="C259" t="s">
        <v>92</v>
      </c>
      <c r="D259">
        <v>627</v>
      </c>
      <c r="E259" t="s">
        <v>69</v>
      </c>
      <c r="F259">
        <v>1990</v>
      </c>
      <c r="G259">
        <v>6020.990234375</v>
      </c>
      <c r="H259">
        <v>0</v>
      </c>
      <c r="I259">
        <v>0</v>
      </c>
      <c r="J259">
        <v>1</v>
      </c>
      <c r="K259">
        <v>2</v>
      </c>
      <c r="L259">
        <v>2</v>
      </c>
      <c r="M259">
        <v>1</v>
      </c>
      <c r="N259">
        <v>8857.7412109375</v>
      </c>
      <c r="O259">
        <v>4</v>
      </c>
      <c r="Q259">
        <v>3.8786356449127193</v>
      </c>
      <c r="R259">
        <v>-2.051537036895752</v>
      </c>
      <c r="S259">
        <v>1</v>
      </c>
      <c r="T259">
        <v>1.937536807002852</v>
      </c>
      <c r="U259" t="s">
        <v>51</v>
      </c>
      <c r="V259">
        <v>12.23803234100342</v>
      </c>
      <c r="W259">
        <v>63.117874145507813</v>
      </c>
      <c r="X259">
        <v>0</v>
      </c>
      <c r="Y259">
        <v>0</v>
      </c>
      <c r="Z259">
        <v>0</v>
      </c>
      <c r="AA259">
        <v>0</v>
      </c>
      <c r="AB259">
        <v>3</v>
      </c>
      <c r="AC259">
        <v>0</v>
      </c>
      <c r="AD259">
        <v>0</v>
      </c>
      <c r="AE259">
        <v>3</v>
      </c>
      <c r="AF259">
        <v>0</v>
      </c>
      <c r="AG259">
        <v>0</v>
      </c>
      <c r="AH259">
        <v>0</v>
      </c>
      <c r="AJ259">
        <v>0</v>
      </c>
    </row>
    <row r="260" spans="1:36" x14ac:dyDescent="0.25">
      <c r="A260">
        <v>2055</v>
      </c>
      <c r="B260" t="s">
        <v>198</v>
      </c>
      <c r="C260" t="s">
        <v>92</v>
      </c>
      <c r="D260">
        <v>627</v>
      </c>
      <c r="E260" t="s">
        <v>69</v>
      </c>
      <c r="F260">
        <v>2000</v>
      </c>
      <c r="G260">
        <v>28584</v>
      </c>
      <c r="H260">
        <v>0</v>
      </c>
      <c r="I260">
        <v>0</v>
      </c>
      <c r="J260">
        <v>1</v>
      </c>
      <c r="K260">
        <v>2</v>
      </c>
      <c r="L260">
        <v>2</v>
      </c>
      <c r="M260">
        <v>1</v>
      </c>
      <c r="N260">
        <v>18736</v>
      </c>
      <c r="O260">
        <v>2.7666666666666675</v>
      </c>
      <c r="P260">
        <v>5.5721540451049805</v>
      </c>
      <c r="Q260">
        <v>3.8786356449127193</v>
      </c>
      <c r="R260">
        <v>-2.051537036895752</v>
      </c>
      <c r="S260">
        <v>1</v>
      </c>
      <c r="T260">
        <v>1.937536807002852</v>
      </c>
      <c r="U260" t="s">
        <v>51</v>
      </c>
      <c r="V260">
        <v>12.23803234100342</v>
      </c>
      <c r="W260">
        <v>63.117874145507813</v>
      </c>
      <c r="X260">
        <v>0</v>
      </c>
      <c r="Y260">
        <v>0</v>
      </c>
      <c r="Z260">
        <v>0</v>
      </c>
      <c r="AA260">
        <v>0</v>
      </c>
      <c r="AB260">
        <v>9</v>
      </c>
      <c r="AC260">
        <v>0</v>
      </c>
      <c r="AD260">
        <v>0</v>
      </c>
      <c r="AE260">
        <v>1</v>
      </c>
      <c r="AF260">
        <v>0</v>
      </c>
      <c r="AG260">
        <v>0</v>
      </c>
      <c r="AH260">
        <v>0</v>
      </c>
      <c r="AI260">
        <v>0.1111111119389534</v>
      </c>
      <c r="AJ260">
        <v>0</v>
      </c>
    </row>
    <row r="261" spans="1:36" x14ac:dyDescent="0.25">
      <c r="A261">
        <v>2070</v>
      </c>
      <c r="B261" t="s">
        <v>199</v>
      </c>
      <c r="C261" t="s">
        <v>200</v>
      </c>
      <c r="D261">
        <v>477</v>
      </c>
      <c r="E261" t="s">
        <v>88</v>
      </c>
      <c r="F261">
        <v>1970</v>
      </c>
      <c r="G261">
        <v>1065</v>
      </c>
      <c r="H261">
        <v>1</v>
      </c>
      <c r="I261">
        <v>0</v>
      </c>
      <c r="J261">
        <v>0</v>
      </c>
      <c r="K261">
        <v>2</v>
      </c>
      <c r="L261">
        <v>3</v>
      </c>
      <c r="M261">
        <v>4</v>
      </c>
      <c r="N261">
        <v>2647.47607421875</v>
      </c>
      <c r="O261">
        <v>8</v>
      </c>
      <c r="Q261">
        <v>2.4191446304321289</v>
      </c>
      <c r="R261">
        <v>0.96980440616607644</v>
      </c>
      <c r="S261">
        <v>1</v>
      </c>
      <c r="T261">
        <v>4.5537672632385693</v>
      </c>
      <c r="U261" t="s">
        <v>76</v>
      </c>
      <c r="V261">
        <v>10.023786544799805</v>
      </c>
      <c r="W261">
        <v>64.102569580078125</v>
      </c>
      <c r="X261">
        <v>0</v>
      </c>
      <c r="Y261">
        <v>0</v>
      </c>
      <c r="Z261">
        <v>0</v>
      </c>
      <c r="AA261">
        <v>0</v>
      </c>
    </row>
    <row r="262" spans="1:36" x14ac:dyDescent="0.25">
      <c r="A262">
        <v>2070</v>
      </c>
      <c r="B262" t="s">
        <v>199</v>
      </c>
      <c r="C262" t="s">
        <v>200</v>
      </c>
      <c r="D262">
        <v>477</v>
      </c>
      <c r="E262" t="s">
        <v>88</v>
      </c>
      <c r="F262">
        <v>1980</v>
      </c>
      <c r="G262">
        <v>3783</v>
      </c>
      <c r="H262">
        <v>1</v>
      </c>
      <c r="I262">
        <v>0</v>
      </c>
      <c r="J262">
        <v>0</v>
      </c>
      <c r="K262">
        <v>2</v>
      </c>
      <c r="L262">
        <v>3</v>
      </c>
      <c r="M262">
        <v>4</v>
      </c>
      <c r="N262">
        <v>5943.31396484375</v>
      </c>
      <c r="O262">
        <v>10.5</v>
      </c>
      <c r="Q262">
        <v>2.4191446304321289</v>
      </c>
      <c r="R262">
        <v>0.96980440616607644</v>
      </c>
      <c r="S262">
        <v>1</v>
      </c>
      <c r="T262">
        <v>4.5537672632385693</v>
      </c>
      <c r="U262" t="s">
        <v>76</v>
      </c>
      <c r="V262">
        <v>10.023786544799805</v>
      </c>
      <c r="W262">
        <v>64.102569580078125</v>
      </c>
      <c r="X262">
        <v>0</v>
      </c>
      <c r="Y262">
        <v>0</v>
      </c>
      <c r="Z262">
        <v>0</v>
      </c>
      <c r="AA262">
        <v>0</v>
      </c>
    </row>
    <row r="263" spans="1:36" x14ac:dyDescent="0.25">
      <c r="A263">
        <v>2070</v>
      </c>
      <c r="B263" t="s">
        <v>199</v>
      </c>
      <c r="C263" t="s">
        <v>200</v>
      </c>
      <c r="D263">
        <v>477</v>
      </c>
      <c r="E263" t="s">
        <v>88</v>
      </c>
      <c r="F263">
        <v>1990</v>
      </c>
      <c r="G263">
        <v>7316.37939453125</v>
      </c>
      <c r="H263">
        <v>1</v>
      </c>
      <c r="I263">
        <v>0</v>
      </c>
      <c r="J263">
        <v>0</v>
      </c>
      <c r="K263">
        <v>2</v>
      </c>
      <c r="L263">
        <v>3</v>
      </c>
      <c r="M263">
        <v>4</v>
      </c>
      <c r="N263">
        <v>10868.5078125</v>
      </c>
      <c r="O263">
        <v>5.5</v>
      </c>
      <c r="Q263">
        <v>2.4191446304321289</v>
      </c>
      <c r="R263">
        <v>0.96980440616607644</v>
      </c>
      <c r="S263">
        <v>1</v>
      </c>
      <c r="T263">
        <v>4.5537672632385693</v>
      </c>
      <c r="U263" t="s">
        <v>76</v>
      </c>
      <c r="V263">
        <v>10.023786544799805</v>
      </c>
      <c r="W263">
        <v>64.102569580078125</v>
      </c>
      <c r="X263">
        <v>0</v>
      </c>
      <c r="Y263">
        <v>0</v>
      </c>
      <c r="Z263">
        <v>0</v>
      </c>
      <c r="AA263">
        <v>0</v>
      </c>
      <c r="AB263">
        <v>13</v>
      </c>
      <c r="AC263">
        <v>0</v>
      </c>
      <c r="AD263">
        <v>0</v>
      </c>
      <c r="AE263">
        <v>1</v>
      </c>
      <c r="AF263">
        <v>1</v>
      </c>
      <c r="AG263">
        <v>0</v>
      </c>
      <c r="AH263">
        <v>0</v>
      </c>
      <c r="AI263">
        <v>7.6923079788684845E-2</v>
      </c>
      <c r="AJ263">
        <v>7.6923079788684845E-2</v>
      </c>
    </row>
    <row r="264" spans="1:36" x14ac:dyDescent="0.25">
      <c r="A264">
        <v>2070</v>
      </c>
      <c r="B264" t="s">
        <v>199</v>
      </c>
      <c r="C264" t="s">
        <v>200</v>
      </c>
      <c r="D264">
        <v>477</v>
      </c>
      <c r="E264" t="s">
        <v>88</v>
      </c>
      <c r="F264">
        <v>2000</v>
      </c>
      <c r="G264">
        <v>10145</v>
      </c>
      <c r="H264">
        <v>1</v>
      </c>
      <c r="I264">
        <v>0</v>
      </c>
      <c r="J264">
        <v>0</v>
      </c>
      <c r="K264">
        <v>2</v>
      </c>
      <c r="L264">
        <v>3</v>
      </c>
      <c r="M264">
        <v>4</v>
      </c>
      <c r="N264">
        <v>20640.5</v>
      </c>
      <c r="O264">
        <v>4.5999999999999996</v>
      </c>
      <c r="P264">
        <v>7.6148052215576172</v>
      </c>
      <c r="Q264">
        <v>2.4191446304321289</v>
      </c>
      <c r="R264">
        <v>0.96980440616607644</v>
      </c>
      <c r="S264">
        <v>1</v>
      </c>
      <c r="T264">
        <v>4.5537672632385693</v>
      </c>
      <c r="U264" t="s">
        <v>76</v>
      </c>
      <c r="V264">
        <v>10.023786544799805</v>
      </c>
      <c r="W264">
        <v>64.102569580078125</v>
      </c>
      <c r="X264">
        <v>0</v>
      </c>
      <c r="Y264">
        <v>0</v>
      </c>
      <c r="Z264">
        <v>0</v>
      </c>
      <c r="AA264">
        <v>0</v>
      </c>
      <c r="AB264">
        <v>28</v>
      </c>
      <c r="AC264">
        <v>0</v>
      </c>
      <c r="AD264">
        <v>0</v>
      </c>
      <c r="AE264">
        <v>9</v>
      </c>
      <c r="AF264">
        <v>0</v>
      </c>
      <c r="AG264">
        <v>0</v>
      </c>
      <c r="AH264">
        <v>0</v>
      </c>
      <c r="AI264">
        <v>0.32142856717109686</v>
      </c>
      <c r="AJ264">
        <v>0</v>
      </c>
    </row>
    <row r="265" spans="1:36" x14ac:dyDescent="0.25">
      <c r="A265">
        <v>2085</v>
      </c>
      <c r="B265" t="s">
        <v>201</v>
      </c>
      <c r="C265" t="s">
        <v>202</v>
      </c>
      <c r="D265">
        <v>507</v>
      </c>
      <c r="E265" t="s">
        <v>88</v>
      </c>
      <c r="F265">
        <v>1970</v>
      </c>
      <c r="G265">
        <v>2341</v>
      </c>
      <c r="H265">
        <v>1</v>
      </c>
      <c r="I265">
        <v>0</v>
      </c>
      <c r="J265">
        <v>0</v>
      </c>
      <c r="K265">
        <v>3</v>
      </c>
      <c r="L265">
        <v>3</v>
      </c>
      <c r="M265">
        <v>4</v>
      </c>
      <c r="N265">
        <v>2732.946044921875</v>
      </c>
      <c r="O265">
        <v>8</v>
      </c>
      <c r="Q265">
        <v>4.5313305854797363</v>
      </c>
      <c r="R265">
        <v>0.27934953570365906</v>
      </c>
      <c r="S265">
        <v>1</v>
      </c>
      <c r="T265">
        <v>4.8038752626432002</v>
      </c>
      <c r="U265" t="s">
        <v>76</v>
      </c>
      <c r="V265">
        <v>10.360833168029783</v>
      </c>
      <c r="W265">
        <v>65.148696899414063</v>
      </c>
      <c r="X265">
        <v>0</v>
      </c>
      <c r="Y265">
        <v>0</v>
      </c>
      <c r="Z265">
        <v>0</v>
      </c>
      <c r="AA265">
        <v>0</v>
      </c>
    </row>
    <row r="266" spans="1:36" x14ac:dyDescent="0.25">
      <c r="A266">
        <v>2085</v>
      </c>
      <c r="B266" t="s">
        <v>201</v>
      </c>
      <c r="C266" t="s">
        <v>202</v>
      </c>
      <c r="D266">
        <v>507</v>
      </c>
      <c r="E266" t="s">
        <v>88</v>
      </c>
      <c r="F266">
        <v>1980</v>
      </c>
      <c r="G266">
        <v>4694</v>
      </c>
      <c r="H266">
        <v>1</v>
      </c>
      <c r="I266">
        <v>0</v>
      </c>
      <c r="J266">
        <v>0</v>
      </c>
      <c r="K266">
        <v>3</v>
      </c>
      <c r="L266">
        <v>3</v>
      </c>
      <c r="M266">
        <v>4</v>
      </c>
      <c r="N266">
        <v>6220.59521484375</v>
      </c>
      <c r="O266">
        <v>10</v>
      </c>
      <c r="Q266">
        <v>4.5313305854797363</v>
      </c>
      <c r="R266">
        <v>0.27934953570365906</v>
      </c>
      <c r="S266">
        <v>1</v>
      </c>
      <c r="T266">
        <v>4.8038752626432002</v>
      </c>
      <c r="U266" t="s">
        <v>76</v>
      </c>
      <c r="V266">
        <v>10.360833168029783</v>
      </c>
      <c r="W266">
        <v>65.148696899414063</v>
      </c>
      <c r="X266">
        <v>0</v>
      </c>
      <c r="Y266">
        <v>0</v>
      </c>
      <c r="Z266">
        <v>0</v>
      </c>
      <c r="AA266">
        <v>0</v>
      </c>
    </row>
    <row r="267" spans="1:36" x14ac:dyDescent="0.25">
      <c r="A267">
        <v>2085</v>
      </c>
      <c r="B267" t="s">
        <v>201</v>
      </c>
      <c r="C267" t="s">
        <v>202</v>
      </c>
      <c r="D267">
        <v>507</v>
      </c>
      <c r="E267" t="s">
        <v>88</v>
      </c>
      <c r="F267">
        <v>1990</v>
      </c>
      <c r="G267">
        <v>8732.255859375</v>
      </c>
      <c r="H267">
        <v>1</v>
      </c>
      <c r="I267">
        <v>0</v>
      </c>
      <c r="J267">
        <v>0</v>
      </c>
      <c r="K267">
        <v>3</v>
      </c>
      <c r="L267">
        <v>3</v>
      </c>
      <c r="M267">
        <v>4</v>
      </c>
      <c r="N267">
        <v>9870.07421875</v>
      </c>
      <c r="O267">
        <v>8</v>
      </c>
      <c r="Q267">
        <v>4.5313305854797363</v>
      </c>
      <c r="R267">
        <v>0.27934953570365906</v>
      </c>
      <c r="S267">
        <v>1</v>
      </c>
      <c r="T267">
        <v>4.8038752626432002</v>
      </c>
      <c r="U267" t="s">
        <v>76</v>
      </c>
      <c r="V267">
        <v>10.360833168029783</v>
      </c>
      <c r="W267">
        <v>65.148696899414063</v>
      </c>
      <c r="X267">
        <v>0</v>
      </c>
      <c r="Y267">
        <v>0</v>
      </c>
      <c r="Z267">
        <v>0</v>
      </c>
      <c r="AA267">
        <v>0</v>
      </c>
      <c r="AB267">
        <v>2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</row>
    <row r="268" spans="1:36" x14ac:dyDescent="0.25">
      <c r="A268">
        <v>2085</v>
      </c>
      <c r="B268" t="s">
        <v>201</v>
      </c>
      <c r="C268" t="s">
        <v>202</v>
      </c>
      <c r="D268">
        <v>507</v>
      </c>
      <c r="E268" t="s">
        <v>88</v>
      </c>
      <c r="F268">
        <v>2000</v>
      </c>
      <c r="G268">
        <v>9835</v>
      </c>
      <c r="H268">
        <v>1</v>
      </c>
      <c r="I268">
        <v>0</v>
      </c>
      <c r="J268">
        <v>0</v>
      </c>
      <c r="K268">
        <v>3</v>
      </c>
      <c r="L268">
        <v>3</v>
      </c>
      <c r="M268">
        <v>4</v>
      </c>
      <c r="N268">
        <v>19517</v>
      </c>
      <c r="O268">
        <v>3.9</v>
      </c>
      <c r="P268">
        <v>6.9810056686401358</v>
      </c>
      <c r="Q268">
        <v>4.5313305854797363</v>
      </c>
      <c r="R268">
        <v>0.27934953570365906</v>
      </c>
      <c r="S268">
        <v>1</v>
      </c>
      <c r="T268">
        <v>4.8038752626432002</v>
      </c>
      <c r="U268" t="s">
        <v>76</v>
      </c>
      <c r="V268">
        <v>10.360833168029783</v>
      </c>
      <c r="W268">
        <v>65.148696899414063</v>
      </c>
      <c r="X268">
        <v>0</v>
      </c>
      <c r="Y268">
        <v>0</v>
      </c>
      <c r="Z268">
        <v>0</v>
      </c>
      <c r="AA268">
        <v>0</v>
      </c>
      <c r="AB268">
        <v>27</v>
      </c>
      <c r="AC268">
        <v>0</v>
      </c>
      <c r="AD268">
        <v>0</v>
      </c>
      <c r="AE268">
        <v>2</v>
      </c>
      <c r="AF268">
        <v>3</v>
      </c>
      <c r="AG268">
        <v>0</v>
      </c>
      <c r="AH268">
        <v>0</v>
      </c>
      <c r="AI268">
        <v>7.4074074625968947E-2</v>
      </c>
      <c r="AJ268">
        <v>0.1111111119389534</v>
      </c>
    </row>
    <row r="269" spans="1:36" x14ac:dyDescent="0.25">
      <c r="A269">
        <v>2100</v>
      </c>
      <c r="B269" t="s">
        <v>203</v>
      </c>
      <c r="C269" t="s">
        <v>63</v>
      </c>
      <c r="D269">
        <v>534</v>
      </c>
      <c r="E269" t="s">
        <v>42</v>
      </c>
      <c r="F269">
        <v>1980</v>
      </c>
      <c r="G269">
        <v>3983</v>
      </c>
      <c r="H269">
        <v>1</v>
      </c>
      <c r="I269">
        <v>0</v>
      </c>
      <c r="J269">
        <v>0</v>
      </c>
      <c r="K269">
        <v>2</v>
      </c>
      <c r="L269">
        <v>3</v>
      </c>
      <c r="M269">
        <v>2</v>
      </c>
      <c r="N269">
        <v>5476.85546875</v>
      </c>
      <c r="O269">
        <v>12</v>
      </c>
      <c r="Q269">
        <v>3.8426210880279537</v>
      </c>
      <c r="R269">
        <v>-1.6022694110870361</v>
      </c>
      <c r="S269">
        <v>0</v>
      </c>
      <c r="T269">
        <v>0.42158039844706285</v>
      </c>
      <c r="U269" t="s">
        <v>43</v>
      </c>
      <c r="V269">
        <v>11.592264175415041</v>
      </c>
      <c r="W269">
        <v>71.764709472656236</v>
      </c>
      <c r="X269">
        <v>0</v>
      </c>
      <c r="Y269">
        <v>0</v>
      </c>
      <c r="Z269">
        <v>0</v>
      </c>
      <c r="AA269">
        <v>0</v>
      </c>
    </row>
    <row r="270" spans="1:36" x14ac:dyDescent="0.25">
      <c r="A270">
        <v>2100</v>
      </c>
      <c r="B270" t="s">
        <v>203</v>
      </c>
      <c r="C270" t="s">
        <v>63</v>
      </c>
      <c r="D270">
        <v>534</v>
      </c>
      <c r="E270" t="s">
        <v>42</v>
      </c>
      <c r="F270">
        <v>1990</v>
      </c>
      <c r="G270">
        <v>5257.1279296875</v>
      </c>
      <c r="H270">
        <v>1</v>
      </c>
      <c r="I270">
        <v>0</v>
      </c>
      <c r="J270">
        <v>0</v>
      </c>
      <c r="K270">
        <v>2</v>
      </c>
      <c r="L270">
        <v>3</v>
      </c>
      <c r="M270">
        <v>2</v>
      </c>
      <c r="N270">
        <v>10068.99609375</v>
      </c>
      <c r="O270">
        <v>8</v>
      </c>
      <c r="Q270">
        <v>3.8426210880279537</v>
      </c>
      <c r="R270">
        <v>-1.6022694110870361</v>
      </c>
      <c r="S270">
        <v>0</v>
      </c>
      <c r="T270">
        <v>0.42158039844706285</v>
      </c>
      <c r="U270" t="s">
        <v>43</v>
      </c>
      <c r="V270">
        <v>11.592264175415041</v>
      </c>
      <c r="W270">
        <v>71.764709472656236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</row>
    <row r="271" spans="1:36" x14ac:dyDescent="0.25">
      <c r="A271">
        <v>2100</v>
      </c>
      <c r="B271" t="s">
        <v>203</v>
      </c>
      <c r="C271" t="s">
        <v>63</v>
      </c>
      <c r="D271">
        <v>534</v>
      </c>
      <c r="E271" t="s">
        <v>42</v>
      </c>
      <c r="F271">
        <v>2000</v>
      </c>
      <c r="G271">
        <v>6498</v>
      </c>
      <c r="H271">
        <v>1</v>
      </c>
      <c r="I271">
        <v>0</v>
      </c>
      <c r="J271">
        <v>0</v>
      </c>
      <c r="K271">
        <v>2</v>
      </c>
      <c r="L271">
        <v>3</v>
      </c>
      <c r="M271">
        <v>2</v>
      </c>
      <c r="N271">
        <v>19443</v>
      </c>
      <c r="O271">
        <v>4.5</v>
      </c>
      <c r="P271">
        <v>5.135798454284668</v>
      </c>
      <c r="Q271">
        <v>3.8426210880279537</v>
      </c>
      <c r="R271">
        <v>-1.6022694110870361</v>
      </c>
      <c r="S271">
        <v>0</v>
      </c>
      <c r="T271">
        <v>0.42158039844706285</v>
      </c>
      <c r="U271" t="s">
        <v>43</v>
      </c>
      <c r="V271">
        <v>11.592264175415041</v>
      </c>
      <c r="W271">
        <v>71.764709472656236</v>
      </c>
      <c r="X271">
        <v>0</v>
      </c>
      <c r="Y271">
        <v>0</v>
      </c>
      <c r="Z271">
        <v>0</v>
      </c>
      <c r="AA271">
        <v>0</v>
      </c>
      <c r="AB271">
        <v>2</v>
      </c>
      <c r="AC271">
        <v>0</v>
      </c>
      <c r="AD271">
        <v>0</v>
      </c>
      <c r="AE271">
        <v>0</v>
      </c>
      <c r="AF271">
        <v>1</v>
      </c>
      <c r="AG271">
        <v>0</v>
      </c>
      <c r="AH271">
        <v>0</v>
      </c>
      <c r="AI271">
        <v>0</v>
      </c>
      <c r="AJ271">
        <v>0.5</v>
      </c>
    </row>
    <row r="272" spans="1:36" x14ac:dyDescent="0.25">
      <c r="A272">
        <v>2130</v>
      </c>
      <c r="B272" t="s">
        <v>204</v>
      </c>
      <c r="C272" t="s">
        <v>146</v>
      </c>
      <c r="D272">
        <v>184</v>
      </c>
      <c r="E272" t="s">
        <v>101</v>
      </c>
      <c r="F272">
        <v>1970</v>
      </c>
      <c r="G272">
        <v>864</v>
      </c>
      <c r="H272">
        <v>1</v>
      </c>
      <c r="I272">
        <v>0</v>
      </c>
      <c r="J272">
        <v>5</v>
      </c>
      <c r="K272">
        <v>3</v>
      </c>
      <c r="L272">
        <v>3</v>
      </c>
      <c r="M272">
        <v>1</v>
      </c>
      <c r="N272">
        <v>2412.05126953125</v>
      </c>
      <c r="O272">
        <v>4.5</v>
      </c>
      <c r="Q272">
        <v>3.4022436141967778</v>
      </c>
      <c r="R272">
        <v>-2.9111976623535156</v>
      </c>
      <c r="S272">
        <v>1</v>
      </c>
      <c r="T272">
        <v>4.44927251546431</v>
      </c>
      <c r="U272" t="s">
        <v>57</v>
      </c>
      <c r="V272">
        <v>11.13454532623291</v>
      </c>
      <c r="W272">
        <v>59.969322204589851</v>
      </c>
      <c r="X272">
        <v>0</v>
      </c>
      <c r="Y272">
        <v>1.6467883586883545</v>
      </c>
      <c r="Z272">
        <v>12933.5947265625</v>
      </c>
      <c r="AA272">
        <v>87083.4765625</v>
      </c>
    </row>
    <row r="273" spans="1:36" x14ac:dyDescent="0.25">
      <c r="A273">
        <v>2130</v>
      </c>
      <c r="B273" t="s">
        <v>204</v>
      </c>
      <c r="C273" t="s">
        <v>146</v>
      </c>
      <c r="D273">
        <v>184</v>
      </c>
      <c r="E273" t="s">
        <v>101</v>
      </c>
      <c r="F273">
        <v>1980</v>
      </c>
      <c r="G273">
        <v>2098</v>
      </c>
      <c r="H273">
        <v>1</v>
      </c>
      <c r="I273">
        <v>0</v>
      </c>
      <c r="J273">
        <v>5</v>
      </c>
      <c r="K273">
        <v>3</v>
      </c>
      <c r="L273">
        <v>3</v>
      </c>
      <c r="M273">
        <v>1</v>
      </c>
      <c r="N273">
        <v>5455.9892578125</v>
      </c>
      <c r="O273">
        <v>6.5</v>
      </c>
      <c r="Q273">
        <v>3.4022436141967778</v>
      </c>
      <c r="R273">
        <v>-2.9111976623535156</v>
      </c>
      <c r="S273">
        <v>1</v>
      </c>
      <c r="T273">
        <v>4.44927251546431</v>
      </c>
      <c r="U273" t="s">
        <v>57</v>
      </c>
      <c r="V273">
        <v>11.13454532623291</v>
      </c>
      <c r="W273">
        <v>59.969322204589851</v>
      </c>
      <c r="X273">
        <v>0</v>
      </c>
      <c r="Y273">
        <v>1.6467883586883545</v>
      </c>
      <c r="Z273">
        <v>12933.5947265625</v>
      </c>
      <c r="AA273">
        <v>87083.4765625</v>
      </c>
    </row>
    <row r="274" spans="1:36" x14ac:dyDescent="0.25">
      <c r="A274">
        <v>2130</v>
      </c>
      <c r="B274" t="s">
        <v>204</v>
      </c>
      <c r="C274" t="s">
        <v>146</v>
      </c>
      <c r="D274">
        <v>184</v>
      </c>
      <c r="E274" t="s">
        <v>101</v>
      </c>
      <c r="F274">
        <v>1990</v>
      </c>
      <c r="G274">
        <v>5362.3076171875</v>
      </c>
      <c r="H274">
        <v>1</v>
      </c>
      <c r="I274">
        <v>0</v>
      </c>
      <c r="J274">
        <v>5</v>
      </c>
      <c r="K274">
        <v>3</v>
      </c>
      <c r="L274">
        <v>3</v>
      </c>
      <c r="M274">
        <v>1</v>
      </c>
      <c r="N274">
        <v>9463.0048828125</v>
      </c>
      <c r="O274">
        <v>7.5</v>
      </c>
      <c r="Q274">
        <v>3.4022436141967778</v>
      </c>
      <c r="R274">
        <v>-2.9111976623535156</v>
      </c>
      <c r="S274">
        <v>1</v>
      </c>
      <c r="T274">
        <v>4.44927251546431</v>
      </c>
      <c r="U274" t="s">
        <v>57</v>
      </c>
      <c r="V274">
        <v>11.13454532623291</v>
      </c>
      <c r="W274">
        <v>59.969322204589851</v>
      </c>
      <c r="X274">
        <v>0</v>
      </c>
      <c r="Y274">
        <v>1.6467883586883545</v>
      </c>
      <c r="Z274">
        <v>12933.5947265625</v>
      </c>
      <c r="AA274">
        <v>87083.4765625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</row>
    <row r="275" spans="1:36" x14ac:dyDescent="0.25">
      <c r="A275">
        <v>2130</v>
      </c>
      <c r="B275" t="s">
        <v>204</v>
      </c>
      <c r="C275" t="s">
        <v>146</v>
      </c>
      <c r="D275">
        <v>184</v>
      </c>
      <c r="E275" t="s">
        <v>101</v>
      </c>
      <c r="F275">
        <v>2000</v>
      </c>
      <c r="G275">
        <v>7811</v>
      </c>
      <c r="H275">
        <v>1</v>
      </c>
      <c r="I275">
        <v>0</v>
      </c>
      <c r="J275">
        <v>5</v>
      </c>
      <c r="K275">
        <v>3</v>
      </c>
      <c r="L275">
        <v>3</v>
      </c>
      <c r="M275">
        <v>1</v>
      </c>
      <c r="N275">
        <v>19138</v>
      </c>
      <c r="O275">
        <v>3.45</v>
      </c>
      <c r="P275">
        <v>6.4800443649291992</v>
      </c>
      <c r="Q275">
        <v>3.4022436141967778</v>
      </c>
      <c r="R275">
        <v>-2.9111976623535156</v>
      </c>
      <c r="S275">
        <v>1</v>
      </c>
      <c r="T275">
        <v>4.44927251546431</v>
      </c>
      <c r="U275" t="s">
        <v>57</v>
      </c>
      <c r="V275">
        <v>11.13454532623291</v>
      </c>
      <c r="W275">
        <v>59.969322204589851</v>
      </c>
      <c r="X275">
        <v>0</v>
      </c>
      <c r="Y275">
        <v>1.6467883586883545</v>
      </c>
      <c r="Z275">
        <v>12933.5947265625</v>
      </c>
      <c r="AA275">
        <v>87083.4765625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</row>
    <row r="276" spans="1:36" x14ac:dyDescent="0.25">
      <c r="A276">
        <v>2175</v>
      </c>
      <c r="B276" t="s">
        <v>205</v>
      </c>
      <c r="C276" t="s">
        <v>206</v>
      </c>
      <c r="D276">
        <v>661</v>
      </c>
      <c r="E276" t="s">
        <v>50</v>
      </c>
      <c r="F276">
        <v>1970</v>
      </c>
      <c r="G276">
        <v>1079</v>
      </c>
      <c r="H276">
        <v>1</v>
      </c>
      <c r="I276">
        <v>1</v>
      </c>
      <c r="J276">
        <v>2</v>
      </c>
      <c r="K276">
        <v>3</v>
      </c>
      <c r="L276">
        <v>3</v>
      </c>
      <c r="M276">
        <v>1</v>
      </c>
      <c r="N276">
        <v>2334.501220703125</v>
      </c>
      <c r="O276">
        <v>4.3333334922790527</v>
      </c>
      <c r="Q276">
        <v>4.2064309120178223</v>
      </c>
      <c r="R276">
        <v>-2.6227622032165527</v>
      </c>
      <c r="S276">
        <v>0</v>
      </c>
      <c r="T276">
        <v>6.8401568439132268</v>
      </c>
      <c r="U276" t="s">
        <v>51</v>
      </c>
      <c r="V276">
        <v>12.184929847717283</v>
      </c>
      <c r="W276">
        <v>59.544967651367195</v>
      </c>
      <c r="X276">
        <v>0</v>
      </c>
      <c r="Y276">
        <v>0</v>
      </c>
      <c r="Z276">
        <v>0</v>
      </c>
      <c r="AA276">
        <v>0</v>
      </c>
    </row>
    <row r="277" spans="1:36" x14ac:dyDescent="0.25">
      <c r="A277">
        <v>2175</v>
      </c>
      <c r="B277" t="s">
        <v>205</v>
      </c>
      <c r="C277" t="s">
        <v>206</v>
      </c>
      <c r="D277">
        <v>661</v>
      </c>
      <c r="E277" t="s">
        <v>50</v>
      </c>
      <c r="F277">
        <v>1980</v>
      </c>
      <c r="G277">
        <v>3180</v>
      </c>
      <c r="H277">
        <v>1</v>
      </c>
      <c r="I277">
        <v>1</v>
      </c>
      <c r="J277">
        <v>2</v>
      </c>
      <c r="K277">
        <v>3</v>
      </c>
      <c r="L277">
        <v>3</v>
      </c>
      <c r="M277">
        <v>1</v>
      </c>
      <c r="N277">
        <v>5312.1279296875</v>
      </c>
      <c r="O277">
        <v>7.8333334922790527</v>
      </c>
      <c r="Q277">
        <v>4.2064309120178223</v>
      </c>
      <c r="R277">
        <v>-2.6227622032165527</v>
      </c>
      <c r="S277">
        <v>0</v>
      </c>
      <c r="T277">
        <v>6.8401568439132268</v>
      </c>
      <c r="U277" t="s">
        <v>51</v>
      </c>
      <c r="V277">
        <v>12.184929847717283</v>
      </c>
      <c r="W277">
        <v>59.544967651367195</v>
      </c>
      <c r="X277">
        <v>0</v>
      </c>
      <c r="Y277">
        <v>0</v>
      </c>
      <c r="Z277">
        <v>0</v>
      </c>
      <c r="AA277">
        <v>0</v>
      </c>
    </row>
    <row r="278" spans="1:36" x14ac:dyDescent="0.25">
      <c r="A278">
        <v>2175</v>
      </c>
      <c r="B278" t="s">
        <v>205</v>
      </c>
      <c r="C278" t="s">
        <v>206</v>
      </c>
      <c r="D278">
        <v>661</v>
      </c>
      <c r="E278" t="s">
        <v>50</v>
      </c>
      <c r="F278">
        <v>1990</v>
      </c>
      <c r="G278">
        <v>6423.28173828125</v>
      </c>
      <c r="H278">
        <v>1</v>
      </c>
      <c r="I278">
        <v>1</v>
      </c>
      <c r="J278">
        <v>2</v>
      </c>
      <c r="K278">
        <v>3</v>
      </c>
      <c r="L278">
        <v>3</v>
      </c>
      <c r="M278">
        <v>1</v>
      </c>
      <c r="N278">
        <v>9492.43359375</v>
      </c>
      <c r="O278">
        <v>5.5</v>
      </c>
      <c r="Q278">
        <v>4.2064309120178223</v>
      </c>
      <c r="R278">
        <v>-2.6227622032165527</v>
      </c>
      <c r="S278">
        <v>0</v>
      </c>
      <c r="T278">
        <v>6.8401568439132268</v>
      </c>
      <c r="U278" t="s">
        <v>51</v>
      </c>
      <c r="V278">
        <v>12.184929847717283</v>
      </c>
      <c r="W278">
        <v>59.544967651367195</v>
      </c>
      <c r="X278">
        <v>0</v>
      </c>
      <c r="Y278">
        <v>0</v>
      </c>
      <c r="Z278">
        <v>0</v>
      </c>
      <c r="AA278">
        <v>0</v>
      </c>
      <c r="AB278">
        <v>16</v>
      </c>
      <c r="AC278">
        <v>0</v>
      </c>
      <c r="AD278">
        <v>1</v>
      </c>
      <c r="AE278">
        <v>1</v>
      </c>
      <c r="AF278">
        <v>2</v>
      </c>
      <c r="AG278">
        <v>0</v>
      </c>
      <c r="AH278">
        <v>6.25E-2</v>
      </c>
      <c r="AI278">
        <v>6.25E-2</v>
      </c>
      <c r="AJ278">
        <v>0.125</v>
      </c>
    </row>
    <row r="279" spans="1:36" x14ac:dyDescent="0.25">
      <c r="A279">
        <v>2175</v>
      </c>
      <c r="B279" t="s">
        <v>205</v>
      </c>
      <c r="C279" t="s">
        <v>206</v>
      </c>
      <c r="D279">
        <v>661</v>
      </c>
      <c r="E279" t="s">
        <v>50</v>
      </c>
      <c r="F279">
        <v>2000</v>
      </c>
      <c r="G279">
        <v>8096</v>
      </c>
      <c r="H279">
        <v>1</v>
      </c>
      <c r="I279">
        <v>1</v>
      </c>
      <c r="J279">
        <v>2</v>
      </c>
      <c r="K279">
        <v>3</v>
      </c>
      <c r="L279">
        <v>3</v>
      </c>
      <c r="M279">
        <v>1</v>
      </c>
      <c r="N279">
        <v>19059.833333333328</v>
      </c>
      <c r="O279">
        <v>2.7666666666666675</v>
      </c>
      <c r="P279">
        <v>7.9420065879821777</v>
      </c>
      <c r="Q279">
        <v>4.2064309120178223</v>
      </c>
      <c r="R279">
        <v>-2.6227622032165527</v>
      </c>
      <c r="S279">
        <v>0</v>
      </c>
      <c r="T279">
        <v>6.8401568439132268</v>
      </c>
      <c r="U279" t="s">
        <v>51</v>
      </c>
      <c r="V279">
        <v>12.184929847717283</v>
      </c>
      <c r="W279">
        <v>59.544967651367195</v>
      </c>
      <c r="X279">
        <v>0</v>
      </c>
      <c r="Y279">
        <v>0</v>
      </c>
      <c r="Z279">
        <v>0</v>
      </c>
      <c r="AA279">
        <v>0</v>
      </c>
      <c r="AB279">
        <v>52</v>
      </c>
      <c r="AC279">
        <v>1</v>
      </c>
      <c r="AD279">
        <v>0</v>
      </c>
      <c r="AE279">
        <v>4</v>
      </c>
      <c r="AF279">
        <v>3</v>
      </c>
      <c r="AG279">
        <v>1.9230769947171211E-2</v>
      </c>
      <c r="AH279">
        <v>0</v>
      </c>
      <c r="AI279">
        <v>7.6923079788684845E-2</v>
      </c>
      <c r="AJ279">
        <v>5.7692307978868478E-2</v>
      </c>
    </row>
    <row r="280" spans="1:36" x14ac:dyDescent="0.25">
      <c r="A280">
        <v>2190</v>
      </c>
      <c r="B280" t="s">
        <v>207</v>
      </c>
      <c r="C280" t="s">
        <v>53</v>
      </c>
      <c r="D280">
        <v>339</v>
      </c>
      <c r="E280" t="s">
        <v>42</v>
      </c>
      <c r="F280">
        <v>1990</v>
      </c>
      <c r="G280">
        <v>10289.5654296875</v>
      </c>
      <c r="H280">
        <v>0</v>
      </c>
      <c r="I280">
        <v>0</v>
      </c>
      <c r="J280">
        <v>0</v>
      </c>
      <c r="K280">
        <v>2</v>
      </c>
      <c r="L280">
        <v>3</v>
      </c>
      <c r="M280">
        <v>1</v>
      </c>
      <c r="N280">
        <v>11941.2216796875</v>
      </c>
      <c r="O280">
        <v>6</v>
      </c>
      <c r="Q280">
        <v>3.4579367637634282</v>
      </c>
      <c r="R280">
        <v>-6.605230271816255E-2</v>
      </c>
      <c r="S280">
        <v>0</v>
      </c>
      <c r="T280">
        <v>1.2721643256122421</v>
      </c>
      <c r="U280" t="s">
        <v>43</v>
      </c>
      <c r="V280">
        <v>13.794839859008791</v>
      </c>
      <c r="W280">
        <v>64</v>
      </c>
      <c r="X280">
        <v>0</v>
      </c>
      <c r="Y280">
        <v>0</v>
      </c>
      <c r="Z280">
        <v>150192.203125</v>
      </c>
      <c r="AA280">
        <v>23443.0234375</v>
      </c>
      <c r="AB280">
        <v>3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</row>
    <row r="281" spans="1:36" x14ac:dyDescent="0.25">
      <c r="A281">
        <v>2190</v>
      </c>
      <c r="B281" t="s">
        <v>207</v>
      </c>
      <c r="C281" t="s">
        <v>53</v>
      </c>
      <c r="D281">
        <v>339</v>
      </c>
      <c r="E281" t="s">
        <v>42</v>
      </c>
      <c r="F281">
        <v>2000</v>
      </c>
      <c r="G281">
        <v>10394</v>
      </c>
      <c r="H281">
        <v>0</v>
      </c>
      <c r="I281">
        <v>0</v>
      </c>
      <c r="J281">
        <v>0</v>
      </c>
      <c r="K281">
        <v>2</v>
      </c>
      <c r="L281">
        <v>3</v>
      </c>
      <c r="M281">
        <v>1</v>
      </c>
      <c r="N281">
        <v>22926</v>
      </c>
      <c r="O281">
        <v>3.6</v>
      </c>
      <c r="P281">
        <v>5.7838253974914542</v>
      </c>
      <c r="Q281">
        <v>3.4579367637634282</v>
      </c>
      <c r="R281">
        <v>-6.605230271816255E-2</v>
      </c>
      <c r="S281">
        <v>0</v>
      </c>
      <c r="T281">
        <v>1.2721643256122421</v>
      </c>
      <c r="U281" t="s">
        <v>43</v>
      </c>
      <c r="V281">
        <v>13.794839859008791</v>
      </c>
      <c r="W281">
        <v>64</v>
      </c>
      <c r="X281">
        <v>0</v>
      </c>
      <c r="Y281">
        <v>0</v>
      </c>
      <c r="Z281">
        <v>150192.203125</v>
      </c>
      <c r="AA281">
        <v>23443.0234375</v>
      </c>
      <c r="AB281">
        <v>5</v>
      </c>
      <c r="AC281">
        <v>0</v>
      </c>
      <c r="AD281">
        <v>0</v>
      </c>
      <c r="AE281">
        <v>1</v>
      </c>
      <c r="AF281">
        <v>1</v>
      </c>
      <c r="AG281">
        <v>0</v>
      </c>
      <c r="AH281">
        <v>0</v>
      </c>
      <c r="AI281">
        <v>0.20000000298023224</v>
      </c>
      <c r="AJ281">
        <v>0.20000000298023224</v>
      </c>
    </row>
    <row r="282" spans="1:36" x14ac:dyDescent="0.25">
      <c r="A282">
        <v>2205</v>
      </c>
      <c r="B282" t="s">
        <v>208</v>
      </c>
      <c r="C282" t="s">
        <v>130</v>
      </c>
      <c r="D282">
        <v>441</v>
      </c>
      <c r="E282" t="s">
        <v>38</v>
      </c>
      <c r="F282">
        <v>1970</v>
      </c>
      <c r="G282">
        <v>747</v>
      </c>
      <c r="H282">
        <v>1</v>
      </c>
      <c r="I282">
        <v>0</v>
      </c>
      <c r="J282">
        <v>3</v>
      </c>
      <c r="K282">
        <v>3</v>
      </c>
      <c r="L282">
        <v>3</v>
      </c>
      <c r="M282">
        <v>1</v>
      </c>
      <c r="N282">
        <v>2242.736328125</v>
      </c>
      <c r="O282">
        <v>5.3333334922790527</v>
      </c>
      <c r="Q282">
        <v>3.8036015033721928</v>
      </c>
      <c r="R282">
        <v>-0.53203243017196655</v>
      </c>
      <c r="S282">
        <v>1</v>
      </c>
      <c r="T282">
        <v>7.5295966911093313</v>
      </c>
      <c r="U282" t="s">
        <v>39</v>
      </c>
      <c r="V282">
        <v>12.712856292724609</v>
      </c>
      <c r="W282">
        <v>62.886238098144531</v>
      </c>
      <c r="X282">
        <v>0.33474409580230713</v>
      </c>
      <c r="Y282">
        <v>0.69493311643600486</v>
      </c>
      <c r="Z282">
        <v>0</v>
      </c>
      <c r="AA282">
        <v>0</v>
      </c>
    </row>
    <row r="283" spans="1:36" x14ac:dyDescent="0.25">
      <c r="A283">
        <v>2205</v>
      </c>
      <c r="B283" t="s">
        <v>208</v>
      </c>
      <c r="C283" t="s">
        <v>130</v>
      </c>
      <c r="D283">
        <v>441</v>
      </c>
      <c r="E283" t="s">
        <v>38</v>
      </c>
      <c r="F283">
        <v>1980</v>
      </c>
      <c r="G283">
        <v>2962</v>
      </c>
      <c r="H283">
        <v>1</v>
      </c>
      <c r="I283">
        <v>0</v>
      </c>
      <c r="J283">
        <v>3</v>
      </c>
      <c r="K283">
        <v>3</v>
      </c>
      <c r="L283">
        <v>3</v>
      </c>
      <c r="M283">
        <v>1</v>
      </c>
      <c r="N283">
        <v>4947.44970703125</v>
      </c>
      <c r="O283">
        <v>6.333333492279051</v>
      </c>
      <c r="Q283">
        <v>3.8036015033721928</v>
      </c>
      <c r="R283">
        <v>-0.53203243017196655</v>
      </c>
      <c r="S283">
        <v>1</v>
      </c>
      <c r="T283">
        <v>7.5295966911093313</v>
      </c>
      <c r="U283" t="s">
        <v>39</v>
      </c>
      <c r="V283">
        <v>12.712856292724609</v>
      </c>
      <c r="W283">
        <v>62.886238098144531</v>
      </c>
      <c r="X283">
        <v>0.33474409580230713</v>
      </c>
      <c r="Y283">
        <v>0.69493311643600486</v>
      </c>
      <c r="Z283">
        <v>0</v>
      </c>
      <c r="AA283">
        <v>0</v>
      </c>
    </row>
    <row r="284" spans="1:36" x14ac:dyDescent="0.25">
      <c r="A284">
        <v>2205</v>
      </c>
      <c r="B284" t="s">
        <v>208</v>
      </c>
      <c r="C284" t="s">
        <v>130</v>
      </c>
      <c r="D284">
        <v>441</v>
      </c>
      <c r="E284" t="s">
        <v>38</v>
      </c>
      <c r="F284">
        <v>1990</v>
      </c>
      <c r="G284">
        <v>5856.5126953125009</v>
      </c>
      <c r="H284">
        <v>1</v>
      </c>
      <c r="I284">
        <v>0</v>
      </c>
      <c r="J284">
        <v>3</v>
      </c>
      <c r="K284">
        <v>3</v>
      </c>
      <c r="L284">
        <v>3</v>
      </c>
      <c r="M284">
        <v>1</v>
      </c>
      <c r="N284">
        <v>8608.8095703125</v>
      </c>
      <c r="O284">
        <v>7.6666665077209473</v>
      </c>
      <c r="Q284">
        <v>3.8036015033721928</v>
      </c>
      <c r="R284">
        <v>-0.53203243017196655</v>
      </c>
      <c r="S284">
        <v>1</v>
      </c>
      <c r="T284">
        <v>7.5295966911093313</v>
      </c>
      <c r="U284" t="s">
        <v>39</v>
      </c>
      <c r="V284">
        <v>12.712856292724609</v>
      </c>
      <c r="W284">
        <v>62.886238098144531</v>
      </c>
      <c r="X284">
        <v>0.33474409580230713</v>
      </c>
      <c r="Y284">
        <v>0.69493311643600486</v>
      </c>
      <c r="Z284">
        <v>0</v>
      </c>
      <c r="AA284">
        <v>0</v>
      </c>
      <c r="AB284">
        <v>7</v>
      </c>
      <c r="AC284">
        <v>0</v>
      </c>
      <c r="AD284">
        <v>1</v>
      </c>
      <c r="AE284">
        <v>0</v>
      </c>
      <c r="AF284">
        <v>4</v>
      </c>
      <c r="AG284">
        <v>0</v>
      </c>
      <c r="AH284">
        <v>0.14285714924335477</v>
      </c>
      <c r="AI284">
        <v>0</v>
      </c>
      <c r="AJ284">
        <v>0.57142859697341908</v>
      </c>
    </row>
    <row r="285" spans="1:36" x14ac:dyDescent="0.25">
      <c r="A285">
        <v>2205</v>
      </c>
      <c r="B285" t="s">
        <v>208</v>
      </c>
      <c r="C285" t="s">
        <v>130</v>
      </c>
      <c r="D285">
        <v>441</v>
      </c>
      <c r="E285" t="s">
        <v>38</v>
      </c>
      <c r="F285">
        <v>2000</v>
      </c>
      <c r="G285">
        <v>7541</v>
      </c>
      <c r="H285">
        <v>1</v>
      </c>
      <c r="I285">
        <v>0</v>
      </c>
      <c r="J285">
        <v>3</v>
      </c>
      <c r="K285">
        <v>3</v>
      </c>
      <c r="L285">
        <v>3</v>
      </c>
      <c r="M285">
        <v>1</v>
      </c>
      <c r="N285">
        <v>16224.333333333338</v>
      </c>
      <c r="O285">
        <v>3.8</v>
      </c>
      <c r="P285">
        <v>7.9543724060058594</v>
      </c>
      <c r="Q285">
        <v>3.8036015033721928</v>
      </c>
      <c r="R285">
        <v>-0.53203243017196655</v>
      </c>
      <c r="S285">
        <v>1</v>
      </c>
      <c r="T285">
        <v>7.5295966911093313</v>
      </c>
      <c r="U285" t="s">
        <v>39</v>
      </c>
      <c r="V285">
        <v>12.712856292724609</v>
      </c>
      <c r="W285">
        <v>62.886238098144531</v>
      </c>
      <c r="X285">
        <v>0.33474409580230713</v>
      </c>
      <c r="Y285">
        <v>0.69493311643600486</v>
      </c>
      <c r="Z285">
        <v>0</v>
      </c>
      <c r="AA285">
        <v>0</v>
      </c>
      <c r="AB285">
        <v>43</v>
      </c>
      <c r="AC285">
        <v>2</v>
      </c>
      <c r="AD285">
        <v>0</v>
      </c>
      <c r="AE285">
        <v>7</v>
      </c>
      <c r="AF285">
        <v>3</v>
      </c>
      <c r="AG285">
        <v>4.6511627733707435E-2</v>
      </c>
      <c r="AH285">
        <v>0</v>
      </c>
      <c r="AI285">
        <v>0.1627907007932663</v>
      </c>
      <c r="AJ285">
        <v>6.976744532585144E-2</v>
      </c>
    </row>
    <row r="286" spans="1:36" x14ac:dyDescent="0.25">
      <c r="A286">
        <v>2270</v>
      </c>
      <c r="B286" t="s">
        <v>209</v>
      </c>
      <c r="C286" t="s">
        <v>49</v>
      </c>
      <c r="D286">
        <v>499</v>
      </c>
      <c r="E286" t="s">
        <v>69</v>
      </c>
      <c r="F286">
        <v>1970</v>
      </c>
      <c r="G286">
        <v>1734</v>
      </c>
      <c r="H286">
        <v>1</v>
      </c>
      <c r="I286">
        <v>0</v>
      </c>
      <c r="J286">
        <v>2</v>
      </c>
      <c r="K286">
        <v>2</v>
      </c>
      <c r="L286">
        <v>3</v>
      </c>
      <c r="M286">
        <v>1</v>
      </c>
      <c r="N286">
        <v>2085.89892578125</v>
      </c>
      <c r="O286">
        <v>6.8000001907348633</v>
      </c>
      <c r="Q286">
        <v>3.9567973613739009</v>
      </c>
      <c r="R286">
        <v>-3.2389841079711914</v>
      </c>
      <c r="S286">
        <v>1</v>
      </c>
      <c r="T286">
        <v>5.5826779939683426</v>
      </c>
      <c r="U286" t="s">
        <v>51</v>
      </c>
      <c r="V286">
        <v>12.43502140045166</v>
      </c>
      <c r="W286">
        <v>61.111110687255859</v>
      </c>
      <c r="X286">
        <v>0</v>
      </c>
      <c r="Y286">
        <v>0</v>
      </c>
      <c r="Z286">
        <v>0</v>
      </c>
      <c r="AA286">
        <v>0</v>
      </c>
    </row>
    <row r="287" spans="1:36" x14ac:dyDescent="0.25">
      <c r="A287">
        <v>2270</v>
      </c>
      <c r="B287" t="s">
        <v>209</v>
      </c>
      <c r="C287" t="s">
        <v>49</v>
      </c>
      <c r="D287">
        <v>499</v>
      </c>
      <c r="E287" t="s">
        <v>69</v>
      </c>
      <c r="F287">
        <v>1980</v>
      </c>
      <c r="G287">
        <v>2316</v>
      </c>
      <c r="H287">
        <v>1</v>
      </c>
      <c r="I287">
        <v>0</v>
      </c>
      <c r="J287">
        <v>2</v>
      </c>
      <c r="K287">
        <v>2</v>
      </c>
      <c r="L287">
        <v>3</v>
      </c>
      <c r="M287">
        <v>1</v>
      </c>
      <c r="N287">
        <v>4759.55419921875</v>
      </c>
      <c r="O287">
        <v>9.6999998092651367</v>
      </c>
      <c r="Q287">
        <v>3.9567973613739009</v>
      </c>
      <c r="R287">
        <v>-3.2389841079711914</v>
      </c>
      <c r="S287">
        <v>1</v>
      </c>
      <c r="T287">
        <v>5.5826779939683426</v>
      </c>
      <c r="U287" t="s">
        <v>51</v>
      </c>
      <c r="V287">
        <v>12.43502140045166</v>
      </c>
      <c r="W287">
        <v>61.111110687255859</v>
      </c>
      <c r="X287">
        <v>0</v>
      </c>
      <c r="Y287">
        <v>0</v>
      </c>
      <c r="Z287">
        <v>0</v>
      </c>
      <c r="AA287">
        <v>0</v>
      </c>
    </row>
    <row r="288" spans="1:36" x14ac:dyDescent="0.25">
      <c r="A288">
        <v>2270</v>
      </c>
      <c r="B288" t="s">
        <v>209</v>
      </c>
      <c r="C288" t="s">
        <v>49</v>
      </c>
      <c r="D288">
        <v>499</v>
      </c>
      <c r="E288" t="s">
        <v>69</v>
      </c>
      <c r="F288">
        <v>1990</v>
      </c>
      <c r="G288">
        <v>3807.4169921875</v>
      </c>
      <c r="H288">
        <v>1</v>
      </c>
      <c r="I288">
        <v>0</v>
      </c>
      <c r="J288">
        <v>2</v>
      </c>
      <c r="K288">
        <v>2</v>
      </c>
      <c r="L288">
        <v>3</v>
      </c>
      <c r="M288">
        <v>1</v>
      </c>
      <c r="N288">
        <v>8660.1298828125</v>
      </c>
      <c r="O288">
        <v>8.3999996185302734</v>
      </c>
      <c r="Q288">
        <v>3.9567973613739009</v>
      </c>
      <c r="R288">
        <v>-3.2389841079711914</v>
      </c>
      <c r="S288">
        <v>1</v>
      </c>
      <c r="T288">
        <v>5.5826779939683426</v>
      </c>
      <c r="U288" t="s">
        <v>51</v>
      </c>
      <c r="V288">
        <v>12.43502140045166</v>
      </c>
      <c r="W288">
        <v>61.111110687255859</v>
      </c>
      <c r="X288">
        <v>0</v>
      </c>
      <c r="Y288">
        <v>0</v>
      </c>
      <c r="Z288">
        <v>0</v>
      </c>
      <c r="AA288">
        <v>0</v>
      </c>
      <c r="AB288">
        <v>6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</row>
    <row r="289" spans="1:36" x14ac:dyDescent="0.25">
      <c r="A289">
        <v>2270</v>
      </c>
      <c r="B289" t="s">
        <v>209</v>
      </c>
      <c r="C289" t="s">
        <v>49</v>
      </c>
      <c r="D289">
        <v>499</v>
      </c>
      <c r="E289" t="s">
        <v>69</v>
      </c>
      <c r="F289">
        <v>2000</v>
      </c>
      <c r="G289">
        <v>9790</v>
      </c>
      <c r="H289">
        <v>1</v>
      </c>
      <c r="I289">
        <v>0</v>
      </c>
      <c r="J289">
        <v>2</v>
      </c>
      <c r="K289">
        <v>2</v>
      </c>
      <c r="L289">
        <v>3</v>
      </c>
      <c r="M289">
        <v>1</v>
      </c>
      <c r="N289">
        <v>18314.099999999999</v>
      </c>
      <c r="O289">
        <v>3.6999999999999993</v>
      </c>
      <c r="P289">
        <v>6.8793559074401855</v>
      </c>
      <c r="Q289">
        <v>3.9567973613739009</v>
      </c>
      <c r="R289">
        <v>-3.2389841079711914</v>
      </c>
      <c r="S289">
        <v>1</v>
      </c>
      <c r="T289">
        <v>5.5826779939683426</v>
      </c>
      <c r="U289" t="s">
        <v>51</v>
      </c>
      <c r="V289">
        <v>12.43502140045166</v>
      </c>
      <c r="W289">
        <v>61.111110687255859</v>
      </c>
      <c r="X289">
        <v>0</v>
      </c>
      <c r="Y289">
        <v>0</v>
      </c>
      <c r="Z289">
        <v>0</v>
      </c>
      <c r="AA289">
        <v>0</v>
      </c>
      <c r="AB289">
        <v>78</v>
      </c>
      <c r="AC289">
        <v>9</v>
      </c>
      <c r="AD289">
        <v>1</v>
      </c>
      <c r="AE289">
        <v>2</v>
      </c>
      <c r="AF289">
        <v>8</v>
      </c>
      <c r="AG289">
        <v>0.11538461595773696</v>
      </c>
      <c r="AH289">
        <v>1.2820512987673279E-2</v>
      </c>
      <c r="AI289">
        <v>2.5641025975346558E-2</v>
      </c>
      <c r="AJ289">
        <v>0.10256410390138623</v>
      </c>
    </row>
    <row r="290" spans="1:36" x14ac:dyDescent="0.25">
      <c r="A290">
        <v>2300</v>
      </c>
      <c r="B290" t="s">
        <v>210</v>
      </c>
      <c r="C290" t="s">
        <v>211</v>
      </c>
      <c r="D290">
        <v>1159</v>
      </c>
      <c r="E290" t="s">
        <v>212</v>
      </c>
      <c r="F290">
        <v>1980</v>
      </c>
      <c r="G290">
        <v>2988</v>
      </c>
      <c r="H290">
        <v>1</v>
      </c>
      <c r="I290">
        <v>1</v>
      </c>
      <c r="J290">
        <v>4</v>
      </c>
      <c r="K290">
        <v>5</v>
      </c>
      <c r="L290">
        <v>2</v>
      </c>
      <c r="M290">
        <v>1</v>
      </c>
      <c r="N290">
        <v>4193.82080078125</v>
      </c>
      <c r="O290">
        <v>7.8235292434692383</v>
      </c>
      <c r="Q290">
        <v>4.1356387138366708</v>
      </c>
      <c r="R290">
        <v>-2.744316577911377</v>
      </c>
      <c r="S290">
        <v>1</v>
      </c>
      <c r="T290">
        <v>4.4335902079415117</v>
      </c>
      <c r="U290" t="s">
        <v>47</v>
      </c>
      <c r="V290">
        <v>12.011436462402344</v>
      </c>
      <c r="W290">
        <v>60.856864929199219</v>
      </c>
      <c r="X290">
        <v>0</v>
      </c>
      <c r="Y290">
        <v>0</v>
      </c>
      <c r="Z290">
        <v>0</v>
      </c>
      <c r="AA290">
        <v>0</v>
      </c>
    </row>
    <row r="291" spans="1:36" x14ac:dyDescent="0.25">
      <c r="A291">
        <v>2300</v>
      </c>
      <c r="B291" t="s">
        <v>210</v>
      </c>
      <c r="C291" t="s">
        <v>211</v>
      </c>
      <c r="D291">
        <v>1159</v>
      </c>
      <c r="E291" t="s">
        <v>212</v>
      </c>
      <c r="F291">
        <v>1990</v>
      </c>
      <c r="G291">
        <v>5148.38916015625</v>
      </c>
      <c r="H291">
        <v>1</v>
      </c>
      <c r="I291">
        <v>1</v>
      </c>
      <c r="J291">
        <v>4</v>
      </c>
      <c r="K291">
        <v>5</v>
      </c>
      <c r="L291">
        <v>2</v>
      </c>
      <c r="M291">
        <v>1</v>
      </c>
      <c r="N291">
        <v>7487.14697265625</v>
      </c>
      <c r="O291">
        <v>8.6470584869384766</v>
      </c>
      <c r="Q291">
        <v>4.1356387138366708</v>
      </c>
      <c r="R291">
        <v>-2.744316577911377</v>
      </c>
      <c r="S291">
        <v>1</v>
      </c>
      <c r="T291">
        <v>4.4335902079415117</v>
      </c>
      <c r="U291" t="s">
        <v>47</v>
      </c>
      <c r="V291">
        <v>12.011436462402344</v>
      </c>
      <c r="W291">
        <v>60.856864929199219</v>
      </c>
      <c r="X291">
        <v>0</v>
      </c>
      <c r="Y291">
        <v>0</v>
      </c>
      <c r="Z291">
        <v>0</v>
      </c>
      <c r="AA291">
        <v>0</v>
      </c>
      <c r="AB291">
        <v>5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</row>
    <row r="292" spans="1:36" x14ac:dyDescent="0.25">
      <c r="A292">
        <v>2300</v>
      </c>
      <c r="B292" t="s">
        <v>210</v>
      </c>
      <c r="C292" t="s">
        <v>211</v>
      </c>
      <c r="D292">
        <v>1159</v>
      </c>
      <c r="E292" t="s">
        <v>212</v>
      </c>
      <c r="F292">
        <v>2000</v>
      </c>
      <c r="G292">
        <v>6864</v>
      </c>
      <c r="H292">
        <v>1</v>
      </c>
      <c r="I292">
        <v>1</v>
      </c>
      <c r="J292">
        <v>4</v>
      </c>
      <c r="K292">
        <v>5</v>
      </c>
      <c r="L292">
        <v>2</v>
      </c>
      <c r="M292">
        <v>1</v>
      </c>
      <c r="N292">
        <v>14835.176470588236</v>
      </c>
      <c r="O292">
        <v>4.2</v>
      </c>
      <c r="P292">
        <v>8.3206911087036133</v>
      </c>
      <c r="Q292">
        <v>4.1356387138366708</v>
      </c>
      <c r="R292">
        <v>-2.744316577911377</v>
      </c>
      <c r="S292">
        <v>1</v>
      </c>
      <c r="T292">
        <v>4.4335902079415117</v>
      </c>
      <c r="U292" t="s">
        <v>47</v>
      </c>
      <c r="V292">
        <v>12.011436462402344</v>
      </c>
      <c r="W292">
        <v>60.856864929199219</v>
      </c>
      <c r="X292">
        <v>0</v>
      </c>
      <c r="Y292">
        <v>0</v>
      </c>
      <c r="Z292">
        <v>0</v>
      </c>
      <c r="AA292">
        <v>0</v>
      </c>
      <c r="AB292">
        <v>4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</row>
    <row r="293" spans="1:36" x14ac:dyDescent="0.25">
      <c r="A293">
        <v>2315</v>
      </c>
      <c r="B293" t="s">
        <v>213</v>
      </c>
      <c r="C293" t="s">
        <v>214</v>
      </c>
      <c r="D293">
        <v>593</v>
      </c>
      <c r="E293" t="s">
        <v>56</v>
      </c>
      <c r="F293">
        <v>1980</v>
      </c>
      <c r="G293">
        <v>2992</v>
      </c>
      <c r="H293">
        <v>0</v>
      </c>
      <c r="I293">
        <v>0</v>
      </c>
      <c r="J293">
        <v>0</v>
      </c>
      <c r="K293">
        <v>2</v>
      </c>
      <c r="L293">
        <v>2</v>
      </c>
      <c r="M293">
        <v>1</v>
      </c>
      <c r="N293">
        <v>5534.13671875</v>
      </c>
      <c r="O293">
        <v>5</v>
      </c>
      <c r="Q293">
        <v>3.9767885208129878</v>
      </c>
      <c r="R293">
        <v>-1.3173092603683472</v>
      </c>
      <c r="S293">
        <v>1</v>
      </c>
      <c r="T293">
        <v>5.6697277972016016</v>
      </c>
      <c r="U293" t="s">
        <v>57</v>
      </c>
      <c r="V293">
        <v>10.889892578125</v>
      </c>
      <c r="W293">
        <v>78.98089599609375</v>
      </c>
      <c r="X293">
        <v>0</v>
      </c>
      <c r="Y293">
        <v>0</v>
      </c>
      <c r="Z293">
        <v>0</v>
      </c>
      <c r="AA293">
        <v>422552.21875</v>
      </c>
    </row>
    <row r="294" spans="1:36" x14ac:dyDescent="0.25">
      <c r="A294">
        <v>2315</v>
      </c>
      <c r="B294" t="s">
        <v>213</v>
      </c>
      <c r="C294" t="s">
        <v>214</v>
      </c>
      <c r="D294">
        <v>593</v>
      </c>
      <c r="E294" t="s">
        <v>56</v>
      </c>
      <c r="F294">
        <v>1990</v>
      </c>
      <c r="G294">
        <v>8116.435546875</v>
      </c>
      <c r="H294">
        <v>0</v>
      </c>
      <c r="I294">
        <v>0</v>
      </c>
      <c r="J294">
        <v>0</v>
      </c>
      <c r="K294">
        <v>2</v>
      </c>
      <c r="L294">
        <v>2</v>
      </c>
      <c r="M294">
        <v>1</v>
      </c>
      <c r="N294">
        <v>9383.2568359375</v>
      </c>
      <c r="O294">
        <v>6</v>
      </c>
      <c r="Q294">
        <v>3.9767885208129878</v>
      </c>
      <c r="R294">
        <v>-1.3173092603683472</v>
      </c>
      <c r="S294">
        <v>1</v>
      </c>
      <c r="T294">
        <v>5.6697277972016016</v>
      </c>
      <c r="U294" t="s">
        <v>57</v>
      </c>
      <c r="V294">
        <v>10.889892578125</v>
      </c>
      <c r="W294">
        <v>78.98089599609375</v>
      </c>
      <c r="X294">
        <v>0</v>
      </c>
      <c r="Y294">
        <v>0</v>
      </c>
      <c r="Z294">
        <v>0</v>
      </c>
      <c r="AA294">
        <v>422552.21875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</row>
    <row r="295" spans="1:36" x14ac:dyDescent="0.25">
      <c r="A295">
        <v>2315</v>
      </c>
      <c r="B295" t="s">
        <v>213</v>
      </c>
      <c r="C295" t="s">
        <v>214</v>
      </c>
      <c r="D295">
        <v>593</v>
      </c>
      <c r="E295" t="s">
        <v>56</v>
      </c>
      <c r="F295">
        <v>2000</v>
      </c>
      <c r="G295">
        <v>13252</v>
      </c>
      <c r="H295">
        <v>0</v>
      </c>
      <c r="I295">
        <v>0</v>
      </c>
      <c r="J295">
        <v>0</v>
      </c>
      <c r="K295">
        <v>2</v>
      </c>
      <c r="L295">
        <v>2</v>
      </c>
      <c r="M295">
        <v>1</v>
      </c>
      <c r="N295">
        <v>19555.5</v>
      </c>
      <c r="O295">
        <v>3.35</v>
      </c>
      <c r="P295">
        <v>5.0562458038330078</v>
      </c>
      <c r="Q295">
        <v>3.9767885208129878</v>
      </c>
      <c r="R295">
        <v>-1.3173092603683472</v>
      </c>
      <c r="S295">
        <v>1</v>
      </c>
      <c r="T295">
        <v>5.6697277972016016</v>
      </c>
      <c r="U295" t="s">
        <v>57</v>
      </c>
      <c r="V295">
        <v>10.889892578125</v>
      </c>
      <c r="W295">
        <v>78.98089599609375</v>
      </c>
      <c r="X295">
        <v>0</v>
      </c>
      <c r="Y295">
        <v>0</v>
      </c>
      <c r="Z295">
        <v>0</v>
      </c>
      <c r="AA295">
        <v>422552.21875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</row>
    <row r="296" spans="1:36" x14ac:dyDescent="0.25">
      <c r="A296">
        <v>2360</v>
      </c>
      <c r="B296" t="s">
        <v>215</v>
      </c>
      <c r="C296" t="s">
        <v>41</v>
      </c>
      <c r="D296">
        <v>546</v>
      </c>
      <c r="E296" t="s">
        <v>42</v>
      </c>
      <c r="F296">
        <v>1980</v>
      </c>
      <c r="G296">
        <v>2739</v>
      </c>
      <c r="H296">
        <v>0</v>
      </c>
      <c r="I296">
        <v>0</v>
      </c>
      <c r="J296">
        <v>0</v>
      </c>
      <c r="K296">
        <v>2</v>
      </c>
      <c r="L296">
        <v>3</v>
      </c>
      <c r="M296">
        <v>1</v>
      </c>
      <c r="N296">
        <v>6045.3271484375</v>
      </c>
      <c r="O296">
        <v>7</v>
      </c>
      <c r="Q296">
        <v>1.9176622629165647</v>
      </c>
      <c r="R296">
        <v>0.16372278332710266</v>
      </c>
      <c r="S296">
        <v>1</v>
      </c>
      <c r="T296">
        <v>4.8467632216104226</v>
      </c>
      <c r="U296" t="s">
        <v>43</v>
      </c>
      <c r="V296">
        <v>11.436223983764648</v>
      </c>
      <c r="W296">
        <v>57.118354797363281</v>
      </c>
      <c r="X296">
        <v>4.1433482170104989</v>
      </c>
      <c r="Y296">
        <v>0</v>
      </c>
      <c r="Z296">
        <v>665358.8125</v>
      </c>
      <c r="AA296">
        <v>60879.77734375</v>
      </c>
    </row>
    <row r="297" spans="1:36" x14ac:dyDescent="0.25">
      <c r="A297">
        <v>2360</v>
      </c>
      <c r="B297" t="s">
        <v>215</v>
      </c>
      <c r="C297" t="s">
        <v>41</v>
      </c>
      <c r="D297">
        <v>546</v>
      </c>
      <c r="E297" t="s">
        <v>42</v>
      </c>
      <c r="F297">
        <v>1990</v>
      </c>
      <c r="G297">
        <v>8978.8154296875</v>
      </c>
      <c r="H297">
        <v>0</v>
      </c>
      <c r="I297">
        <v>0</v>
      </c>
      <c r="J297">
        <v>0</v>
      </c>
      <c r="K297">
        <v>2</v>
      </c>
      <c r="L297">
        <v>3</v>
      </c>
      <c r="M297">
        <v>1</v>
      </c>
      <c r="N297">
        <v>11261.66796875</v>
      </c>
      <c r="O297">
        <v>7.5</v>
      </c>
      <c r="Q297">
        <v>1.9176622629165647</v>
      </c>
      <c r="R297">
        <v>0.16372278332710266</v>
      </c>
      <c r="S297">
        <v>1</v>
      </c>
      <c r="T297">
        <v>4.8467632216104226</v>
      </c>
      <c r="U297" t="s">
        <v>43</v>
      </c>
      <c r="V297">
        <v>11.436223983764648</v>
      </c>
      <c r="W297">
        <v>57.118354797363281</v>
      </c>
      <c r="X297">
        <v>4.1433482170104989</v>
      </c>
      <c r="Y297">
        <v>0</v>
      </c>
      <c r="Z297">
        <v>665358.8125</v>
      </c>
      <c r="AA297">
        <v>60879.77734375</v>
      </c>
      <c r="AB297">
        <v>13</v>
      </c>
      <c r="AC297">
        <v>2</v>
      </c>
      <c r="AD297">
        <v>0</v>
      </c>
      <c r="AE297">
        <v>0</v>
      </c>
      <c r="AF297">
        <v>0</v>
      </c>
      <c r="AG297">
        <v>0.15384615957736969</v>
      </c>
      <c r="AH297">
        <v>0</v>
      </c>
      <c r="AI297">
        <v>0</v>
      </c>
      <c r="AJ297">
        <v>0</v>
      </c>
    </row>
    <row r="298" spans="1:36" x14ac:dyDescent="0.25">
      <c r="A298">
        <v>2360</v>
      </c>
      <c r="B298" t="s">
        <v>215</v>
      </c>
      <c r="C298" t="s">
        <v>41</v>
      </c>
      <c r="D298">
        <v>546</v>
      </c>
      <c r="E298" t="s">
        <v>42</v>
      </c>
      <c r="F298">
        <v>2000</v>
      </c>
      <c r="G298">
        <v>23219</v>
      </c>
      <c r="H298">
        <v>0</v>
      </c>
      <c r="I298">
        <v>0</v>
      </c>
      <c r="J298">
        <v>0</v>
      </c>
      <c r="K298">
        <v>2</v>
      </c>
      <c r="L298">
        <v>3</v>
      </c>
      <c r="M298">
        <v>1</v>
      </c>
      <c r="N298">
        <v>17772.5</v>
      </c>
      <c r="O298">
        <v>4.6500000000000004</v>
      </c>
      <c r="P298">
        <v>6.3681869506835946</v>
      </c>
      <c r="Q298">
        <v>1.9176622629165647</v>
      </c>
      <c r="R298">
        <v>0.16372278332710266</v>
      </c>
      <c r="S298">
        <v>1</v>
      </c>
      <c r="T298">
        <v>4.8467632216104226</v>
      </c>
      <c r="U298" t="s">
        <v>43</v>
      </c>
      <c r="V298">
        <v>11.436223983764648</v>
      </c>
      <c r="W298">
        <v>57.118354797363281</v>
      </c>
      <c r="X298">
        <v>4.1433482170104989</v>
      </c>
      <c r="Y298">
        <v>0</v>
      </c>
      <c r="Z298">
        <v>665358.8125</v>
      </c>
      <c r="AA298">
        <v>60879.77734375</v>
      </c>
      <c r="AB298">
        <v>33</v>
      </c>
      <c r="AC298">
        <v>0</v>
      </c>
      <c r="AD298">
        <v>1</v>
      </c>
      <c r="AE298">
        <v>5</v>
      </c>
      <c r="AF298">
        <v>3</v>
      </c>
      <c r="AG298">
        <v>0</v>
      </c>
      <c r="AH298">
        <v>3.0303031206130985E-2</v>
      </c>
      <c r="AI298">
        <v>0.15151515603065491</v>
      </c>
      <c r="AJ298">
        <v>9.0909093618392958E-2</v>
      </c>
    </row>
    <row r="299" spans="1:36" x14ac:dyDescent="0.25">
      <c r="A299">
        <v>2375</v>
      </c>
      <c r="B299" t="s">
        <v>216</v>
      </c>
      <c r="C299" t="s">
        <v>217</v>
      </c>
      <c r="D299">
        <v>475</v>
      </c>
      <c r="E299" t="s">
        <v>88</v>
      </c>
      <c r="F299">
        <v>1980</v>
      </c>
      <c r="G299">
        <v>1094</v>
      </c>
      <c r="H299">
        <v>1</v>
      </c>
      <c r="I299">
        <v>0</v>
      </c>
      <c r="J299">
        <v>0</v>
      </c>
      <c r="K299">
        <v>3</v>
      </c>
      <c r="L299">
        <v>3</v>
      </c>
      <c r="M299">
        <v>2</v>
      </c>
      <c r="N299">
        <v>6616.919921875</v>
      </c>
      <c r="O299">
        <v>7</v>
      </c>
      <c r="Q299">
        <v>1.632082462310791</v>
      </c>
      <c r="R299">
        <v>-2.0605058670043945</v>
      </c>
      <c r="S299">
        <v>1</v>
      </c>
      <c r="T299">
        <v>2.7367260489328396</v>
      </c>
      <c r="U299" t="s">
        <v>76</v>
      </c>
      <c r="V299">
        <v>11.137986183166502</v>
      </c>
      <c r="W299">
        <v>56.754131317138679</v>
      </c>
      <c r="X299">
        <v>0</v>
      </c>
      <c r="Y299">
        <v>0</v>
      </c>
      <c r="Z299">
        <v>0</v>
      </c>
      <c r="AA299">
        <v>0</v>
      </c>
    </row>
    <row r="300" spans="1:36" x14ac:dyDescent="0.25">
      <c r="A300">
        <v>2375</v>
      </c>
      <c r="B300" t="s">
        <v>216</v>
      </c>
      <c r="C300" t="s">
        <v>217</v>
      </c>
      <c r="D300">
        <v>475</v>
      </c>
      <c r="E300" t="s">
        <v>88</v>
      </c>
      <c r="F300">
        <v>1990</v>
      </c>
      <c r="G300">
        <v>5269.7861328125</v>
      </c>
      <c r="H300">
        <v>1</v>
      </c>
      <c r="I300">
        <v>0</v>
      </c>
      <c r="J300">
        <v>0</v>
      </c>
      <c r="K300">
        <v>3</v>
      </c>
      <c r="L300">
        <v>3</v>
      </c>
      <c r="M300">
        <v>2</v>
      </c>
      <c r="N300">
        <v>12011.42578125</v>
      </c>
      <c r="O300">
        <v>5</v>
      </c>
      <c r="Q300">
        <v>1.632082462310791</v>
      </c>
      <c r="R300">
        <v>-2.0605058670043945</v>
      </c>
      <c r="S300">
        <v>1</v>
      </c>
      <c r="T300">
        <v>2.7367260489328396</v>
      </c>
      <c r="U300" t="s">
        <v>76</v>
      </c>
      <c r="V300">
        <v>11.137986183166502</v>
      </c>
      <c r="W300">
        <v>56.754131317138679</v>
      </c>
      <c r="X300">
        <v>0</v>
      </c>
      <c r="Y300">
        <v>0</v>
      </c>
      <c r="Z300">
        <v>0</v>
      </c>
      <c r="AA300">
        <v>0</v>
      </c>
      <c r="AB300">
        <v>1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</row>
    <row r="301" spans="1:36" x14ac:dyDescent="0.25">
      <c r="A301">
        <v>2375</v>
      </c>
      <c r="B301" t="s">
        <v>216</v>
      </c>
      <c r="C301" t="s">
        <v>217</v>
      </c>
      <c r="D301">
        <v>475</v>
      </c>
      <c r="E301" t="s">
        <v>88</v>
      </c>
      <c r="F301">
        <v>2000</v>
      </c>
      <c r="G301">
        <v>9194</v>
      </c>
      <c r="H301">
        <v>1</v>
      </c>
      <c r="I301">
        <v>0</v>
      </c>
      <c r="J301">
        <v>0</v>
      </c>
      <c r="K301">
        <v>3</v>
      </c>
      <c r="L301">
        <v>3</v>
      </c>
      <c r="M301">
        <v>2</v>
      </c>
      <c r="N301">
        <v>25234.5</v>
      </c>
      <c r="O301">
        <v>3.6</v>
      </c>
      <c r="P301">
        <v>6.9363427162170392</v>
      </c>
      <c r="Q301">
        <v>1.632082462310791</v>
      </c>
      <c r="R301">
        <v>-2.0605058670043945</v>
      </c>
      <c r="S301">
        <v>1</v>
      </c>
      <c r="T301">
        <v>2.7367260489328396</v>
      </c>
      <c r="U301" t="s">
        <v>76</v>
      </c>
      <c r="V301">
        <v>11.137986183166502</v>
      </c>
      <c r="W301">
        <v>56.754131317138679</v>
      </c>
      <c r="X301">
        <v>0</v>
      </c>
      <c r="Y301">
        <v>0</v>
      </c>
      <c r="Z301">
        <v>0</v>
      </c>
      <c r="AA301">
        <v>0</v>
      </c>
      <c r="AB301">
        <v>9</v>
      </c>
      <c r="AC301">
        <v>0</v>
      </c>
      <c r="AD301">
        <v>0</v>
      </c>
      <c r="AE301">
        <v>1</v>
      </c>
      <c r="AF301">
        <v>0</v>
      </c>
      <c r="AG301">
        <v>0</v>
      </c>
      <c r="AH301">
        <v>0</v>
      </c>
      <c r="AI301">
        <v>0.1111111119389534</v>
      </c>
      <c r="AJ301">
        <v>0</v>
      </c>
    </row>
    <row r="302" spans="1:36" x14ac:dyDescent="0.25">
      <c r="A302">
        <v>2400</v>
      </c>
      <c r="B302" t="s">
        <v>218</v>
      </c>
      <c r="C302" t="s">
        <v>219</v>
      </c>
      <c r="D302">
        <v>435</v>
      </c>
      <c r="E302" t="s">
        <v>38</v>
      </c>
      <c r="F302">
        <v>1980</v>
      </c>
      <c r="G302">
        <v>4260</v>
      </c>
      <c r="H302">
        <v>0</v>
      </c>
      <c r="I302">
        <v>0</v>
      </c>
      <c r="J302">
        <v>9</v>
      </c>
      <c r="K302">
        <v>7</v>
      </c>
      <c r="L302">
        <v>2</v>
      </c>
      <c r="M302">
        <v>1</v>
      </c>
      <c r="N302">
        <v>4782.2529296875</v>
      </c>
      <c r="O302">
        <v>10.199999809265138</v>
      </c>
      <c r="Q302">
        <v>3.0512950420379639</v>
      </c>
      <c r="R302">
        <v>-0.56460976600646973</v>
      </c>
      <c r="S302">
        <v>0</v>
      </c>
      <c r="T302">
        <v>4.4285608002158705</v>
      </c>
      <c r="U302" t="s">
        <v>39</v>
      </c>
      <c r="V302">
        <v>10.513673782348633</v>
      </c>
      <c r="W302">
        <v>68.510643005371108</v>
      </c>
      <c r="X302">
        <v>0</v>
      </c>
      <c r="Y302">
        <v>0</v>
      </c>
      <c r="Z302">
        <v>0</v>
      </c>
      <c r="AA302">
        <v>12977.1142578125</v>
      </c>
    </row>
    <row r="303" spans="1:36" x14ac:dyDescent="0.25">
      <c r="A303">
        <v>2400</v>
      </c>
      <c r="B303" t="s">
        <v>218</v>
      </c>
      <c r="C303" t="s">
        <v>219</v>
      </c>
      <c r="D303">
        <v>435</v>
      </c>
      <c r="E303" t="s">
        <v>38</v>
      </c>
      <c r="F303">
        <v>1990</v>
      </c>
      <c r="G303">
        <v>9030.4072265625</v>
      </c>
      <c r="H303">
        <v>0</v>
      </c>
      <c r="I303">
        <v>0</v>
      </c>
      <c r="J303">
        <v>9</v>
      </c>
      <c r="K303">
        <v>7</v>
      </c>
      <c r="L303">
        <v>2</v>
      </c>
      <c r="M303">
        <v>1</v>
      </c>
      <c r="N303">
        <v>9802.873046875</v>
      </c>
      <c r="O303">
        <v>9.6000003814697266</v>
      </c>
      <c r="Q303">
        <v>3.0512950420379639</v>
      </c>
      <c r="R303">
        <v>-0.56460976600646973</v>
      </c>
      <c r="S303">
        <v>0</v>
      </c>
      <c r="T303">
        <v>4.4285608002158705</v>
      </c>
      <c r="U303" t="s">
        <v>39</v>
      </c>
      <c r="V303">
        <v>10.513673782348633</v>
      </c>
      <c r="W303">
        <v>68.510643005371108</v>
      </c>
      <c r="X303">
        <v>0</v>
      </c>
      <c r="Y303">
        <v>0</v>
      </c>
      <c r="Z303">
        <v>0</v>
      </c>
      <c r="AA303">
        <v>12977.1142578125</v>
      </c>
      <c r="AB303">
        <v>15</v>
      </c>
      <c r="AC303">
        <v>0</v>
      </c>
      <c r="AD303">
        <v>1</v>
      </c>
      <c r="AE303">
        <v>2</v>
      </c>
      <c r="AF303">
        <v>4</v>
      </c>
      <c r="AG303">
        <v>0</v>
      </c>
      <c r="AH303">
        <v>6.6666670143604279E-2</v>
      </c>
      <c r="AI303">
        <v>0.13333334028720856</v>
      </c>
      <c r="AJ303">
        <v>0.26666668057441711</v>
      </c>
    </row>
    <row r="304" spans="1:36" x14ac:dyDescent="0.25">
      <c r="A304">
        <v>2400</v>
      </c>
      <c r="B304" t="s">
        <v>218</v>
      </c>
      <c r="C304" t="s">
        <v>219</v>
      </c>
      <c r="D304">
        <v>435</v>
      </c>
      <c r="E304" t="s">
        <v>38</v>
      </c>
      <c r="F304">
        <v>2000</v>
      </c>
      <c r="G304">
        <v>9295</v>
      </c>
      <c r="H304">
        <v>0</v>
      </c>
      <c r="I304">
        <v>0</v>
      </c>
      <c r="J304">
        <v>9</v>
      </c>
      <c r="K304">
        <v>7</v>
      </c>
      <c r="L304">
        <v>2</v>
      </c>
      <c r="M304">
        <v>1</v>
      </c>
      <c r="N304">
        <v>19622.2</v>
      </c>
      <c r="O304">
        <v>4.12</v>
      </c>
      <c r="P304">
        <v>6.1527328491210946</v>
      </c>
      <c r="Q304">
        <v>3.0512950420379639</v>
      </c>
      <c r="R304">
        <v>-0.56460976600646973</v>
      </c>
      <c r="S304">
        <v>0</v>
      </c>
      <c r="T304">
        <v>4.4285608002158705</v>
      </c>
      <c r="U304" t="s">
        <v>39</v>
      </c>
      <c r="V304">
        <v>10.513673782348633</v>
      </c>
      <c r="W304">
        <v>68.510643005371108</v>
      </c>
      <c r="X304">
        <v>0</v>
      </c>
      <c r="Y304">
        <v>0</v>
      </c>
      <c r="Z304">
        <v>0</v>
      </c>
      <c r="AA304">
        <v>12977.1142578125</v>
      </c>
      <c r="AB304">
        <v>47</v>
      </c>
      <c r="AC304">
        <v>1</v>
      </c>
      <c r="AD304">
        <v>1</v>
      </c>
      <c r="AE304">
        <v>4</v>
      </c>
      <c r="AF304">
        <v>5</v>
      </c>
      <c r="AG304">
        <v>2.1276595070958127E-2</v>
      </c>
      <c r="AH304">
        <v>2.1276595070958127E-2</v>
      </c>
      <c r="AI304">
        <v>8.5106380283832508E-2</v>
      </c>
      <c r="AJ304">
        <v>0.10638298094272612</v>
      </c>
    </row>
    <row r="305" spans="1:36" x14ac:dyDescent="0.25">
      <c r="A305">
        <v>2430</v>
      </c>
      <c r="B305" t="s">
        <v>220</v>
      </c>
      <c r="C305" t="s">
        <v>221</v>
      </c>
      <c r="D305">
        <v>182</v>
      </c>
      <c r="E305" t="s">
        <v>222</v>
      </c>
      <c r="F305">
        <v>1970</v>
      </c>
      <c r="G305">
        <v>776</v>
      </c>
      <c r="H305">
        <v>1</v>
      </c>
      <c r="I305">
        <v>0</v>
      </c>
      <c r="J305">
        <v>7</v>
      </c>
      <c r="K305">
        <v>3</v>
      </c>
      <c r="L305">
        <v>3</v>
      </c>
      <c r="M305">
        <v>1</v>
      </c>
      <c r="N305">
        <v>1931.5496826171875</v>
      </c>
      <c r="O305">
        <v>6.1818180084228507</v>
      </c>
      <c r="Q305">
        <v>4.760127067565918</v>
      </c>
      <c r="R305">
        <v>-1.2313368320465088</v>
      </c>
      <c r="S305">
        <v>0</v>
      </c>
      <c r="T305">
        <v>11.041392213323409</v>
      </c>
      <c r="U305" t="s">
        <v>223</v>
      </c>
      <c r="V305">
        <v>12.228002548217772</v>
      </c>
      <c r="W305">
        <v>63.084869384765618</v>
      </c>
      <c r="X305">
        <v>0</v>
      </c>
      <c r="Y305">
        <v>0</v>
      </c>
      <c r="Z305">
        <v>0</v>
      </c>
      <c r="AA305">
        <v>62152.21875</v>
      </c>
    </row>
    <row r="306" spans="1:36" x14ac:dyDescent="0.25">
      <c r="A306">
        <v>2430</v>
      </c>
      <c r="B306" t="s">
        <v>220</v>
      </c>
      <c r="C306" t="s">
        <v>221</v>
      </c>
      <c r="D306">
        <v>182</v>
      </c>
      <c r="E306" t="s">
        <v>222</v>
      </c>
      <c r="F306">
        <v>1980</v>
      </c>
      <c r="G306">
        <v>2398.29345703125</v>
      </c>
      <c r="H306">
        <v>1</v>
      </c>
      <c r="I306">
        <v>0</v>
      </c>
      <c r="J306">
        <v>7</v>
      </c>
      <c r="K306">
        <v>3</v>
      </c>
      <c r="L306">
        <v>3</v>
      </c>
      <c r="M306">
        <v>1</v>
      </c>
      <c r="N306">
        <v>4449.2138671875</v>
      </c>
      <c r="O306">
        <v>7.7272725105285636</v>
      </c>
      <c r="Q306">
        <v>4.760127067565918</v>
      </c>
      <c r="R306">
        <v>-1.2313368320465088</v>
      </c>
      <c r="S306">
        <v>0</v>
      </c>
      <c r="T306">
        <v>11.041392213323409</v>
      </c>
      <c r="U306" t="s">
        <v>223</v>
      </c>
      <c r="V306">
        <v>12.228002548217772</v>
      </c>
      <c r="W306">
        <v>63.084869384765618</v>
      </c>
      <c r="X306">
        <v>0</v>
      </c>
      <c r="Y306">
        <v>0</v>
      </c>
      <c r="Z306">
        <v>0</v>
      </c>
      <c r="AA306">
        <v>62152.21875</v>
      </c>
    </row>
    <row r="307" spans="1:36" x14ac:dyDescent="0.25">
      <c r="A307">
        <v>2430</v>
      </c>
      <c r="B307" t="s">
        <v>220</v>
      </c>
      <c r="C307" t="s">
        <v>221</v>
      </c>
      <c r="D307">
        <v>182</v>
      </c>
      <c r="E307" t="s">
        <v>222</v>
      </c>
      <c r="F307">
        <v>1990</v>
      </c>
      <c r="G307">
        <v>5067.0087890625</v>
      </c>
      <c r="H307">
        <v>1</v>
      </c>
      <c r="I307">
        <v>0</v>
      </c>
      <c r="J307">
        <v>7</v>
      </c>
      <c r="K307">
        <v>3</v>
      </c>
      <c r="L307">
        <v>3</v>
      </c>
      <c r="M307">
        <v>1</v>
      </c>
      <c r="N307">
        <v>7872.98876953125</v>
      </c>
      <c r="O307">
        <v>10.166666984558105</v>
      </c>
      <c r="Q307">
        <v>4.760127067565918</v>
      </c>
      <c r="R307">
        <v>-1.2313368320465088</v>
      </c>
      <c r="S307">
        <v>0</v>
      </c>
      <c r="T307">
        <v>11.041392213323409</v>
      </c>
      <c r="U307" t="s">
        <v>223</v>
      </c>
      <c r="V307">
        <v>12.228002548217772</v>
      </c>
      <c r="W307">
        <v>63.084869384765618</v>
      </c>
      <c r="X307">
        <v>0</v>
      </c>
      <c r="Y307">
        <v>0</v>
      </c>
      <c r="Z307">
        <v>0</v>
      </c>
      <c r="AA307">
        <v>62152.21875</v>
      </c>
      <c r="AB307">
        <v>1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</row>
    <row r="308" spans="1:36" x14ac:dyDescent="0.25">
      <c r="A308">
        <v>2430</v>
      </c>
      <c r="B308" t="s">
        <v>220</v>
      </c>
      <c r="C308" t="s">
        <v>221</v>
      </c>
      <c r="D308">
        <v>182</v>
      </c>
      <c r="E308" t="s">
        <v>222</v>
      </c>
      <c r="F308">
        <v>2000</v>
      </c>
      <c r="G308">
        <v>6807</v>
      </c>
      <c r="H308">
        <v>1</v>
      </c>
      <c r="I308">
        <v>0</v>
      </c>
      <c r="J308">
        <v>7</v>
      </c>
      <c r="K308">
        <v>3</v>
      </c>
      <c r="L308">
        <v>3</v>
      </c>
      <c r="M308">
        <v>1</v>
      </c>
      <c r="N308">
        <v>15736.833333333338</v>
      </c>
      <c r="O308">
        <v>4.6916666666666655</v>
      </c>
      <c r="P308">
        <v>12.071666717529299</v>
      </c>
      <c r="Q308">
        <v>4.760127067565918</v>
      </c>
      <c r="R308">
        <v>-1.2313368320465088</v>
      </c>
      <c r="S308">
        <v>0</v>
      </c>
      <c r="T308">
        <v>11.041392213323409</v>
      </c>
      <c r="U308" t="s">
        <v>223</v>
      </c>
      <c r="V308">
        <v>12.228002548217772</v>
      </c>
      <c r="W308">
        <v>63.084869384765618</v>
      </c>
      <c r="X308">
        <v>0</v>
      </c>
      <c r="Y308">
        <v>0</v>
      </c>
      <c r="Z308">
        <v>0</v>
      </c>
      <c r="AA308">
        <v>62152.21875</v>
      </c>
      <c r="AB308">
        <v>16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</row>
    <row r="309" spans="1:36" x14ac:dyDescent="0.25">
      <c r="A309">
        <v>2445</v>
      </c>
      <c r="B309" t="s">
        <v>224</v>
      </c>
      <c r="C309" t="s">
        <v>225</v>
      </c>
      <c r="D309">
        <v>562</v>
      </c>
      <c r="E309" t="s">
        <v>104</v>
      </c>
      <c r="F309">
        <v>1970</v>
      </c>
      <c r="G309">
        <v>1464</v>
      </c>
      <c r="H309">
        <v>1</v>
      </c>
      <c r="I309">
        <v>1</v>
      </c>
      <c r="J309">
        <v>0</v>
      </c>
      <c r="K309">
        <v>2</v>
      </c>
      <c r="L309">
        <v>3</v>
      </c>
      <c r="M309">
        <v>2</v>
      </c>
      <c r="N309">
        <v>2316.7158203125</v>
      </c>
      <c r="O309">
        <v>8.6000003814697266</v>
      </c>
      <c r="Q309">
        <v>3.8833298683166495</v>
      </c>
      <c r="R309">
        <v>-0.58304226398468006</v>
      </c>
      <c r="S309">
        <v>1</v>
      </c>
      <c r="T309">
        <v>8.0453735391985202</v>
      </c>
      <c r="U309" t="s">
        <v>76</v>
      </c>
      <c r="V309">
        <v>11.565167427062988</v>
      </c>
      <c r="W309">
        <v>66.602775573730483</v>
      </c>
      <c r="X309">
        <v>1.0899927616119385</v>
      </c>
      <c r="Y309">
        <v>0</v>
      </c>
      <c r="Z309">
        <v>16883.837890624996</v>
      </c>
      <c r="AA309">
        <v>0</v>
      </c>
    </row>
    <row r="310" spans="1:36" x14ac:dyDescent="0.25">
      <c r="A310">
        <v>2445</v>
      </c>
      <c r="B310" t="s">
        <v>224</v>
      </c>
      <c r="C310" t="s">
        <v>225</v>
      </c>
      <c r="D310">
        <v>562</v>
      </c>
      <c r="E310" t="s">
        <v>104</v>
      </c>
      <c r="F310">
        <v>1980</v>
      </c>
      <c r="G310">
        <v>3409</v>
      </c>
      <c r="H310">
        <v>1</v>
      </c>
      <c r="I310">
        <v>1</v>
      </c>
      <c r="J310">
        <v>0</v>
      </c>
      <c r="K310">
        <v>2</v>
      </c>
      <c r="L310">
        <v>3</v>
      </c>
      <c r="M310">
        <v>2</v>
      </c>
      <c r="N310">
        <v>5101.83740234375</v>
      </c>
      <c r="O310">
        <v>11.399999618530272</v>
      </c>
      <c r="Q310">
        <v>3.8833298683166495</v>
      </c>
      <c r="R310">
        <v>-0.58304226398468006</v>
      </c>
      <c r="S310">
        <v>1</v>
      </c>
      <c r="T310">
        <v>8.0453735391985202</v>
      </c>
      <c r="U310" t="s">
        <v>76</v>
      </c>
      <c r="V310">
        <v>11.565167427062988</v>
      </c>
      <c r="W310">
        <v>66.602775573730483</v>
      </c>
      <c r="X310">
        <v>1.0899927616119385</v>
      </c>
      <c r="Y310">
        <v>0</v>
      </c>
      <c r="Z310">
        <v>16883.837890624996</v>
      </c>
      <c r="AA310">
        <v>0</v>
      </c>
    </row>
    <row r="311" spans="1:36" x14ac:dyDescent="0.25">
      <c r="A311">
        <v>2445</v>
      </c>
      <c r="B311" t="s">
        <v>224</v>
      </c>
      <c r="C311" t="s">
        <v>225</v>
      </c>
      <c r="D311">
        <v>562</v>
      </c>
      <c r="E311" t="s">
        <v>104</v>
      </c>
      <c r="F311">
        <v>1990</v>
      </c>
      <c r="G311">
        <v>8198.5703125</v>
      </c>
      <c r="H311">
        <v>1</v>
      </c>
      <c r="I311">
        <v>1</v>
      </c>
      <c r="J311">
        <v>0</v>
      </c>
      <c r="K311">
        <v>2</v>
      </c>
      <c r="L311">
        <v>3</v>
      </c>
      <c r="M311">
        <v>2</v>
      </c>
      <c r="N311">
        <v>8550.859375</v>
      </c>
      <c r="O311">
        <v>9.6000003814697266</v>
      </c>
      <c r="Q311">
        <v>3.8833298683166495</v>
      </c>
      <c r="R311">
        <v>-0.58304226398468006</v>
      </c>
      <c r="S311">
        <v>1</v>
      </c>
      <c r="T311">
        <v>8.0453735391985202</v>
      </c>
      <c r="U311" t="s">
        <v>76</v>
      </c>
      <c r="V311">
        <v>11.565167427062988</v>
      </c>
      <c r="W311">
        <v>66.602775573730483</v>
      </c>
      <c r="X311">
        <v>1.0899927616119385</v>
      </c>
      <c r="Y311">
        <v>0</v>
      </c>
      <c r="Z311">
        <v>16883.837890624996</v>
      </c>
      <c r="AA311">
        <v>0</v>
      </c>
      <c r="AB311">
        <v>19</v>
      </c>
      <c r="AC311">
        <v>0</v>
      </c>
      <c r="AD311">
        <v>0</v>
      </c>
      <c r="AE311">
        <v>5</v>
      </c>
      <c r="AF311">
        <v>2</v>
      </c>
      <c r="AG311">
        <v>0</v>
      </c>
      <c r="AH311">
        <v>0</v>
      </c>
      <c r="AI311">
        <v>0.26315790414810181</v>
      </c>
      <c r="AJ311">
        <v>0.10526315867900848</v>
      </c>
    </row>
    <row r="312" spans="1:36" x14ac:dyDescent="0.25">
      <c r="A312">
        <v>2445</v>
      </c>
      <c r="B312" t="s">
        <v>224</v>
      </c>
      <c r="C312" t="s">
        <v>225</v>
      </c>
      <c r="D312">
        <v>562</v>
      </c>
      <c r="E312" t="s">
        <v>104</v>
      </c>
      <c r="F312">
        <v>2000</v>
      </c>
      <c r="G312">
        <v>10369</v>
      </c>
      <c r="H312">
        <v>1</v>
      </c>
      <c r="I312">
        <v>1</v>
      </c>
      <c r="J312">
        <v>0</v>
      </c>
      <c r="K312">
        <v>2</v>
      </c>
      <c r="L312">
        <v>3</v>
      </c>
      <c r="M312">
        <v>2</v>
      </c>
      <c r="N312">
        <v>15922</v>
      </c>
      <c r="O312">
        <v>5.26</v>
      </c>
      <c r="P312">
        <v>7.6434826850891104</v>
      </c>
      <c r="Q312">
        <v>3.8833298683166495</v>
      </c>
      <c r="R312">
        <v>-0.58304226398468006</v>
      </c>
      <c r="S312">
        <v>1</v>
      </c>
      <c r="T312">
        <v>8.0453735391985202</v>
      </c>
      <c r="U312" t="s">
        <v>76</v>
      </c>
      <c r="V312">
        <v>11.565167427062988</v>
      </c>
      <c r="W312">
        <v>66.602775573730483</v>
      </c>
      <c r="X312">
        <v>1.0899927616119385</v>
      </c>
      <c r="Y312">
        <v>0</v>
      </c>
      <c r="Z312">
        <v>16883.837890624996</v>
      </c>
      <c r="AA312">
        <v>0</v>
      </c>
      <c r="AB312">
        <v>46</v>
      </c>
      <c r="AC312">
        <v>0</v>
      </c>
      <c r="AD312">
        <v>1</v>
      </c>
      <c r="AE312">
        <v>3</v>
      </c>
      <c r="AF312">
        <v>2</v>
      </c>
      <c r="AG312">
        <v>0</v>
      </c>
      <c r="AH312">
        <v>2.1739130839705471E-2</v>
      </c>
      <c r="AI312">
        <v>6.5217390656471252E-2</v>
      </c>
      <c r="AJ312">
        <v>4.3478261679410941E-2</v>
      </c>
    </row>
    <row r="313" spans="1:36" x14ac:dyDescent="0.25">
      <c r="A313">
        <v>2460</v>
      </c>
      <c r="B313" t="s">
        <v>226</v>
      </c>
      <c r="C313" t="s">
        <v>227</v>
      </c>
      <c r="D313">
        <v>479</v>
      </c>
      <c r="E313" t="s">
        <v>88</v>
      </c>
      <c r="F313">
        <v>1990</v>
      </c>
      <c r="G313">
        <v>7121.5869140625</v>
      </c>
      <c r="H313">
        <v>1</v>
      </c>
      <c r="I313">
        <v>0</v>
      </c>
      <c r="J313">
        <v>0</v>
      </c>
      <c r="K313">
        <v>3</v>
      </c>
      <c r="L313">
        <v>3</v>
      </c>
      <c r="M313">
        <v>2</v>
      </c>
      <c r="N313">
        <v>10716.17578125</v>
      </c>
      <c r="O313">
        <v>6.5</v>
      </c>
      <c r="Q313">
        <v>2.5457601547241206</v>
      </c>
      <c r="R313">
        <v>-1.9585800170898435</v>
      </c>
      <c r="S313">
        <v>1</v>
      </c>
      <c r="T313">
        <v>3.0583973358076442</v>
      </c>
      <c r="U313" t="s">
        <v>76</v>
      </c>
      <c r="V313">
        <v>10.290307998657227</v>
      </c>
      <c r="W313">
        <v>68.789810180664063</v>
      </c>
      <c r="X313">
        <v>0</v>
      </c>
      <c r="Y313">
        <v>0</v>
      </c>
      <c r="Z313">
        <v>0</v>
      </c>
      <c r="AA313">
        <v>0</v>
      </c>
      <c r="AB313">
        <v>1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</row>
    <row r="314" spans="1:36" x14ac:dyDescent="0.25">
      <c r="A314">
        <v>2460</v>
      </c>
      <c r="B314" t="s">
        <v>226</v>
      </c>
      <c r="C314" t="s">
        <v>227</v>
      </c>
      <c r="D314">
        <v>479</v>
      </c>
      <c r="E314" t="s">
        <v>88</v>
      </c>
      <c r="F314">
        <v>2000</v>
      </c>
      <c r="G314">
        <v>11072</v>
      </c>
      <c r="H314">
        <v>1</v>
      </c>
      <c r="I314">
        <v>0</v>
      </c>
      <c r="J314">
        <v>0</v>
      </c>
      <c r="K314">
        <v>3</v>
      </c>
      <c r="L314">
        <v>3</v>
      </c>
      <c r="M314">
        <v>2</v>
      </c>
      <c r="N314">
        <v>21681.5</v>
      </c>
      <c r="O314">
        <v>4</v>
      </c>
      <c r="P314">
        <v>5.7493929862976083</v>
      </c>
      <c r="Q314">
        <v>2.5457601547241206</v>
      </c>
      <c r="R314">
        <v>-1.9585800170898435</v>
      </c>
      <c r="S314">
        <v>1</v>
      </c>
      <c r="T314">
        <v>3.0583973358076442</v>
      </c>
      <c r="U314" t="s">
        <v>76</v>
      </c>
      <c r="V314">
        <v>10.290307998657227</v>
      </c>
      <c r="W314">
        <v>68.789810180664063</v>
      </c>
      <c r="X314">
        <v>0</v>
      </c>
      <c r="Y314">
        <v>0</v>
      </c>
      <c r="Z314">
        <v>0</v>
      </c>
      <c r="AA314">
        <v>0</v>
      </c>
      <c r="AB314">
        <v>3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</row>
    <row r="315" spans="1:36" x14ac:dyDescent="0.25">
      <c r="A315">
        <v>2475</v>
      </c>
      <c r="B315" t="s">
        <v>228</v>
      </c>
      <c r="C315" t="s">
        <v>217</v>
      </c>
      <c r="D315">
        <v>475</v>
      </c>
      <c r="E315" t="s">
        <v>88</v>
      </c>
      <c r="F315">
        <v>1990</v>
      </c>
      <c r="G315">
        <v>7625.46240234375</v>
      </c>
      <c r="H315">
        <v>1</v>
      </c>
      <c r="I315">
        <v>0</v>
      </c>
      <c r="J315">
        <v>0</v>
      </c>
      <c r="K315">
        <v>3</v>
      </c>
      <c r="L315">
        <v>3</v>
      </c>
      <c r="M315">
        <v>2</v>
      </c>
      <c r="N315">
        <v>10868.5078125</v>
      </c>
      <c r="O315">
        <v>5.5</v>
      </c>
      <c r="Q315">
        <v>3.0021426677703862</v>
      </c>
      <c r="R315">
        <v>-1.1433638334274296</v>
      </c>
      <c r="S315">
        <v>1</v>
      </c>
      <c r="T315">
        <v>2.395055627163583</v>
      </c>
      <c r="U315" t="s">
        <v>76</v>
      </c>
      <c r="V315">
        <v>10.416312217712402</v>
      </c>
      <c r="W315">
        <v>65.229888916015611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</row>
    <row r="316" spans="1:36" x14ac:dyDescent="0.25">
      <c r="A316">
        <v>2475</v>
      </c>
      <c r="B316" t="s">
        <v>228</v>
      </c>
      <c r="C316" t="s">
        <v>217</v>
      </c>
      <c r="D316">
        <v>475</v>
      </c>
      <c r="E316" t="s">
        <v>88</v>
      </c>
      <c r="F316">
        <v>2000</v>
      </c>
      <c r="G316">
        <v>9695</v>
      </c>
      <c r="H316">
        <v>1</v>
      </c>
      <c r="I316">
        <v>0</v>
      </c>
      <c r="J316">
        <v>0</v>
      </c>
      <c r="K316">
        <v>3</v>
      </c>
      <c r="L316">
        <v>3</v>
      </c>
      <c r="M316">
        <v>2</v>
      </c>
      <c r="N316">
        <v>20640.5</v>
      </c>
      <c r="O316">
        <v>4.5999999999999996</v>
      </c>
      <c r="P316">
        <v>5.8522024154663086</v>
      </c>
      <c r="Q316">
        <v>3.0021426677703862</v>
      </c>
      <c r="R316">
        <v>-1.1433638334274296</v>
      </c>
      <c r="S316">
        <v>1</v>
      </c>
      <c r="T316">
        <v>2.395055627163583</v>
      </c>
      <c r="U316" t="s">
        <v>76</v>
      </c>
      <c r="V316">
        <v>10.416312217712402</v>
      </c>
      <c r="W316">
        <v>65.229888916015611</v>
      </c>
      <c r="X316">
        <v>0</v>
      </c>
      <c r="Y316">
        <v>0</v>
      </c>
      <c r="Z316">
        <v>0</v>
      </c>
      <c r="AA316">
        <v>0</v>
      </c>
      <c r="AB316">
        <v>1</v>
      </c>
      <c r="AC316">
        <v>0</v>
      </c>
      <c r="AD316">
        <v>0</v>
      </c>
      <c r="AE316">
        <v>1</v>
      </c>
      <c r="AF316">
        <v>0</v>
      </c>
      <c r="AG316">
        <v>0</v>
      </c>
      <c r="AH316">
        <v>0</v>
      </c>
      <c r="AJ316">
        <v>0</v>
      </c>
    </row>
    <row r="317" spans="1:36" x14ac:dyDescent="0.25">
      <c r="A317">
        <v>2490</v>
      </c>
      <c r="B317" t="s">
        <v>229</v>
      </c>
      <c r="C317" t="s">
        <v>230</v>
      </c>
      <c r="D317">
        <v>275</v>
      </c>
      <c r="E317" t="s">
        <v>231</v>
      </c>
      <c r="F317">
        <v>1970</v>
      </c>
      <c r="G317">
        <v>1154</v>
      </c>
      <c r="H317">
        <v>1</v>
      </c>
      <c r="I317">
        <v>1</v>
      </c>
      <c r="J317">
        <v>0</v>
      </c>
      <c r="K317">
        <v>1</v>
      </c>
      <c r="L317">
        <v>3</v>
      </c>
      <c r="M317">
        <v>1</v>
      </c>
      <c r="N317">
        <v>2240.853759765625</v>
      </c>
      <c r="O317">
        <v>4</v>
      </c>
      <c r="Q317">
        <v>4.4376726150512695</v>
      </c>
      <c r="R317">
        <v>-1.1483471393585205</v>
      </c>
      <c r="S317">
        <v>1</v>
      </c>
      <c r="T317">
        <v>7.5128340131260813</v>
      </c>
      <c r="U317" t="s">
        <v>67</v>
      </c>
      <c r="V317">
        <v>12.610082626342772</v>
      </c>
      <c r="W317">
        <v>60.233028411865241</v>
      </c>
      <c r="X317">
        <v>0</v>
      </c>
      <c r="Y317">
        <v>0</v>
      </c>
      <c r="Z317">
        <v>423322.5625</v>
      </c>
      <c r="AA317">
        <v>2266.919189453125</v>
      </c>
    </row>
    <row r="318" spans="1:36" x14ac:dyDescent="0.25">
      <c r="A318">
        <v>2490</v>
      </c>
      <c r="B318" t="s">
        <v>229</v>
      </c>
      <c r="C318" t="s">
        <v>230</v>
      </c>
      <c r="D318">
        <v>275</v>
      </c>
      <c r="E318" t="s">
        <v>231</v>
      </c>
      <c r="F318">
        <v>1980</v>
      </c>
      <c r="G318">
        <v>2512</v>
      </c>
      <c r="H318">
        <v>1</v>
      </c>
      <c r="I318">
        <v>1</v>
      </c>
      <c r="J318">
        <v>0</v>
      </c>
      <c r="K318">
        <v>1</v>
      </c>
      <c r="L318">
        <v>3</v>
      </c>
      <c r="M318">
        <v>1</v>
      </c>
      <c r="N318">
        <v>5129.5146484375</v>
      </c>
      <c r="O318">
        <v>6</v>
      </c>
      <c r="Q318">
        <v>4.4376726150512695</v>
      </c>
      <c r="R318">
        <v>-1.1483471393585205</v>
      </c>
      <c r="S318">
        <v>1</v>
      </c>
      <c r="T318">
        <v>7.5128340131260813</v>
      </c>
      <c r="U318" t="s">
        <v>67</v>
      </c>
      <c r="V318">
        <v>12.610082626342772</v>
      </c>
      <c r="W318">
        <v>60.233028411865241</v>
      </c>
      <c r="X318">
        <v>0</v>
      </c>
      <c r="Y318">
        <v>0</v>
      </c>
      <c r="Z318">
        <v>423322.5625</v>
      </c>
      <c r="AA318">
        <v>2266.919189453125</v>
      </c>
    </row>
    <row r="319" spans="1:36" x14ac:dyDescent="0.25">
      <c r="A319">
        <v>2490</v>
      </c>
      <c r="B319" t="s">
        <v>229</v>
      </c>
      <c r="C319" t="s">
        <v>230</v>
      </c>
      <c r="D319">
        <v>275</v>
      </c>
      <c r="E319" t="s">
        <v>231</v>
      </c>
      <c r="F319">
        <v>1990</v>
      </c>
      <c r="G319">
        <v>6017.7304687500009</v>
      </c>
      <c r="H319">
        <v>1</v>
      </c>
      <c r="I319">
        <v>1</v>
      </c>
      <c r="J319">
        <v>0</v>
      </c>
      <c r="K319">
        <v>1</v>
      </c>
      <c r="L319">
        <v>3</v>
      </c>
      <c r="M319">
        <v>1</v>
      </c>
      <c r="N319">
        <v>8385.8134765625</v>
      </c>
      <c r="O319">
        <v>7.25</v>
      </c>
      <c r="Q319">
        <v>4.4376726150512695</v>
      </c>
      <c r="R319">
        <v>-1.1483471393585205</v>
      </c>
      <c r="S319">
        <v>1</v>
      </c>
      <c r="T319">
        <v>7.5128340131260813</v>
      </c>
      <c r="U319" t="s">
        <v>67</v>
      </c>
      <c r="V319">
        <v>12.610082626342772</v>
      </c>
      <c r="W319">
        <v>60.233028411865241</v>
      </c>
      <c r="X319">
        <v>0</v>
      </c>
      <c r="Y319">
        <v>0</v>
      </c>
      <c r="Z319">
        <v>423322.5625</v>
      </c>
      <c r="AA319">
        <v>2266.919189453125</v>
      </c>
      <c r="AB319">
        <v>49</v>
      </c>
      <c r="AC319">
        <v>0</v>
      </c>
      <c r="AD319">
        <v>1</v>
      </c>
      <c r="AE319">
        <v>7</v>
      </c>
      <c r="AF319">
        <v>4</v>
      </c>
      <c r="AG319">
        <v>0</v>
      </c>
      <c r="AH319">
        <v>2.0408162847161296E-2</v>
      </c>
      <c r="AI319">
        <v>0.14285714924335477</v>
      </c>
      <c r="AJ319">
        <v>8.1632651388645186E-2</v>
      </c>
    </row>
    <row r="320" spans="1:36" x14ac:dyDescent="0.25">
      <c r="A320">
        <v>2490</v>
      </c>
      <c r="B320" t="s">
        <v>229</v>
      </c>
      <c r="C320" t="s">
        <v>230</v>
      </c>
      <c r="D320">
        <v>275</v>
      </c>
      <c r="E320" t="s">
        <v>231</v>
      </c>
      <c r="F320">
        <v>2000</v>
      </c>
      <c r="G320">
        <v>6730</v>
      </c>
      <c r="H320">
        <v>1</v>
      </c>
      <c r="I320">
        <v>1</v>
      </c>
      <c r="J320">
        <v>0</v>
      </c>
      <c r="K320">
        <v>1</v>
      </c>
      <c r="L320">
        <v>3</v>
      </c>
      <c r="M320">
        <v>1</v>
      </c>
      <c r="N320">
        <v>15666.25</v>
      </c>
      <c r="O320">
        <v>4.4249999999999998</v>
      </c>
      <c r="P320">
        <v>8.2809648513793928</v>
      </c>
      <c r="Q320">
        <v>4.4376726150512695</v>
      </c>
      <c r="R320">
        <v>-1.1483471393585205</v>
      </c>
      <c r="S320">
        <v>1</v>
      </c>
      <c r="T320">
        <v>7.5128340131260813</v>
      </c>
      <c r="U320" t="s">
        <v>67</v>
      </c>
      <c r="V320">
        <v>12.610082626342772</v>
      </c>
      <c r="W320">
        <v>60.233028411865241</v>
      </c>
      <c r="X320">
        <v>0</v>
      </c>
      <c r="Y320">
        <v>0</v>
      </c>
      <c r="Z320">
        <v>423322.5625</v>
      </c>
      <c r="AA320">
        <v>2266.919189453125</v>
      </c>
      <c r="AB320">
        <v>112</v>
      </c>
      <c r="AC320">
        <v>0</v>
      </c>
      <c r="AD320">
        <v>2</v>
      </c>
      <c r="AE320">
        <v>12</v>
      </c>
      <c r="AF320">
        <v>6</v>
      </c>
      <c r="AG320">
        <v>0</v>
      </c>
      <c r="AH320">
        <v>1.785714365541935E-2</v>
      </c>
      <c r="AI320">
        <v>0.1071428582072258</v>
      </c>
      <c r="AJ320">
        <v>5.3571429103612893E-2</v>
      </c>
    </row>
    <row r="321" spans="1:36" x14ac:dyDescent="0.25">
      <c r="A321">
        <v>2550</v>
      </c>
      <c r="B321" t="s">
        <v>232</v>
      </c>
      <c r="C321" t="s">
        <v>233</v>
      </c>
      <c r="D321">
        <v>179</v>
      </c>
      <c r="E321" t="s">
        <v>234</v>
      </c>
      <c r="F321">
        <v>1970</v>
      </c>
      <c r="G321">
        <v>792</v>
      </c>
      <c r="H321">
        <v>1</v>
      </c>
      <c r="I321">
        <v>1</v>
      </c>
      <c r="J321">
        <v>4</v>
      </c>
      <c r="K321">
        <v>3</v>
      </c>
      <c r="L321">
        <v>3</v>
      </c>
      <c r="M321">
        <v>1</v>
      </c>
      <c r="N321">
        <v>2214.7861328125</v>
      </c>
      <c r="O321">
        <v>2.4285714626312256</v>
      </c>
      <c r="Q321">
        <v>3.7802677154541007</v>
      </c>
      <c r="R321">
        <v>-2.3785514831542969</v>
      </c>
      <c r="S321">
        <v>1</v>
      </c>
      <c r="T321">
        <v>6.6883547899556692</v>
      </c>
      <c r="U321" t="s">
        <v>94</v>
      </c>
      <c r="V321">
        <v>11.170639991760252</v>
      </c>
      <c r="W321">
        <v>56.171173095703118</v>
      </c>
      <c r="X321">
        <v>0</v>
      </c>
      <c r="Y321">
        <v>0</v>
      </c>
      <c r="Z321">
        <v>0</v>
      </c>
      <c r="AA321">
        <v>0</v>
      </c>
    </row>
    <row r="322" spans="1:36" x14ac:dyDescent="0.25">
      <c r="A322">
        <v>2550</v>
      </c>
      <c r="B322" t="s">
        <v>232</v>
      </c>
      <c r="C322" t="s">
        <v>233</v>
      </c>
      <c r="D322">
        <v>179</v>
      </c>
      <c r="E322" t="s">
        <v>234</v>
      </c>
      <c r="F322">
        <v>1980</v>
      </c>
      <c r="G322">
        <v>2682</v>
      </c>
      <c r="H322">
        <v>1</v>
      </c>
      <c r="I322">
        <v>1</v>
      </c>
      <c r="J322">
        <v>4</v>
      </c>
      <c r="K322">
        <v>3</v>
      </c>
      <c r="L322">
        <v>3</v>
      </c>
      <c r="M322">
        <v>1</v>
      </c>
      <c r="N322">
        <v>5212.388671875</v>
      </c>
      <c r="O322">
        <v>4.5714287757873526</v>
      </c>
      <c r="Q322">
        <v>3.7802677154541007</v>
      </c>
      <c r="R322">
        <v>-2.3785514831542969</v>
      </c>
      <c r="S322">
        <v>1</v>
      </c>
      <c r="T322">
        <v>6.6883547899556692</v>
      </c>
      <c r="U322" t="s">
        <v>94</v>
      </c>
      <c r="V322">
        <v>11.170639991760252</v>
      </c>
      <c r="W322">
        <v>56.171173095703118</v>
      </c>
      <c r="X322">
        <v>0</v>
      </c>
      <c r="Y322">
        <v>0</v>
      </c>
      <c r="Z322">
        <v>0</v>
      </c>
      <c r="AA322">
        <v>0</v>
      </c>
    </row>
    <row r="323" spans="1:36" x14ac:dyDescent="0.25">
      <c r="A323">
        <v>2550</v>
      </c>
      <c r="B323" t="s">
        <v>232</v>
      </c>
      <c r="C323" t="s">
        <v>233</v>
      </c>
      <c r="D323">
        <v>179</v>
      </c>
      <c r="E323" t="s">
        <v>234</v>
      </c>
      <c r="F323">
        <v>1990</v>
      </c>
      <c r="G323">
        <v>4631.322265625</v>
      </c>
      <c r="H323">
        <v>1</v>
      </c>
      <c r="I323">
        <v>1</v>
      </c>
      <c r="J323">
        <v>4</v>
      </c>
      <c r="K323">
        <v>3</v>
      </c>
      <c r="L323">
        <v>3</v>
      </c>
      <c r="M323">
        <v>1</v>
      </c>
      <c r="N323">
        <v>8308.724609375</v>
      </c>
      <c r="O323">
        <v>3.4285714626312256</v>
      </c>
      <c r="Q323">
        <v>3.7802677154541007</v>
      </c>
      <c r="R323">
        <v>-2.3785514831542969</v>
      </c>
      <c r="S323">
        <v>1</v>
      </c>
      <c r="T323">
        <v>6.6883547899556692</v>
      </c>
      <c r="U323" t="s">
        <v>94</v>
      </c>
      <c r="V323">
        <v>11.170639991760252</v>
      </c>
      <c r="W323">
        <v>56.171173095703118</v>
      </c>
      <c r="X323">
        <v>0</v>
      </c>
      <c r="Y323">
        <v>0</v>
      </c>
      <c r="Z323">
        <v>0</v>
      </c>
      <c r="AA323">
        <v>0</v>
      </c>
      <c r="AB323">
        <v>15</v>
      </c>
      <c r="AC323">
        <v>0</v>
      </c>
      <c r="AD323">
        <v>0</v>
      </c>
      <c r="AE323">
        <v>2</v>
      </c>
      <c r="AF323">
        <v>2</v>
      </c>
      <c r="AG323">
        <v>0</v>
      </c>
      <c r="AH323">
        <v>0</v>
      </c>
      <c r="AI323">
        <v>0.13333334028720856</v>
      </c>
      <c r="AJ323">
        <v>0.13333334028720856</v>
      </c>
    </row>
    <row r="324" spans="1:36" x14ac:dyDescent="0.25">
      <c r="A324">
        <v>2550</v>
      </c>
      <c r="B324" t="s">
        <v>232</v>
      </c>
      <c r="C324" t="s">
        <v>233</v>
      </c>
      <c r="D324">
        <v>179</v>
      </c>
      <c r="E324" t="s">
        <v>234</v>
      </c>
      <c r="F324">
        <v>2000</v>
      </c>
      <c r="G324">
        <v>6328</v>
      </c>
      <c r="H324">
        <v>1</v>
      </c>
      <c r="I324">
        <v>1</v>
      </c>
      <c r="J324">
        <v>4</v>
      </c>
      <c r="K324">
        <v>3</v>
      </c>
      <c r="L324">
        <v>3</v>
      </c>
      <c r="M324">
        <v>1</v>
      </c>
      <c r="N324">
        <v>16494.857142857141</v>
      </c>
      <c r="O324">
        <v>2.1428571428571423</v>
      </c>
      <c r="P324">
        <v>7.7052626609802255</v>
      </c>
      <c r="Q324">
        <v>3.7802677154541007</v>
      </c>
      <c r="R324">
        <v>-2.3785514831542969</v>
      </c>
      <c r="S324">
        <v>1</v>
      </c>
      <c r="T324">
        <v>6.6883547899556692</v>
      </c>
      <c r="U324" t="s">
        <v>94</v>
      </c>
      <c r="V324">
        <v>11.170639991760252</v>
      </c>
      <c r="W324">
        <v>56.171173095703118</v>
      </c>
      <c r="X324">
        <v>0</v>
      </c>
      <c r="Y324">
        <v>0</v>
      </c>
      <c r="Z324">
        <v>0</v>
      </c>
      <c r="AA324">
        <v>0</v>
      </c>
      <c r="AB324">
        <v>18</v>
      </c>
      <c r="AC324">
        <v>0</v>
      </c>
      <c r="AD324">
        <v>0</v>
      </c>
      <c r="AE324">
        <v>1</v>
      </c>
      <c r="AF324">
        <v>0</v>
      </c>
      <c r="AG324">
        <v>0</v>
      </c>
      <c r="AH324">
        <v>0</v>
      </c>
      <c r="AI324">
        <v>5.5555555969476707E-2</v>
      </c>
      <c r="AJ324">
        <v>0</v>
      </c>
    </row>
    <row r="325" spans="1:36" x14ac:dyDescent="0.25">
      <c r="A325">
        <v>2555</v>
      </c>
      <c r="B325" t="s">
        <v>235</v>
      </c>
      <c r="C325" t="s">
        <v>45</v>
      </c>
      <c r="D325">
        <v>663</v>
      </c>
      <c r="E325" t="s">
        <v>46</v>
      </c>
      <c r="F325">
        <v>1990</v>
      </c>
      <c r="G325">
        <v>5576.3974609375</v>
      </c>
      <c r="H325">
        <v>1</v>
      </c>
      <c r="I325">
        <v>1</v>
      </c>
      <c r="J325">
        <v>4</v>
      </c>
      <c r="K325">
        <v>7</v>
      </c>
      <c r="L325">
        <v>3</v>
      </c>
      <c r="M325">
        <v>1</v>
      </c>
      <c r="N325">
        <v>9921.9541015625</v>
      </c>
      <c r="O325">
        <v>6</v>
      </c>
      <c r="Q325">
        <v>1.8491333723068235</v>
      </c>
      <c r="R325">
        <v>-0.31688123941421503</v>
      </c>
      <c r="S325">
        <v>1</v>
      </c>
      <c r="T325">
        <v>-1.5478879255327578</v>
      </c>
      <c r="U325" t="s">
        <v>47</v>
      </c>
      <c r="V325">
        <v>11.821463584899902</v>
      </c>
      <c r="W325">
        <v>64</v>
      </c>
      <c r="X325">
        <v>0</v>
      </c>
      <c r="Y325">
        <v>0</v>
      </c>
      <c r="Z325">
        <v>0</v>
      </c>
      <c r="AA325">
        <v>0</v>
      </c>
      <c r="AB325">
        <v>31</v>
      </c>
      <c r="AC325">
        <v>1</v>
      </c>
      <c r="AD325">
        <v>1</v>
      </c>
      <c r="AE325">
        <v>2</v>
      </c>
      <c r="AF325">
        <v>6</v>
      </c>
      <c r="AG325">
        <v>3.2258063554763794E-2</v>
      </c>
      <c r="AH325">
        <v>3.2258063554763794E-2</v>
      </c>
      <c r="AI325">
        <v>6.4516127109527588E-2</v>
      </c>
      <c r="AJ325">
        <v>0.19354838132858276</v>
      </c>
    </row>
    <row r="326" spans="1:36" x14ac:dyDescent="0.25">
      <c r="A326">
        <v>2555</v>
      </c>
      <c r="B326" t="s">
        <v>235</v>
      </c>
      <c r="C326" t="s">
        <v>45</v>
      </c>
      <c r="D326">
        <v>663</v>
      </c>
      <c r="E326" t="s">
        <v>46</v>
      </c>
      <c r="F326">
        <v>2000</v>
      </c>
      <c r="G326">
        <v>16929</v>
      </c>
      <c r="H326">
        <v>1</v>
      </c>
      <c r="I326">
        <v>1</v>
      </c>
      <c r="J326">
        <v>4</v>
      </c>
      <c r="K326">
        <v>7</v>
      </c>
      <c r="L326">
        <v>3</v>
      </c>
      <c r="M326">
        <v>1</v>
      </c>
      <c r="N326">
        <v>18810.5</v>
      </c>
      <c r="O326">
        <v>4</v>
      </c>
      <c r="P326">
        <v>9.3667459487915021</v>
      </c>
      <c r="Q326">
        <v>1.8491333723068235</v>
      </c>
      <c r="R326">
        <v>-0.31688123941421503</v>
      </c>
      <c r="S326">
        <v>1</v>
      </c>
      <c r="T326">
        <v>-1.5478879255327578</v>
      </c>
      <c r="U326" t="s">
        <v>47</v>
      </c>
      <c r="V326">
        <v>11.821463584899902</v>
      </c>
      <c r="W326">
        <v>64</v>
      </c>
      <c r="X326">
        <v>0</v>
      </c>
      <c r="Y326">
        <v>0</v>
      </c>
      <c r="Z326">
        <v>0</v>
      </c>
      <c r="AA326">
        <v>0</v>
      </c>
      <c r="AB326">
        <v>319</v>
      </c>
      <c r="AC326">
        <v>2</v>
      </c>
      <c r="AD326">
        <v>4</v>
      </c>
      <c r="AE326">
        <v>32</v>
      </c>
      <c r="AF326">
        <v>37</v>
      </c>
      <c r="AG326">
        <v>6.2695923261344433E-3</v>
      </c>
      <c r="AH326">
        <v>1.2539184652268888E-2</v>
      </c>
      <c r="AI326">
        <v>0.10031347721815111</v>
      </c>
      <c r="AJ326">
        <v>0.11598745733499528</v>
      </c>
    </row>
    <row r="327" spans="1:36" x14ac:dyDescent="0.25">
      <c r="A327">
        <v>2560</v>
      </c>
      <c r="B327" t="s">
        <v>236</v>
      </c>
      <c r="C327" t="s">
        <v>45</v>
      </c>
      <c r="D327">
        <v>663</v>
      </c>
      <c r="E327" t="s">
        <v>50</v>
      </c>
      <c r="F327">
        <v>1970</v>
      </c>
      <c r="G327">
        <v>1322</v>
      </c>
      <c r="H327">
        <v>1</v>
      </c>
      <c r="I327">
        <v>1</v>
      </c>
      <c r="J327">
        <v>4</v>
      </c>
      <c r="K327">
        <v>7</v>
      </c>
      <c r="L327">
        <v>3</v>
      </c>
      <c r="M327">
        <v>1</v>
      </c>
      <c r="N327">
        <v>2407.748291015625</v>
      </c>
      <c r="O327">
        <v>3.7999999523162846</v>
      </c>
      <c r="Q327">
        <v>2.3750753402709961</v>
      </c>
      <c r="R327">
        <v>-3.1261007785797119</v>
      </c>
      <c r="S327">
        <v>1</v>
      </c>
      <c r="T327">
        <v>5.580176605579247</v>
      </c>
      <c r="U327" t="s">
        <v>51</v>
      </c>
      <c r="V327">
        <v>13.82916736602783</v>
      </c>
      <c r="W327">
        <v>66.610679626464844</v>
      </c>
      <c r="X327">
        <v>0</v>
      </c>
      <c r="Y327">
        <v>0</v>
      </c>
      <c r="Z327">
        <v>0</v>
      </c>
      <c r="AA327">
        <v>0</v>
      </c>
    </row>
    <row r="328" spans="1:36" x14ac:dyDescent="0.25">
      <c r="A328">
        <v>2560</v>
      </c>
      <c r="B328" t="s">
        <v>236</v>
      </c>
      <c r="C328" t="s">
        <v>45</v>
      </c>
      <c r="D328">
        <v>663</v>
      </c>
      <c r="E328" t="s">
        <v>50</v>
      </c>
      <c r="F328">
        <v>1980</v>
      </c>
      <c r="G328">
        <v>3979</v>
      </c>
      <c r="H328">
        <v>1</v>
      </c>
      <c r="I328">
        <v>1</v>
      </c>
      <c r="J328">
        <v>4</v>
      </c>
      <c r="K328">
        <v>7</v>
      </c>
      <c r="L328">
        <v>3</v>
      </c>
      <c r="M328">
        <v>1</v>
      </c>
      <c r="N328">
        <v>5742.46142578125</v>
      </c>
      <c r="O328">
        <v>7.1999998092651376</v>
      </c>
      <c r="Q328">
        <v>2.3750753402709961</v>
      </c>
      <c r="R328">
        <v>-3.1261007785797119</v>
      </c>
      <c r="S328">
        <v>1</v>
      </c>
      <c r="T328">
        <v>5.580176605579247</v>
      </c>
      <c r="U328" t="s">
        <v>51</v>
      </c>
      <c r="V328">
        <v>13.82916736602783</v>
      </c>
      <c r="W328">
        <v>66.610679626464844</v>
      </c>
      <c r="X328">
        <v>0</v>
      </c>
      <c r="Y328">
        <v>0</v>
      </c>
      <c r="Z328">
        <v>0</v>
      </c>
      <c r="AA328">
        <v>0</v>
      </c>
    </row>
    <row r="329" spans="1:36" x14ac:dyDescent="0.25">
      <c r="A329">
        <v>2560</v>
      </c>
      <c r="B329" t="s">
        <v>236</v>
      </c>
      <c r="C329" t="s">
        <v>45</v>
      </c>
      <c r="D329">
        <v>663</v>
      </c>
      <c r="E329" t="s">
        <v>50</v>
      </c>
      <c r="F329">
        <v>1990</v>
      </c>
      <c r="G329">
        <v>9416.1181640625</v>
      </c>
      <c r="H329">
        <v>1</v>
      </c>
      <c r="I329">
        <v>1</v>
      </c>
      <c r="J329">
        <v>4</v>
      </c>
      <c r="K329">
        <v>7</v>
      </c>
      <c r="L329">
        <v>3</v>
      </c>
      <c r="M329">
        <v>1</v>
      </c>
      <c r="N329">
        <v>10369.4755859375</v>
      </c>
      <c r="O329">
        <v>5.1999998092651367</v>
      </c>
      <c r="Q329">
        <v>2.3750753402709961</v>
      </c>
      <c r="R329">
        <v>-3.1261007785797119</v>
      </c>
      <c r="S329">
        <v>1</v>
      </c>
      <c r="T329">
        <v>5.580176605579247</v>
      </c>
      <c r="U329" t="s">
        <v>51</v>
      </c>
      <c r="V329">
        <v>13.82916736602783</v>
      </c>
      <c r="W329">
        <v>66.610679626464844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</row>
    <row r="330" spans="1:36" x14ac:dyDescent="0.25">
      <c r="A330">
        <v>2560</v>
      </c>
      <c r="B330" t="s">
        <v>236</v>
      </c>
      <c r="C330" t="s">
        <v>45</v>
      </c>
      <c r="D330">
        <v>663</v>
      </c>
      <c r="E330" t="s">
        <v>50</v>
      </c>
      <c r="F330">
        <v>2000</v>
      </c>
      <c r="G330">
        <v>14771</v>
      </c>
      <c r="H330">
        <v>1</v>
      </c>
      <c r="I330">
        <v>1</v>
      </c>
      <c r="J330">
        <v>4</v>
      </c>
      <c r="K330">
        <v>7</v>
      </c>
      <c r="L330">
        <v>3</v>
      </c>
      <c r="M330">
        <v>1</v>
      </c>
      <c r="N330">
        <v>20530.599999999999</v>
      </c>
      <c r="O330">
        <v>2.36</v>
      </c>
      <c r="P330">
        <v>7.9986715316772479</v>
      </c>
      <c r="Q330">
        <v>2.3750753402709961</v>
      </c>
      <c r="R330">
        <v>-3.1261007785797119</v>
      </c>
      <c r="S330">
        <v>1</v>
      </c>
      <c r="T330">
        <v>5.580176605579247</v>
      </c>
      <c r="U330" t="s">
        <v>51</v>
      </c>
      <c r="V330">
        <v>13.82916736602783</v>
      </c>
      <c r="W330">
        <v>66.610679626464844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</row>
    <row r="331" spans="1:36" x14ac:dyDescent="0.25">
      <c r="A331">
        <v>2570</v>
      </c>
      <c r="B331" t="s">
        <v>237</v>
      </c>
      <c r="C331" t="s">
        <v>45</v>
      </c>
      <c r="D331">
        <v>663</v>
      </c>
      <c r="E331" t="s">
        <v>46</v>
      </c>
      <c r="F331">
        <v>1970</v>
      </c>
      <c r="G331">
        <v>1153</v>
      </c>
      <c r="H331">
        <v>1</v>
      </c>
      <c r="I331">
        <v>1</v>
      </c>
      <c r="J331">
        <v>4</v>
      </c>
      <c r="K331">
        <v>7</v>
      </c>
      <c r="L331">
        <v>3</v>
      </c>
      <c r="M331">
        <v>1</v>
      </c>
      <c r="N331">
        <v>2608.776611328125</v>
      </c>
      <c r="O331">
        <v>5</v>
      </c>
      <c r="Q331">
        <v>2.4921016693115234</v>
      </c>
      <c r="R331">
        <v>-0.59702378511428811</v>
      </c>
      <c r="S331">
        <v>0</v>
      </c>
      <c r="T331">
        <v>3.1810735266753505</v>
      </c>
      <c r="U331" t="s">
        <v>47</v>
      </c>
      <c r="V331">
        <v>11.872397422790527</v>
      </c>
      <c r="W331">
        <v>52.489906311035163</v>
      </c>
      <c r="X331">
        <v>0</v>
      </c>
      <c r="Y331">
        <v>0</v>
      </c>
      <c r="Z331">
        <v>0</v>
      </c>
      <c r="AA331">
        <v>0</v>
      </c>
    </row>
    <row r="332" spans="1:36" x14ac:dyDescent="0.25">
      <c r="A332">
        <v>2570</v>
      </c>
      <c r="B332" t="s">
        <v>237</v>
      </c>
      <c r="C332" t="s">
        <v>45</v>
      </c>
      <c r="D332">
        <v>663</v>
      </c>
      <c r="E332" t="s">
        <v>46</v>
      </c>
      <c r="F332">
        <v>1980</v>
      </c>
      <c r="G332">
        <v>5693</v>
      </c>
      <c r="H332">
        <v>1</v>
      </c>
      <c r="I332">
        <v>1</v>
      </c>
      <c r="J332">
        <v>4</v>
      </c>
      <c r="K332">
        <v>7</v>
      </c>
      <c r="L332">
        <v>3</v>
      </c>
      <c r="M332">
        <v>1</v>
      </c>
      <c r="N332">
        <v>5175.74072265625</v>
      </c>
      <c r="O332">
        <v>8.6666669845581055</v>
      </c>
      <c r="Q332">
        <v>2.4921016693115234</v>
      </c>
      <c r="R332">
        <v>-0.59702378511428811</v>
      </c>
      <c r="S332">
        <v>0</v>
      </c>
      <c r="T332">
        <v>3.1810735266753505</v>
      </c>
      <c r="U332" t="s">
        <v>47</v>
      </c>
      <c r="V332">
        <v>11.872397422790527</v>
      </c>
      <c r="W332">
        <v>52.489906311035163</v>
      </c>
      <c r="X332">
        <v>0</v>
      </c>
      <c r="Y332">
        <v>0</v>
      </c>
      <c r="Z332">
        <v>0</v>
      </c>
      <c r="AA332">
        <v>0</v>
      </c>
    </row>
    <row r="333" spans="1:36" x14ac:dyDescent="0.25">
      <c r="A333">
        <v>2570</v>
      </c>
      <c r="B333" t="s">
        <v>237</v>
      </c>
      <c r="C333" t="s">
        <v>45</v>
      </c>
      <c r="D333">
        <v>663</v>
      </c>
      <c r="E333" t="s">
        <v>46</v>
      </c>
      <c r="F333">
        <v>2000</v>
      </c>
      <c r="G333">
        <v>14925</v>
      </c>
      <c r="H333">
        <v>1</v>
      </c>
      <c r="I333">
        <v>1</v>
      </c>
      <c r="J333">
        <v>4</v>
      </c>
      <c r="K333">
        <v>7</v>
      </c>
      <c r="L333">
        <v>3</v>
      </c>
      <c r="M333">
        <v>1</v>
      </c>
      <c r="N333">
        <v>18653.666666666672</v>
      </c>
      <c r="O333">
        <v>4.0666666666666655</v>
      </c>
      <c r="P333">
        <v>6.6106958389282227</v>
      </c>
      <c r="Q333">
        <v>2.4921016693115234</v>
      </c>
      <c r="R333">
        <v>-0.59702378511428811</v>
      </c>
      <c r="S333">
        <v>0</v>
      </c>
      <c r="T333">
        <v>3.1810735266753505</v>
      </c>
      <c r="U333" t="s">
        <v>47</v>
      </c>
      <c r="V333">
        <v>11.872397422790527</v>
      </c>
      <c r="W333">
        <v>52.489906311035163</v>
      </c>
      <c r="X333">
        <v>0</v>
      </c>
      <c r="Y333">
        <v>0</v>
      </c>
      <c r="Z333">
        <v>0</v>
      </c>
      <c r="AA333">
        <v>0</v>
      </c>
      <c r="AB333">
        <v>25</v>
      </c>
      <c r="AC333">
        <v>2</v>
      </c>
      <c r="AD333">
        <v>0</v>
      </c>
      <c r="AE333">
        <v>5</v>
      </c>
      <c r="AF333">
        <v>7</v>
      </c>
      <c r="AG333">
        <v>7.9999998211860657E-2</v>
      </c>
      <c r="AH333">
        <v>0</v>
      </c>
      <c r="AI333">
        <v>0.20000000298023224</v>
      </c>
      <c r="AJ333">
        <v>0.2800000011920929</v>
      </c>
    </row>
    <row r="334" spans="1:36" x14ac:dyDescent="0.25">
      <c r="A334">
        <v>2625</v>
      </c>
      <c r="B334" t="s">
        <v>238</v>
      </c>
      <c r="C334" t="s">
        <v>239</v>
      </c>
      <c r="D334">
        <v>594</v>
      </c>
      <c r="E334" t="s">
        <v>240</v>
      </c>
      <c r="F334">
        <v>1980</v>
      </c>
      <c r="G334">
        <v>2801</v>
      </c>
      <c r="H334">
        <v>1</v>
      </c>
      <c r="I334">
        <v>0</v>
      </c>
      <c r="J334">
        <v>1</v>
      </c>
      <c r="K334">
        <v>2</v>
      </c>
      <c r="L334">
        <v>2</v>
      </c>
      <c r="M334">
        <v>1</v>
      </c>
      <c r="N334">
        <v>4678.7802734375</v>
      </c>
      <c r="O334">
        <v>5.375</v>
      </c>
      <c r="Q334">
        <v>3.2153151035308838</v>
      </c>
      <c r="R334">
        <v>-0.35887819528579712</v>
      </c>
      <c r="S334">
        <v>0</v>
      </c>
      <c r="T334">
        <v>4.8814991065535471</v>
      </c>
      <c r="U334" t="s">
        <v>57</v>
      </c>
      <c r="V334">
        <v>11.892854690551758</v>
      </c>
      <c r="W334">
        <v>55.060726165771491</v>
      </c>
      <c r="X334">
        <v>0</v>
      </c>
      <c r="Y334">
        <v>7.184851646423339</v>
      </c>
      <c r="Z334">
        <v>2651.46826171875</v>
      </c>
      <c r="AA334">
        <v>245238.640625</v>
      </c>
    </row>
    <row r="335" spans="1:36" x14ac:dyDescent="0.25">
      <c r="A335">
        <v>2625</v>
      </c>
      <c r="B335" t="s">
        <v>238</v>
      </c>
      <c r="C335" t="s">
        <v>239</v>
      </c>
      <c r="D335">
        <v>594</v>
      </c>
      <c r="E335" t="s">
        <v>240</v>
      </c>
      <c r="F335">
        <v>1990</v>
      </c>
      <c r="G335">
        <v>6502.662109375</v>
      </c>
      <c r="H335">
        <v>1</v>
      </c>
      <c r="I335">
        <v>0</v>
      </c>
      <c r="J335">
        <v>1</v>
      </c>
      <c r="K335">
        <v>2</v>
      </c>
      <c r="L335">
        <v>2</v>
      </c>
      <c r="M335">
        <v>1</v>
      </c>
      <c r="N335">
        <v>7675.666015625</v>
      </c>
      <c r="O335">
        <v>6</v>
      </c>
      <c r="Q335">
        <v>3.2153151035308838</v>
      </c>
      <c r="R335">
        <v>-0.35887819528579712</v>
      </c>
      <c r="S335">
        <v>0</v>
      </c>
      <c r="T335">
        <v>4.8814991065535471</v>
      </c>
      <c r="U335" t="s">
        <v>57</v>
      </c>
      <c r="V335">
        <v>11.892854690551758</v>
      </c>
      <c r="W335">
        <v>55.060726165771491</v>
      </c>
      <c r="X335">
        <v>0</v>
      </c>
      <c r="Y335">
        <v>7.184851646423339</v>
      </c>
      <c r="Z335">
        <v>2651.46826171875</v>
      </c>
      <c r="AA335">
        <v>245238.640625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</row>
    <row r="336" spans="1:36" x14ac:dyDescent="0.25">
      <c r="A336">
        <v>2625</v>
      </c>
      <c r="B336" t="s">
        <v>238</v>
      </c>
      <c r="C336" t="s">
        <v>239</v>
      </c>
      <c r="D336">
        <v>594</v>
      </c>
      <c r="E336" t="s">
        <v>240</v>
      </c>
      <c r="F336">
        <v>2000</v>
      </c>
      <c r="G336">
        <v>5594</v>
      </c>
      <c r="H336">
        <v>1</v>
      </c>
      <c r="I336">
        <v>0</v>
      </c>
      <c r="J336">
        <v>1</v>
      </c>
      <c r="K336">
        <v>2</v>
      </c>
      <c r="L336">
        <v>2</v>
      </c>
      <c r="M336">
        <v>1</v>
      </c>
      <c r="N336">
        <v>14607.875</v>
      </c>
      <c r="O336">
        <v>3.0875000000000008</v>
      </c>
      <c r="P336">
        <v>5.5093884468078604</v>
      </c>
      <c r="Q336">
        <v>3.2153151035308838</v>
      </c>
      <c r="R336">
        <v>-0.35887819528579712</v>
      </c>
      <c r="S336">
        <v>0</v>
      </c>
      <c r="T336">
        <v>4.8814991065535471</v>
      </c>
      <c r="U336" t="s">
        <v>57</v>
      </c>
      <c r="V336">
        <v>11.892854690551758</v>
      </c>
      <c r="W336">
        <v>55.060726165771491</v>
      </c>
      <c r="X336">
        <v>0</v>
      </c>
      <c r="Y336">
        <v>7.184851646423339</v>
      </c>
      <c r="Z336">
        <v>2651.46826171875</v>
      </c>
      <c r="AA336">
        <v>245238.640625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</row>
    <row r="337" spans="1:36" x14ac:dyDescent="0.25">
      <c r="A337">
        <v>2635</v>
      </c>
      <c r="B337" t="s">
        <v>241</v>
      </c>
      <c r="C337" t="s">
        <v>186</v>
      </c>
      <c r="D337">
        <v>548</v>
      </c>
      <c r="E337" t="s">
        <v>42</v>
      </c>
      <c r="F337">
        <v>1980</v>
      </c>
      <c r="G337">
        <v>3915</v>
      </c>
      <c r="H337">
        <v>1</v>
      </c>
      <c r="I337">
        <v>0</v>
      </c>
      <c r="J337">
        <v>0</v>
      </c>
      <c r="K337">
        <v>2</v>
      </c>
      <c r="L337">
        <v>2</v>
      </c>
      <c r="M337">
        <v>1</v>
      </c>
      <c r="N337">
        <v>6078.080078125</v>
      </c>
      <c r="O337">
        <v>7</v>
      </c>
      <c r="Q337">
        <v>2.8767037391662602</v>
      </c>
      <c r="R337">
        <v>-1.4759588986635205E-2</v>
      </c>
      <c r="S337">
        <v>0</v>
      </c>
      <c r="T337">
        <v>3.9604455105246577</v>
      </c>
      <c r="U337" t="s">
        <v>43</v>
      </c>
      <c r="V337">
        <v>10.793556213378906</v>
      </c>
      <c r="W337">
        <v>64.697608947753906</v>
      </c>
      <c r="X337">
        <v>0</v>
      </c>
      <c r="Y337">
        <v>0</v>
      </c>
      <c r="Z337">
        <v>330985.625</v>
      </c>
      <c r="AA337">
        <v>25831.24609375</v>
      </c>
    </row>
    <row r="338" spans="1:36" x14ac:dyDescent="0.25">
      <c r="A338">
        <v>2635</v>
      </c>
      <c r="B338" t="s">
        <v>241</v>
      </c>
      <c r="C338" t="s">
        <v>186</v>
      </c>
      <c r="D338">
        <v>548</v>
      </c>
      <c r="E338" t="s">
        <v>42</v>
      </c>
      <c r="F338">
        <v>1990</v>
      </c>
      <c r="G338">
        <v>8787.830078125</v>
      </c>
      <c r="H338">
        <v>1</v>
      </c>
      <c r="I338">
        <v>0</v>
      </c>
      <c r="J338">
        <v>0</v>
      </c>
      <c r="K338">
        <v>2</v>
      </c>
      <c r="L338">
        <v>2</v>
      </c>
      <c r="M338">
        <v>1</v>
      </c>
      <c r="N338">
        <v>11794.994140625</v>
      </c>
      <c r="O338">
        <v>6.5</v>
      </c>
      <c r="Q338">
        <v>2.8767037391662602</v>
      </c>
      <c r="R338">
        <v>-1.4759588986635205E-2</v>
      </c>
      <c r="S338">
        <v>0</v>
      </c>
      <c r="T338">
        <v>3.9604455105246577</v>
      </c>
      <c r="U338" t="s">
        <v>43</v>
      </c>
      <c r="V338">
        <v>10.793556213378906</v>
      </c>
      <c r="W338">
        <v>64.697608947753906</v>
      </c>
      <c r="X338">
        <v>0</v>
      </c>
      <c r="Y338">
        <v>0</v>
      </c>
      <c r="Z338">
        <v>330985.625</v>
      </c>
      <c r="AA338">
        <v>25831.24609375</v>
      </c>
      <c r="AB338">
        <v>14</v>
      </c>
      <c r="AC338">
        <v>0</v>
      </c>
      <c r="AD338">
        <v>0</v>
      </c>
      <c r="AE338">
        <v>4</v>
      </c>
      <c r="AF338">
        <v>0</v>
      </c>
      <c r="AG338">
        <v>0</v>
      </c>
      <c r="AH338">
        <v>0</v>
      </c>
      <c r="AI338">
        <v>0.28571429848670954</v>
      </c>
      <c r="AJ338">
        <v>0</v>
      </c>
    </row>
    <row r="339" spans="1:36" x14ac:dyDescent="0.25">
      <c r="A339">
        <v>2635</v>
      </c>
      <c r="B339" t="s">
        <v>241</v>
      </c>
      <c r="C339" t="s">
        <v>186</v>
      </c>
      <c r="D339">
        <v>548</v>
      </c>
      <c r="E339" t="s">
        <v>42</v>
      </c>
      <c r="F339">
        <v>2000</v>
      </c>
      <c r="G339">
        <v>11991</v>
      </c>
      <c r="H339">
        <v>1</v>
      </c>
      <c r="I339">
        <v>0</v>
      </c>
      <c r="J339">
        <v>0</v>
      </c>
      <c r="K339">
        <v>2</v>
      </c>
      <c r="L339">
        <v>2</v>
      </c>
      <c r="M339">
        <v>1</v>
      </c>
      <c r="N339">
        <v>20807.5</v>
      </c>
      <c r="O339">
        <v>4</v>
      </c>
      <c r="P339">
        <v>6.5666723251342782</v>
      </c>
      <c r="Q339">
        <v>2.8767037391662602</v>
      </c>
      <c r="R339">
        <v>-1.4759588986635205E-2</v>
      </c>
      <c r="S339">
        <v>0</v>
      </c>
      <c r="T339">
        <v>3.9604455105246577</v>
      </c>
      <c r="U339" t="s">
        <v>43</v>
      </c>
      <c r="V339">
        <v>10.793556213378906</v>
      </c>
      <c r="W339">
        <v>64.697608947753906</v>
      </c>
      <c r="X339">
        <v>0</v>
      </c>
      <c r="Y339">
        <v>0</v>
      </c>
      <c r="Z339">
        <v>330985.625</v>
      </c>
      <c r="AA339">
        <v>25831.24609375</v>
      </c>
      <c r="AB339">
        <v>14</v>
      </c>
      <c r="AC339">
        <v>0</v>
      </c>
      <c r="AD339">
        <v>0</v>
      </c>
      <c r="AE339">
        <v>3</v>
      </c>
      <c r="AF339">
        <v>2</v>
      </c>
      <c r="AG339">
        <v>0</v>
      </c>
      <c r="AH339">
        <v>0</v>
      </c>
      <c r="AI339">
        <v>0.2142857164144516</v>
      </c>
      <c r="AJ339">
        <v>0.14285714924335477</v>
      </c>
    </row>
    <row r="340" spans="1:36" x14ac:dyDescent="0.25">
      <c r="A340">
        <v>2745</v>
      </c>
      <c r="B340" t="s">
        <v>242</v>
      </c>
      <c r="C340" t="s">
        <v>186</v>
      </c>
      <c r="D340">
        <v>548</v>
      </c>
      <c r="E340" t="s">
        <v>42</v>
      </c>
      <c r="F340">
        <v>1980</v>
      </c>
      <c r="G340">
        <v>7195</v>
      </c>
      <c r="H340">
        <v>0</v>
      </c>
      <c r="I340">
        <v>0</v>
      </c>
      <c r="J340">
        <v>0</v>
      </c>
      <c r="K340">
        <v>2</v>
      </c>
      <c r="L340">
        <v>2</v>
      </c>
      <c r="M340">
        <v>1</v>
      </c>
      <c r="N340">
        <v>6078.080078125</v>
      </c>
      <c r="O340">
        <v>7</v>
      </c>
      <c r="Q340">
        <v>2.2681000232696529</v>
      </c>
      <c r="R340">
        <v>-0.33890855312347407</v>
      </c>
      <c r="S340">
        <v>1</v>
      </c>
      <c r="T340">
        <v>2.8929593284361719</v>
      </c>
      <c r="U340" t="s">
        <v>43</v>
      </c>
      <c r="V340">
        <v>10.719810485839844</v>
      </c>
      <c r="W340">
        <v>52.967037200927741</v>
      </c>
      <c r="X340">
        <v>0</v>
      </c>
      <c r="Y340">
        <v>0</v>
      </c>
      <c r="Z340">
        <v>330985.625</v>
      </c>
      <c r="AA340">
        <v>25831.24609375</v>
      </c>
    </row>
    <row r="341" spans="1:36" x14ac:dyDescent="0.25">
      <c r="A341">
        <v>2745</v>
      </c>
      <c r="B341" t="s">
        <v>242</v>
      </c>
      <c r="C341" t="s">
        <v>186</v>
      </c>
      <c r="D341">
        <v>548</v>
      </c>
      <c r="E341" t="s">
        <v>42</v>
      </c>
      <c r="F341">
        <v>1990</v>
      </c>
      <c r="G341">
        <v>9990.912109375</v>
      </c>
      <c r="H341">
        <v>0</v>
      </c>
      <c r="I341">
        <v>0</v>
      </c>
      <c r="J341">
        <v>0</v>
      </c>
      <c r="K341">
        <v>2</v>
      </c>
      <c r="L341">
        <v>2</v>
      </c>
      <c r="M341">
        <v>1</v>
      </c>
      <c r="N341">
        <v>11794.994140625</v>
      </c>
      <c r="O341">
        <v>6.5</v>
      </c>
      <c r="Q341">
        <v>2.2681000232696529</v>
      </c>
      <c r="R341">
        <v>-0.33890855312347407</v>
      </c>
      <c r="S341">
        <v>1</v>
      </c>
      <c r="T341">
        <v>2.8929593284361719</v>
      </c>
      <c r="U341" t="s">
        <v>43</v>
      </c>
      <c r="V341">
        <v>10.719810485839844</v>
      </c>
      <c r="W341">
        <v>52.967037200927741</v>
      </c>
      <c r="X341">
        <v>0</v>
      </c>
      <c r="Y341">
        <v>0</v>
      </c>
      <c r="Z341">
        <v>330985.625</v>
      </c>
      <c r="AA341">
        <v>25831.24609375</v>
      </c>
      <c r="AB341">
        <v>2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</row>
    <row r="342" spans="1:36" x14ac:dyDescent="0.25">
      <c r="A342">
        <v>2745</v>
      </c>
      <c r="B342" t="s">
        <v>242</v>
      </c>
      <c r="C342" t="s">
        <v>186</v>
      </c>
      <c r="D342">
        <v>548</v>
      </c>
      <c r="E342" t="s">
        <v>42</v>
      </c>
      <c r="F342">
        <v>2000</v>
      </c>
      <c r="G342">
        <v>13717</v>
      </c>
      <c r="H342">
        <v>0</v>
      </c>
      <c r="I342">
        <v>0</v>
      </c>
      <c r="J342">
        <v>0</v>
      </c>
      <c r="K342">
        <v>2</v>
      </c>
      <c r="L342">
        <v>2</v>
      </c>
      <c r="M342">
        <v>1</v>
      </c>
      <c r="N342">
        <v>20807.5</v>
      </c>
      <c r="O342">
        <v>4</v>
      </c>
      <c r="P342">
        <v>6.1202974319458008</v>
      </c>
      <c r="Q342">
        <v>2.2681000232696529</v>
      </c>
      <c r="R342">
        <v>-0.33890855312347407</v>
      </c>
      <c r="S342">
        <v>1</v>
      </c>
      <c r="T342">
        <v>2.8929593284361719</v>
      </c>
      <c r="U342" t="s">
        <v>43</v>
      </c>
      <c r="V342">
        <v>10.719810485839844</v>
      </c>
      <c r="W342">
        <v>52.967037200927741</v>
      </c>
      <c r="X342">
        <v>0</v>
      </c>
      <c r="Y342">
        <v>0</v>
      </c>
      <c r="Z342">
        <v>330985.625</v>
      </c>
      <c r="AA342">
        <v>25831.24609375</v>
      </c>
      <c r="AB342">
        <v>9</v>
      </c>
      <c r="AC342">
        <v>0</v>
      </c>
      <c r="AD342">
        <v>0</v>
      </c>
      <c r="AE342">
        <v>1</v>
      </c>
      <c r="AF342">
        <v>2</v>
      </c>
      <c r="AG342">
        <v>0</v>
      </c>
      <c r="AH342">
        <v>0</v>
      </c>
      <c r="AI342">
        <v>0.1111111119389534</v>
      </c>
      <c r="AJ342">
        <v>0.2222222238779068</v>
      </c>
    </row>
    <row r="343" spans="1:36" x14ac:dyDescent="0.25">
      <c r="A343">
        <v>2760</v>
      </c>
      <c r="B343" t="s">
        <v>243</v>
      </c>
      <c r="C343" t="s">
        <v>163</v>
      </c>
      <c r="D343">
        <v>504</v>
      </c>
      <c r="E343" t="s">
        <v>164</v>
      </c>
      <c r="F343">
        <v>1970</v>
      </c>
      <c r="G343">
        <v>888</v>
      </c>
      <c r="H343">
        <v>1</v>
      </c>
      <c r="I343">
        <v>1</v>
      </c>
      <c r="J343">
        <v>0</v>
      </c>
      <c r="K343">
        <v>2</v>
      </c>
      <c r="L343">
        <v>2</v>
      </c>
      <c r="M343">
        <v>1</v>
      </c>
      <c r="N343">
        <v>2072.3828125</v>
      </c>
      <c r="O343">
        <v>5.25</v>
      </c>
      <c r="Q343">
        <v>4.3851480484008789</v>
      </c>
      <c r="R343">
        <v>-1.3384392261505127</v>
      </c>
      <c r="S343">
        <v>0</v>
      </c>
      <c r="T343">
        <v>5.7889647045458972</v>
      </c>
      <c r="U343" t="s">
        <v>47</v>
      </c>
      <c r="V343">
        <v>11.797671318054199</v>
      </c>
      <c r="W343">
        <v>73.975906372070298</v>
      </c>
      <c r="X343">
        <v>4.3574562296271324E-3</v>
      </c>
      <c r="Y343">
        <v>1.1623756960034372E-2</v>
      </c>
      <c r="Z343">
        <v>0</v>
      </c>
      <c r="AA343">
        <v>891.11102294921886</v>
      </c>
    </row>
    <row r="344" spans="1:36" x14ac:dyDescent="0.25">
      <c r="A344">
        <v>2760</v>
      </c>
      <c r="B344" t="s">
        <v>243</v>
      </c>
      <c r="C344" t="s">
        <v>163</v>
      </c>
      <c r="D344">
        <v>504</v>
      </c>
      <c r="E344" t="s">
        <v>164</v>
      </c>
      <c r="F344">
        <v>1980</v>
      </c>
      <c r="G344">
        <v>3318</v>
      </c>
      <c r="H344">
        <v>1</v>
      </c>
      <c r="I344">
        <v>1</v>
      </c>
      <c r="J344">
        <v>0</v>
      </c>
      <c r="K344">
        <v>2</v>
      </c>
      <c r="L344">
        <v>2</v>
      </c>
      <c r="M344">
        <v>1</v>
      </c>
      <c r="N344">
        <v>4376.70166015625</v>
      </c>
      <c r="O344">
        <v>9.375</v>
      </c>
      <c r="Q344">
        <v>4.3851480484008789</v>
      </c>
      <c r="R344">
        <v>-1.3384392261505127</v>
      </c>
      <c r="S344">
        <v>0</v>
      </c>
      <c r="T344">
        <v>5.7889647045458972</v>
      </c>
      <c r="U344" t="s">
        <v>47</v>
      </c>
      <c r="V344">
        <v>11.797671318054199</v>
      </c>
      <c r="W344">
        <v>73.975906372070298</v>
      </c>
      <c r="X344">
        <v>4.3574562296271324E-3</v>
      </c>
      <c r="Y344">
        <v>1.1623756960034372E-2</v>
      </c>
      <c r="Z344">
        <v>0</v>
      </c>
      <c r="AA344">
        <v>891.11102294921886</v>
      </c>
    </row>
    <row r="345" spans="1:36" x14ac:dyDescent="0.25">
      <c r="A345">
        <v>2760</v>
      </c>
      <c r="B345" t="s">
        <v>243</v>
      </c>
      <c r="C345" t="s">
        <v>163</v>
      </c>
      <c r="D345">
        <v>504</v>
      </c>
      <c r="E345" t="s">
        <v>164</v>
      </c>
      <c r="F345">
        <v>1990</v>
      </c>
      <c r="G345">
        <v>10452.6015625</v>
      </c>
      <c r="H345">
        <v>1</v>
      </c>
      <c r="I345">
        <v>1</v>
      </c>
      <c r="J345">
        <v>0</v>
      </c>
      <c r="K345">
        <v>2</v>
      </c>
      <c r="L345">
        <v>2</v>
      </c>
      <c r="M345">
        <v>1</v>
      </c>
      <c r="N345">
        <v>8766.2890625</v>
      </c>
      <c r="O345">
        <v>8.25</v>
      </c>
      <c r="Q345">
        <v>4.3851480484008789</v>
      </c>
      <c r="R345">
        <v>-1.3384392261505127</v>
      </c>
      <c r="S345">
        <v>0</v>
      </c>
      <c r="T345">
        <v>5.7889647045458972</v>
      </c>
      <c r="U345" t="s">
        <v>47</v>
      </c>
      <c r="V345">
        <v>11.797671318054199</v>
      </c>
      <c r="W345">
        <v>73.975906372070298</v>
      </c>
      <c r="X345">
        <v>4.3574562296271324E-3</v>
      </c>
      <c r="Y345">
        <v>1.1623756960034372E-2</v>
      </c>
      <c r="Z345">
        <v>0</v>
      </c>
      <c r="AA345">
        <v>891.11102294921886</v>
      </c>
      <c r="AB345">
        <v>4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</row>
    <row r="346" spans="1:36" x14ac:dyDescent="0.25">
      <c r="A346">
        <v>2760</v>
      </c>
      <c r="B346" t="s">
        <v>243</v>
      </c>
      <c r="C346" t="s">
        <v>163</v>
      </c>
      <c r="D346">
        <v>504</v>
      </c>
      <c r="E346" t="s">
        <v>164</v>
      </c>
      <c r="F346">
        <v>2000</v>
      </c>
      <c r="G346">
        <v>13335</v>
      </c>
      <c r="H346">
        <v>1</v>
      </c>
      <c r="I346">
        <v>1</v>
      </c>
      <c r="J346">
        <v>0</v>
      </c>
      <c r="K346">
        <v>2</v>
      </c>
      <c r="L346">
        <v>2</v>
      </c>
      <c r="M346">
        <v>1</v>
      </c>
      <c r="N346">
        <v>16168.875</v>
      </c>
      <c r="O346">
        <v>4</v>
      </c>
      <c r="P346">
        <v>6.0282783508300781</v>
      </c>
      <c r="Q346">
        <v>4.3851480484008789</v>
      </c>
      <c r="R346">
        <v>-1.3384392261505127</v>
      </c>
      <c r="S346">
        <v>0</v>
      </c>
      <c r="T346">
        <v>5.7889647045458972</v>
      </c>
      <c r="U346" t="s">
        <v>47</v>
      </c>
      <c r="V346">
        <v>11.797671318054199</v>
      </c>
      <c r="W346">
        <v>73.975906372070298</v>
      </c>
      <c r="X346">
        <v>4.3574562296271324E-3</v>
      </c>
      <c r="Y346">
        <v>1.1623756960034372E-2</v>
      </c>
      <c r="Z346">
        <v>0</v>
      </c>
      <c r="AA346">
        <v>891.11102294921886</v>
      </c>
      <c r="AB346">
        <v>1</v>
      </c>
      <c r="AC346">
        <v>0</v>
      </c>
      <c r="AD346">
        <v>1</v>
      </c>
      <c r="AE346">
        <v>0</v>
      </c>
      <c r="AF346">
        <v>0</v>
      </c>
      <c r="AG346">
        <v>0</v>
      </c>
      <c r="AI346">
        <v>0</v>
      </c>
      <c r="AJ346">
        <v>0</v>
      </c>
    </row>
    <row r="347" spans="1:36" x14ac:dyDescent="0.25">
      <c r="A347">
        <v>2785</v>
      </c>
      <c r="B347" t="s">
        <v>244</v>
      </c>
      <c r="C347" t="s">
        <v>167</v>
      </c>
      <c r="D347">
        <v>434</v>
      </c>
      <c r="E347" t="s">
        <v>38</v>
      </c>
      <c r="F347">
        <v>1980</v>
      </c>
      <c r="G347">
        <v>3219</v>
      </c>
      <c r="H347">
        <v>0</v>
      </c>
      <c r="I347">
        <v>0</v>
      </c>
      <c r="J347">
        <v>8</v>
      </c>
      <c r="K347">
        <v>7</v>
      </c>
      <c r="L347">
        <v>2</v>
      </c>
      <c r="M347">
        <v>1</v>
      </c>
      <c r="N347">
        <v>3895.8139648437505</v>
      </c>
      <c r="O347">
        <v>12</v>
      </c>
      <c r="Q347">
        <v>4.1113028526306152</v>
      </c>
      <c r="R347">
        <v>-0.40268123149871826</v>
      </c>
      <c r="S347">
        <v>0</v>
      </c>
      <c r="T347">
        <v>4.2606298758016905</v>
      </c>
      <c r="U347" t="s">
        <v>39</v>
      </c>
      <c r="V347">
        <v>10.084503173828123</v>
      </c>
      <c r="W347">
        <v>72.674415588378892</v>
      </c>
      <c r="X347">
        <v>0</v>
      </c>
      <c r="Y347">
        <v>0</v>
      </c>
      <c r="Z347">
        <v>0</v>
      </c>
      <c r="AA347">
        <v>0</v>
      </c>
    </row>
    <row r="348" spans="1:36" x14ac:dyDescent="0.25">
      <c r="A348">
        <v>2785</v>
      </c>
      <c r="B348" t="s">
        <v>244</v>
      </c>
      <c r="C348" t="s">
        <v>167</v>
      </c>
      <c r="D348">
        <v>434</v>
      </c>
      <c r="E348" t="s">
        <v>38</v>
      </c>
      <c r="F348">
        <v>1990</v>
      </c>
      <c r="G348">
        <v>4281.5859375</v>
      </c>
      <c r="H348">
        <v>0</v>
      </c>
      <c r="I348">
        <v>0</v>
      </c>
      <c r="J348">
        <v>8</v>
      </c>
      <c r="K348">
        <v>7</v>
      </c>
      <c r="L348">
        <v>2</v>
      </c>
      <c r="M348">
        <v>1</v>
      </c>
      <c r="N348">
        <v>7811.6669921875009</v>
      </c>
      <c r="O348">
        <v>11.5</v>
      </c>
      <c r="Q348">
        <v>4.1113028526306152</v>
      </c>
      <c r="R348">
        <v>-0.40268123149871826</v>
      </c>
      <c r="S348">
        <v>0</v>
      </c>
      <c r="T348">
        <v>4.2606298758016905</v>
      </c>
      <c r="U348" t="s">
        <v>39</v>
      </c>
      <c r="V348">
        <v>10.084503173828123</v>
      </c>
      <c r="W348">
        <v>72.674415588378892</v>
      </c>
      <c r="X348">
        <v>0</v>
      </c>
      <c r="Y348">
        <v>0</v>
      </c>
      <c r="Z348">
        <v>0</v>
      </c>
      <c r="AA348">
        <v>0</v>
      </c>
      <c r="AB348">
        <v>18</v>
      </c>
      <c r="AC348">
        <v>0</v>
      </c>
      <c r="AD348">
        <v>1</v>
      </c>
      <c r="AE348">
        <v>1</v>
      </c>
      <c r="AF348">
        <v>4</v>
      </c>
      <c r="AG348">
        <v>0</v>
      </c>
      <c r="AH348">
        <v>5.5555555969476707E-2</v>
      </c>
      <c r="AI348">
        <v>5.5555555969476707E-2</v>
      </c>
      <c r="AJ348">
        <v>0.2222222238779068</v>
      </c>
    </row>
    <row r="349" spans="1:36" x14ac:dyDescent="0.25">
      <c r="A349">
        <v>2785</v>
      </c>
      <c r="B349" t="s">
        <v>244</v>
      </c>
      <c r="C349" t="s">
        <v>167</v>
      </c>
      <c r="D349">
        <v>434</v>
      </c>
      <c r="E349" t="s">
        <v>38</v>
      </c>
      <c r="F349">
        <v>2000</v>
      </c>
      <c r="G349">
        <v>7420</v>
      </c>
      <c r="H349">
        <v>0</v>
      </c>
      <c r="I349">
        <v>0</v>
      </c>
      <c r="J349">
        <v>8</v>
      </c>
      <c r="K349">
        <v>7</v>
      </c>
      <c r="L349">
        <v>2</v>
      </c>
      <c r="M349">
        <v>1</v>
      </c>
      <c r="N349">
        <v>16575</v>
      </c>
      <c r="O349">
        <v>5.0249999999999995</v>
      </c>
      <c r="P349">
        <v>5.1474943161010733</v>
      </c>
      <c r="Q349">
        <v>4.1113028526306152</v>
      </c>
      <c r="R349">
        <v>-0.40268123149871826</v>
      </c>
      <c r="S349">
        <v>0</v>
      </c>
      <c r="T349">
        <v>4.2606298758016905</v>
      </c>
      <c r="U349" t="s">
        <v>39</v>
      </c>
      <c r="V349">
        <v>10.084503173828123</v>
      </c>
      <c r="W349">
        <v>72.674415588378892</v>
      </c>
      <c r="X349">
        <v>0</v>
      </c>
      <c r="Y349">
        <v>0</v>
      </c>
      <c r="Z349">
        <v>0</v>
      </c>
      <c r="AA349">
        <v>0</v>
      </c>
      <c r="AB349">
        <v>60</v>
      </c>
      <c r="AC349">
        <v>0</v>
      </c>
      <c r="AD349">
        <v>3</v>
      </c>
      <c r="AE349">
        <v>5</v>
      </c>
      <c r="AF349">
        <v>11</v>
      </c>
      <c r="AG349">
        <v>0</v>
      </c>
      <c r="AH349">
        <v>5.0000000745058067E-2</v>
      </c>
      <c r="AI349">
        <v>8.3333335816860185E-2</v>
      </c>
      <c r="AJ349">
        <v>0.18333333730697632</v>
      </c>
    </row>
    <row r="350" spans="1:36" x14ac:dyDescent="0.25">
      <c r="A350">
        <v>2810</v>
      </c>
      <c r="B350" t="s">
        <v>245</v>
      </c>
      <c r="C350" t="s">
        <v>92</v>
      </c>
      <c r="D350">
        <v>627</v>
      </c>
      <c r="E350" t="s">
        <v>246</v>
      </c>
      <c r="F350">
        <v>1970</v>
      </c>
      <c r="G350">
        <v>1042</v>
      </c>
      <c r="H350">
        <v>1</v>
      </c>
      <c r="I350">
        <v>0</v>
      </c>
      <c r="J350">
        <v>1</v>
      </c>
      <c r="K350">
        <v>2</v>
      </c>
      <c r="L350">
        <v>2</v>
      </c>
      <c r="M350">
        <v>1</v>
      </c>
      <c r="N350">
        <v>2048.27978515625</v>
      </c>
      <c r="O350">
        <v>4.9000000953674316</v>
      </c>
      <c r="Q350">
        <v>4.7189555168151855</v>
      </c>
      <c r="R350">
        <v>-1.9694820642471311</v>
      </c>
      <c r="S350">
        <v>1</v>
      </c>
      <c r="T350">
        <v>9.1042760903955298</v>
      </c>
      <c r="U350" t="s">
        <v>94</v>
      </c>
      <c r="V350">
        <v>11.963932037353516</v>
      </c>
      <c r="W350">
        <v>58.218170166015618</v>
      </c>
      <c r="X350">
        <v>3.8525002002716064</v>
      </c>
      <c r="Y350">
        <v>8.4091044962406145E-2</v>
      </c>
      <c r="Z350">
        <v>0</v>
      </c>
      <c r="AA350">
        <v>8842.9921875</v>
      </c>
    </row>
    <row r="351" spans="1:36" x14ac:dyDescent="0.25">
      <c r="A351">
        <v>2810</v>
      </c>
      <c r="B351" t="s">
        <v>245</v>
      </c>
      <c r="C351" t="s">
        <v>92</v>
      </c>
      <c r="D351">
        <v>627</v>
      </c>
      <c r="E351" t="s">
        <v>246</v>
      </c>
      <c r="F351">
        <v>1980</v>
      </c>
      <c r="G351">
        <v>2209</v>
      </c>
      <c r="H351">
        <v>1</v>
      </c>
      <c r="I351">
        <v>0</v>
      </c>
      <c r="J351">
        <v>1</v>
      </c>
      <c r="K351">
        <v>2</v>
      </c>
      <c r="L351">
        <v>2</v>
      </c>
      <c r="M351">
        <v>1</v>
      </c>
      <c r="N351">
        <v>4533.07470703125</v>
      </c>
      <c r="O351">
        <v>6</v>
      </c>
      <c r="Q351">
        <v>4.7189555168151855</v>
      </c>
      <c r="R351">
        <v>-1.9694820642471311</v>
      </c>
      <c r="S351">
        <v>1</v>
      </c>
      <c r="T351">
        <v>9.1042760903955298</v>
      </c>
      <c r="U351" t="s">
        <v>94</v>
      </c>
      <c r="V351">
        <v>11.963932037353516</v>
      </c>
      <c r="W351">
        <v>58.218170166015618</v>
      </c>
      <c r="X351">
        <v>3.8525002002716064</v>
      </c>
      <c r="Y351">
        <v>8.4091044962406145E-2</v>
      </c>
      <c r="Z351">
        <v>0</v>
      </c>
      <c r="AA351">
        <v>8842.9921875</v>
      </c>
    </row>
    <row r="352" spans="1:36" x14ac:dyDescent="0.25">
      <c r="A352">
        <v>2810</v>
      </c>
      <c r="B352" t="s">
        <v>245</v>
      </c>
      <c r="C352" t="s">
        <v>92</v>
      </c>
      <c r="D352">
        <v>627</v>
      </c>
      <c r="E352" t="s">
        <v>246</v>
      </c>
      <c r="F352">
        <v>1990</v>
      </c>
      <c r="G352">
        <v>4221.30419921875</v>
      </c>
      <c r="H352">
        <v>1</v>
      </c>
      <c r="I352">
        <v>0</v>
      </c>
      <c r="J352">
        <v>1</v>
      </c>
      <c r="K352">
        <v>2</v>
      </c>
      <c r="L352">
        <v>2</v>
      </c>
      <c r="M352">
        <v>1</v>
      </c>
      <c r="N352">
        <v>7577.38623046875</v>
      </c>
      <c r="O352">
        <v>7</v>
      </c>
      <c r="Q352">
        <v>4.7189555168151855</v>
      </c>
      <c r="R352">
        <v>-1.9694820642471311</v>
      </c>
      <c r="S352">
        <v>1</v>
      </c>
      <c r="T352">
        <v>9.1042760903955298</v>
      </c>
      <c r="U352" t="s">
        <v>94</v>
      </c>
      <c r="V352">
        <v>11.963932037353516</v>
      </c>
      <c r="W352">
        <v>58.218170166015618</v>
      </c>
      <c r="X352">
        <v>3.8525002002716064</v>
      </c>
      <c r="Y352">
        <v>8.4091044962406145E-2</v>
      </c>
      <c r="Z352">
        <v>0</v>
      </c>
      <c r="AA352">
        <v>8842.9921875</v>
      </c>
      <c r="AB352">
        <v>1165</v>
      </c>
      <c r="AC352">
        <v>9</v>
      </c>
      <c r="AD352">
        <v>13</v>
      </c>
      <c r="AE352">
        <v>50</v>
      </c>
      <c r="AF352">
        <v>50</v>
      </c>
      <c r="AG352">
        <v>7.7253216877579698E-3</v>
      </c>
      <c r="AH352">
        <v>1.115879788994789E-2</v>
      </c>
      <c r="AI352">
        <v>4.2918454855680473E-2</v>
      </c>
      <c r="AJ352">
        <v>4.2918454855680473E-2</v>
      </c>
    </row>
    <row r="353" spans="1:36" x14ac:dyDescent="0.25">
      <c r="A353">
        <v>2810</v>
      </c>
      <c r="B353" t="s">
        <v>245</v>
      </c>
      <c r="C353" t="s">
        <v>92</v>
      </c>
      <c r="D353">
        <v>627</v>
      </c>
      <c r="E353" t="s">
        <v>246</v>
      </c>
      <c r="F353">
        <v>2000</v>
      </c>
      <c r="G353">
        <v>5619</v>
      </c>
      <c r="H353">
        <v>1</v>
      </c>
      <c r="I353">
        <v>0</v>
      </c>
      <c r="J353">
        <v>1</v>
      </c>
      <c r="K353">
        <v>2</v>
      </c>
      <c r="L353">
        <v>2</v>
      </c>
      <c r="M353">
        <v>1</v>
      </c>
      <c r="N353">
        <v>14514.9</v>
      </c>
      <c r="O353">
        <v>4.0400000000000009</v>
      </c>
      <c r="P353">
        <v>9.5648632049560565</v>
      </c>
      <c r="Q353">
        <v>4.7189555168151855</v>
      </c>
      <c r="R353">
        <v>-1.9694820642471311</v>
      </c>
      <c r="S353">
        <v>1</v>
      </c>
      <c r="T353">
        <v>9.1042760903955298</v>
      </c>
      <c r="U353" t="s">
        <v>94</v>
      </c>
      <c r="V353">
        <v>11.963932037353516</v>
      </c>
      <c r="W353">
        <v>58.218170166015618</v>
      </c>
      <c r="X353">
        <v>3.8525002002716064</v>
      </c>
      <c r="Y353">
        <v>8.4091044962406145E-2</v>
      </c>
      <c r="Z353">
        <v>0</v>
      </c>
      <c r="AA353">
        <v>8842.9921875</v>
      </c>
      <c r="AB353">
        <v>1312</v>
      </c>
      <c r="AC353">
        <v>24</v>
      </c>
      <c r="AD353">
        <v>22</v>
      </c>
      <c r="AE353">
        <v>54</v>
      </c>
      <c r="AF353">
        <v>91</v>
      </c>
      <c r="AG353">
        <v>1.8292682245373722E-2</v>
      </c>
      <c r="AH353">
        <v>1.6768293455243111E-2</v>
      </c>
      <c r="AI353">
        <v>4.1158538311719901E-2</v>
      </c>
      <c r="AJ353">
        <v>6.9359757006168365E-2</v>
      </c>
    </row>
    <row r="354" spans="1:36" x14ac:dyDescent="0.25">
      <c r="A354">
        <v>2835</v>
      </c>
      <c r="B354" t="s">
        <v>247</v>
      </c>
      <c r="C354" t="s">
        <v>248</v>
      </c>
      <c r="D354">
        <v>525</v>
      </c>
      <c r="E354" t="s">
        <v>42</v>
      </c>
      <c r="F354">
        <v>2000</v>
      </c>
      <c r="G354">
        <v>9625</v>
      </c>
      <c r="H354">
        <v>1</v>
      </c>
      <c r="I354">
        <v>0</v>
      </c>
      <c r="J354">
        <v>0</v>
      </c>
      <c r="K354">
        <v>2</v>
      </c>
      <c r="L354">
        <v>3</v>
      </c>
      <c r="M354">
        <v>2</v>
      </c>
      <c r="N354">
        <v>17738</v>
      </c>
      <c r="O354">
        <v>5</v>
      </c>
      <c r="P354">
        <v>7.4576091766357422</v>
      </c>
      <c r="Q354">
        <v>4.1645078659057617</v>
      </c>
      <c r="R354">
        <v>-1.1176778078079221</v>
      </c>
      <c r="S354">
        <v>1</v>
      </c>
      <c r="T354">
        <v>8.3859099788176752E-2</v>
      </c>
      <c r="U354" t="s">
        <v>43</v>
      </c>
      <c r="V354">
        <v>12.495631217956545</v>
      </c>
      <c r="W354">
        <v>64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</row>
    <row r="355" spans="1:36" x14ac:dyDescent="0.25">
      <c r="A355">
        <v>2850</v>
      </c>
      <c r="B355" t="s">
        <v>249</v>
      </c>
      <c r="C355" t="s">
        <v>163</v>
      </c>
      <c r="D355">
        <v>504</v>
      </c>
      <c r="E355" t="s">
        <v>164</v>
      </c>
      <c r="F355">
        <v>1970</v>
      </c>
      <c r="G355">
        <v>1289</v>
      </c>
      <c r="H355">
        <v>1</v>
      </c>
      <c r="I355">
        <v>1</v>
      </c>
      <c r="J355">
        <v>0</v>
      </c>
      <c r="K355">
        <v>2</v>
      </c>
      <c r="L355">
        <v>2</v>
      </c>
      <c r="M355">
        <v>1</v>
      </c>
      <c r="N355">
        <v>1840.8214111328125</v>
      </c>
      <c r="O355">
        <v>7</v>
      </c>
      <c r="Q355">
        <v>4.921323299407959</v>
      </c>
      <c r="R355">
        <v>-2.7098503112792969</v>
      </c>
      <c r="S355">
        <v>0</v>
      </c>
      <c r="T355">
        <v>0.18604115264011897</v>
      </c>
      <c r="U355" t="s">
        <v>47</v>
      </c>
      <c r="V355">
        <v>11.548765182495117</v>
      </c>
      <c r="W355">
        <v>72.332015991210938</v>
      </c>
      <c r="X355">
        <v>0</v>
      </c>
      <c r="Y355">
        <v>5.2065320312976837E-2</v>
      </c>
      <c r="Z355">
        <v>0</v>
      </c>
      <c r="AA355">
        <v>4511.66064453125</v>
      </c>
    </row>
    <row r="356" spans="1:36" x14ac:dyDescent="0.25">
      <c r="A356">
        <v>2850</v>
      </c>
      <c r="B356" t="s">
        <v>249</v>
      </c>
      <c r="C356" t="s">
        <v>163</v>
      </c>
      <c r="D356">
        <v>504</v>
      </c>
      <c r="E356" t="s">
        <v>164</v>
      </c>
      <c r="F356">
        <v>1980</v>
      </c>
      <c r="G356">
        <v>1798</v>
      </c>
      <c r="H356">
        <v>1</v>
      </c>
      <c r="I356">
        <v>1</v>
      </c>
      <c r="J356">
        <v>0</v>
      </c>
      <c r="K356">
        <v>2</v>
      </c>
      <c r="L356">
        <v>2</v>
      </c>
      <c r="M356">
        <v>1</v>
      </c>
      <c r="N356">
        <v>3936.907470703125</v>
      </c>
      <c r="O356">
        <v>14</v>
      </c>
      <c r="Q356">
        <v>4.921323299407959</v>
      </c>
      <c r="R356">
        <v>-2.7098503112792969</v>
      </c>
      <c r="S356">
        <v>0</v>
      </c>
      <c r="T356">
        <v>0.18604115264011897</v>
      </c>
      <c r="U356" t="s">
        <v>47</v>
      </c>
      <c r="V356">
        <v>11.548765182495117</v>
      </c>
      <c r="W356">
        <v>72.332015991210938</v>
      </c>
      <c r="X356">
        <v>0</v>
      </c>
      <c r="Y356">
        <v>5.2065320312976837E-2</v>
      </c>
      <c r="Z356">
        <v>0</v>
      </c>
      <c r="AA356">
        <v>4511.66064453125</v>
      </c>
    </row>
    <row r="357" spans="1:36" x14ac:dyDescent="0.25">
      <c r="A357">
        <v>2850</v>
      </c>
      <c r="B357" t="s">
        <v>249</v>
      </c>
      <c r="C357" t="s">
        <v>163</v>
      </c>
      <c r="D357">
        <v>504</v>
      </c>
      <c r="E357" t="s">
        <v>164</v>
      </c>
      <c r="F357">
        <v>1990</v>
      </c>
      <c r="G357">
        <v>8346.2587890625</v>
      </c>
      <c r="H357">
        <v>1</v>
      </c>
      <c r="I357">
        <v>1</v>
      </c>
      <c r="J357">
        <v>0</v>
      </c>
      <c r="K357">
        <v>2</v>
      </c>
      <c r="L357">
        <v>2</v>
      </c>
      <c r="M357">
        <v>1</v>
      </c>
      <c r="N357">
        <v>7805.57470703125</v>
      </c>
      <c r="O357">
        <v>11</v>
      </c>
      <c r="Q357">
        <v>4.921323299407959</v>
      </c>
      <c r="R357">
        <v>-2.7098503112792969</v>
      </c>
      <c r="S357">
        <v>0</v>
      </c>
      <c r="T357">
        <v>0.18604115264011897</v>
      </c>
      <c r="U357" t="s">
        <v>47</v>
      </c>
      <c r="V357">
        <v>11.548765182495117</v>
      </c>
      <c r="W357">
        <v>72.332015991210938</v>
      </c>
      <c r="X357">
        <v>0</v>
      </c>
      <c r="Y357">
        <v>5.2065320312976837E-2</v>
      </c>
      <c r="Z357">
        <v>0</v>
      </c>
      <c r="AA357">
        <v>4511.66064453125</v>
      </c>
      <c r="AB357">
        <v>6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</row>
    <row r="358" spans="1:36" x14ac:dyDescent="0.25">
      <c r="A358">
        <v>2850</v>
      </c>
      <c r="B358" t="s">
        <v>249</v>
      </c>
      <c r="C358" t="s">
        <v>163</v>
      </c>
      <c r="D358">
        <v>504</v>
      </c>
      <c r="E358" t="s">
        <v>164</v>
      </c>
      <c r="F358">
        <v>2000</v>
      </c>
      <c r="G358">
        <v>8599</v>
      </c>
      <c r="H358">
        <v>1</v>
      </c>
      <c r="I358">
        <v>1</v>
      </c>
      <c r="J358">
        <v>0</v>
      </c>
      <c r="K358">
        <v>2</v>
      </c>
      <c r="L358">
        <v>2</v>
      </c>
      <c r="M358">
        <v>1</v>
      </c>
      <c r="N358">
        <v>14119</v>
      </c>
      <c r="O358">
        <v>4.8</v>
      </c>
      <c r="P358">
        <v>6.2265367507934579</v>
      </c>
      <c r="Q358">
        <v>4.921323299407959</v>
      </c>
      <c r="R358">
        <v>-2.7098503112792969</v>
      </c>
      <c r="S358">
        <v>0</v>
      </c>
      <c r="T358">
        <v>0.18604115264011897</v>
      </c>
      <c r="U358" t="s">
        <v>47</v>
      </c>
      <c r="V358">
        <v>11.548765182495117</v>
      </c>
      <c r="W358">
        <v>72.332015991210938</v>
      </c>
      <c r="X358">
        <v>0</v>
      </c>
      <c r="Y358">
        <v>5.2065320312976837E-2</v>
      </c>
      <c r="Z358">
        <v>0</v>
      </c>
      <c r="AA358">
        <v>4511.66064453125</v>
      </c>
      <c r="AB358">
        <v>2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</row>
    <row r="359" spans="1:36" x14ac:dyDescent="0.25">
      <c r="A359">
        <v>2865</v>
      </c>
      <c r="B359" t="s">
        <v>250</v>
      </c>
      <c r="C359" t="s">
        <v>71</v>
      </c>
      <c r="D359">
        <v>180</v>
      </c>
      <c r="E359" t="s">
        <v>251</v>
      </c>
      <c r="F359">
        <v>1990</v>
      </c>
      <c r="G359">
        <v>9499.501953125</v>
      </c>
      <c r="H359">
        <v>1</v>
      </c>
      <c r="I359">
        <v>1</v>
      </c>
      <c r="J359">
        <v>4</v>
      </c>
      <c r="K359">
        <v>7</v>
      </c>
      <c r="L359">
        <v>3</v>
      </c>
      <c r="M359">
        <v>1</v>
      </c>
      <c r="N359">
        <v>8401.056640625</v>
      </c>
      <c r="O359">
        <v>8.6666669845581055</v>
      </c>
      <c r="Q359">
        <v>4.3788213729858398</v>
      </c>
      <c r="R359">
        <v>-2.8349235057830806</v>
      </c>
      <c r="S359">
        <v>1</v>
      </c>
      <c r="T359">
        <v>0.4808201369549992</v>
      </c>
      <c r="U359" t="s">
        <v>47</v>
      </c>
      <c r="V359">
        <v>13.044214248657228</v>
      </c>
      <c r="W359">
        <v>65.486724853515625</v>
      </c>
      <c r="X359">
        <v>5.9027105569839471E-2</v>
      </c>
      <c r="Y359">
        <v>7.681758143007752E-4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</row>
    <row r="360" spans="1:36" x14ac:dyDescent="0.25">
      <c r="A360">
        <v>2865</v>
      </c>
      <c r="B360" t="s">
        <v>250</v>
      </c>
      <c r="C360" t="s">
        <v>71</v>
      </c>
      <c r="D360">
        <v>180</v>
      </c>
      <c r="E360" t="s">
        <v>251</v>
      </c>
      <c r="F360">
        <v>2000</v>
      </c>
      <c r="G360">
        <v>8294</v>
      </c>
      <c r="H360">
        <v>1</v>
      </c>
      <c r="I360">
        <v>1</v>
      </c>
      <c r="J360">
        <v>4</v>
      </c>
      <c r="K360">
        <v>7</v>
      </c>
      <c r="L360">
        <v>3</v>
      </c>
      <c r="M360">
        <v>1</v>
      </c>
      <c r="N360">
        <v>16332.444444444443</v>
      </c>
      <c r="O360">
        <v>4.1333333333333346</v>
      </c>
      <c r="P360">
        <v>4.7273879051208496</v>
      </c>
      <c r="Q360">
        <v>4.3788213729858398</v>
      </c>
      <c r="R360">
        <v>-2.8349235057830806</v>
      </c>
      <c r="S360">
        <v>1</v>
      </c>
      <c r="T360">
        <v>0.4808201369549992</v>
      </c>
      <c r="U360" t="s">
        <v>47</v>
      </c>
      <c r="V360">
        <v>13.044214248657228</v>
      </c>
      <c r="W360">
        <v>65.486724853515625</v>
      </c>
      <c r="X360">
        <v>5.9027105569839471E-2</v>
      </c>
      <c r="Y360">
        <v>7.681758143007752E-4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</row>
    <row r="361" spans="1:36" x14ac:dyDescent="0.25">
      <c r="A361">
        <v>2880</v>
      </c>
      <c r="B361" t="s">
        <v>252</v>
      </c>
      <c r="C361" t="s">
        <v>219</v>
      </c>
      <c r="D361">
        <v>435</v>
      </c>
      <c r="E361" t="s">
        <v>38</v>
      </c>
      <c r="F361">
        <v>1980</v>
      </c>
      <c r="G361">
        <v>3225</v>
      </c>
      <c r="H361">
        <v>0</v>
      </c>
      <c r="I361">
        <v>0</v>
      </c>
      <c r="J361">
        <v>9</v>
      </c>
      <c r="K361">
        <v>7</v>
      </c>
      <c r="L361">
        <v>2</v>
      </c>
      <c r="M361">
        <v>1</v>
      </c>
      <c r="N361">
        <v>5966.7304687500009</v>
      </c>
      <c r="O361">
        <v>7</v>
      </c>
      <c r="Q361">
        <v>3.1963686943054199</v>
      </c>
      <c r="R361">
        <v>-2.0852489471435547</v>
      </c>
      <c r="S361">
        <v>1</v>
      </c>
      <c r="T361">
        <v>4.0035950169046748</v>
      </c>
      <c r="U361" t="s">
        <v>39</v>
      </c>
      <c r="V361">
        <v>10.52548122406006</v>
      </c>
      <c r="W361">
        <v>61.643833160400398</v>
      </c>
      <c r="X361">
        <v>0</v>
      </c>
      <c r="Y361">
        <v>0</v>
      </c>
      <c r="Z361">
        <v>0</v>
      </c>
      <c r="AA361">
        <v>0</v>
      </c>
    </row>
    <row r="362" spans="1:36" x14ac:dyDescent="0.25">
      <c r="A362">
        <v>2880</v>
      </c>
      <c r="B362" t="s">
        <v>252</v>
      </c>
      <c r="C362" t="s">
        <v>219</v>
      </c>
      <c r="D362">
        <v>435</v>
      </c>
      <c r="E362" t="s">
        <v>38</v>
      </c>
      <c r="F362">
        <v>1990</v>
      </c>
      <c r="G362">
        <v>11283.1708984375</v>
      </c>
      <c r="H362">
        <v>0</v>
      </c>
      <c r="I362">
        <v>0</v>
      </c>
      <c r="J362">
        <v>9</v>
      </c>
      <c r="K362">
        <v>7</v>
      </c>
      <c r="L362">
        <v>2</v>
      </c>
      <c r="M362">
        <v>1</v>
      </c>
      <c r="N362">
        <v>12318.4736328125</v>
      </c>
      <c r="O362">
        <v>6.333333492279051</v>
      </c>
      <c r="Q362">
        <v>3.1963686943054199</v>
      </c>
      <c r="R362">
        <v>-2.0852489471435547</v>
      </c>
      <c r="S362">
        <v>1</v>
      </c>
      <c r="T362">
        <v>4.0035950169046748</v>
      </c>
      <c r="U362" t="s">
        <v>39</v>
      </c>
      <c r="V362">
        <v>10.52548122406006</v>
      </c>
      <c r="W362">
        <v>61.643833160400398</v>
      </c>
      <c r="X362">
        <v>0</v>
      </c>
      <c r="Y362">
        <v>0</v>
      </c>
      <c r="Z362">
        <v>0</v>
      </c>
      <c r="AA362">
        <v>0</v>
      </c>
      <c r="AB362">
        <v>5</v>
      </c>
      <c r="AC362">
        <v>0</v>
      </c>
      <c r="AD362">
        <v>1</v>
      </c>
      <c r="AE362">
        <v>0</v>
      </c>
      <c r="AF362">
        <v>0</v>
      </c>
      <c r="AG362">
        <v>0</v>
      </c>
      <c r="AH362">
        <v>0.20000000298023224</v>
      </c>
      <c r="AI362">
        <v>0</v>
      </c>
      <c r="AJ362">
        <v>0</v>
      </c>
    </row>
    <row r="363" spans="1:36" x14ac:dyDescent="0.25">
      <c r="A363">
        <v>2880</v>
      </c>
      <c r="B363" t="s">
        <v>252</v>
      </c>
      <c r="C363" t="s">
        <v>219</v>
      </c>
      <c r="D363">
        <v>435</v>
      </c>
      <c r="E363" t="s">
        <v>38</v>
      </c>
      <c r="F363">
        <v>2000</v>
      </c>
      <c r="G363">
        <v>10911</v>
      </c>
      <c r="H363">
        <v>0</v>
      </c>
      <c r="I363">
        <v>0</v>
      </c>
      <c r="J363">
        <v>9</v>
      </c>
      <c r="K363">
        <v>7</v>
      </c>
      <c r="L363">
        <v>2</v>
      </c>
      <c r="M363">
        <v>1</v>
      </c>
      <c r="N363">
        <v>24167.666666666672</v>
      </c>
      <c r="O363">
        <v>3.1</v>
      </c>
      <c r="P363">
        <v>5.6767539978027353</v>
      </c>
      <c r="Q363">
        <v>3.1963686943054199</v>
      </c>
      <c r="R363">
        <v>-2.0852489471435547</v>
      </c>
      <c r="S363">
        <v>1</v>
      </c>
      <c r="T363">
        <v>4.0035950169046748</v>
      </c>
      <c r="U363" t="s">
        <v>39</v>
      </c>
      <c r="V363">
        <v>10.52548122406006</v>
      </c>
      <c r="W363">
        <v>61.643833160400398</v>
      </c>
      <c r="X363">
        <v>0</v>
      </c>
      <c r="Y363">
        <v>0</v>
      </c>
      <c r="Z363">
        <v>0</v>
      </c>
      <c r="AA363">
        <v>0</v>
      </c>
      <c r="AB363">
        <v>60</v>
      </c>
      <c r="AC363">
        <v>1</v>
      </c>
      <c r="AD363">
        <v>0</v>
      </c>
      <c r="AE363">
        <v>7</v>
      </c>
      <c r="AF363">
        <v>10</v>
      </c>
      <c r="AG363">
        <v>1.666666753590107E-2</v>
      </c>
      <c r="AH363">
        <v>0</v>
      </c>
      <c r="AI363">
        <v>0.11666666716337204</v>
      </c>
      <c r="AJ363">
        <v>0.16666667163372037</v>
      </c>
    </row>
    <row r="364" spans="1:36" x14ac:dyDescent="0.25">
      <c r="A364">
        <v>2910</v>
      </c>
      <c r="B364" t="s">
        <v>253</v>
      </c>
      <c r="C364" t="s">
        <v>169</v>
      </c>
      <c r="D364">
        <v>478</v>
      </c>
      <c r="E364" t="s">
        <v>88</v>
      </c>
      <c r="F364">
        <v>1980</v>
      </c>
      <c r="G364">
        <v>5096</v>
      </c>
      <c r="H364">
        <v>1</v>
      </c>
      <c r="I364">
        <v>0</v>
      </c>
      <c r="J364">
        <v>0</v>
      </c>
      <c r="K364">
        <v>2</v>
      </c>
      <c r="L364">
        <v>3</v>
      </c>
      <c r="M364">
        <v>4</v>
      </c>
      <c r="N364">
        <v>6525.623046875</v>
      </c>
      <c r="O364">
        <v>8</v>
      </c>
      <c r="Q364">
        <v>2.6806070804595943</v>
      </c>
      <c r="R364">
        <v>2.5412018299102779</v>
      </c>
      <c r="S364">
        <v>1</v>
      </c>
      <c r="T364">
        <v>1.5800178468297803</v>
      </c>
      <c r="U364" t="s">
        <v>76</v>
      </c>
      <c r="V364">
        <v>11.322769165039063</v>
      </c>
      <c r="W364">
        <v>60.737525939941399</v>
      </c>
      <c r="X364">
        <v>0</v>
      </c>
      <c r="Y364">
        <v>0</v>
      </c>
      <c r="Z364">
        <v>0</v>
      </c>
      <c r="AA364">
        <v>0</v>
      </c>
    </row>
    <row r="365" spans="1:36" x14ac:dyDescent="0.25">
      <c r="A365">
        <v>2910</v>
      </c>
      <c r="B365" t="s">
        <v>253</v>
      </c>
      <c r="C365" t="s">
        <v>169</v>
      </c>
      <c r="D365">
        <v>478</v>
      </c>
      <c r="E365" t="s">
        <v>88</v>
      </c>
      <c r="F365">
        <v>1990</v>
      </c>
      <c r="G365">
        <v>7967.63134765625</v>
      </c>
      <c r="H365">
        <v>1</v>
      </c>
      <c r="I365">
        <v>0</v>
      </c>
      <c r="J365">
        <v>0</v>
      </c>
      <c r="K365">
        <v>2</v>
      </c>
      <c r="L365">
        <v>3</v>
      </c>
      <c r="M365">
        <v>4</v>
      </c>
      <c r="N365">
        <v>11756.8271484375</v>
      </c>
      <c r="O365">
        <v>5.4000000953674316</v>
      </c>
      <c r="Q365">
        <v>2.6806070804595943</v>
      </c>
      <c r="R365">
        <v>2.5412018299102779</v>
      </c>
      <c r="S365">
        <v>1</v>
      </c>
      <c r="T365">
        <v>1.5800178468297803</v>
      </c>
      <c r="U365" t="s">
        <v>76</v>
      </c>
      <c r="V365">
        <v>11.322769165039063</v>
      </c>
      <c r="W365">
        <v>60.737525939941399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</row>
    <row r="366" spans="1:36" x14ac:dyDescent="0.25">
      <c r="A366">
        <v>2910</v>
      </c>
      <c r="B366" t="s">
        <v>253</v>
      </c>
      <c r="C366" t="s">
        <v>169</v>
      </c>
      <c r="D366">
        <v>478</v>
      </c>
      <c r="E366" t="s">
        <v>88</v>
      </c>
      <c r="F366">
        <v>2000</v>
      </c>
      <c r="G366">
        <v>8539</v>
      </c>
      <c r="H366">
        <v>1</v>
      </c>
      <c r="I366">
        <v>0</v>
      </c>
      <c r="J366">
        <v>0</v>
      </c>
      <c r="K366">
        <v>2</v>
      </c>
      <c r="L366">
        <v>3</v>
      </c>
      <c r="M366">
        <v>4</v>
      </c>
      <c r="N366">
        <v>23787.599999999999</v>
      </c>
      <c r="O366">
        <v>3.34</v>
      </c>
      <c r="P366">
        <v>6.1333980560302734</v>
      </c>
      <c r="Q366">
        <v>2.6806070804595943</v>
      </c>
      <c r="R366">
        <v>2.5412018299102779</v>
      </c>
      <c r="S366">
        <v>1</v>
      </c>
      <c r="T366">
        <v>1.5800178468297803</v>
      </c>
      <c r="U366" t="s">
        <v>76</v>
      </c>
      <c r="V366">
        <v>11.322769165039063</v>
      </c>
      <c r="W366">
        <v>60.737525939941399</v>
      </c>
      <c r="X366">
        <v>0</v>
      </c>
      <c r="Y366">
        <v>0</v>
      </c>
      <c r="Z366">
        <v>0</v>
      </c>
      <c r="AA366">
        <v>0</v>
      </c>
      <c r="AB366">
        <v>1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</row>
    <row r="367" spans="1:36" x14ac:dyDescent="0.25">
      <c r="A367">
        <v>2925</v>
      </c>
      <c r="B367" t="s">
        <v>254</v>
      </c>
      <c r="C367" t="s">
        <v>217</v>
      </c>
      <c r="D367">
        <v>475</v>
      </c>
      <c r="E367" t="s">
        <v>88</v>
      </c>
      <c r="F367">
        <v>1980</v>
      </c>
      <c r="G367">
        <v>8186</v>
      </c>
      <c r="H367">
        <v>0</v>
      </c>
      <c r="I367">
        <v>0</v>
      </c>
      <c r="J367">
        <v>0</v>
      </c>
      <c r="K367">
        <v>3</v>
      </c>
      <c r="L367">
        <v>3</v>
      </c>
      <c r="M367">
        <v>2</v>
      </c>
      <c r="N367">
        <v>6525.623046875</v>
      </c>
      <c r="O367">
        <v>8</v>
      </c>
      <c r="Q367">
        <v>2.7494499683380123</v>
      </c>
      <c r="R367">
        <v>1.6985501050949099</v>
      </c>
      <c r="S367">
        <v>1</v>
      </c>
      <c r="T367">
        <v>3.4070885158217505</v>
      </c>
      <c r="U367" t="s">
        <v>76</v>
      </c>
      <c r="V367">
        <v>10.95218563079834</v>
      </c>
      <c r="W367">
        <v>69.582504272460938</v>
      </c>
      <c r="X367">
        <v>0</v>
      </c>
      <c r="Y367">
        <v>0</v>
      </c>
      <c r="Z367">
        <v>0</v>
      </c>
      <c r="AA367">
        <v>0</v>
      </c>
    </row>
    <row r="368" spans="1:36" x14ac:dyDescent="0.25">
      <c r="A368">
        <v>2925</v>
      </c>
      <c r="B368" t="s">
        <v>254</v>
      </c>
      <c r="C368" t="s">
        <v>217</v>
      </c>
      <c r="D368">
        <v>475</v>
      </c>
      <c r="E368" t="s">
        <v>88</v>
      </c>
      <c r="F368">
        <v>1990</v>
      </c>
      <c r="G368">
        <v>9154.1162109375</v>
      </c>
      <c r="H368">
        <v>0</v>
      </c>
      <c r="I368">
        <v>0</v>
      </c>
      <c r="J368">
        <v>0</v>
      </c>
      <c r="K368">
        <v>3</v>
      </c>
      <c r="L368">
        <v>3</v>
      </c>
      <c r="M368">
        <v>2</v>
      </c>
      <c r="N368">
        <v>11756.8271484375</v>
      </c>
      <c r="O368">
        <v>5.4000000953674316</v>
      </c>
      <c r="Q368">
        <v>2.7494499683380123</v>
      </c>
      <c r="R368">
        <v>1.6985501050949099</v>
      </c>
      <c r="S368">
        <v>1</v>
      </c>
      <c r="T368">
        <v>3.4070885158217505</v>
      </c>
      <c r="U368" t="s">
        <v>76</v>
      </c>
      <c r="V368">
        <v>10.95218563079834</v>
      </c>
      <c r="W368">
        <v>69.582504272460938</v>
      </c>
      <c r="X368">
        <v>0</v>
      </c>
      <c r="Y368">
        <v>0</v>
      </c>
      <c r="Z368">
        <v>0</v>
      </c>
      <c r="AA368">
        <v>0</v>
      </c>
      <c r="AB368">
        <v>2</v>
      </c>
      <c r="AC368">
        <v>0</v>
      </c>
      <c r="AD368">
        <v>0</v>
      </c>
      <c r="AE368">
        <v>1</v>
      </c>
      <c r="AF368">
        <v>0</v>
      </c>
      <c r="AG368">
        <v>0</v>
      </c>
      <c r="AH368">
        <v>0</v>
      </c>
      <c r="AI368">
        <v>0.5</v>
      </c>
      <c r="AJ368">
        <v>0</v>
      </c>
    </row>
    <row r="369" spans="1:36" x14ac:dyDescent="0.25">
      <c r="A369">
        <v>2925</v>
      </c>
      <c r="B369" t="s">
        <v>254</v>
      </c>
      <c r="C369" t="s">
        <v>217</v>
      </c>
      <c r="D369">
        <v>475</v>
      </c>
      <c r="E369" t="s">
        <v>88</v>
      </c>
      <c r="F369">
        <v>2000</v>
      </c>
      <c r="G369">
        <v>13613</v>
      </c>
      <c r="H369">
        <v>0</v>
      </c>
      <c r="I369">
        <v>0</v>
      </c>
      <c r="J369">
        <v>0</v>
      </c>
      <c r="K369">
        <v>3</v>
      </c>
      <c r="L369">
        <v>3</v>
      </c>
      <c r="M369">
        <v>2</v>
      </c>
      <c r="N369">
        <v>23787.599999999999</v>
      </c>
      <c r="O369">
        <v>3.34</v>
      </c>
      <c r="P369">
        <v>6.2205901145935059</v>
      </c>
      <c r="Q369">
        <v>2.7494499683380123</v>
      </c>
      <c r="R369">
        <v>1.6985501050949099</v>
      </c>
      <c r="S369">
        <v>1</v>
      </c>
      <c r="T369">
        <v>3.4070885158217505</v>
      </c>
      <c r="U369" t="s">
        <v>76</v>
      </c>
      <c r="V369">
        <v>10.95218563079834</v>
      </c>
      <c r="W369">
        <v>69.582504272460938</v>
      </c>
      <c r="X369">
        <v>0</v>
      </c>
      <c r="Y369">
        <v>0</v>
      </c>
      <c r="Z369">
        <v>0</v>
      </c>
      <c r="AA369">
        <v>0</v>
      </c>
      <c r="AB369">
        <v>2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</row>
    <row r="370" spans="1:36" x14ac:dyDescent="0.25">
      <c r="A370">
        <v>2980</v>
      </c>
      <c r="B370" t="s">
        <v>255</v>
      </c>
      <c r="C370" t="s">
        <v>128</v>
      </c>
      <c r="D370">
        <v>660</v>
      </c>
      <c r="E370" t="s">
        <v>179</v>
      </c>
      <c r="F370">
        <v>1970</v>
      </c>
      <c r="G370">
        <v>891</v>
      </c>
      <c r="H370">
        <v>0</v>
      </c>
      <c r="I370">
        <v>1</v>
      </c>
      <c r="J370">
        <v>3</v>
      </c>
      <c r="K370">
        <v>3</v>
      </c>
      <c r="L370">
        <v>3</v>
      </c>
      <c r="M370">
        <v>1</v>
      </c>
      <c r="N370">
        <v>2309.381103515625</v>
      </c>
      <c r="O370">
        <v>1.8571428060531621</v>
      </c>
      <c r="Q370">
        <v>3.5720641613006601</v>
      </c>
      <c r="R370">
        <v>-2.311316967010498</v>
      </c>
      <c r="S370">
        <v>1</v>
      </c>
      <c r="T370">
        <v>5.7517927317575692</v>
      </c>
      <c r="U370" t="s">
        <v>180</v>
      </c>
      <c r="V370">
        <v>13.857529640197752</v>
      </c>
      <c r="W370">
        <v>65.0826416015625</v>
      </c>
      <c r="X370">
        <v>0</v>
      </c>
      <c r="Y370">
        <v>0</v>
      </c>
      <c r="Z370">
        <v>0</v>
      </c>
      <c r="AA370">
        <v>0</v>
      </c>
    </row>
    <row r="371" spans="1:36" x14ac:dyDescent="0.25">
      <c r="A371">
        <v>2980</v>
      </c>
      <c r="B371" t="s">
        <v>255</v>
      </c>
      <c r="C371" t="s">
        <v>128</v>
      </c>
      <c r="D371">
        <v>660</v>
      </c>
      <c r="E371" t="s">
        <v>179</v>
      </c>
      <c r="F371">
        <v>1980</v>
      </c>
      <c r="G371">
        <v>3252</v>
      </c>
      <c r="H371">
        <v>0</v>
      </c>
      <c r="I371">
        <v>1</v>
      </c>
      <c r="J371">
        <v>3</v>
      </c>
      <c r="K371">
        <v>3</v>
      </c>
      <c r="L371">
        <v>3</v>
      </c>
      <c r="M371">
        <v>1</v>
      </c>
      <c r="N371">
        <v>5474.7763671875</v>
      </c>
      <c r="O371">
        <v>4.5714287757873526</v>
      </c>
      <c r="Q371">
        <v>3.5720641613006601</v>
      </c>
      <c r="R371">
        <v>-2.311316967010498</v>
      </c>
      <c r="S371">
        <v>1</v>
      </c>
      <c r="T371">
        <v>5.7517927317575692</v>
      </c>
      <c r="U371" t="s">
        <v>180</v>
      </c>
      <c r="V371">
        <v>13.857529640197752</v>
      </c>
      <c r="W371">
        <v>65.0826416015625</v>
      </c>
      <c r="X371">
        <v>0</v>
      </c>
      <c r="Y371">
        <v>0</v>
      </c>
      <c r="Z371">
        <v>0</v>
      </c>
      <c r="AA371">
        <v>0</v>
      </c>
    </row>
    <row r="372" spans="1:36" x14ac:dyDescent="0.25">
      <c r="A372">
        <v>2980</v>
      </c>
      <c r="B372" t="s">
        <v>255</v>
      </c>
      <c r="C372" t="s">
        <v>128</v>
      </c>
      <c r="D372">
        <v>660</v>
      </c>
      <c r="E372" t="s">
        <v>179</v>
      </c>
      <c r="F372">
        <v>1990</v>
      </c>
      <c r="G372">
        <v>6464.22216796875</v>
      </c>
      <c r="H372">
        <v>0</v>
      </c>
      <c r="I372">
        <v>1</v>
      </c>
      <c r="J372">
        <v>3</v>
      </c>
      <c r="K372">
        <v>3</v>
      </c>
      <c r="L372">
        <v>3</v>
      </c>
      <c r="M372">
        <v>1</v>
      </c>
      <c r="N372">
        <v>9541.7255859375</v>
      </c>
      <c r="O372">
        <v>3.7142856121063241</v>
      </c>
      <c r="Q372">
        <v>3.5720641613006601</v>
      </c>
      <c r="R372">
        <v>-2.311316967010498</v>
      </c>
      <c r="S372">
        <v>1</v>
      </c>
      <c r="T372">
        <v>5.7517927317575692</v>
      </c>
      <c r="U372" t="s">
        <v>180</v>
      </c>
      <c r="V372">
        <v>13.857529640197752</v>
      </c>
      <c r="W372">
        <v>65.0826416015625</v>
      </c>
      <c r="X372">
        <v>0</v>
      </c>
      <c r="Y372">
        <v>0</v>
      </c>
      <c r="Z372">
        <v>0</v>
      </c>
      <c r="AA372">
        <v>0</v>
      </c>
      <c r="AB372">
        <v>1</v>
      </c>
    </row>
    <row r="373" spans="1:36" x14ac:dyDescent="0.25">
      <c r="A373">
        <v>2980</v>
      </c>
      <c r="B373" t="s">
        <v>255</v>
      </c>
      <c r="C373" t="s">
        <v>128</v>
      </c>
      <c r="D373">
        <v>660</v>
      </c>
      <c r="E373" t="s">
        <v>179</v>
      </c>
      <c r="F373">
        <v>2000</v>
      </c>
      <c r="G373">
        <v>12578</v>
      </c>
      <c r="H373">
        <v>0</v>
      </c>
      <c r="I373">
        <v>1</v>
      </c>
      <c r="J373">
        <v>3</v>
      </c>
      <c r="K373">
        <v>3</v>
      </c>
      <c r="L373">
        <v>3</v>
      </c>
      <c r="M373">
        <v>1</v>
      </c>
      <c r="N373">
        <v>18100</v>
      </c>
      <c r="O373">
        <v>2.3428571428571408</v>
      </c>
      <c r="P373">
        <v>6.1820850372314444</v>
      </c>
      <c r="Q373">
        <v>3.5720641613006601</v>
      </c>
      <c r="R373">
        <v>-2.311316967010498</v>
      </c>
      <c r="S373">
        <v>1</v>
      </c>
      <c r="T373">
        <v>5.7517927317575692</v>
      </c>
      <c r="U373" t="s">
        <v>180</v>
      </c>
      <c r="V373">
        <v>13.857529640197752</v>
      </c>
      <c r="W373">
        <v>65.0826416015625</v>
      </c>
      <c r="X373">
        <v>0</v>
      </c>
      <c r="Y373">
        <v>0</v>
      </c>
      <c r="Z373">
        <v>0</v>
      </c>
      <c r="AA373">
        <v>0</v>
      </c>
      <c r="AB373">
        <v>2</v>
      </c>
    </row>
    <row r="374" spans="1:36" x14ac:dyDescent="0.25">
      <c r="A374">
        <v>2985</v>
      </c>
      <c r="B374" t="s">
        <v>256</v>
      </c>
      <c r="C374" t="s">
        <v>92</v>
      </c>
      <c r="D374">
        <v>627</v>
      </c>
      <c r="E374" t="s">
        <v>69</v>
      </c>
      <c r="F374">
        <v>1980</v>
      </c>
      <c r="G374">
        <v>4741</v>
      </c>
      <c r="H374">
        <v>0</v>
      </c>
      <c r="I374">
        <v>0</v>
      </c>
      <c r="J374">
        <v>1</v>
      </c>
      <c r="K374">
        <v>2</v>
      </c>
      <c r="L374">
        <v>2</v>
      </c>
      <c r="M374">
        <v>1</v>
      </c>
      <c r="N374">
        <v>6467.42919921875</v>
      </c>
      <c r="O374">
        <v>4.75</v>
      </c>
      <c r="Q374">
        <v>2.7354817390441895</v>
      </c>
      <c r="R374">
        <v>-2.9107213020324703</v>
      </c>
      <c r="S374">
        <v>1</v>
      </c>
      <c r="T374">
        <v>1.5144431726423253</v>
      </c>
      <c r="U374" t="s">
        <v>51</v>
      </c>
      <c r="V374">
        <v>12.728471755981444</v>
      </c>
      <c r="W374">
        <v>65.079368591308594</v>
      </c>
      <c r="X374">
        <v>0</v>
      </c>
      <c r="Y374">
        <v>0</v>
      </c>
      <c r="Z374">
        <v>0</v>
      </c>
      <c r="AA374">
        <v>0</v>
      </c>
    </row>
    <row r="375" spans="1:36" x14ac:dyDescent="0.25">
      <c r="A375">
        <v>2985</v>
      </c>
      <c r="B375" t="s">
        <v>256</v>
      </c>
      <c r="C375" t="s">
        <v>92</v>
      </c>
      <c r="D375">
        <v>627</v>
      </c>
      <c r="E375" t="s">
        <v>69</v>
      </c>
      <c r="F375">
        <v>1990</v>
      </c>
      <c r="G375">
        <v>5452.716796875</v>
      </c>
      <c r="H375">
        <v>0</v>
      </c>
      <c r="I375">
        <v>0</v>
      </c>
      <c r="J375">
        <v>1</v>
      </c>
      <c r="K375">
        <v>2</v>
      </c>
      <c r="L375">
        <v>2</v>
      </c>
      <c r="M375">
        <v>1</v>
      </c>
      <c r="N375">
        <v>12523.2802734375</v>
      </c>
      <c r="O375">
        <v>4.25</v>
      </c>
      <c r="Q375">
        <v>2.7354817390441895</v>
      </c>
      <c r="R375">
        <v>-2.9107213020324703</v>
      </c>
      <c r="S375">
        <v>1</v>
      </c>
      <c r="T375">
        <v>1.5144431726423253</v>
      </c>
      <c r="U375" t="s">
        <v>51</v>
      </c>
      <c r="V375">
        <v>12.728471755981444</v>
      </c>
      <c r="W375">
        <v>65.079368591308594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</row>
    <row r="376" spans="1:36" x14ac:dyDescent="0.25">
      <c r="A376">
        <v>2985</v>
      </c>
      <c r="B376" t="s">
        <v>256</v>
      </c>
      <c r="C376" t="s">
        <v>92</v>
      </c>
      <c r="D376">
        <v>627</v>
      </c>
      <c r="E376" t="s">
        <v>69</v>
      </c>
      <c r="F376">
        <v>2000</v>
      </c>
      <c r="G376">
        <v>28659</v>
      </c>
      <c r="H376">
        <v>0</v>
      </c>
      <c r="I376">
        <v>0</v>
      </c>
      <c r="J376">
        <v>1</v>
      </c>
      <c r="K376">
        <v>2</v>
      </c>
      <c r="L376">
        <v>2</v>
      </c>
      <c r="M376">
        <v>1</v>
      </c>
      <c r="N376">
        <v>24315.5</v>
      </c>
      <c r="O376">
        <v>2.4500000000000002</v>
      </c>
      <c r="P376">
        <v>5.2417469024658203</v>
      </c>
      <c r="Q376">
        <v>2.7354817390441895</v>
      </c>
      <c r="R376">
        <v>-2.9107213020324703</v>
      </c>
      <c r="S376">
        <v>1</v>
      </c>
      <c r="T376">
        <v>1.5144431726423253</v>
      </c>
      <c r="U376" t="s">
        <v>51</v>
      </c>
      <c r="V376">
        <v>12.728471755981444</v>
      </c>
      <c r="W376">
        <v>65.079368591308594</v>
      </c>
      <c r="X376">
        <v>0</v>
      </c>
      <c r="Y376">
        <v>0</v>
      </c>
      <c r="Z376">
        <v>0</v>
      </c>
      <c r="AA376">
        <v>0</v>
      </c>
      <c r="AB376">
        <v>25</v>
      </c>
      <c r="AC376">
        <v>0</v>
      </c>
      <c r="AD376">
        <v>0</v>
      </c>
      <c r="AE376">
        <v>3</v>
      </c>
      <c r="AF376">
        <v>2</v>
      </c>
      <c r="AG376">
        <v>0</v>
      </c>
      <c r="AH376">
        <v>0</v>
      </c>
      <c r="AI376">
        <v>0.119999997317791</v>
      </c>
      <c r="AJ376">
        <v>7.9999998211860657E-2</v>
      </c>
    </row>
    <row r="377" spans="1:36" x14ac:dyDescent="0.25">
      <c r="A377">
        <v>3000</v>
      </c>
      <c r="B377" t="s">
        <v>257</v>
      </c>
      <c r="C377" t="s">
        <v>227</v>
      </c>
      <c r="D377">
        <v>479</v>
      </c>
      <c r="E377" t="s">
        <v>88</v>
      </c>
      <c r="F377">
        <v>1980</v>
      </c>
      <c r="G377">
        <v>3308</v>
      </c>
      <c r="H377">
        <v>1</v>
      </c>
      <c r="I377">
        <v>0</v>
      </c>
      <c r="J377">
        <v>0</v>
      </c>
      <c r="K377">
        <v>3</v>
      </c>
      <c r="L377">
        <v>3</v>
      </c>
      <c r="M377">
        <v>2</v>
      </c>
      <c r="N377">
        <v>6513.9189453125009</v>
      </c>
      <c r="O377">
        <v>7.3333334922790527</v>
      </c>
      <c r="Q377">
        <v>1.7442890405654905</v>
      </c>
      <c r="R377">
        <v>0.1625836789608002</v>
      </c>
      <c r="S377">
        <v>1</v>
      </c>
      <c r="T377">
        <v>4.3285558555265595</v>
      </c>
      <c r="U377" t="s">
        <v>76</v>
      </c>
      <c r="V377">
        <v>10.817836761474609</v>
      </c>
      <c r="W377">
        <v>64.069267272949219</v>
      </c>
      <c r="X377">
        <v>0</v>
      </c>
      <c r="Y377">
        <v>0</v>
      </c>
      <c r="Z377">
        <v>0</v>
      </c>
      <c r="AA377">
        <v>0</v>
      </c>
    </row>
    <row r="378" spans="1:36" x14ac:dyDescent="0.25">
      <c r="A378">
        <v>3000</v>
      </c>
      <c r="B378" t="s">
        <v>257</v>
      </c>
      <c r="C378" t="s">
        <v>227</v>
      </c>
      <c r="D378">
        <v>479</v>
      </c>
      <c r="E378" t="s">
        <v>88</v>
      </c>
      <c r="F378">
        <v>1990</v>
      </c>
      <c r="G378">
        <v>12509.3056640625</v>
      </c>
      <c r="H378">
        <v>1</v>
      </c>
      <c r="I378">
        <v>0</v>
      </c>
      <c r="J378">
        <v>0</v>
      </c>
      <c r="K378">
        <v>3</v>
      </c>
      <c r="L378">
        <v>3</v>
      </c>
      <c r="M378">
        <v>2</v>
      </c>
      <c r="N378">
        <v>11794.251953125</v>
      </c>
      <c r="O378">
        <v>5.3333334922790527</v>
      </c>
      <c r="Q378">
        <v>1.7442890405654905</v>
      </c>
      <c r="R378">
        <v>0.1625836789608002</v>
      </c>
      <c r="S378">
        <v>1</v>
      </c>
      <c r="T378">
        <v>4.3285558555265595</v>
      </c>
      <c r="U378" t="s">
        <v>76</v>
      </c>
      <c r="V378">
        <v>10.817836761474609</v>
      </c>
      <c r="W378">
        <v>64.069267272949219</v>
      </c>
      <c r="X378">
        <v>0</v>
      </c>
      <c r="Y378">
        <v>0</v>
      </c>
      <c r="Z378">
        <v>0</v>
      </c>
      <c r="AA378">
        <v>0</v>
      </c>
      <c r="AB378">
        <v>3</v>
      </c>
      <c r="AC378">
        <v>0</v>
      </c>
      <c r="AD378">
        <v>0</v>
      </c>
      <c r="AE378">
        <v>2</v>
      </c>
      <c r="AF378">
        <v>0</v>
      </c>
      <c r="AG378">
        <v>0</v>
      </c>
      <c r="AH378">
        <v>0</v>
      </c>
      <c r="AI378">
        <v>0.66666668653488148</v>
      </c>
      <c r="AJ378">
        <v>0</v>
      </c>
    </row>
    <row r="379" spans="1:36" x14ac:dyDescent="0.25">
      <c r="A379">
        <v>3000</v>
      </c>
      <c r="B379" t="s">
        <v>257</v>
      </c>
      <c r="C379" t="s">
        <v>227</v>
      </c>
      <c r="D379">
        <v>479</v>
      </c>
      <c r="E379" t="s">
        <v>88</v>
      </c>
      <c r="F379">
        <v>2000</v>
      </c>
      <c r="G379">
        <v>12439</v>
      </c>
      <c r="H379">
        <v>1</v>
      </c>
      <c r="I379">
        <v>0</v>
      </c>
      <c r="J379">
        <v>0</v>
      </c>
      <c r="K379">
        <v>3</v>
      </c>
      <c r="L379">
        <v>3</v>
      </c>
      <c r="M379">
        <v>2</v>
      </c>
      <c r="N379">
        <v>24262</v>
      </c>
      <c r="O379">
        <v>3.5666666666666655</v>
      </c>
      <c r="P379">
        <v>7.2341771125793457</v>
      </c>
      <c r="Q379">
        <v>1.7442890405654905</v>
      </c>
      <c r="R379">
        <v>0.1625836789608002</v>
      </c>
      <c r="S379">
        <v>1</v>
      </c>
      <c r="T379">
        <v>4.3285558555265595</v>
      </c>
      <c r="U379" t="s">
        <v>76</v>
      </c>
      <c r="V379">
        <v>10.817836761474609</v>
      </c>
      <c r="W379">
        <v>64.069267272949219</v>
      </c>
      <c r="X379">
        <v>0</v>
      </c>
      <c r="Y379">
        <v>0</v>
      </c>
      <c r="Z379">
        <v>0</v>
      </c>
      <c r="AA379">
        <v>0</v>
      </c>
      <c r="AB379">
        <v>15</v>
      </c>
      <c r="AC379">
        <v>0</v>
      </c>
      <c r="AD379">
        <v>0</v>
      </c>
      <c r="AE379">
        <v>1</v>
      </c>
      <c r="AF379">
        <v>2</v>
      </c>
      <c r="AG379">
        <v>0</v>
      </c>
      <c r="AH379">
        <v>0</v>
      </c>
      <c r="AI379">
        <v>6.6666670143604279E-2</v>
      </c>
      <c r="AJ379">
        <v>0.13333334028720856</v>
      </c>
    </row>
    <row r="380" spans="1:36" x14ac:dyDescent="0.25">
      <c r="A380">
        <v>3010</v>
      </c>
      <c r="B380" t="s">
        <v>258</v>
      </c>
      <c r="C380" t="s">
        <v>78</v>
      </c>
      <c r="D380">
        <v>569</v>
      </c>
      <c r="E380" t="s">
        <v>56</v>
      </c>
      <c r="F380">
        <v>1970</v>
      </c>
      <c r="G380">
        <v>1488</v>
      </c>
      <c r="H380">
        <v>0</v>
      </c>
      <c r="I380">
        <v>0</v>
      </c>
      <c r="J380">
        <v>0</v>
      </c>
      <c r="K380">
        <v>2</v>
      </c>
      <c r="L380">
        <v>2</v>
      </c>
      <c r="M380">
        <v>1</v>
      </c>
      <c r="N380">
        <v>2756.759521484375</v>
      </c>
      <c r="O380">
        <v>5.833333492279051</v>
      </c>
      <c r="Q380">
        <v>4.159040927886962</v>
      </c>
      <c r="R380">
        <v>-0.21882529556751248</v>
      </c>
      <c r="S380">
        <v>0</v>
      </c>
      <c r="T380">
        <v>7.5397947651322514</v>
      </c>
      <c r="U380" t="s">
        <v>57</v>
      </c>
      <c r="V380">
        <v>11.80664539337158</v>
      </c>
      <c r="W380">
        <v>65.442398071289063</v>
      </c>
      <c r="X380">
        <v>0</v>
      </c>
      <c r="Y380">
        <v>0</v>
      </c>
      <c r="Z380">
        <v>144801.8125</v>
      </c>
      <c r="AA380">
        <v>613712.375</v>
      </c>
    </row>
    <row r="381" spans="1:36" x14ac:dyDescent="0.25">
      <c r="A381">
        <v>3010</v>
      </c>
      <c r="B381" t="s">
        <v>258</v>
      </c>
      <c r="C381" t="s">
        <v>78</v>
      </c>
      <c r="D381">
        <v>569</v>
      </c>
      <c r="E381" t="s">
        <v>56</v>
      </c>
      <c r="F381">
        <v>1980</v>
      </c>
      <c r="G381">
        <v>3615</v>
      </c>
      <c r="H381">
        <v>0</v>
      </c>
      <c r="I381">
        <v>0</v>
      </c>
      <c r="J381">
        <v>0</v>
      </c>
      <c r="K381">
        <v>2</v>
      </c>
      <c r="L381">
        <v>2</v>
      </c>
      <c r="M381">
        <v>1</v>
      </c>
      <c r="N381">
        <v>5822.548828125</v>
      </c>
      <c r="O381">
        <v>7.166666507720949</v>
      </c>
      <c r="Q381">
        <v>4.159040927886962</v>
      </c>
      <c r="R381">
        <v>-0.21882529556751248</v>
      </c>
      <c r="S381">
        <v>0</v>
      </c>
      <c r="T381">
        <v>7.5397947651322514</v>
      </c>
      <c r="U381" t="s">
        <v>57</v>
      </c>
      <c r="V381">
        <v>11.80664539337158</v>
      </c>
      <c r="W381">
        <v>65.442398071289063</v>
      </c>
      <c r="X381">
        <v>0</v>
      </c>
      <c r="Y381">
        <v>0</v>
      </c>
      <c r="Z381">
        <v>144801.8125</v>
      </c>
      <c r="AA381">
        <v>613712.375</v>
      </c>
    </row>
    <row r="382" spans="1:36" x14ac:dyDescent="0.25">
      <c r="A382">
        <v>3010</v>
      </c>
      <c r="B382" t="s">
        <v>258</v>
      </c>
      <c r="C382" t="s">
        <v>78</v>
      </c>
      <c r="D382">
        <v>569</v>
      </c>
      <c r="E382" t="s">
        <v>56</v>
      </c>
      <c r="F382">
        <v>1990</v>
      </c>
      <c r="G382">
        <v>7188.89013671875</v>
      </c>
      <c r="H382">
        <v>0</v>
      </c>
      <c r="I382">
        <v>0</v>
      </c>
      <c r="J382">
        <v>0</v>
      </c>
      <c r="K382">
        <v>2</v>
      </c>
      <c r="L382">
        <v>2</v>
      </c>
      <c r="M382">
        <v>1</v>
      </c>
      <c r="N382">
        <v>9981.7470703125</v>
      </c>
      <c r="O382">
        <v>6.833333492279051</v>
      </c>
      <c r="Q382">
        <v>4.159040927886962</v>
      </c>
      <c r="R382">
        <v>-0.21882529556751248</v>
      </c>
      <c r="S382">
        <v>0</v>
      </c>
      <c r="T382">
        <v>7.5397947651322514</v>
      </c>
      <c r="U382" t="s">
        <v>57</v>
      </c>
      <c r="V382">
        <v>11.80664539337158</v>
      </c>
      <c r="W382">
        <v>65.442398071289063</v>
      </c>
      <c r="X382">
        <v>0</v>
      </c>
      <c r="Y382">
        <v>0</v>
      </c>
      <c r="Z382">
        <v>144801.8125</v>
      </c>
      <c r="AA382">
        <v>613712.375</v>
      </c>
      <c r="AB382">
        <v>7</v>
      </c>
      <c r="AC382">
        <v>0</v>
      </c>
      <c r="AD382">
        <v>0</v>
      </c>
      <c r="AE382">
        <v>1</v>
      </c>
      <c r="AF382">
        <v>1</v>
      </c>
      <c r="AG382">
        <v>0</v>
      </c>
      <c r="AH382">
        <v>0</v>
      </c>
      <c r="AI382">
        <v>0.14285714924335477</v>
      </c>
      <c r="AJ382">
        <v>0.14285714924335477</v>
      </c>
    </row>
    <row r="383" spans="1:36" x14ac:dyDescent="0.25">
      <c r="A383">
        <v>3010</v>
      </c>
      <c r="B383" t="s">
        <v>258</v>
      </c>
      <c r="C383" t="s">
        <v>78</v>
      </c>
      <c r="D383">
        <v>569</v>
      </c>
      <c r="E383" t="s">
        <v>56</v>
      </c>
      <c r="F383">
        <v>2000</v>
      </c>
      <c r="G383">
        <v>10878</v>
      </c>
      <c r="H383">
        <v>0</v>
      </c>
      <c r="I383">
        <v>0</v>
      </c>
      <c r="J383">
        <v>0</v>
      </c>
      <c r="K383">
        <v>2</v>
      </c>
      <c r="L383">
        <v>2</v>
      </c>
      <c r="M383">
        <v>1</v>
      </c>
      <c r="N383">
        <v>19510.666666666672</v>
      </c>
      <c r="O383">
        <v>3.7166666666666655</v>
      </c>
      <c r="P383">
        <v>7.0884089469909677</v>
      </c>
      <c r="Q383">
        <v>4.159040927886962</v>
      </c>
      <c r="R383">
        <v>-0.21882529556751248</v>
      </c>
      <c r="S383">
        <v>0</v>
      </c>
      <c r="T383">
        <v>7.5397947651322514</v>
      </c>
      <c r="U383" t="s">
        <v>57</v>
      </c>
      <c r="V383">
        <v>11.80664539337158</v>
      </c>
      <c r="W383">
        <v>65.442398071289063</v>
      </c>
      <c r="X383">
        <v>0</v>
      </c>
      <c r="Y383">
        <v>0</v>
      </c>
      <c r="Z383">
        <v>144801.8125</v>
      </c>
      <c r="AA383">
        <v>613712.375</v>
      </c>
      <c r="AB383">
        <v>2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</row>
    <row r="384" spans="1:36" x14ac:dyDescent="0.25">
      <c r="A384">
        <v>3030</v>
      </c>
      <c r="B384" t="s">
        <v>259</v>
      </c>
      <c r="C384" t="s">
        <v>260</v>
      </c>
      <c r="D384">
        <v>480</v>
      </c>
      <c r="E384" t="s">
        <v>88</v>
      </c>
      <c r="F384">
        <v>1980</v>
      </c>
      <c r="G384">
        <v>2493</v>
      </c>
      <c r="H384">
        <v>1</v>
      </c>
      <c r="I384">
        <v>0</v>
      </c>
      <c r="J384">
        <v>0</v>
      </c>
      <c r="K384">
        <v>7</v>
      </c>
      <c r="L384">
        <v>3</v>
      </c>
      <c r="M384">
        <v>4</v>
      </c>
      <c r="N384">
        <v>6241.2353515625</v>
      </c>
      <c r="O384">
        <v>10</v>
      </c>
      <c r="Q384">
        <v>4.5315656661987314</v>
      </c>
      <c r="R384">
        <v>-1.6089884042739868</v>
      </c>
      <c r="S384">
        <v>0</v>
      </c>
      <c r="T384">
        <v>1.4034929496869664</v>
      </c>
      <c r="U384" t="s">
        <v>76</v>
      </c>
      <c r="V384">
        <v>10.47904109954834</v>
      </c>
      <c r="W384">
        <v>64.900657653808594</v>
      </c>
      <c r="X384">
        <v>0</v>
      </c>
      <c r="Y384">
        <v>0</v>
      </c>
      <c r="Z384">
        <v>0</v>
      </c>
      <c r="AA384">
        <v>0</v>
      </c>
    </row>
    <row r="385" spans="1:36" x14ac:dyDescent="0.25">
      <c r="A385">
        <v>3030</v>
      </c>
      <c r="B385" t="s">
        <v>259</v>
      </c>
      <c r="C385" t="s">
        <v>260</v>
      </c>
      <c r="D385">
        <v>480</v>
      </c>
      <c r="E385" t="s">
        <v>88</v>
      </c>
      <c r="F385">
        <v>1990</v>
      </c>
      <c r="G385">
        <v>7386.576171875</v>
      </c>
      <c r="H385">
        <v>1</v>
      </c>
      <c r="I385">
        <v>0</v>
      </c>
      <c r="J385">
        <v>0</v>
      </c>
      <c r="K385">
        <v>7</v>
      </c>
      <c r="L385">
        <v>3</v>
      </c>
      <c r="M385">
        <v>4</v>
      </c>
      <c r="N385">
        <v>10158.392578125</v>
      </c>
      <c r="O385">
        <v>7.5</v>
      </c>
      <c r="Q385">
        <v>4.5315656661987314</v>
      </c>
      <c r="R385">
        <v>-1.6089884042739868</v>
      </c>
      <c r="S385">
        <v>0</v>
      </c>
      <c r="T385">
        <v>1.4034929496869664</v>
      </c>
      <c r="U385" t="s">
        <v>76</v>
      </c>
      <c r="V385">
        <v>10.47904109954834</v>
      </c>
      <c r="W385">
        <v>64.900657653808594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</row>
    <row r="386" spans="1:36" x14ac:dyDescent="0.25">
      <c r="A386">
        <v>3030</v>
      </c>
      <c r="B386" t="s">
        <v>259</v>
      </c>
      <c r="C386" t="s">
        <v>260</v>
      </c>
      <c r="D386">
        <v>480</v>
      </c>
      <c r="E386" t="s">
        <v>88</v>
      </c>
      <c r="F386">
        <v>2000</v>
      </c>
      <c r="G386">
        <v>9104</v>
      </c>
      <c r="H386">
        <v>1</v>
      </c>
      <c r="I386">
        <v>0</v>
      </c>
      <c r="J386">
        <v>0</v>
      </c>
      <c r="K386">
        <v>7</v>
      </c>
      <c r="L386">
        <v>3</v>
      </c>
      <c r="M386">
        <v>4</v>
      </c>
      <c r="N386">
        <v>20864</v>
      </c>
      <c r="O386">
        <v>3.75</v>
      </c>
      <c r="P386">
        <v>5.7104268074035636</v>
      </c>
      <c r="Q386">
        <v>4.5315656661987314</v>
      </c>
      <c r="R386">
        <v>-1.6089884042739868</v>
      </c>
      <c r="S386">
        <v>0</v>
      </c>
      <c r="T386">
        <v>1.4034929496869664</v>
      </c>
      <c r="U386" t="s">
        <v>76</v>
      </c>
      <c r="V386">
        <v>10.47904109954834</v>
      </c>
      <c r="W386">
        <v>64.900657653808594</v>
      </c>
      <c r="X386">
        <v>0</v>
      </c>
      <c r="Y386">
        <v>0</v>
      </c>
      <c r="Z386">
        <v>0</v>
      </c>
      <c r="AA386">
        <v>0</v>
      </c>
      <c r="AB386">
        <v>3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</row>
    <row r="387" spans="1:36" x14ac:dyDescent="0.25">
      <c r="A387">
        <v>3085</v>
      </c>
      <c r="B387" t="s">
        <v>261</v>
      </c>
      <c r="C387" t="s">
        <v>49</v>
      </c>
      <c r="D387">
        <v>499</v>
      </c>
      <c r="E387" t="s">
        <v>50</v>
      </c>
      <c r="F387">
        <v>1970</v>
      </c>
      <c r="G387">
        <v>1176</v>
      </c>
      <c r="H387">
        <v>0</v>
      </c>
      <c r="I387">
        <v>0</v>
      </c>
      <c r="J387">
        <v>2</v>
      </c>
      <c r="K387">
        <v>2</v>
      </c>
      <c r="L387">
        <v>3</v>
      </c>
      <c r="M387">
        <v>1</v>
      </c>
      <c r="N387">
        <v>1977.46728515625</v>
      </c>
      <c r="O387">
        <v>7</v>
      </c>
      <c r="Q387">
        <v>4.5820369720458993</v>
      </c>
      <c r="R387">
        <v>-1.4102164506912229</v>
      </c>
      <c r="S387">
        <v>1</v>
      </c>
      <c r="T387">
        <v>4.081754822760427</v>
      </c>
      <c r="U387" t="s">
        <v>51</v>
      </c>
      <c r="V387">
        <v>11.988924026489258</v>
      </c>
      <c r="W387">
        <v>63.105728149414063</v>
      </c>
      <c r="X387">
        <v>0</v>
      </c>
      <c r="Y387">
        <v>7.7178711071610451E-3</v>
      </c>
      <c r="Z387">
        <v>0</v>
      </c>
      <c r="AA387">
        <v>0</v>
      </c>
    </row>
    <row r="388" spans="1:36" x14ac:dyDescent="0.25">
      <c r="A388">
        <v>3085</v>
      </c>
      <c r="B388" t="s">
        <v>261</v>
      </c>
      <c r="C388" t="s">
        <v>49</v>
      </c>
      <c r="D388">
        <v>499</v>
      </c>
      <c r="E388" t="s">
        <v>50</v>
      </c>
      <c r="F388">
        <v>1980</v>
      </c>
      <c r="G388">
        <v>2961</v>
      </c>
      <c r="H388">
        <v>0</v>
      </c>
      <c r="I388">
        <v>0</v>
      </c>
      <c r="J388">
        <v>2</v>
      </c>
      <c r="K388">
        <v>2</v>
      </c>
      <c r="L388">
        <v>3</v>
      </c>
      <c r="M388">
        <v>1</v>
      </c>
      <c r="N388">
        <v>4392.66259765625</v>
      </c>
      <c r="O388">
        <v>9</v>
      </c>
      <c r="Q388">
        <v>4.5820369720458993</v>
      </c>
      <c r="R388">
        <v>-1.4102164506912229</v>
      </c>
      <c r="S388">
        <v>1</v>
      </c>
      <c r="T388">
        <v>4.081754822760427</v>
      </c>
      <c r="U388" t="s">
        <v>51</v>
      </c>
      <c r="V388">
        <v>11.988924026489258</v>
      </c>
      <c r="W388">
        <v>63.105728149414063</v>
      </c>
      <c r="X388">
        <v>0</v>
      </c>
      <c r="Y388">
        <v>7.7178711071610451E-3</v>
      </c>
      <c r="Z388">
        <v>0</v>
      </c>
      <c r="AA388">
        <v>0</v>
      </c>
    </row>
    <row r="389" spans="1:36" x14ac:dyDescent="0.25">
      <c r="A389">
        <v>3085</v>
      </c>
      <c r="B389" t="s">
        <v>261</v>
      </c>
      <c r="C389" t="s">
        <v>49</v>
      </c>
      <c r="D389">
        <v>499</v>
      </c>
      <c r="E389" t="s">
        <v>50</v>
      </c>
      <c r="F389">
        <v>1990</v>
      </c>
      <c r="G389">
        <v>6542.47705078125</v>
      </c>
      <c r="H389">
        <v>0</v>
      </c>
      <c r="I389">
        <v>0</v>
      </c>
      <c r="J389">
        <v>2</v>
      </c>
      <c r="K389">
        <v>2</v>
      </c>
      <c r="L389">
        <v>3</v>
      </c>
      <c r="M389">
        <v>1</v>
      </c>
      <c r="N389">
        <v>8061.4501953124991</v>
      </c>
      <c r="O389">
        <v>9</v>
      </c>
      <c r="Q389">
        <v>4.5820369720458993</v>
      </c>
      <c r="R389">
        <v>-1.4102164506912229</v>
      </c>
      <c r="S389">
        <v>1</v>
      </c>
      <c r="T389">
        <v>4.081754822760427</v>
      </c>
      <c r="U389" t="s">
        <v>51</v>
      </c>
      <c r="V389">
        <v>11.988924026489258</v>
      </c>
      <c r="W389">
        <v>63.105728149414063</v>
      </c>
      <c r="X389">
        <v>0</v>
      </c>
      <c r="Y389">
        <v>7.7178711071610451E-3</v>
      </c>
      <c r="Z389">
        <v>0</v>
      </c>
      <c r="AA389">
        <v>0</v>
      </c>
      <c r="AB389">
        <v>9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</row>
    <row r="390" spans="1:36" x14ac:dyDescent="0.25">
      <c r="A390">
        <v>3085</v>
      </c>
      <c r="B390" t="s">
        <v>261</v>
      </c>
      <c r="C390" t="s">
        <v>49</v>
      </c>
      <c r="D390">
        <v>499</v>
      </c>
      <c r="E390" t="s">
        <v>50</v>
      </c>
      <c r="F390">
        <v>2000</v>
      </c>
      <c r="G390">
        <v>8587</v>
      </c>
      <c r="H390">
        <v>0</v>
      </c>
      <c r="I390">
        <v>0</v>
      </c>
      <c r="J390">
        <v>2</v>
      </c>
      <c r="K390">
        <v>2</v>
      </c>
      <c r="L390">
        <v>3</v>
      </c>
      <c r="M390">
        <v>1</v>
      </c>
      <c r="N390">
        <v>16407</v>
      </c>
      <c r="O390">
        <v>5.3</v>
      </c>
      <c r="P390">
        <v>6.8112444877624512</v>
      </c>
      <c r="Q390">
        <v>4.5820369720458993</v>
      </c>
      <c r="R390">
        <v>-1.4102164506912229</v>
      </c>
      <c r="S390">
        <v>1</v>
      </c>
      <c r="T390">
        <v>4.081754822760427</v>
      </c>
      <c r="U390" t="s">
        <v>51</v>
      </c>
      <c r="V390">
        <v>11.988924026489258</v>
      </c>
      <c r="W390">
        <v>63.105728149414063</v>
      </c>
      <c r="X390">
        <v>0</v>
      </c>
      <c r="Y390">
        <v>7.7178711071610451E-3</v>
      </c>
      <c r="Z390">
        <v>0</v>
      </c>
      <c r="AA390">
        <v>0</v>
      </c>
      <c r="AB390">
        <v>11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</row>
    <row r="391" spans="1:36" x14ac:dyDescent="0.25">
      <c r="A391">
        <v>3100</v>
      </c>
      <c r="B391" t="s">
        <v>262</v>
      </c>
      <c r="C391" t="s">
        <v>49</v>
      </c>
      <c r="D391">
        <v>499</v>
      </c>
      <c r="E391" t="s">
        <v>69</v>
      </c>
      <c r="F391">
        <v>1970</v>
      </c>
      <c r="G391">
        <v>1017</v>
      </c>
      <c r="H391">
        <v>1</v>
      </c>
      <c r="I391">
        <v>0</v>
      </c>
      <c r="J391">
        <v>2</v>
      </c>
      <c r="K391">
        <v>2</v>
      </c>
      <c r="L391">
        <v>3</v>
      </c>
      <c r="M391">
        <v>1</v>
      </c>
      <c r="N391">
        <v>1979.2052001953125</v>
      </c>
      <c r="O391">
        <v>8.8888893127441406</v>
      </c>
      <c r="Q391">
        <v>4.3471469879150391</v>
      </c>
      <c r="R391">
        <v>-3.7169229984283447</v>
      </c>
      <c r="S391">
        <v>1</v>
      </c>
      <c r="T391">
        <v>8.0895001481884652</v>
      </c>
      <c r="U391" t="s">
        <v>51</v>
      </c>
      <c r="V391">
        <v>12.777898788452148</v>
      </c>
      <c r="W391">
        <v>57.189476013183601</v>
      </c>
      <c r="X391">
        <v>0</v>
      </c>
      <c r="Y391">
        <v>7.7178711071610451E-3</v>
      </c>
      <c r="Z391">
        <v>0</v>
      </c>
      <c r="AA391">
        <v>0</v>
      </c>
    </row>
    <row r="392" spans="1:36" x14ac:dyDescent="0.25">
      <c r="A392">
        <v>3100</v>
      </c>
      <c r="B392" t="s">
        <v>262</v>
      </c>
      <c r="C392" t="s">
        <v>49</v>
      </c>
      <c r="D392">
        <v>499</v>
      </c>
      <c r="E392" t="s">
        <v>69</v>
      </c>
      <c r="F392">
        <v>1980</v>
      </c>
      <c r="G392">
        <v>4106</v>
      </c>
      <c r="H392">
        <v>1</v>
      </c>
      <c r="I392">
        <v>0</v>
      </c>
      <c r="J392">
        <v>2</v>
      </c>
      <c r="K392">
        <v>2</v>
      </c>
      <c r="L392">
        <v>3</v>
      </c>
      <c r="M392">
        <v>1</v>
      </c>
      <c r="N392">
        <v>4609.60009765625</v>
      </c>
      <c r="O392">
        <v>12.111110687255859</v>
      </c>
      <c r="Q392">
        <v>4.3471469879150391</v>
      </c>
      <c r="R392">
        <v>-3.7169229984283447</v>
      </c>
      <c r="S392">
        <v>1</v>
      </c>
      <c r="T392">
        <v>8.0895001481884652</v>
      </c>
      <c r="U392" t="s">
        <v>51</v>
      </c>
      <c r="V392">
        <v>12.777898788452148</v>
      </c>
      <c r="W392">
        <v>57.189476013183601</v>
      </c>
      <c r="X392">
        <v>0</v>
      </c>
      <c r="Y392">
        <v>7.7178711071610451E-3</v>
      </c>
      <c r="Z392">
        <v>0</v>
      </c>
      <c r="AA392">
        <v>0</v>
      </c>
    </row>
    <row r="393" spans="1:36" x14ac:dyDescent="0.25">
      <c r="A393">
        <v>3100</v>
      </c>
      <c r="B393" t="s">
        <v>262</v>
      </c>
      <c r="C393" t="s">
        <v>49</v>
      </c>
      <c r="D393">
        <v>499</v>
      </c>
      <c r="E393" t="s">
        <v>69</v>
      </c>
      <c r="F393">
        <v>1990</v>
      </c>
      <c r="G393">
        <v>5723.42822265625</v>
      </c>
      <c r="H393">
        <v>1</v>
      </c>
      <c r="I393">
        <v>0</v>
      </c>
      <c r="J393">
        <v>2</v>
      </c>
      <c r="K393">
        <v>2</v>
      </c>
      <c r="L393">
        <v>3</v>
      </c>
      <c r="M393">
        <v>1</v>
      </c>
      <c r="N393">
        <v>8146.8681640624991</v>
      </c>
      <c r="O393">
        <v>8.2222223281860352</v>
      </c>
      <c r="Q393">
        <v>4.3471469879150391</v>
      </c>
      <c r="R393">
        <v>-3.7169229984283447</v>
      </c>
      <c r="S393">
        <v>1</v>
      </c>
      <c r="T393">
        <v>8.0895001481884652</v>
      </c>
      <c r="U393" t="s">
        <v>51</v>
      </c>
      <c r="V393">
        <v>12.777898788452148</v>
      </c>
      <c r="W393">
        <v>57.189476013183601</v>
      </c>
      <c r="X393">
        <v>0</v>
      </c>
      <c r="Y393">
        <v>7.7178711071610451E-3</v>
      </c>
      <c r="Z393">
        <v>0</v>
      </c>
      <c r="AA393">
        <v>0</v>
      </c>
      <c r="AB393">
        <v>35</v>
      </c>
      <c r="AC393">
        <v>0</v>
      </c>
      <c r="AD393">
        <v>0</v>
      </c>
      <c r="AE393">
        <v>4</v>
      </c>
      <c r="AF393">
        <v>1</v>
      </c>
      <c r="AG393">
        <v>0</v>
      </c>
      <c r="AH393">
        <v>0</v>
      </c>
      <c r="AI393">
        <v>0.11428571492433548</v>
      </c>
      <c r="AJ393">
        <v>2.8571428731083873E-2</v>
      </c>
    </row>
    <row r="394" spans="1:36" x14ac:dyDescent="0.25">
      <c r="A394">
        <v>3100</v>
      </c>
      <c r="B394" t="s">
        <v>262</v>
      </c>
      <c r="C394" t="s">
        <v>49</v>
      </c>
      <c r="D394">
        <v>499</v>
      </c>
      <c r="E394" t="s">
        <v>69</v>
      </c>
      <c r="F394">
        <v>2000</v>
      </c>
      <c r="G394">
        <v>7876</v>
      </c>
      <c r="H394">
        <v>1</v>
      </c>
      <c r="I394">
        <v>0</v>
      </c>
      <c r="J394">
        <v>2</v>
      </c>
      <c r="K394">
        <v>2</v>
      </c>
      <c r="L394">
        <v>3</v>
      </c>
      <c r="M394">
        <v>1</v>
      </c>
      <c r="N394">
        <v>16744.555555555555</v>
      </c>
      <c r="O394">
        <v>4.4555555555555548</v>
      </c>
      <c r="P394">
        <v>8.4976024627685547</v>
      </c>
      <c r="Q394">
        <v>4.3471469879150391</v>
      </c>
      <c r="R394">
        <v>-3.7169229984283447</v>
      </c>
      <c r="S394">
        <v>1</v>
      </c>
      <c r="T394">
        <v>8.0895001481884652</v>
      </c>
      <c r="U394" t="s">
        <v>51</v>
      </c>
      <c r="V394">
        <v>12.777898788452148</v>
      </c>
      <c r="W394">
        <v>57.189476013183601</v>
      </c>
      <c r="X394">
        <v>0</v>
      </c>
      <c r="Y394">
        <v>7.7178711071610451E-3</v>
      </c>
      <c r="Z394">
        <v>0</v>
      </c>
      <c r="AA394">
        <v>0</v>
      </c>
      <c r="AB394">
        <v>118</v>
      </c>
      <c r="AC394">
        <v>6</v>
      </c>
      <c r="AD394">
        <v>3</v>
      </c>
      <c r="AE394">
        <v>8</v>
      </c>
      <c r="AF394">
        <v>3</v>
      </c>
      <c r="AG394">
        <v>5.0847455859184258E-2</v>
      </c>
      <c r="AH394">
        <v>2.5423727929592129E-2</v>
      </c>
      <c r="AI394">
        <v>6.7796610295772566E-2</v>
      </c>
      <c r="AJ394">
        <v>2.5423727929592129E-2</v>
      </c>
    </row>
    <row r="395" spans="1:36" x14ac:dyDescent="0.25">
      <c r="A395">
        <v>3130</v>
      </c>
      <c r="B395" t="s">
        <v>263</v>
      </c>
      <c r="C395" t="s">
        <v>81</v>
      </c>
      <c r="D395">
        <v>340</v>
      </c>
      <c r="E395" t="s">
        <v>56</v>
      </c>
      <c r="F395">
        <v>1980</v>
      </c>
      <c r="G395">
        <v>3990</v>
      </c>
      <c r="H395">
        <v>1</v>
      </c>
      <c r="I395">
        <v>0</v>
      </c>
      <c r="J395">
        <v>0</v>
      </c>
      <c r="K395">
        <v>2</v>
      </c>
      <c r="L395">
        <v>2</v>
      </c>
      <c r="M395">
        <v>1</v>
      </c>
      <c r="N395">
        <v>6205.255859375</v>
      </c>
      <c r="O395">
        <v>8.25</v>
      </c>
      <c r="Q395">
        <v>2.8755230903625488</v>
      </c>
      <c r="R395">
        <v>-1.0060641765594482</v>
      </c>
      <c r="S395">
        <v>0</v>
      </c>
      <c r="T395">
        <v>2.1474407632270522</v>
      </c>
      <c r="U395" t="s">
        <v>57</v>
      </c>
      <c r="V395">
        <v>15.077328681945797</v>
      </c>
      <c r="W395">
        <v>71.358627319335938</v>
      </c>
      <c r="X395">
        <v>2.6699485778808598</v>
      </c>
      <c r="Y395">
        <v>8.1402196884155273</v>
      </c>
      <c r="Z395">
        <v>0</v>
      </c>
      <c r="AA395">
        <v>0</v>
      </c>
    </row>
    <row r="396" spans="1:36" x14ac:dyDescent="0.25">
      <c r="A396">
        <v>3130</v>
      </c>
      <c r="B396" t="s">
        <v>263</v>
      </c>
      <c r="C396" t="s">
        <v>81</v>
      </c>
      <c r="D396">
        <v>340</v>
      </c>
      <c r="E396" t="s">
        <v>56</v>
      </c>
      <c r="F396">
        <v>1990</v>
      </c>
      <c r="G396">
        <v>9097.0166015625</v>
      </c>
      <c r="H396">
        <v>1</v>
      </c>
      <c r="I396">
        <v>0</v>
      </c>
      <c r="J396">
        <v>0</v>
      </c>
      <c r="K396">
        <v>2</v>
      </c>
      <c r="L396">
        <v>2</v>
      </c>
      <c r="M396">
        <v>1</v>
      </c>
      <c r="N396">
        <v>11984.8984375</v>
      </c>
      <c r="O396">
        <v>6.75</v>
      </c>
      <c r="Q396">
        <v>2.8755230903625488</v>
      </c>
      <c r="R396">
        <v>-1.0060641765594482</v>
      </c>
      <c r="S396">
        <v>0</v>
      </c>
      <c r="T396">
        <v>2.1474407632270522</v>
      </c>
      <c r="U396" t="s">
        <v>57</v>
      </c>
      <c r="V396">
        <v>15.077328681945797</v>
      </c>
      <c r="W396">
        <v>71.358627319335938</v>
      </c>
      <c r="X396">
        <v>2.6699485778808598</v>
      </c>
      <c r="Y396">
        <v>8.1402196884155273</v>
      </c>
      <c r="Z396">
        <v>0</v>
      </c>
      <c r="AA396">
        <v>0</v>
      </c>
      <c r="AB396">
        <v>4</v>
      </c>
      <c r="AC396">
        <v>0</v>
      </c>
      <c r="AD396">
        <v>0</v>
      </c>
      <c r="AE396">
        <v>1</v>
      </c>
      <c r="AF396">
        <v>0</v>
      </c>
      <c r="AG396">
        <v>0</v>
      </c>
      <c r="AH396">
        <v>0</v>
      </c>
      <c r="AI396">
        <v>0.25</v>
      </c>
      <c r="AJ396">
        <v>0</v>
      </c>
    </row>
    <row r="397" spans="1:36" x14ac:dyDescent="0.25">
      <c r="A397">
        <v>3130</v>
      </c>
      <c r="B397" t="s">
        <v>263</v>
      </c>
      <c r="C397" t="s">
        <v>81</v>
      </c>
      <c r="D397">
        <v>340</v>
      </c>
      <c r="E397" t="s">
        <v>56</v>
      </c>
      <c r="F397">
        <v>2000</v>
      </c>
      <c r="G397">
        <v>11465</v>
      </c>
      <c r="H397">
        <v>1</v>
      </c>
      <c r="I397">
        <v>0</v>
      </c>
      <c r="J397">
        <v>0</v>
      </c>
      <c r="K397">
        <v>2</v>
      </c>
      <c r="L397">
        <v>2</v>
      </c>
      <c r="M397">
        <v>1</v>
      </c>
      <c r="N397">
        <v>22685.25</v>
      </c>
      <c r="O397">
        <v>3.8</v>
      </c>
      <c r="P397">
        <v>6.7056388854980478</v>
      </c>
      <c r="Q397">
        <v>2.8755230903625488</v>
      </c>
      <c r="R397">
        <v>-1.0060641765594482</v>
      </c>
      <c r="S397">
        <v>0</v>
      </c>
      <c r="T397">
        <v>2.1474407632270522</v>
      </c>
      <c r="U397" t="s">
        <v>57</v>
      </c>
      <c r="V397">
        <v>15.077328681945797</v>
      </c>
      <c r="W397">
        <v>71.358627319335938</v>
      </c>
      <c r="X397">
        <v>2.6699485778808598</v>
      </c>
      <c r="Y397">
        <v>8.1402196884155273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</row>
    <row r="398" spans="1:36" x14ac:dyDescent="0.25">
      <c r="A398">
        <v>3165</v>
      </c>
      <c r="B398" t="s">
        <v>264</v>
      </c>
      <c r="C398" t="s">
        <v>186</v>
      </c>
      <c r="D398">
        <v>548</v>
      </c>
      <c r="E398" t="s">
        <v>42</v>
      </c>
      <c r="F398">
        <v>1980</v>
      </c>
      <c r="G398">
        <v>4687</v>
      </c>
      <c r="H398">
        <v>0</v>
      </c>
      <c r="I398">
        <v>0</v>
      </c>
      <c r="J398">
        <v>0</v>
      </c>
      <c r="K398">
        <v>2</v>
      </c>
      <c r="L398">
        <v>2</v>
      </c>
      <c r="M398">
        <v>1</v>
      </c>
      <c r="N398">
        <v>6078.080078125</v>
      </c>
      <c r="O398">
        <v>7</v>
      </c>
      <c r="Q398">
        <v>2.9960002899169926</v>
      </c>
      <c r="R398">
        <v>-0.3129723072052002</v>
      </c>
      <c r="S398">
        <v>1</v>
      </c>
      <c r="T398">
        <v>2.761743773247916</v>
      </c>
      <c r="U398" t="s">
        <v>43</v>
      </c>
      <c r="V398">
        <v>10.924193382263184</v>
      </c>
      <c r="W398">
        <v>70.673080444335938</v>
      </c>
      <c r="X398">
        <v>0</v>
      </c>
      <c r="Y398">
        <v>0</v>
      </c>
      <c r="Z398">
        <v>330985.625</v>
      </c>
      <c r="AA398">
        <v>25831.24609375</v>
      </c>
    </row>
    <row r="399" spans="1:36" x14ac:dyDescent="0.25">
      <c r="A399">
        <v>3165</v>
      </c>
      <c r="B399" t="s">
        <v>264</v>
      </c>
      <c r="C399" t="s">
        <v>186</v>
      </c>
      <c r="D399">
        <v>548</v>
      </c>
      <c r="E399" t="s">
        <v>42</v>
      </c>
      <c r="F399">
        <v>1990</v>
      </c>
      <c r="G399">
        <v>7950.423828125</v>
      </c>
      <c r="H399">
        <v>0</v>
      </c>
      <c r="I399">
        <v>0</v>
      </c>
      <c r="J399">
        <v>0</v>
      </c>
      <c r="K399">
        <v>2</v>
      </c>
      <c r="L399">
        <v>2</v>
      </c>
      <c r="M399">
        <v>1</v>
      </c>
      <c r="N399">
        <v>11794.994140625</v>
      </c>
      <c r="O399">
        <v>6.5</v>
      </c>
      <c r="Q399">
        <v>2.9960002899169926</v>
      </c>
      <c r="R399">
        <v>-0.3129723072052002</v>
      </c>
      <c r="S399">
        <v>1</v>
      </c>
      <c r="T399">
        <v>2.761743773247916</v>
      </c>
      <c r="U399" t="s">
        <v>43</v>
      </c>
      <c r="V399">
        <v>10.924193382263184</v>
      </c>
      <c r="W399">
        <v>70.673080444335938</v>
      </c>
      <c r="X399">
        <v>0</v>
      </c>
      <c r="Y399">
        <v>0</v>
      </c>
      <c r="Z399">
        <v>330985.625</v>
      </c>
      <c r="AA399">
        <v>25831.24609375</v>
      </c>
      <c r="AB399">
        <v>35</v>
      </c>
      <c r="AC399">
        <v>0</v>
      </c>
      <c r="AD399">
        <v>0</v>
      </c>
      <c r="AE399">
        <v>6</v>
      </c>
      <c r="AF399">
        <v>1</v>
      </c>
      <c r="AG399">
        <v>0</v>
      </c>
      <c r="AH399">
        <v>0</v>
      </c>
      <c r="AI399">
        <v>0.17142857611179349</v>
      </c>
      <c r="AJ399">
        <v>2.8571428731083873E-2</v>
      </c>
    </row>
    <row r="400" spans="1:36" x14ac:dyDescent="0.25">
      <c r="A400">
        <v>3165</v>
      </c>
      <c r="B400" t="s">
        <v>264</v>
      </c>
      <c r="C400" t="s">
        <v>186</v>
      </c>
      <c r="D400">
        <v>548</v>
      </c>
      <c r="E400" t="s">
        <v>42</v>
      </c>
      <c r="F400">
        <v>2000</v>
      </c>
      <c r="G400">
        <v>14246</v>
      </c>
      <c r="H400">
        <v>0</v>
      </c>
      <c r="I400">
        <v>0</v>
      </c>
      <c r="J400">
        <v>0</v>
      </c>
      <c r="K400">
        <v>2</v>
      </c>
      <c r="L400">
        <v>2</v>
      </c>
      <c r="M400">
        <v>1</v>
      </c>
      <c r="N400">
        <v>20807.5</v>
      </c>
      <c r="O400">
        <v>4</v>
      </c>
      <c r="P400">
        <v>6.0306854248046875</v>
      </c>
      <c r="Q400">
        <v>2.9960002899169926</v>
      </c>
      <c r="R400">
        <v>-0.3129723072052002</v>
      </c>
      <c r="S400">
        <v>1</v>
      </c>
      <c r="T400">
        <v>2.761743773247916</v>
      </c>
      <c r="U400" t="s">
        <v>43</v>
      </c>
      <c r="V400">
        <v>10.924193382263184</v>
      </c>
      <c r="W400">
        <v>70.673080444335938</v>
      </c>
      <c r="X400">
        <v>0</v>
      </c>
      <c r="Y400">
        <v>0</v>
      </c>
      <c r="Z400">
        <v>330985.625</v>
      </c>
      <c r="AA400">
        <v>25831.24609375</v>
      </c>
      <c r="AB400">
        <v>18</v>
      </c>
      <c r="AC400">
        <v>0</v>
      </c>
      <c r="AD400">
        <v>0</v>
      </c>
      <c r="AE400">
        <v>3</v>
      </c>
      <c r="AF400">
        <v>1</v>
      </c>
      <c r="AG400">
        <v>0</v>
      </c>
      <c r="AH400">
        <v>0</v>
      </c>
      <c r="AI400">
        <v>0.16666667163372037</v>
      </c>
      <c r="AJ400">
        <v>5.5555555969476707E-2</v>
      </c>
    </row>
    <row r="401" spans="1:36" x14ac:dyDescent="0.25">
      <c r="A401">
        <v>3205</v>
      </c>
      <c r="B401" t="s">
        <v>265</v>
      </c>
      <c r="C401" t="s">
        <v>49</v>
      </c>
      <c r="D401">
        <v>499</v>
      </c>
      <c r="E401" t="s">
        <v>66</v>
      </c>
      <c r="F401">
        <v>1970</v>
      </c>
      <c r="G401">
        <v>955</v>
      </c>
      <c r="H401">
        <v>1</v>
      </c>
      <c r="I401">
        <v>0</v>
      </c>
      <c r="J401">
        <v>2</v>
      </c>
      <c r="K401">
        <v>2</v>
      </c>
      <c r="L401">
        <v>3</v>
      </c>
      <c r="M401">
        <v>1</v>
      </c>
      <c r="N401">
        <v>2252.030029296875</v>
      </c>
      <c r="O401">
        <v>5.6666665077209482</v>
      </c>
      <c r="Q401">
        <v>4.9420394897460946</v>
      </c>
      <c r="R401">
        <v>-0.79066115617752064</v>
      </c>
      <c r="S401">
        <v>1</v>
      </c>
      <c r="T401">
        <v>6.096753919945912</v>
      </c>
      <c r="U401" t="s">
        <v>67</v>
      </c>
      <c r="V401">
        <v>14.162806510925297</v>
      </c>
      <c r="W401">
        <v>57.655883789062507</v>
      </c>
      <c r="X401">
        <v>0</v>
      </c>
      <c r="Y401">
        <v>7.7178711071610451E-3</v>
      </c>
      <c r="Z401">
        <v>0</v>
      </c>
      <c r="AA401">
        <v>52066.4609375</v>
      </c>
    </row>
    <row r="402" spans="1:36" x14ac:dyDescent="0.25">
      <c r="A402">
        <v>3205</v>
      </c>
      <c r="B402" t="s">
        <v>265</v>
      </c>
      <c r="C402" t="s">
        <v>49</v>
      </c>
      <c r="D402">
        <v>499</v>
      </c>
      <c r="E402" t="s">
        <v>66</v>
      </c>
      <c r="F402">
        <v>1980</v>
      </c>
      <c r="G402">
        <v>2902</v>
      </c>
      <c r="H402">
        <v>1</v>
      </c>
      <c r="I402">
        <v>0</v>
      </c>
      <c r="J402">
        <v>2</v>
      </c>
      <c r="K402">
        <v>2</v>
      </c>
      <c r="L402">
        <v>3</v>
      </c>
      <c r="M402">
        <v>1</v>
      </c>
      <c r="N402">
        <v>5194.57958984375</v>
      </c>
      <c r="O402">
        <v>4.6666665077209473</v>
      </c>
      <c r="Q402">
        <v>4.9420394897460946</v>
      </c>
      <c r="R402">
        <v>-0.79066115617752064</v>
      </c>
      <c r="S402">
        <v>1</v>
      </c>
      <c r="T402">
        <v>6.096753919945912</v>
      </c>
      <c r="U402" t="s">
        <v>67</v>
      </c>
      <c r="V402">
        <v>14.162806510925297</v>
      </c>
      <c r="W402">
        <v>57.655883789062507</v>
      </c>
      <c r="X402">
        <v>0</v>
      </c>
      <c r="Y402">
        <v>7.7178711071610451E-3</v>
      </c>
      <c r="Z402">
        <v>0</v>
      </c>
      <c r="AA402">
        <v>52066.4609375</v>
      </c>
    </row>
    <row r="403" spans="1:36" x14ac:dyDescent="0.25">
      <c r="A403">
        <v>3205</v>
      </c>
      <c r="B403" t="s">
        <v>265</v>
      </c>
      <c r="C403" t="s">
        <v>49</v>
      </c>
      <c r="D403">
        <v>499</v>
      </c>
      <c r="E403" t="s">
        <v>66</v>
      </c>
      <c r="F403">
        <v>1990</v>
      </c>
      <c r="G403">
        <v>5790.93017578125</v>
      </c>
      <c r="H403">
        <v>1</v>
      </c>
      <c r="I403">
        <v>0</v>
      </c>
      <c r="J403">
        <v>2</v>
      </c>
      <c r="K403">
        <v>2</v>
      </c>
      <c r="L403">
        <v>3</v>
      </c>
      <c r="M403">
        <v>1</v>
      </c>
      <c r="N403">
        <v>8445.798828125</v>
      </c>
      <c r="O403">
        <v>6.666666507720949</v>
      </c>
      <c r="Q403">
        <v>4.9420394897460946</v>
      </c>
      <c r="R403">
        <v>-0.79066115617752064</v>
      </c>
      <c r="S403">
        <v>1</v>
      </c>
      <c r="T403">
        <v>6.096753919945912</v>
      </c>
      <c r="U403" t="s">
        <v>67</v>
      </c>
      <c r="V403">
        <v>14.162806510925297</v>
      </c>
      <c r="W403">
        <v>57.655883789062507</v>
      </c>
      <c r="X403">
        <v>0</v>
      </c>
      <c r="Y403">
        <v>7.7178711071610451E-3</v>
      </c>
      <c r="Z403">
        <v>0</v>
      </c>
      <c r="AA403">
        <v>52066.4609375</v>
      </c>
      <c r="AB403">
        <v>11</v>
      </c>
      <c r="AC403">
        <v>0</v>
      </c>
      <c r="AD403">
        <v>0</v>
      </c>
      <c r="AE403">
        <v>0</v>
      </c>
      <c r="AF403">
        <v>1</v>
      </c>
      <c r="AG403">
        <v>0</v>
      </c>
      <c r="AH403">
        <v>0</v>
      </c>
      <c r="AI403">
        <v>0</v>
      </c>
      <c r="AJ403">
        <v>9.0909093618392958E-2</v>
      </c>
    </row>
    <row r="404" spans="1:36" x14ac:dyDescent="0.25">
      <c r="A404">
        <v>3205</v>
      </c>
      <c r="B404" t="s">
        <v>265</v>
      </c>
      <c r="C404" t="s">
        <v>49</v>
      </c>
      <c r="D404">
        <v>499</v>
      </c>
      <c r="E404" t="s">
        <v>66</v>
      </c>
      <c r="F404">
        <v>2000</v>
      </c>
      <c r="G404">
        <v>6951</v>
      </c>
      <c r="H404">
        <v>1</v>
      </c>
      <c r="I404">
        <v>0</v>
      </c>
      <c r="J404">
        <v>2</v>
      </c>
      <c r="K404">
        <v>2</v>
      </c>
      <c r="L404">
        <v>3</v>
      </c>
      <c r="M404">
        <v>1</v>
      </c>
      <c r="N404">
        <v>13962.333333333338</v>
      </c>
      <c r="O404">
        <v>5.6000000000000005</v>
      </c>
      <c r="P404">
        <v>7.8375544548034686</v>
      </c>
      <c r="Q404">
        <v>4.9420394897460946</v>
      </c>
      <c r="R404">
        <v>-0.79066115617752064</v>
      </c>
      <c r="S404">
        <v>1</v>
      </c>
      <c r="T404">
        <v>6.096753919945912</v>
      </c>
      <c r="U404" t="s">
        <v>67</v>
      </c>
      <c r="V404">
        <v>14.162806510925297</v>
      </c>
      <c r="W404">
        <v>57.655883789062507</v>
      </c>
      <c r="X404">
        <v>0</v>
      </c>
      <c r="Y404">
        <v>7.7178711071610451E-3</v>
      </c>
      <c r="Z404">
        <v>0</v>
      </c>
      <c r="AA404">
        <v>52066.4609375</v>
      </c>
      <c r="AB404">
        <v>27</v>
      </c>
      <c r="AC404">
        <v>0</v>
      </c>
      <c r="AD404">
        <v>0</v>
      </c>
      <c r="AE404">
        <v>3</v>
      </c>
      <c r="AF404">
        <v>1</v>
      </c>
      <c r="AG404">
        <v>0</v>
      </c>
      <c r="AH404">
        <v>0</v>
      </c>
      <c r="AI404">
        <v>0.1111111119389534</v>
      </c>
      <c r="AJ404">
        <v>3.7037037312984473E-2</v>
      </c>
    </row>
    <row r="405" spans="1:36" x14ac:dyDescent="0.25">
      <c r="A405">
        <v>3235</v>
      </c>
      <c r="B405" t="s">
        <v>266</v>
      </c>
      <c r="C405" t="s">
        <v>92</v>
      </c>
      <c r="D405">
        <v>627</v>
      </c>
      <c r="E405" t="s">
        <v>93</v>
      </c>
      <c r="F405">
        <v>1970</v>
      </c>
      <c r="G405">
        <v>846</v>
      </c>
      <c r="H405">
        <v>1</v>
      </c>
      <c r="I405">
        <v>0</v>
      </c>
      <c r="J405">
        <v>1</v>
      </c>
      <c r="K405">
        <v>2</v>
      </c>
      <c r="L405">
        <v>2</v>
      </c>
      <c r="M405">
        <v>1</v>
      </c>
      <c r="N405">
        <v>1988.9664306640625</v>
      </c>
      <c r="O405">
        <v>2.5714285373687744</v>
      </c>
      <c r="Q405">
        <v>4.806215763092041</v>
      </c>
      <c r="R405">
        <v>-2.1816263198852535</v>
      </c>
      <c r="S405">
        <v>1</v>
      </c>
      <c r="T405">
        <v>8.5398190737535931</v>
      </c>
      <c r="U405" t="s">
        <v>94</v>
      </c>
      <c r="V405">
        <v>12.27938175201416</v>
      </c>
      <c r="W405">
        <v>57.937145233154304</v>
      </c>
      <c r="X405">
        <v>3.8525002002716064</v>
      </c>
      <c r="Y405">
        <v>8.4091044962406145E-2</v>
      </c>
      <c r="Z405">
        <v>0</v>
      </c>
      <c r="AA405">
        <v>0</v>
      </c>
    </row>
    <row r="406" spans="1:36" x14ac:dyDescent="0.25">
      <c r="A406">
        <v>3235</v>
      </c>
      <c r="B406" t="s">
        <v>266</v>
      </c>
      <c r="C406" t="s">
        <v>92</v>
      </c>
      <c r="D406">
        <v>627</v>
      </c>
      <c r="E406" t="s">
        <v>93</v>
      </c>
      <c r="F406">
        <v>1980</v>
      </c>
      <c r="G406">
        <v>2484</v>
      </c>
      <c r="H406">
        <v>1</v>
      </c>
      <c r="I406">
        <v>0</v>
      </c>
      <c r="J406">
        <v>1</v>
      </c>
      <c r="K406">
        <v>2</v>
      </c>
      <c r="L406">
        <v>2</v>
      </c>
      <c r="M406">
        <v>1</v>
      </c>
      <c r="N406">
        <v>4246.365234375</v>
      </c>
      <c r="O406">
        <v>3.3571429252624512</v>
      </c>
      <c r="Q406">
        <v>4.806215763092041</v>
      </c>
      <c r="R406">
        <v>-2.1816263198852535</v>
      </c>
      <c r="S406">
        <v>1</v>
      </c>
      <c r="T406">
        <v>8.5398190737535931</v>
      </c>
      <c r="U406" t="s">
        <v>94</v>
      </c>
      <c r="V406">
        <v>12.27938175201416</v>
      </c>
      <c r="W406">
        <v>57.937145233154304</v>
      </c>
      <c r="X406">
        <v>3.8525002002716064</v>
      </c>
      <c r="Y406">
        <v>8.4091044962406145E-2</v>
      </c>
      <c r="Z406">
        <v>0</v>
      </c>
      <c r="AA406">
        <v>0</v>
      </c>
    </row>
    <row r="407" spans="1:36" x14ac:dyDescent="0.25">
      <c r="A407">
        <v>3235</v>
      </c>
      <c r="B407" t="s">
        <v>266</v>
      </c>
      <c r="C407" t="s">
        <v>92</v>
      </c>
      <c r="D407">
        <v>627</v>
      </c>
      <c r="E407" t="s">
        <v>93</v>
      </c>
      <c r="F407">
        <v>1990</v>
      </c>
      <c r="G407">
        <v>5234.34521484375</v>
      </c>
      <c r="H407">
        <v>1</v>
      </c>
      <c r="I407">
        <v>0</v>
      </c>
      <c r="J407">
        <v>1</v>
      </c>
      <c r="K407">
        <v>2</v>
      </c>
      <c r="L407">
        <v>2</v>
      </c>
      <c r="M407">
        <v>1</v>
      </c>
      <c r="N407">
        <v>7633.60107421875</v>
      </c>
      <c r="O407">
        <v>3.8571429252624512</v>
      </c>
      <c r="Q407">
        <v>4.806215763092041</v>
      </c>
      <c r="R407">
        <v>-2.1816263198852535</v>
      </c>
      <c r="S407">
        <v>1</v>
      </c>
      <c r="T407">
        <v>8.5398190737535931</v>
      </c>
      <c r="U407" t="s">
        <v>94</v>
      </c>
      <c r="V407">
        <v>12.27938175201416</v>
      </c>
      <c r="W407">
        <v>57.937145233154304</v>
      </c>
      <c r="X407">
        <v>3.8525002002716064</v>
      </c>
      <c r="Y407">
        <v>8.4091044962406145E-2</v>
      </c>
      <c r="Z407">
        <v>0</v>
      </c>
      <c r="AA407">
        <v>0</v>
      </c>
      <c r="AB407">
        <v>455</v>
      </c>
      <c r="AC407">
        <v>6</v>
      </c>
      <c r="AD407">
        <v>2</v>
      </c>
      <c r="AE407">
        <v>22</v>
      </c>
      <c r="AF407">
        <v>19</v>
      </c>
      <c r="AG407">
        <v>1.3186813332140444E-2</v>
      </c>
      <c r="AH407">
        <v>4.3956045992672443E-3</v>
      </c>
      <c r="AI407">
        <v>4.8351649194955826E-2</v>
      </c>
      <c r="AJ407">
        <v>4.1758242994546883E-2</v>
      </c>
    </row>
    <row r="408" spans="1:36" x14ac:dyDescent="0.25">
      <c r="A408">
        <v>3235</v>
      </c>
      <c r="B408" t="s">
        <v>266</v>
      </c>
      <c r="C408" t="s">
        <v>92</v>
      </c>
      <c r="D408">
        <v>627</v>
      </c>
      <c r="E408" t="s">
        <v>93</v>
      </c>
      <c r="F408">
        <v>2000</v>
      </c>
      <c r="G408">
        <v>5613</v>
      </c>
      <c r="H408">
        <v>1</v>
      </c>
      <c r="I408">
        <v>0</v>
      </c>
      <c r="J408">
        <v>1</v>
      </c>
      <c r="K408">
        <v>2</v>
      </c>
      <c r="L408">
        <v>2</v>
      </c>
      <c r="M408">
        <v>1</v>
      </c>
      <c r="N408">
        <v>13804</v>
      </c>
      <c r="O408">
        <v>3.3142857142857127</v>
      </c>
      <c r="P408">
        <v>9.069582939147951</v>
      </c>
      <c r="Q408">
        <v>4.806215763092041</v>
      </c>
      <c r="R408">
        <v>-2.1816263198852535</v>
      </c>
      <c r="S408">
        <v>1</v>
      </c>
      <c r="T408">
        <v>8.5398190737535931</v>
      </c>
      <c r="U408" t="s">
        <v>94</v>
      </c>
      <c r="V408">
        <v>12.27938175201416</v>
      </c>
      <c r="W408">
        <v>57.937145233154304</v>
      </c>
      <c r="X408">
        <v>3.8525002002716064</v>
      </c>
      <c r="Y408">
        <v>8.4091044962406145E-2</v>
      </c>
      <c r="Z408">
        <v>0</v>
      </c>
      <c r="AA408">
        <v>0</v>
      </c>
      <c r="AB408">
        <v>307</v>
      </c>
      <c r="AC408">
        <v>6</v>
      </c>
      <c r="AD408">
        <v>2</v>
      </c>
      <c r="AE408">
        <v>23</v>
      </c>
      <c r="AF408">
        <v>21</v>
      </c>
      <c r="AG408">
        <v>1.95439737290144E-2</v>
      </c>
      <c r="AH408">
        <v>6.5146577544510356E-3</v>
      </c>
      <c r="AI408">
        <v>7.4918568134307861E-2</v>
      </c>
      <c r="AJ408">
        <v>6.8403907120227814E-2</v>
      </c>
    </row>
    <row r="409" spans="1:36" x14ac:dyDescent="0.25">
      <c r="A409">
        <v>3280</v>
      </c>
      <c r="B409" t="s">
        <v>267</v>
      </c>
      <c r="C409" t="s">
        <v>178</v>
      </c>
      <c r="D409">
        <v>383</v>
      </c>
      <c r="E409" t="s">
        <v>268</v>
      </c>
      <c r="F409">
        <v>1980</v>
      </c>
      <c r="G409">
        <v>3133</v>
      </c>
      <c r="H409">
        <v>1</v>
      </c>
      <c r="I409">
        <v>1</v>
      </c>
      <c r="J409">
        <v>4</v>
      </c>
      <c r="K409">
        <v>2</v>
      </c>
      <c r="L409">
        <v>3</v>
      </c>
      <c r="M409">
        <v>1</v>
      </c>
      <c r="N409">
        <v>5825.2705078125009</v>
      </c>
      <c r="O409">
        <v>4.75</v>
      </c>
      <c r="Q409">
        <v>3.1500611305236821</v>
      </c>
      <c r="R409">
        <v>-2.0012083053588872</v>
      </c>
      <c r="S409">
        <v>1</v>
      </c>
      <c r="T409">
        <v>2.8245942894904106</v>
      </c>
      <c r="U409" t="s">
        <v>51</v>
      </c>
      <c r="V409">
        <v>12.953996658325195</v>
      </c>
      <c r="W409">
        <v>62.358642578125007</v>
      </c>
      <c r="X409">
        <v>0</v>
      </c>
      <c r="Y409">
        <v>0</v>
      </c>
      <c r="Z409">
        <v>0</v>
      </c>
      <c r="AA409">
        <v>0</v>
      </c>
    </row>
    <row r="410" spans="1:36" x14ac:dyDescent="0.25">
      <c r="A410">
        <v>3280</v>
      </c>
      <c r="B410" t="s">
        <v>267</v>
      </c>
      <c r="C410" t="s">
        <v>178</v>
      </c>
      <c r="D410">
        <v>383</v>
      </c>
      <c r="E410" t="s">
        <v>268</v>
      </c>
      <c r="F410">
        <v>1990</v>
      </c>
      <c r="G410">
        <v>6418.5283203125009</v>
      </c>
      <c r="H410">
        <v>1</v>
      </c>
      <c r="I410">
        <v>1</v>
      </c>
      <c r="J410">
        <v>4</v>
      </c>
      <c r="K410">
        <v>2</v>
      </c>
      <c r="L410">
        <v>3</v>
      </c>
      <c r="M410">
        <v>1</v>
      </c>
      <c r="N410">
        <v>10151.71484375</v>
      </c>
      <c r="O410">
        <v>4.25</v>
      </c>
      <c r="Q410">
        <v>3.1500611305236821</v>
      </c>
      <c r="R410">
        <v>-2.0012083053588872</v>
      </c>
      <c r="S410">
        <v>1</v>
      </c>
      <c r="T410">
        <v>2.8245942894904106</v>
      </c>
      <c r="U410" t="s">
        <v>51</v>
      </c>
      <c r="V410">
        <v>12.953996658325195</v>
      </c>
      <c r="W410">
        <v>62.358642578125007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</row>
    <row r="411" spans="1:36" x14ac:dyDescent="0.25">
      <c r="A411">
        <v>3280</v>
      </c>
      <c r="B411" t="s">
        <v>267</v>
      </c>
      <c r="C411" t="s">
        <v>178</v>
      </c>
      <c r="D411">
        <v>383</v>
      </c>
      <c r="E411" t="s">
        <v>268</v>
      </c>
      <c r="F411">
        <v>2000</v>
      </c>
      <c r="G411">
        <v>7795</v>
      </c>
      <c r="H411">
        <v>1</v>
      </c>
      <c r="I411">
        <v>1</v>
      </c>
      <c r="J411">
        <v>4</v>
      </c>
      <c r="K411">
        <v>2</v>
      </c>
      <c r="L411">
        <v>3</v>
      </c>
      <c r="M411">
        <v>1</v>
      </c>
      <c r="N411">
        <v>18631</v>
      </c>
      <c r="O411">
        <v>2.7</v>
      </c>
      <c r="P411">
        <v>6.428105354309082</v>
      </c>
      <c r="Q411">
        <v>3.1500611305236821</v>
      </c>
      <c r="R411">
        <v>-2.0012083053588872</v>
      </c>
      <c r="S411">
        <v>1</v>
      </c>
      <c r="T411">
        <v>2.8245942894904106</v>
      </c>
      <c r="U411" t="s">
        <v>51</v>
      </c>
      <c r="V411">
        <v>12.953996658325195</v>
      </c>
      <c r="W411">
        <v>62.358642578125007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</row>
    <row r="412" spans="1:36" x14ac:dyDescent="0.25">
      <c r="A412">
        <v>3305</v>
      </c>
      <c r="B412" t="s">
        <v>269</v>
      </c>
      <c r="C412" t="s">
        <v>49</v>
      </c>
      <c r="D412">
        <v>499</v>
      </c>
      <c r="E412" t="s">
        <v>50</v>
      </c>
      <c r="F412">
        <v>1980</v>
      </c>
      <c r="G412">
        <v>2792</v>
      </c>
      <c r="H412">
        <v>0</v>
      </c>
      <c r="I412">
        <v>0</v>
      </c>
      <c r="J412">
        <v>2</v>
      </c>
      <c r="K412">
        <v>2</v>
      </c>
      <c r="L412">
        <v>3</v>
      </c>
      <c r="M412">
        <v>1</v>
      </c>
      <c r="N412">
        <v>4727.4208984375</v>
      </c>
      <c r="O412">
        <v>9.5</v>
      </c>
      <c r="Q412">
        <v>4.4337258338928223</v>
      </c>
      <c r="R412">
        <v>-2.9642584323883061</v>
      </c>
      <c r="S412">
        <v>1</v>
      </c>
      <c r="T412">
        <v>2.2378541018582614</v>
      </c>
      <c r="U412" t="s">
        <v>51</v>
      </c>
      <c r="V412">
        <v>12.035240173339844</v>
      </c>
      <c r="W412">
        <v>61.95856857299804</v>
      </c>
      <c r="X412">
        <v>0</v>
      </c>
      <c r="Y412">
        <v>7.7178711071610451E-3</v>
      </c>
      <c r="Z412">
        <v>0</v>
      </c>
      <c r="AA412">
        <v>0</v>
      </c>
    </row>
    <row r="413" spans="1:36" x14ac:dyDescent="0.25">
      <c r="A413">
        <v>3305</v>
      </c>
      <c r="B413" t="s">
        <v>269</v>
      </c>
      <c r="C413" t="s">
        <v>49</v>
      </c>
      <c r="D413">
        <v>499</v>
      </c>
      <c r="E413" t="s">
        <v>50</v>
      </c>
      <c r="F413">
        <v>1990</v>
      </c>
      <c r="G413">
        <v>6257.6572265625</v>
      </c>
      <c r="H413">
        <v>0</v>
      </c>
      <c r="I413">
        <v>0</v>
      </c>
      <c r="J413">
        <v>2</v>
      </c>
      <c r="K413">
        <v>2</v>
      </c>
      <c r="L413">
        <v>3</v>
      </c>
      <c r="M413">
        <v>1</v>
      </c>
      <c r="N413">
        <v>8299.3984375</v>
      </c>
      <c r="O413">
        <v>8.5</v>
      </c>
      <c r="Q413">
        <v>4.4337258338928223</v>
      </c>
      <c r="R413">
        <v>-2.9642584323883061</v>
      </c>
      <c r="S413">
        <v>1</v>
      </c>
      <c r="T413">
        <v>2.2378541018582614</v>
      </c>
      <c r="U413" t="s">
        <v>51</v>
      </c>
      <c r="V413">
        <v>12.035240173339844</v>
      </c>
      <c r="W413">
        <v>61.95856857299804</v>
      </c>
      <c r="X413">
        <v>0</v>
      </c>
      <c r="Y413">
        <v>7.7178711071610451E-3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</row>
    <row r="414" spans="1:36" x14ac:dyDescent="0.25">
      <c r="A414">
        <v>3305</v>
      </c>
      <c r="B414" t="s">
        <v>269</v>
      </c>
      <c r="C414" t="s">
        <v>49</v>
      </c>
      <c r="D414">
        <v>499</v>
      </c>
      <c r="E414" t="s">
        <v>50</v>
      </c>
      <c r="F414">
        <v>2000</v>
      </c>
      <c r="G414">
        <v>10824</v>
      </c>
      <c r="H414">
        <v>0</v>
      </c>
      <c r="I414">
        <v>0</v>
      </c>
      <c r="J414">
        <v>2</v>
      </c>
      <c r="K414">
        <v>2</v>
      </c>
      <c r="L414">
        <v>3</v>
      </c>
      <c r="M414">
        <v>1</v>
      </c>
      <c r="N414">
        <v>17892.666666666672</v>
      </c>
      <c r="O414">
        <v>3.5833333333333344</v>
      </c>
      <c r="P414">
        <v>6.2747621536254892</v>
      </c>
      <c r="Q414">
        <v>4.4337258338928223</v>
      </c>
      <c r="R414">
        <v>-2.9642584323883061</v>
      </c>
      <c r="S414">
        <v>1</v>
      </c>
      <c r="T414">
        <v>2.2378541018582614</v>
      </c>
      <c r="U414" t="s">
        <v>51</v>
      </c>
      <c r="V414">
        <v>12.035240173339844</v>
      </c>
      <c r="W414">
        <v>61.95856857299804</v>
      </c>
      <c r="X414">
        <v>0</v>
      </c>
      <c r="Y414">
        <v>7.7178711071610451E-3</v>
      </c>
      <c r="Z414">
        <v>0</v>
      </c>
      <c r="AA414">
        <v>0</v>
      </c>
      <c r="AB414">
        <v>7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</row>
    <row r="415" spans="1:36" x14ac:dyDescent="0.25">
      <c r="A415">
        <v>3320</v>
      </c>
      <c r="B415" t="s">
        <v>270</v>
      </c>
      <c r="C415" t="s">
        <v>45</v>
      </c>
      <c r="D415">
        <v>663</v>
      </c>
      <c r="E415" t="s">
        <v>46</v>
      </c>
      <c r="F415">
        <v>1970</v>
      </c>
      <c r="G415">
        <v>1555</v>
      </c>
      <c r="H415">
        <v>1</v>
      </c>
      <c r="I415">
        <v>1</v>
      </c>
      <c r="J415">
        <v>4</v>
      </c>
      <c r="K415">
        <v>7</v>
      </c>
      <c r="L415">
        <v>3</v>
      </c>
      <c r="M415">
        <v>1</v>
      </c>
      <c r="N415">
        <v>2071.490966796875</v>
      </c>
      <c r="O415">
        <v>7</v>
      </c>
      <c r="Q415">
        <v>2.9995124340057377</v>
      </c>
      <c r="R415">
        <v>-3.6071779727935791</v>
      </c>
      <c r="S415">
        <v>1</v>
      </c>
      <c r="T415">
        <v>3.9937917054419194</v>
      </c>
      <c r="U415" t="s">
        <v>47</v>
      </c>
      <c r="V415">
        <v>12.278316497802736</v>
      </c>
      <c r="W415">
        <v>69.314216613769517</v>
      </c>
      <c r="X415">
        <v>0</v>
      </c>
      <c r="Y415">
        <v>0</v>
      </c>
      <c r="Z415">
        <v>0</v>
      </c>
      <c r="AA415">
        <v>0</v>
      </c>
    </row>
    <row r="416" spans="1:36" x14ac:dyDescent="0.25">
      <c r="A416">
        <v>3320</v>
      </c>
      <c r="B416" t="s">
        <v>270</v>
      </c>
      <c r="C416" t="s">
        <v>45</v>
      </c>
      <c r="D416">
        <v>663</v>
      </c>
      <c r="E416" t="s">
        <v>46</v>
      </c>
      <c r="F416">
        <v>1980</v>
      </c>
      <c r="G416">
        <v>3931</v>
      </c>
      <c r="H416">
        <v>1</v>
      </c>
      <c r="I416">
        <v>1</v>
      </c>
      <c r="J416">
        <v>4</v>
      </c>
      <c r="K416">
        <v>7</v>
      </c>
      <c r="L416">
        <v>3</v>
      </c>
      <c r="M416">
        <v>1</v>
      </c>
      <c r="N416">
        <v>4337.1005859375</v>
      </c>
      <c r="O416">
        <v>11.5</v>
      </c>
      <c r="Q416">
        <v>2.9995124340057377</v>
      </c>
      <c r="R416">
        <v>-3.6071779727935791</v>
      </c>
      <c r="S416">
        <v>1</v>
      </c>
      <c r="T416">
        <v>3.9937917054419194</v>
      </c>
      <c r="U416" t="s">
        <v>47</v>
      </c>
      <c r="V416">
        <v>12.278316497802736</v>
      </c>
      <c r="W416">
        <v>69.314216613769517</v>
      </c>
      <c r="X416">
        <v>0</v>
      </c>
      <c r="Y416">
        <v>0</v>
      </c>
      <c r="Z416">
        <v>0</v>
      </c>
      <c r="AA416">
        <v>0</v>
      </c>
    </row>
    <row r="417" spans="1:36" x14ac:dyDescent="0.25">
      <c r="A417">
        <v>3320</v>
      </c>
      <c r="B417" t="s">
        <v>270</v>
      </c>
      <c r="C417" t="s">
        <v>45</v>
      </c>
      <c r="D417">
        <v>663</v>
      </c>
      <c r="E417" t="s">
        <v>46</v>
      </c>
      <c r="F417">
        <v>1990</v>
      </c>
      <c r="G417">
        <v>9244.11328125</v>
      </c>
      <c r="H417">
        <v>1</v>
      </c>
      <c r="I417">
        <v>1</v>
      </c>
      <c r="J417">
        <v>4</v>
      </c>
      <c r="K417">
        <v>7</v>
      </c>
      <c r="L417">
        <v>3</v>
      </c>
      <c r="M417">
        <v>1</v>
      </c>
      <c r="N417">
        <v>7740.9599609375009</v>
      </c>
      <c r="O417">
        <v>9</v>
      </c>
      <c r="Q417">
        <v>2.9995124340057377</v>
      </c>
      <c r="R417">
        <v>-3.6071779727935791</v>
      </c>
      <c r="S417">
        <v>1</v>
      </c>
      <c r="T417">
        <v>3.9937917054419194</v>
      </c>
      <c r="U417" t="s">
        <v>47</v>
      </c>
      <c r="V417">
        <v>12.278316497802736</v>
      </c>
      <c r="W417">
        <v>69.314216613769517</v>
      </c>
      <c r="X417">
        <v>0</v>
      </c>
      <c r="Y417">
        <v>0</v>
      </c>
      <c r="Z417">
        <v>0</v>
      </c>
      <c r="AA417">
        <v>0</v>
      </c>
      <c r="AB417">
        <v>31</v>
      </c>
      <c r="AC417">
        <v>0</v>
      </c>
      <c r="AD417">
        <v>0</v>
      </c>
      <c r="AE417">
        <v>5</v>
      </c>
      <c r="AF417">
        <v>7</v>
      </c>
      <c r="AG417">
        <v>0</v>
      </c>
      <c r="AH417">
        <v>0</v>
      </c>
      <c r="AI417">
        <v>0.16129031777381897</v>
      </c>
      <c r="AJ417">
        <v>0.22580644488334656</v>
      </c>
    </row>
    <row r="418" spans="1:36" x14ac:dyDescent="0.25">
      <c r="A418">
        <v>3320</v>
      </c>
      <c r="B418" t="s">
        <v>270</v>
      </c>
      <c r="C418" t="s">
        <v>45</v>
      </c>
      <c r="D418">
        <v>663</v>
      </c>
      <c r="E418" t="s">
        <v>46</v>
      </c>
      <c r="F418">
        <v>2000</v>
      </c>
      <c r="G418">
        <v>12016</v>
      </c>
      <c r="H418">
        <v>1</v>
      </c>
      <c r="I418">
        <v>1</v>
      </c>
      <c r="J418">
        <v>4</v>
      </c>
      <c r="K418">
        <v>7</v>
      </c>
      <c r="L418">
        <v>3</v>
      </c>
      <c r="M418">
        <v>1</v>
      </c>
      <c r="N418">
        <v>15808</v>
      </c>
      <c r="O418">
        <v>5.25</v>
      </c>
      <c r="P418">
        <v>7.8559322357177743</v>
      </c>
      <c r="Q418">
        <v>2.9995124340057377</v>
      </c>
      <c r="R418">
        <v>-3.6071779727935791</v>
      </c>
      <c r="S418">
        <v>1</v>
      </c>
      <c r="T418">
        <v>3.9937917054419194</v>
      </c>
      <c r="U418" t="s">
        <v>47</v>
      </c>
      <c r="V418">
        <v>12.278316497802736</v>
      </c>
      <c r="W418">
        <v>69.314216613769517</v>
      </c>
      <c r="X418">
        <v>0</v>
      </c>
      <c r="Y418">
        <v>0</v>
      </c>
      <c r="Z418">
        <v>0</v>
      </c>
      <c r="AA418">
        <v>0</v>
      </c>
      <c r="AB418">
        <v>62</v>
      </c>
      <c r="AC418">
        <v>0</v>
      </c>
      <c r="AD418">
        <v>0</v>
      </c>
      <c r="AE418">
        <v>6</v>
      </c>
      <c r="AF418">
        <v>6</v>
      </c>
      <c r="AG418">
        <v>0</v>
      </c>
      <c r="AH418">
        <v>0</v>
      </c>
      <c r="AI418">
        <v>9.6774190664291382E-2</v>
      </c>
      <c r="AJ418">
        <v>9.6774190664291382E-2</v>
      </c>
    </row>
    <row r="419" spans="1:36" x14ac:dyDescent="0.25">
      <c r="A419">
        <v>3340</v>
      </c>
      <c r="B419" t="s">
        <v>271</v>
      </c>
      <c r="C419" t="s">
        <v>146</v>
      </c>
      <c r="D419">
        <v>184</v>
      </c>
      <c r="E419" t="s">
        <v>101</v>
      </c>
      <c r="F419">
        <v>1970</v>
      </c>
      <c r="G419">
        <v>1004</v>
      </c>
      <c r="H419">
        <v>1</v>
      </c>
      <c r="I419">
        <v>0</v>
      </c>
      <c r="J419">
        <v>5</v>
      </c>
      <c r="K419">
        <v>3</v>
      </c>
      <c r="L419">
        <v>3</v>
      </c>
      <c r="M419">
        <v>1</v>
      </c>
      <c r="N419">
        <v>2412.05126953125</v>
      </c>
      <c r="O419">
        <v>4.5</v>
      </c>
      <c r="Q419">
        <v>2.2856738567352295</v>
      </c>
      <c r="R419">
        <v>-1.7881687879562378</v>
      </c>
      <c r="S419">
        <v>1</v>
      </c>
      <c r="T419">
        <v>5.3916692452996964</v>
      </c>
      <c r="U419" t="s">
        <v>57</v>
      </c>
      <c r="V419">
        <v>11.76301383972168</v>
      </c>
      <c r="W419">
        <v>62.762496948242195</v>
      </c>
      <c r="X419">
        <v>0</v>
      </c>
      <c r="Y419">
        <v>2.5911126136779785</v>
      </c>
      <c r="Z419">
        <v>12933.5947265625</v>
      </c>
      <c r="AA419">
        <v>87083.4765625</v>
      </c>
    </row>
    <row r="420" spans="1:36" x14ac:dyDescent="0.25">
      <c r="A420">
        <v>3340</v>
      </c>
      <c r="B420" t="s">
        <v>271</v>
      </c>
      <c r="C420" t="s">
        <v>146</v>
      </c>
      <c r="D420">
        <v>184</v>
      </c>
      <c r="E420" t="s">
        <v>101</v>
      </c>
      <c r="F420">
        <v>1980</v>
      </c>
      <c r="G420">
        <v>3048</v>
      </c>
      <c r="H420">
        <v>1</v>
      </c>
      <c r="I420">
        <v>0</v>
      </c>
      <c r="J420">
        <v>5</v>
      </c>
      <c r="K420">
        <v>3</v>
      </c>
      <c r="L420">
        <v>3</v>
      </c>
      <c r="M420">
        <v>1</v>
      </c>
      <c r="N420">
        <v>5455.9892578125</v>
      </c>
      <c r="O420">
        <v>6.5</v>
      </c>
      <c r="Q420">
        <v>2.2856738567352295</v>
      </c>
      <c r="R420">
        <v>-1.7881687879562378</v>
      </c>
      <c r="S420">
        <v>1</v>
      </c>
      <c r="T420">
        <v>5.3916692452996964</v>
      </c>
      <c r="U420" t="s">
        <v>57</v>
      </c>
      <c r="V420">
        <v>11.76301383972168</v>
      </c>
      <c r="W420">
        <v>62.762496948242195</v>
      </c>
      <c r="X420">
        <v>0</v>
      </c>
      <c r="Y420">
        <v>2.5911126136779785</v>
      </c>
      <c r="Z420">
        <v>12933.5947265625</v>
      </c>
      <c r="AA420">
        <v>87083.4765625</v>
      </c>
    </row>
    <row r="421" spans="1:36" x14ac:dyDescent="0.25">
      <c r="A421">
        <v>3340</v>
      </c>
      <c r="B421" t="s">
        <v>271</v>
      </c>
      <c r="C421" t="s">
        <v>146</v>
      </c>
      <c r="D421">
        <v>184</v>
      </c>
      <c r="E421" t="s">
        <v>101</v>
      </c>
      <c r="F421">
        <v>1990</v>
      </c>
      <c r="G421">
        <v>5662.88427734375</v>
      </c>
      <c r="H421">
        <v>1</v>
      </c>
      <c r="I421">
        <v>0</v>
      </c>
      <c r="J421">
        <v>5</v>
      </c>
      <c r="K421">
        <v>3</v>
      </c>
      <c r="L421">
        <v>3</v>
      </c>
      <c r="M421">
        <v>1</v>
      </c>
      <c r="N421">
        <v>9463.0048828125</v>
      </c>
      <c r="O421">
        <v>7.5</v>
      </c>
      <c r="Q421">
        <v>2.2856738567352295</v>
      </c>
      <c r="R421">
        <v>-1.7881687879562378</v>
      </c>
      <c r="S421">
        <v>1</v>
      </c>
      <c r="T421">
        <v>5.3916692452996964</v>
      </c>
      <c r="U421" t="s">
        <v>57</v>
      </c>
      <c r="V421">
        <v>11.76301383972168</v>
      </c>
      <c r="W421">
        <v>62.762496948242195</v>
      </c>
      <c r="X421">
        <v>0</v>
      </c>
      <c r="Y421">
        <v>2.5911126136779785</v>
      </c>
      <c r="Z421">
        <v>12933.5947265625</v>
      </c>
      <c r="AA421">
        <v>87083.4765625</v>
      </c>
      <c r="AB421">
        <v>49</v>
      </c>
      <c r="AC421">
        <v>0</v>
      </c>
      <c r="AD421">
        <v>1</v>
      </c>
      <c r="AE421">
        <v>6</v>
      </c>
      <c r="AF421">
        <v>7</v>
      </c>
      <c r="AG421">
        <v>0</v>
      </c>
      <c r="AH421">
        <v>2.0408162847161296E-2</v>
      </c>
      <c r="AI421">
        <v>0.12244898080825804</v>
      </c>
      <c r="AJ421">
        <v>0.14285714924335477</v>
      </c>
    </row>
    <row r="422" spans="1:36" x14ac:dyDescent="0.25">
      <c r="A422">
        <v>3340</v>
      </c>
      <c r="B422" t="s">
        <v>271</v>
      </c>
      <c r="C422" t="s">
        <v>146</v>
      </c>
      <c r="D422">
        <v>184</v>
      </c>
      <c r="E422" t="s">
        <v>101</v>
      </c>
      <c r="F422">
        <v>2000</v>
      </c>
      <c r="G422">
        <v>7680</v>
      </c>
      <c r="H422">
        <v>1</v>
      </c>
      <c r="I422">
        <v>0</v>
      </c>
      <c r="J422">
        <v>5</v>
      </c>
      <c r="K422">
        <v>3</v>
      </c>
      <c r="L422">
        <v>3</v>
      </c>
      <c r="M422">
        <v>1</v>
      </c>
      <c r="N422">
        <v>19138</v>
      </c>
      <c r="O422">
        <v>3.45</v>
      </c>
      <c r="P422">
        <v>8.1259269714355487</v>
      </c>
      <c r="Q422">
        <v>2.2856738567352295</v>
      </c>
      <c r="R422">
        <v>-1.7881687879562378</v>
      </c>
      <c r="S422">
        <v>1</v>
      </c>
      <c r="T422">
        <v>5.3916692452996964</v>
      </c>
      <c r="U422" t="s">
        <v>57</v>
      </c>
      <c r="V422">
        <v>11.76301383972168</v>
      </c>
      <c r="W422">
        <v>62.762496948242195</v>
      </c>
      <c r="X422">
        <v>0</v>
      </c>
      <c r="Y422">
        <v>2.5911126136779785</v>
      </c>
      <c r="Z422">
        <v>12933.5947265625</v>
      </c>
      <c r="AA422">
        <v>87083.4765625</v>
      </c>
      <c r="AB422">
        <v>626</v>
      </c>
      <c r="AC422">
        <v>2</v>
      </c>
      <c r="AD422">
        <v>5</v>
      </c>
      <c r="AE422">
        <v>27</v>
      </c>
      <c r="AF422">
        <v>21</v>
      </c>
      <c r="AG422">
        <v>3.1948881223797798E-3</v>
      </c>
      <c r="AH422">
        <v>7.9872207716107368E-3</v>
      </c>
      <c r="AI422">
        <v>4.3130990117788322E-2</v>
      </c>
      <c r="AJ422">
        <v>3.3546324819326408E-2</v>
      </c>
    </row>
    <row r="423" spans="1:36" x14ac:dyDescent="0.25">
      <c r="A423">
        <v>3355</v>
      </c>
      <c r="B423" t="s">
        <v>272</v>
      </c>
      <c r="C423" t="s">
        <v>130</v>
      </c>
      <c r="D423">
        <v>441</v>
      </c>
      <c r="E423" t="s">
        <v>101</v>
      </c>
      <c r="F423">
        <v>1970</v>
      </c>
      <c r="G423">
        <v>687</v>
      </c>
      <c r="H423">
        <v>1</v>
      </c>
      <c r="I423">
        <v>0</v>
      </c>
      <c r="J423">
        <v>3</v>
      </c>
      <c r="K423">
        <v>3</v>
      </c>
      <c r="L423">
        <v>3</v>
      </c>
      <c r="M423">
        <v>1</v>
      </c>
      <c r="N423">
        <v>1897.2449951171875</v>
      </c>
      <c r="O423">
        <v>5.8000001907348633</v>
      </c>
      <c r="Q423">
        <v>4.7748255729675293</v>
      </c>
      <c r="R423">
        <v>-0.55588293075561523</v>
      </c>
      <c r="S423">
        <v>1</v>
      </c>
      <c r="T423">
        <v>8.9333640045609748</v>
      </c>
      <c r="U423" t="s">
        <v>57</v>
      </c>
      <c r="V423">
        <v>11.622093200683596</v>
      </c>
      <c r="W423">
        <v>60.964763641357422</v>
      </c>
      <c r="X423">
        <v>1.0151243209838867</v>
      </c>
      <c r="Y423">
        <v>1.8769829273223877</v>
      </c>
      <c r="Z423">
        <v>0</v>
      </c>
      <c r="AA423">
        <v>25191.7265625</v>
      </c>
    </row>
    <row r="424" spans="1:36" x14ac:dyDescent="0.25">
      <c r="A424">
        <v>3355</v>
      </c>
      <c r="B424" t="s">
        <v>272</v>
      </c>
      <c r="C424" t="s">
        <v>130</v>
      </c>
      <c r="D424">
        <v>441</v>
      </c>
      <c r="E424" t="s">
        <v>101</v>
      </c>
      <c r="F424">
        <v>1980</v>
      </c>
      <c r="G424">
        <v>2262</v>
      </c>
      <c r="H424">
        <v>1</v>
      </c>
      <c r="I424">
        <v>0</v>
      </c>
      <c r="J424">
        <v>3</v>
      </c>
      <c r="K424">
        <v>3</v>
      </c>
      <c r="L424">
        <v>3</v>
      </c>
      <c r="M424">
        <v>1</v>
      </c>
      <c r="N424">
        <v>4456.08203125</v>
      </c>
      <c r="O424">
        <v>8.6000003814697266</v>
      </c>
      <c r="Q424">
        <v>4.7748255729675293</v>
      </c>
      <c r="R424">
        <v>-0.55588293075561523</v>
      </c>
      <c r="S424">
        <v>1</v>
      </c>
      <c r="T424">
        <v>8.9333640045609748</v>
      </c>
      <c r="U424" t="s">
        <v>57</v>
      </c>
      <c r="V424">
        <v>11.622093200683596</v>
      </c>
      <c r="W424">
        <v>60.964763641357422</v>
      </c>
      <c r="X424">
        <v>1.0151243209838867</v>
      </c>
      <c r="Y424">
        <v>1.8769829273223877</v>
      </c>
      <c r="Z424">
        <v>0</v>
      </c>
      <c r="AA424">
        <v>25191.7265625</v>
      </c>
    </row>
    <row r="425" spans="1:36" x14ac:dyDescent="0.25">
      <c r="A425">
        <v>3355</v>
      </c>
      <c r="B425" t="s">
        <v>272</v>
      </c>
      <c r="C425" t="s">
        <v>130</v>
      </c>
      <c r="D425">
        <v>441</v>
      </c>
      <c r="E425" t="s">
        <v>101</v>
      </c>
      <c r="F425">
        <v>1990</v>
      </c>
      <c r="G425">
        <v>4263.72998046875</v>
      </c>
      <c r="H425">
        <v>1</v>
      </c>
      <c r="I425">
        <v>0</v>
      </c>
      <c r="J425">
        <v>3</v>
      </c>
      <c r="K425">
        <v>3</v>
      </c>
      <c r="L425">
        <v>3</v>
      </c>
      <c r="M425">
        <v>1</v>
      </c>
      <c r="N425">
        <v>7046.0180664062491</v>
      </c>
      <c r="O425">
        <v>13.800000190734862</v>
      </c>
      <c r="Q425">
        <v>4.7748255729675293</v>
      </c>
      <c r="R425">
        <v>-0.55588293075561523</v>
      </c>
      <c r="S425">
        <v>1</v>
      </c>
      <c r="T425">
        <v>8.9333640045609748</v>
      </c>
      <c r="U425" t="s">
        <v>57</v>
      </c>
      <c r="V425">
        <v>11.622093200683596</v>
      </c>
      <c r="W425">
        <v>60.964763641357422</v>
      </c>
      <c r="X425">
        <v>1.0151243209838867</v>
      </c>
      <c r="Y425">
        <v>1.8769829273223877</v>
      </c>
      <c r="Z425">
        <v>0</v>
      </c>
      <c r="AA425">
        <v>25191.7265625</v>
      </c>
      <c r="AB425">
        <v>17</v>
      </c>
      <c r="AC425">
        <v>0</v>
      </c>
      <c r="AD425">
        <v>0</v>
      </c>
      <c r="AE425">
        <v>1</v>
      </c>
      <c r="AF425">
        <v>1</v>
      </c>
      <c r="AG425">
        <v>0</v>
      </c>
      <c r="AH425">
        <v>0</v>
      </c>
      <c r="AI425">
        <v>5.8823529630899429E-2</v>
      </c>
      <c r="AJ425">
        <v>5.8823529630899429E-2</v>
      </c>
    </row>
    <row r="426" spans="1:36" x14ac:dyDescent="0.25">
      <c r="A426">
        <v>3355</v>
      </c>
      <c r="B426" t="s">
        <v>272</v>
      </c>
      <c r="C426" t="s">
        <v>130</v>
      </c>
      <c r="D426">
        <v>441</v>
      </c>
      <c r="E426" t="s">
        <v>101</v>
      </c>
      <c r="F426">
        <v>2000</v>
      </c>
      <c r="G426">
        <v>4970</v>
      </c>
      <c r="H426">
        <v>1</v>
      </c>
      <c r="I426">
        <v>0</v>
      </c>
      <c r="J426">
        <v>3</v>
      </c>
      <c r="K426">
        <v>3</v>
      </c>
      <c r="L426">
        <v>3</v>
      </c>
      <c r="M426">
        <v>1</v>
      </c>
      <c r="N426">
        <v>13749.8</v>
      </c>
      <c r="O426">
        <v>5.76</v>
      </c>
      <c r="P426">
        <v>9.0789775848388672</v>
      </c>
      <c r="Q426">
        <v>4.7748255729675293</v>
      </c>
      <c r="R426">
        <v>-0.55588293075561523</v>
      </c>
      <c r="S426">
        <v>1</v>
      </c>
      <c r="T426">
        <v>8.9333640045609748</v>
      </c>
      <c r="U426" t="s">
        <v>57</v>
      </c>
      <c r="V426">
        <v>11.622093200683596</v>
      </c>
      <c r="W426">
        <v>60.964763641357422</v>
      </c>
      <c r="X426">
        <v>1.0151243209838867</v>
      </c>
      <c r="Y426">
        <v>1.8769829273223877</v>
      </c>
      <c r="Z426">
        <v>0</v>
      </c>
      <c r="AA426">
        <v>25191.7265625</v>
      </c>
      <c r="AB426">
        <v>42</v>
      </c>
      <c r="AC426">
        <v>1</v>
      </c>
      <c r="AD426">
        <v>0</v>
      </c>
      <c r="AE426">
        <v>6</v>
      </c>
      <c r="AF426">
        <v>0</v>
      </c>
      <c r="AG426">
        <v>2.3809524253010743E-2</v>
      </c>
      <c r="AH426">
        <v>0</v>
      </c>
      <c r="AI426">
        <v>0.14285714924335477</v>
      </c>
      <c r="AJ426">
        <v>0</v>
      </c>
    </row>
    <row r="427" spans="1:36" x14ac:dyDescent="0.25">
      <c r="A427">
        <v>3370</v>
      </c>
      <c r="B427" t="s">
        <v>273</v>
      </c>
      <c r="C427" t="s">
        <v>167</v>
      </c>
      <c r="D427">
        <v>434</v>
      </c>
      <c r="E427" t="s">
        <v>38</v>
      </c>
      <c r="F427">
        <v>1970</v>
      </c>
      <c r="G427">
        <v>982</v>
      </c>
      <c r="H427">
        <v>0</v>
      </c>
      <c r="I427">
        <v>0</v>
      </c>
      <c r="J427">
        <v>8</v>
      </c>
      <c r="K427">
        <v>7</v>
      </c>
      <c r="L427">
        <v>2</v>
      </c>
      <c r="M427">
        <v>1</v>
      </c>
      <c r="N427">
        <v>1998.0930175781248</v>
      </c>
      <c r="O427">
        <v>7</v>
      </c>
      <c r="Q427">
        <v>2.3696496486663818</v>
      </c>
      <c r="R427">
        <v>-0.64137756824493397</v>
      </c>
      <c r="S427">
        <v>1</v>
      </c>
      <c r="T427">
        <v>4.6194041851679213</v>
      </c>
      <c r="U427" t="s">
        <v>39</v>
      </c>
      <c r="V427">
        <v>10.803563117980955</v>
      </c>
      <c r="W427">
        <v>68.181816101074219</v>
      </c>
      <c r="X427">
        <v>0</v>
      </c>
      <c r="Y427">
        <v>0</v>
      </c>
      <c r="Z427">
        <v>0</v>
      </c>
      <c r="AA427">
        <v>0</v>
      </c>
    </row>
    <row r="428" spans="1:36" x14ac:dyDescent="0.25">
      <c r="A428">
        <v>3370</v>
      </c>
      <c r="B428" t="s">
        <v>273</v>
      </c>
      <c r="C428" t="s">
        <v>167</v>
      </c>
      <c r="D428">
        <v>434</v>
      </c>
      <c r="E428" t="s">
        <v>38</v>
      </c>
      <c r="F428">
        <v>1980</v>
      </c>
      <c r="G428">
        <v>4403</v>
      </c>
      <c r="H428">
        <v>0</v>
      </c>
      <c r="I428">
        <v>0</v>
      </c>
      <c r="J428">
        <v>8</v>
      </c>
      <c r="K428">
        <v>7</v>
      </c>
      <c r="L428">
        <v>2</v>
      </c>
      <c r="M428">
        <v>1</v>
      </c>
      <c r="N428">
        <v>5157.9736328125</v>
      </c>
      <c r="O428">
        <v>8</v>
      </c>
      <c r="Q428">
        <v>2.3696496486663818</v>
      </c>
      <c r="R428">
        <v>-0.64137756824493397</v>
      </c>
      <c r="S428">
        <v>1</v>
      </c>
      <c r="T428">
        <v>4.6194041851679213</v>
      </c>
      <c r="U428" t="s">
        <v>39</v>
      </c>
      <c r="V428">
        <v>10.803563117980955</v>
      </c>
      <c r="W428">
        <v>68.181816101074219</v>
      </c>
      <c r="X428">
        <v>0</v>
      </c>
      <c r="Y428">
        <v>0</v>
      </c>
      <c r="Z428">
        <v>0</v>
      </c>
      <c r="AA428">
        <v>0</v>
      </c>
    </row>
    <row r="429" spans="1:36" x14ac:dyDescent="0.25">
      <c r="A429">
        <v>3370</v>
      </c>
      <c r="B429" t="s">
        <v>273</v>
      </c>
      <c r="C429" t="s">
        <v>167</v>
      </c>
      <c r="D429">
        <v>434</v>
      </c>
      <c r="E429" t="s">
        <v>38</v>
      </c>
      <c r="F429">
        <v>1990</v>
      </c>
      <c r="G429">
        <v>9754.8759765625</v>
      </c>
      <c r="H429">
        <v>0</v>
      </c>
      <c r="I429">
        <v>0</v>
      </c>
      <c r="J429">
        <v>8</v>
      </c>
      <c r="K429">
        <v>7</v>
      </c>
      <c r="L429">
        <v>2</v>
      </c>
      <c r="M429">
        <v>1</v>
      </c>
      <c r="N429">
        <v>9918.546875</v>
      </c>
      <c r="O429">
        <v>7</v>
      </c>
      <c r="Q429">
        <v>2.3696496486663818</v>
      </c>
      <c r="R429">
        <v>-0.64137756824493397</v>
      </c>
      <c r="S429">
        <v>1</v>
      </c>
      <c r="T429">
        <v>4.6194041851679213</v>
      </c>
      <c r="U429" t="s">
        <v>39</v>
      </c>
      <c r="V429">
        <v>10.803563117980955</v>
      </c>
      <c r="W429">
        <v>68.181816101074219</v>
      </c>
      <c r="X429">
        <v>0</v>
      </c>
      <c r="Y429">
        <v>0</v>
      </c>
      <c r="Z429">
        <v>0</v>
      </c>
      <c r="AA429">
        <v>0</v>
      </c>
      <c r="AB429">
        <v>19</v>
      </c>
      <c r="AC429">
        <v>0</v>
      </c>
      <c r="AD429">
        <v>0</v>
      </c>
      <c r="AE429">
        <v>2</v>
      </c>
      <c r="AF429">
        <v>4</v>
      </c>
      <c r="AG429">
        <v>0</v>
      </c>
      <c r="AH429">
        <v>0</v>
      </c>
      <c r="AI429">
        <v>0.10526315867900848</v>
      </c>
      <c r="AJ429">
        <v>0.21052631735801697</v>
      </c>
    </row>
    <row r="430" spans="1:36" x14ac:dyDescent="0.25">
      <c r="A430">
        <v>3370</v>
      </c>
      <c r="B430" t="s">
        <v>273</v>
      </c>
      <c r="C430" t="s">
        <v>167</v>
      </c>
      <c r="D430">
        <v>434</v>
      </c>
      <c r="E430" t="s">
        <v>38</v>
      </c>
      <c r="F430">
        <v>2000</v>
      </c>
      <c r="G430">
        <v>10225</v>
      </c>
      <c r="H430">
        <v>0</v>
      </c>
      <c r="I430">
        <v>0</v>
      </c>
      <c r="J430">
        <v>8</v>
      </c>
      <c r="K430">
        <v>7</v>
      </c>
      <c r="L430">
        <v>2</v>
      </c>
      <c r="M430">
        <v>1</v>
      </c>
      <c r="N430">
        <v>19982</v>
      </c>
      <c r="O430">
        <v>3.85</v>
      </c>
      <c r="P430">
        <v>6.2265367507934579</v>
      </c>
      <c r="Q430">
        <v>2.3696496486663818</v>
      </c>
      <c r="R430">
        <v>-0.64137756824493397</v>
      </c>
      <c r="S430">
        <v>1</v>
      </c>
      <c r="T430">
        <v>4.6194041851679213</v>
      </c>
      <c r="U430" t="s">
        <v>39</v>
      </c>
      <c r="V430">
        <v>10.803563117980955</v>
      </c>
      <c r="W430">
        <v>68.181816101074219</v>
      </c>
      <c r="X430">
        <v>0</v>
      </c>
      <c r="Y430">
        <v>0</v>
      </c>
      <c r="Z430">
        <v>0</v>
      </c>
      <c r="AA430">
        <v>0</v>
      </c>
      <c r="AB430">
        <v>59</v>
      </c>
      <c r="AC430">
        <v>0</v>
      </c>
      <c r="AD430">
        <v>0</v>
      </c>
      <c r="AE430">
        <v>7</v>
      </c>
      <c r="AF430">
        <v>12</v>
      </c>
      <c r="AG430">
        <v>0</v>
      </c>
      <c r="AH430">
        <v>0</v>
      </c>
      <c r="AI430">
        <v>0.1186440661549568</v>
      </c>
      <c r="AJ430">
        <v>0.20338982343673703</v>
      </c>
    </row>
    <row r="431" spans="1:36" x14ac:dyDescent="0.25">
      <c r="A431">
        <v>3400</v>
      </c>
      <c r="B431" t="s">
        <v>274</v>
      </c>
      <c r="C431" t="s">
        <v>37</v>
      </c>
      <c r="D431">
        <v>440</v>
      </c>
      <c r="E431" t="s">
        <v>38</v>
      </c>
      <c r="F431">
        <v>1970</v>
      </c>
      <c r="G431">
        <v>919</v>
      </c>
      <c r="H431">
        <v>0</v>
      </c>
      <c r="I431">
        <v>0</v>
      </c>
      <c r="J431">
        <v>2</v>
      </c>
      <c r="K431">
        <v>2</v>
      </c>
      <c r="L431">
        <v>3</v>
      </c>
      <c r="M431">
        <v>1</v>
      </c>
      <c r="N431">
        <v>2070.9677734375</v>
      </c>
      <c r="O431">
        <v>6.333333492279051</v>
      </c>
      <c r="Q431">
        <v>3.4007167816162114</v>
      </c>
      <c r="R431">
        <v>-1.2385377883911133</v>
      </c>
      <c r="S431">
        <v>1</v>
      </c>
      <c r="T431">
        <v>5.3340569116112508</v>
      </c>
      <c r="U431" t="s">
        <v>39</v>
      </c>
      <c r="V431">
        <v>10.552670478820801</v>
      </c>
      <c r="W431">
        <v>67.163581848144531</v>
      </c>
      <c r="X431">
        <v>0</v>
      </c>
      <c r="Y431">
        <v>0</v>
      </c>
      <c r="Z431">
        <v>0</v>
      </c>
      <c r="AA431">
        <v>0</v>
      </c>
    </row>
    <row r="432" spans="1:36" x14ac:dyDescent="0.25">
      <c r="A432">
        <v>3400</v>
      </c>
      <c r="B432" t="s">
        <v>274</v>
      </c>
      <c r="C432" t="s">
        <v>37</v>
      </c>
      <c r="D432">
        <v>440</v>
      </c>
      <c r="E432" t="s">
        <v>38</v>
      </c>
      <c r="F432">
        <v>1980</v>
      </c>
      <c r="G432">
        <v>1900</v>
      </c>
      <c r="H432">
        <v>0</v>
      </c>
      <c r="I432">
        <v>0</v>
      </c>
      <c r="J432">
        <v>2</v>
      </c>
      <c r="K432">
        <v>2</v>
      </c>
      <c r="L432">
        <v>3</v>
      </c>
      <c r="M432">
        <v>1</v>
      </c>
      <c r="N432">
        <v>5245.26123046875</v>
      </c>
      <c r="O432">
        <v>7.3333334922790527</v>
      </c>
      <c r="Q432">
        <v>3.4007167816162114</v>
      </c>
      <c r="R432">
        <v>-1.2385377883911133</v>
      </c>
      <c r="S432">
        <v>1</v>
      </c>
      <c r="T432">
        <v>5.3340569116112508</v>
      </c>
      <c r="U432" t="s">
        <v>39</v>
      </c>
      <c r="V432">
        <v>10.552670478820801</v>
      </c>
      <c r="W432">
        <v>67.163581848144531</v>
      </c>
      <c r="X432">
        <v>0</v>
      </c>
      <c r="Y432">
        <v>0</v>
      </c>
      <c r="Z432">
        <v>0</v>
      </c>
      <c r="AA432">
        <v>0</v>
      </c>
    </row>
    <row r="433" spans="1:36" x14ac:dyDescent="0.25">
      <c r="A433">
        <v>3400</v>
      </c>
      <c r="B433" t="s">
        <v>274</v>
      </c>
      <c r="C433" t="s">
        <v>37</v>
      </c>
      <c r="D433">
        <v>440</v>
      </c>
      <c r="E433" t="s">
        <v>38</v>
      </c>
      <c r="F433">
        <v>1990</v>
      </c>
      <c r="G433">
        <v>5724.26416015625</v>
      </c>
      <c r="H433">
        <v>0</v>
      </c>
      <c r="I433">
        <v>0</v>
      </c>
      <c r="J433">
        <v>2</v>
      </c>
      <c r="K433">
        <v>2</v>
      </c>
      <c r="L433">
        <v>3</v>
      </c>
      <c r="M433">
        <v>1</v>
      </c>
      <c r="N433">
        <v>10413.1357421875</v>
      </c>
      <c r="O433">
        <v>6.333333492279051</v>
      </c>
      <c r="Q433">
        <v>3.4007167816162114</v>
      </c>
      <c r="R433">
        <v>-1.2385377883911133</v>
      </c>
      <c r="S433">
        <v>1</v>
      </c>
      <c r="T433">
        <v>5.3340569116112508</v>
      </c>
      <c r="U433" t="s">
        <v>39</v>
      </c>
      <c r="V433">
        <v>10.552670478820801</v>
      </c>
      <c r="W433">
        <v>67.163581848144531</v>
      </c>
      <c r="X433">
        <v>0</v>
      </c>
      <c r="Y433">
        <v>0</v>
      </c>
      <c r="Z433">
        <v>0</v>
      </c>
      <c r="AA433">
        <v>0</v>
      </c>
      <c r="AB433">
        <v>21</v>
      </c>
      <c r="AC433">
        <v>0</v>
      </c>
      <c r="AD433">
        <v>0</v>
      </c>
      <c r="AE433">
        <v>3</v>
      </c>
      <c r="AF433">
        <v>1</v>
      </c>
      <c r="AG433">
        <v>0</v>
      </c>
      <c r="AH433">
        <v>0</v>
      </c>
      <c r="AI433">
        <v>0.14285714924335477</v>
      </c>
      <c r="AJ433">
        <v>4.7619048506021486E-2</v>
      </c>
    </row>
    <row r="434" spans="1:36" x14ac:dyDescent="0.25">
      <c r="A434">
        <v>3400</v>
      </c>
      <c r="B434" t="s">
        <v>274</v>
      </c>
      <c r="C434" t="s">
        <v>37</v>
      </c>
      <c r="D434">
        <v>440</v>
      </c>
      <c r="E434" t="s">
        <v>38</v>
      </c>
      <c r="F434">
        <v>2000</v>
      </c>
      <c r="G434">
        <v>7615</v>
      </c>
      <c r="H434">
        <v>0</v>
      </c>
      <c r="I434">
        <v>0</v>
      </c>
      <c r="J434">
        <v>2</v>
      </c>
      <c r="K434">
        <v>2</v>
      </c>
      <c r="L434">
        <v>3</v>
      </c>
      <c r="M434">
        <v>1</v>
      </c>
      <c r="N434">
        <v>21186</v>
      </c>
      <c r="O434">
        <v>3.6</v>
      </c>
      <c r="P434">
        <v>7.8168201446533203</v>
      </c>
      <c r="Q434">
        <v>3.4007167816162114</v>
      </c>
      <c r="R434">
        <v>-1.2385377883911133</v>
      </c>
      <c r="S434">
        <v>1</v>
      </c>
      <c r="T434">
        <v>5.3340569116112508</v>
      </c>
      <c r="U434" t="s">
        <v>39</v>
      </c>
      <c r="V434">
        <v>10.552670478820801</v>
      </c>
      <c r="W434">
        <v>67.163581848144531</v>
      </c>
      <c r="X434">
        <v>0</v>
      </c>
      <c r="Y434">
        <v>0</v>
      </c>
      <c r="Z434">
        <v>0</v>
      </c>
      <c r="AA434">
        <v>0</v>
      </c>
      <c r="AB434">
        <v>45</v>
      </c>
      <c r="AC434">
        <v>0</v>
      </c>
      <c r="AD434">
        <v>1</v>
      </c>
      <c r="AE434">
        <v>5</v>
      </c>
      <c r="AF434">
        <v>8</v>
      </c>
      <c r="AG434">
        <v>0</v>
      </c>
      <c r="AH434">
        <v>2.2222222760319703E-2</v>
      </c>
      <c r="AI434">
        <v>0.1111111119389534</v>
      </c>
      <c r="AJ434">
        <v>0.17777778208255765</v>
      </c>
    </row>
    <row r="435" spans="1:36" x14ac:dyDescent="0.25">
      <c r="A435">
        <v>3415</v>
      </c>
      <c r="B435" t="s">
        <v>275</v>
      </c>
      <c r="C435" t="s">
        <v>219</v>
      </c>
      <c r="D435">
        <v>435</v>
      </c>
      <c r="E435" t="s">
        <v>38</v>
      </c>
      <c r="F435">
        <v>1970</v>
      </c>
      <c r="G435">
        <v>1101</v>
      </c>
      <c r="H435">
        <v>0</v>
      </c>
      <c r="I435">
        <v>0</v>
      </c>
      <c r="J435">
        <v>9</v>
      </c>
      <c r="K435">
        <v>7</v>
      </c>
      <c r="L435">
        <v>2</v>
      </c>
      <c r="M435">
        <v>1</v>
      </c>
      <c r="N435">
        <v>2314.970703125</v>
      </c>
      <c r="O435">
        <v>6.5</v>
      </c>
      <c r="Q435">
        <v>3.3596577644348149</v>
      </c>
      <c r="R435">
        <v>-1.5019619464874268</v>
      </c>
      <c r="S435">
        <v>0</v>
      </c>
      <c r="T435">
        <v>4.7352018474948281</v>
      </c>
      <c r="U435" t="s">
        <v>39</v>
      </c>
      <c r="V435">
        <v>10.608113288879395</v>
      </c>
      <c r="W435">
        <v>64.705886840820313</v>
      </c>
      <c r="X435">
        <v>0</v>
      </c>
      <c r="Y435">
        <v>0</v>
      </c>
      <c r="Z435">
        <v>0</v>
      </c>
      <c r="AA435">
        <v>0</v>
      </c>
    </row>
    <row r="436" spans="1:36" x14ac:dyDescent="0.25">
      <c r="A436">
        <v>3415</v>
      </c>
      <c r="B436" t="s">
        <v>275</v>
      </c>
      <c r="C436" t="s">
        <v>219</v>
      </c>
      <c r="D436">
        <v>435</v>
      </c>
      <c r="E436" t="s">
        <v>38</v>
      </c>
      <c r="F436">
        <v>1980</v>
      </c>
      <c r="G436">
        <v>3232</v>
      </c>
      <c r="H436">
        <v>0</v>
      </c>
      <c r="I436">
        <v>0</v>
      </c>
      <c r="J436">
        <v>9</v>
      </c>
      <c r="K436">
        <v>7</v>
      </c>
      <c r="L436">
        <v>2</v>
      </c>
      <c r="M436">
        <v>1</v>
      </c>
      <c r="N436">
        <v>5604.88427734375</v>
      </c>
      <c r="O436">
        <v>7.5</v>
      </c>
      <c r="Q436">
        <v>3.3596577644348149</v>
      </c>
      <c r="R436">
        <v>-1.5019619464874268</v>
      </c>
      <c r="S436">
        <v>0</v>
      </c>
      <c r="T436">
        <v>4.7352018474948281</v>
      </c>
      <c r="U436" t="s">
        <v>39</v>
      </c>
      <c r="V436">
        <v>10.608113288879395</v>
      </c>
      <c r="W436">
        <v>64.705886840820313</v>
      </c>
      <c r="X436">
        <v>0</v>
      </c>
      <c r="Y436">
        <v>0</v>
      </c>
      <c r="Z436">
        <v>0</v>
      </c>
      <c r="AA436">
        <v>0</v>
      </c>
    </row>
    <row r="437" spans="1:36" x14ac:dyDescent="0.25">
      <c r="A437">
        <v>3415</v>
      </c>
      <c r="B437" t="s">
        <v>275</v>
      </c>
      <c r="C437" t="s">
        <v>219</v>
      </c>
      <c r="D437">
        <v>435</v>
      </c>
      <c r="E437" t="s">
        <v>38</v>
      </c>
      <c r="F437">
        <v>1990</v>
      </c>
      <c r="G437">
        <v>9445.6240234375</v>
      </c>
      <c r="H437">
        <v>0</v>
      </c>
      <c r="I437">
        <v>0</v>
      </c>
      <c r="J437">
        <v>9</v>
      </c>
      <c r="K437">
        <v>7</v>
      </c>
      <c r="L437">
        <v>2</v>
      </c>
      <c r="M437">
        <v>1</v>
      </c>
      <c r="N437">
        <v>11556.6376953125</v>
      </c>
      <c r="O437">
        <v>6.5</v>
      </c>
      <c r="Q437">
        <v>3.3596577644348149</v>
      </c>
      <c r="R437">
        <v>-1.5019619464874268</v>
      </c>
      <c r="S437">
        <v>0</v>
      </c>
      <c r="T437">
        <v>4.7352018474948281</v>
      </c>
      <c r="U437" t="s">
        <v>39</v>
      </c>
      <c r="V437">
        <v>10.608113288879395</v>
      </c>
      <c r="W437">
        <v>64.705886840820313</v>
      </c>
      <c r="X437">
        <v>0</v>
      </c>
      <c r="Y437">
        <v>0</v>
      </c>
      <c r="Z437">
        <v>0</v>
      </c>
      <c r="AA437">
        <v>0</v>
      </c>
      <c r="AB437">
        <v>56</v>
      </c>
      <c r="AC437">
        <v>1</v>
      </c>
      <c r="AD437">
        <v>0</v>
      </c>
      <c r="AE437">
        <v>1</v>
      </c>
      <c r="AF437">
        <v>6</v>
      </c>
      <c r="AG437">
        <v>1.785714365541935E-2</v>
      </c>
      <c r="AH437">
        <v>0</v>
      </c>
      <c r="AI437">
        <v>1.785714365541935E-2</v>
      </c>
      <c r="AJ437">
        <v>0.1071428582072258</v>
      </c>
    </row>
    <row r="438" spans="1:36" x14ac:dyDescent="0.25">
      <c r="A438">
        <v>3415</v>
      </c>
      <c r="B438" t="s">
        <v>275</v>
      </c>
      <c r="C438" t="s">
        <v>219</v>
      </c>
      <c r="D438">
        <v>435</v>
      </c>
      <c r="E438" t="s">
        <v>38</v>
      </c>
      <c r="F438">
        <v>2000</v>
      </c>
      <c r="G438">
        <v>9390</v>
      </c>
      <c r="H438">
        <v>0</v>
      </c>
      <c r="I438">
        <v>0</v>
      </c>
      <c r="J438">
        <v>9</v>
      </c>
      <c r="K438">
        <v>7</v>
      </c>
      <c r="L438">
        <v>2</v>
      </c>
      <c r="M438">
        <v>1</v>
      </c>
      <c r="N438">
        <v>22919.25</v>
      </c>
      <c r="O438">
        <v>3.3</v>
      </c>
      <c r="P438">
        <v>6.2989492416381836</v>
      </c>
      <c r="Q438">
        <v>3.3596577644348149</v>
      </c>
      <c r="R438">
        <v>-1.5019619464874268</v>
      </c>
      <c r="S438">
        <v>0</v>
      </c>
      <c r="T438">
        <v>4.7352018474948281</v>
      </c>
      <c r="U438" t="s">
        <v>39</v>
      </c>
      <c r="V438">
        <v>10.608113288879395</v>
      </c>
      <c r="W438">
        <v>64.705886840820313</v>
      </c>
      <c r="X438">
        <v>0</v>
      </c>
      <c r="Y438">
        <v>0</v>
      </c>
      <c r="Z438">
        <v>0</v>
      </c>
      <c r="AA438">
        <v>0</v>
      </c>
      <c r="AB438">
        <v>82</v>
      </c>
      <c r="AC438">
        <v>2</v>
      </c>
      <c r="AD438">
        <v>1</v>
      </c>
      <c r="AE438">
        <v>3</v>
      </c>
      <c r="AF438">
        <v>9</v>
      </c>
      <c r="AG438">
        <v>2.4390242993831641E-2</v>
      </c>
      <c r="AH438">
        <v>1.2195121496915821E-2</v>
      </c>
      <c r="AI438">
        <v>3.6585364490747445E-2</v>
      </c>
      <c r="AJ438">
        <v>0.10975609719753264</v>
      </c>
    </row>
    <row r="439" spans="1:36" x14ac:dyDescent="0.25">
      <c r="A439">
        <v>3430</v>
      </c>
      <c r="B439" t="s">
        <v>276</v>
      </c>
      <c r="C439" t="s">
        <v>219</v>
      </c>
      <c r="D439">
        <v>435</v>
      </c>
      <c r="E439" t="s">
        <v>38</v>
      </c>
      <c r="F439">
        <v>1970</v>
      </c>
      <c r="G439">
        <v>1602</v>
      </c>
      <c r="H439">
        <v>0</v>
      </c>
      <c r="I439">
        <v>0</v>
      </c>
      <c r="J439">
        <v>9</v>
      </c>
      <c r="K439">
        <v>7</v>
      </c>
      <c r="L439">
        <v>2</v>
      </c>
      <c r="M439">
        <v>1</v>
      </c>
      <c r="N439">
        <v>2314.970703125</v>
      </c>
      <c r="O439">
        <v>6.5</v>
      </c>
      <c r="Q439">
        <v>3.7550208568572998</v>
      </c>
      <c r="R439">
        <v>-3.5174078941345206</v>
      </c>
      <c r="S439">
        <v>1</v>
      </c>
      <c r="T439">
        <v>4.2368860402591748</v>
      </c>
      <c r="U439" t="s">
        <v>39</v>
      </c>
      <c r="V439">
        <v>10.644461631774902</v>
      </c>
      <c r="W439">
        <v>69.155349731445313</v>
      </c>
      <c r="X439">
        <v>0</v>
      </c>
      <c r="Y439">
        <v>0</v>
      </c>
      <c r="Z439">
        <v>0</v>
      </c>
      <c r="AA439">
        <v>0</v>
      </c>
    </row>
    <row r="440" spans="1:36" x14ac:dyDescent="0.25">
      <c r="A440">
        <v>3430</v>
      </c>
      <c r="B440" t="s">
        <v>276</v>
      </c>
      <c r="C440" t="s">
        <v>219</v>
      </c>
      <c r="D440">
        <v>435</v>
      </c>
      <c r="E440" t="s">
        <v>38</v>
      </c>
      <c r="F440">
        <v>1980</v>
      </c>
      <c r="G440">
        <v>2253</v>
      </c>
      <c r="H440">
        <v>0</v>
      </c>
      <c r="I440">
        <v>0</v>
      </c>
      <c r="J440">
        <v>9</v>
      </c>
      <c r="K440">
        <v>7</v>
      </c>
      <c r="L440">
        <v>2</v>
      </c>
      <c r="M440">
        <v>1</v>
      </c>
      <c r="N440">
        <v>5604.88427734375</v>
      </c>
      <c r="O440">
        <v>7.5</v>
      </c>
      <c r="Q440">
        <v>3.7550208568572998</v>
      </c>
      <c r="R440">
        <v>-3.5174078941345206</v>
      </c>
      <c r="S440">
        <v>1</v>
      </c>
      <c r="T440">
        <v>4.2368860402591748</v>
      </c>
      <c r="U440" t="s">
        <v>39</v>
      </c>
      <c r="V440">
        <v>10.644461631774902</v>
      </c>
      <c r="W440">
        <v>69.155349731445313</v>
      </c>
      <c r="X440">
        <v>0</v>
      </c>
      <c r="Y440">
        <v>0</v>
      </c>
      <c r="Z440">
        <v>0</v>
      </c>
      <c r="AA440">
        <v>0</v>
      </c>
    </row>
    <row r="441" spans="1:36" x14ac:dyDescent="0.25">
      <c r="A441">
        <v>3430</v>
      </c>
      <c r="B441" t="s">
        <v>276</v>
      </c>
      <c r="C441" t="s">
        <v>219</v>
      </c>
      <c r="D441">
        <v>435</v>
      </c>
      <c r="E441" t="s">
        <v>38</v>
      </c>
      <c r="F441">
        <v>1990</v>
      </c>
      <c r="G441">
        <v>7540.91748046875</v>
      </c>
      <c r="H441">
        <v>0</v>
      </c>
      <c r="I441">
        <v>0</v>
      </c>
      <c r="J441">
        <v>9</v>
      </c>
      <c r="K441">
        <v>7</v>
      </c>
      <c r="L441">
        <v>2</v>
      </c>
      <c r="M441">
        <v>1</v>
      </c>
      <c r="N441">
        <v>11556.6376953125</v>
      </c>
      <c r="O441">
        <v>6.5</v>
      </c>
      <c r="Q441">
        <v>3.7550208568572998</v>
      </c>
      <c r="R441">
        <v>-3.5174078941345206</v>
      </c>
      <c r="S441">
        <v>1</v>
      </c>
      <c r="T441">
        <v>4.2368860402591748</v>
      </c>
      <c r="U441" t="s">
        <v>39</v>
      </c>
      <c r="V441">
        <v>10.644461631774902</v>
      </c>
      <c r="W441">
        <v>69.155349731445313</v>
      </c>
      <c r="X441">
        <v>0</v>
      </c>
      <c r="Y441">
        <v>0</v>
      </c>
      <c r="Z441">
        <v>0</v>
      </c>
      <c r="AA441">
        <v>0</v>
      </c>
      <c r="AB441">
        <v>91</v>
      </c>
      <c r="AC441">
        <v>0</v>
      </c>
      <c r="AD441">
        <v>0</v>
      </c>
      <c r="AE441">
        <v>4</v>
      </c>
      <c r="AF441">
        <v>10</v>
      </c>
      <c r="AG441">
        <v>0</v>
      </c>
      <c r="AH441">
        <v>0</v>
      </c>
      <c r="AI441">
        <v>4.3956045061349855E-2</v>
      </c>
      <c r="AJ441">
        <v>0.10989011079072952</v>
      </c>
    </row>
    <row r="442" spans="1:36" x14ac:dyDescent="0.25">
      <c r="A442">
        <v>3430</v>
      </c>
      <c r="B442" t="s">
        <v>276</v>
      </c>
      <c r="C442" t="s">
        <v>219</v>
      </c>
      <c r="D442">
        <v>435</v>
      </c>
      <c r="E442" t="s">
        <v>38</v>
      </c>
      <c r="F442">
        <v>2000</v>
      </c>
      <c r="G442">
        <v>11275</v>
      </c>
      <c r="H442">
        <v>0</v>
      </c>
      <c r="I442">
        <v>0</v>
      </c>
      <c r="J442">
        <v>9</v>
      </c>
      <c r="K442">
        <v>7</v>
      </c>
      <c r="L442">
        <v>2</v>
      </c>
      <c r="M442">
        <v>1</v>
      </c>
      <c r="N442">
        <v>22919.25</v>
      </c>
      <c r="O442">
        <v>3.3</v>
      </c>
      <c r="P442">
        <v>7.1899223327636719</v>
      </c>
      <c r="Q442">
        <v>3.7550208568572998</v>
      </c>
      <c r="R442">
        <v>-3.5174078941345206</v>
      </c>
      <c r="S442">
        <v>1</v>
      </c>
      <c r="T442">
        <v>4.2368860402591748</v>
      </c>
      <c r="U442" t="s">
        <v>39</v>
      </c>
      <c r="V442">
        <v>10.644461631774902</v>
      </c>
      <c r="W442">
        <v>69.155349731445313</v>
      </c>
      <c r="X442">
        <v>0</v>
      </c>
      <c r="Y442">
        <v>0</v>
      </c>
      <c r="Z442">
        <v>0</v>
      </c>
      <c r="AA442">
        <v>0</v>
      </c>
      <c r="AB442">
        <v>126</v>
      </c>
      <c r="AC442">
        <v>0</v>
      </c>
      <c r="AD442">
        <v>1</v>
      </c>
      <c r="AE442">
        <v>6</v>
      </c>
      <c r="AF442">
        <v>21</v>
      </c>
      <c r="AG442">
        <v>0</v>
      </c>
      <c r="AH442">
        <v>7.9365083947777748E-3</v>
      </c>
      <c r="AI442">
        <v>4.7619048506021486E-2</v>
      </c>
      <c r="AJ442">
        <v>0.16666667163372037</v>
      </c>
    </row>
    <row r="443" spans="1:36" x14ac:dyDescent="0.25">
      <c r="A443">
        <v>3460</v>
      </c>
      <c r="B443" t="s">
        <v>277</v>
      </c>
      <c r="C443" t="s">
        <v>53</v>
      </c>
      <c r="D443">
        <v>339</v>
      </c>
      <c r="E443" t="s">
        <v>42</v>
      </c>
      <c r="F443">
        <v>1980</v>
      </c>
      <c r="G443">
        <v>2459</v>
      </c>
      <c r="H443">
        <v>0</v>
      </c>
      <c r="I443">
        <v>0</v>
      </c>
      <c r="J443">
        <v>0</v>
      </c>
      <c r="K443">
        <v>2</v>
      </c>
      <c r="L443">
        <v>3</v>
      </c>
      <c r="M443">
        <v>1</v>
      </c>
      <c r="N443">
        <v>5998.5322265625</v>
      </c>
      <c r="O443">
        <v>7</v>
      </c>
      <c r="Q443">
        <v>2.6622269153594966</v>
      </c>
      <c r="R443">
        <v>-0.82847875356674205</v>
      </c>
      <c r="S443">
        <v>0</v>
      </c>
      <c r="T443">
        <v>1.7604671998583037</v>
      </c>
      <c r="U443" t="s">
        <v>43</v>
      </c>
      <c r="V443">
        <v>13.810193061828612</v>
      </c>
      <c r="W443">
        <v>66.566261291503892</v>
      </c>
      <c r="X443">
        <v>0</v>
      </c>
      <c r="Y443">
        <v>0</v>
      </c>
      <c r="Z443">
        <v>150192.203125</v>
      </c>
      <c r="AA443">
        <v>23443.0234375</v>
      </c>
    </row>
    <row r="444" spans="1:36" x14ac:dyDescent="0.25">
      <c r="A444">
        <v>3460</v>
      </c>
      <c r="B444" t="s">
        <v>277</v>
      </c>
      <c r="C444" t="s">
        <v>53</v>
      </c>
      <c r="D444">
        <v>339</v>
      </c>
      <c r="E444" t="s">
        <v>42</v>
      </c>
      <c r="F444">
        <v>1990</v>
      </c>
      <c r="G444">
        <v>6570.4609375</v>
      </c>
      <c r="H444">
        <v>0</v>
      </c>
      <c r="I444">
        <v>0</v>
      </c>
      <c r="J444">
        <v>0</v>
      </c>
      <c r="K444">
        <v>2</v>
      </c>
      <c r="L444">
        <v>3</v>
      </c>
      <c r="M444">
        <v>1</v>
      </c>
      <c r="N444">
        <v>11941.2216796875</v>
      </c>
      <c r="O444">
        <v>6</v>
      </c>
      <c r="Q444">
        <v>2.6622269153594966</v>
      </c>
      <c r="R444">
        <v>-0.82847875356674205</v>
      </c>
      <c r="S444">
        <v>0</v>
      </c>
      <c r="T444">
        <v>1.7604671998583037</v>
      </c>
      <c r="U444" t="s">
        <v>43</v>
      </c>
      <c r="V444">
        <v>13.810193061828612</v>
      </c>
      <c r="W444">
        <v>66.566261291503892</v>
      </c>
      <c r="X444">
        <v>0</v>
      </c>
      <c r="Y444">
        <v>0</v>
      </c>
      <c r="Z444">
        <v>150192.203125</v>
      </c>
      <c r="AA444">
        <v>23443.0234375</v>
      </c>
      <c r="AB444">
        <v>2</v>
      </c>
      <c r="AC444">
        <v>0</v>
      </c>
      <c r="AD444">
        <v>0</v>
      </c>
      <c r="AE444">
        <v>0</v>
      </c>
      <c r="AF444">
        <v>1</v>
      </c>
      <c r="AG444">
        <v>0</v>
      </c>
      <c r="AH444">
        <v>0</v>
      </c>
      <c r="AI444">
        <v>0</v>
      </c>
      <c r="AJ444">
        <v>0.5</v>
      </c>
    </row>
    <row r="445" spans="1:36" x14ac:dyDescent="0.25">
      <c r="A445">
        <v>3460</v>
      </c>
      <c r="B445" t="s">
        <v>277</v>
      </c>
      <c r="C445" t="s">
        <v>53</v>
      </c>
      <c r="D445">
        <v>339</v>
      </c>
      <c r="E445" t="s">
        <v>42</v>
      </c>
      <c r="F445">
        <v>2000</v>
      </c>
      <c r="G445">
        <v>7497</v>
      </c>
      <c r="H445">
        <v>0</v>
      </c>
      <c r="I445">
        <v>0</v>
      </c>
      <c r="J445">
        <v>0</v>
      </c>
      <c r="K445">
        <v>2</v>
      </c>
      <c r="L445">
        <v>3</v>
      </c>
      <c r="M445">
        <v>1</v>
      </c>
      <c r="N445">
        <v>22926</v>
      </c>
      <c r="O445">
        <v>3.6</v>
      </c>
      <c r="P445">
        <v>5.8051347732543954</v>
      </c>
      <c r="Q445">
        <v>2.6622269153594966</v>
      </c>
      <c r="R445">
        <v>-0.82847875356674205</v>
      </c>
      <c r="S445">
        <v>0</v>
      </c>
      <c r="T445">
        <v>1.7604671998583037</v>
      </c>
      <c r="U445" t="s">
        <v>43</v>
      </c>
      <c r="V445">
        <v>13.810193061828612</v>
      </c>
      <c r="W445">
        <v>66.566261291503892</v>
      </c>
      <c r="X445">
        <v>0</v>
      </c>
      <c r="Y445">
        <v>0</v>
      </c>
      <c r="Z445">
        <v>150192.203125</v>
      </c>
      <c r="AA445">
        <v>23443.0234375</v>
      </c>
      <c r="AB445">
        <v>4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</row>
    <row r="446" spans="1:36" x14ac:dyDescent="0.25">
      <c r="A446">
        <v>3480</v>
      </c>
      <c r="B446" t="s">
        <v>278</v>
      </c>
      <c r="C446" t="s">
        <v>37</v>
      </c>
      <c r="D446">
        <v>441</v>
      </c>
      <c r="E446" t="s">
        <v>38</v>
      </c>
      <c r="F446">
        <v>1970</v>
      </c>
      <c r="G446">
        <v>690</v>
      </c>
      <c r="H446">
        <v>0</v>
      </c>
      <c r="I446">
        <v>0</v>
      </c>
      <c r="J446">
        <v>3</v>
      </c>
      <c r="K446">
        <v>3</v>
      </c>
      <c r="L446">
        <v>3</v>
      </c>
      <c r="M446">
        <v>1</v>
      </c>
      <c r="N446">
        <v>1998.0930175781248</v>
      </c>
      <c r="O446">
        <v>7</v>
      </c>
      <c r="Q446">
        <v>3.142450094223022</v>
      </c>
      <c r="R446">
        <v>-1.226108193397522</v>
      </c>
      <c r="S446">
        <v>1</v>
      </c>
      <c r="T446">
        <v>5.5672271926965937</v>
      </c>
      <c r="U446" t="s">
        <v>39</v>
      </c>
      <c r="V446">
        <v>10.468961715698242</v>
      </c>
      <c r="W446">
        <v>66.666671752929688</v>
      </c>
      <c r="X446">
        <v>0</v>
      </c>
      <c r="Y446">
        <v>0</v>
      </c>
      <c r="Z446">
        <v>0</v>
      </c>
      <c r="AA446">
        <v>0</v>
      </c>
    </row>
    <row r="447" spans="1:36" x14ac:dyDescent="0.25">
      <c r="A447">
        <v>3480</v>
      </c>
      <c r="B447" t="s">
        <v>278</v>
      </c>
      <c r="C447" t="s">
        <v>37</v>
      </c>
      <c r="D447">
        <v>441</v>
      </c>
      <c r="E447" t="s">
        <v>38</v>
      </c>
      <c r="F447">
        <v>1980</v>
      </c>
      <c r="G447">
        <v>3515</v>
      </c>
      <c r="H447">
        <v>0</v>
      </c>
      <c r="I447">
        <v>0</v>
      </c>
      <c r="J447">
        <v>3</v>
      </c>
      <c r="K447">
        <v>3</v>
      </c>
      <c r="L447">
        <v>3</v>
      </c>
      <c r="M447">
        <v>1</v>
      </c>
      <c r="N447">
        <v>5157.9736328125</v>
      </c>
      <c r="O447">
        <v>8</v>
      </c>
      <c r="Q447">
        <v>3.142450094223022</v>
      </c>
      <c r="R447">
        <v>-1.226108193397522</v>
      </c>
      <c r="S447">
        <v>1</v>
      </c>
      <c r="T447">
        <v>5.5672271926965937</v>
      </c>
      <c r="U447" t="s">
        <v>39</v>
      </c>
      <c r="V447">
        <v>10.468961715698242</v>
      </c>
      <c r="W447">
        <v>66.666671752929688</v>
      </c>
      <c r="X447">
        <v>0</v>
      </c>
      <c r="Y447">
        <v>0</v>
      </c>
      <c r="Z447">
        <v>0</v>
      </c>
      <c r="AA447">
        <v>0</v>
      </c>
    </row>
    <row r="448" spans="1:36" x14ac:dyDescent="0.25">
      <c r="A448">
        <v>3480</v>
      </c>
      <c r="B448" t="s">
        <v>278</v>
      </c>
      <c r="C448" t="s">
        <v>37</v>
      </c>
      <c r="D448">
        <v>441</v>
      </c>
      <c r="E448" t="s">
        <v>38</v>
      </c>
      <c r="F448">
        <v>1990</v>
      </c>
      <c r="G448">
        <v>8703.5283203125</v>
      </c>
      <c r="H448">
        <v>0</v>
      </c>
      <c r="I448">
        <v>0</v>
      </c>
      <c r="J448">
        <v>3</v>
      </c>
      <c r="K448">
        <v>3</v>
      </c>
      <c r="L448">
        <v>3</v>
      </c>
      <c r="M448">
        <v>1</v>
      </c>
      <c r="N448">
        <v>9918.546875</v>
      </c>
      <c r="O448">
        <v>7</v>
      </c>
      <c r="Q448">
        <v>3.142450094223022</v>
      </c>
      <c r="R448">
        <v>-1.226108193397522</v>
      </c>
      <c r="S448">
        <v>1</v>
      </c>
      <c r="T448">
        <v>5.5672271926965937</v>
      </c>
      <c r="U448" t="s">
        <v>39</v>
      </c>
      <c r="V448">
        <v>10.468961715698242</v>
      </c>
      <c r="W448">
        <v>66.666671752929688</v>
      </c>
      <c r="X448">
        <v>0</v>
      </c>
      <c r="Y448">
        <v>0</v>
      </c>
      <c r="Z448">
        <v>0</v>
      </c>
      <c r="AA448">
        <v>0</v>
      </c>
      <c r="AB448">
        <v>25</v>
      </c>
      <c r="AC448">
        <v>0</v>
      </c>
      <c r="AD448">
        <v>0</v>
      </c>
      <c r="AE448">
        <v>2</v>
      </c>
      <c r="AF448">
        <v>7</v>
      </c>
      <c r="AG448">
        <v>0</v>
      </c>
      <c r="AH448">
        <v>0</v>
      </c>
      <c r="AI448">
        <v>7.9999998211860657E-2</v>
      </c>
      <c r="AJ448">
        <v>0.2800000011920929</v>
      </c>
    </row>
    <row r="449" spans="1:36" x14ac:dyDescent="0.25">
      <c r="A449">
        <v>3480</v>
      </c>
      <c r="B449" t="s">
        <v>278</v>
      </c>
      <c r="C449" t="s">
        <v>37</v>
      </c>
      <c r="D449">
        <v>441</v>
      </c>
      <c r="E449" t="s">
        <v>38</v>
      </c>
      <c r="F449">
        <v>2000</v>
      </c>
      <c r="G449">
        <v>9962</v>
      </c>
      <c r="H449">
        <v>0</v>
      </c>
      <c r="I449">
        <v>0</v>
      </c>
      <c r="J449">
        <v>3</v>
      </c>
      <c r="K449">
        <v>3</v>
      </c>
      <c r="L449">
        <v>3</v>
      </c>
      <c r="M449">
        <v>1</v>
      </c>
      <c r="N449">
        <v>19982</v>
      </c>
      <c r="O449">
        <v>3.85</v>
      </c>
      <c r="P449">
        <v>6.228510856628418</v>
      </c>
      <c r="Q449">
        <v>3.142450094223022</v>
      </c>
      <c r="R449">
        <v>-1.226108193397522</v>
      </c>
      <c r="S449">
        <v>1</v>
      </c>
      <c r="T449">
        <v>5.5672271926965937</v>
      </c>
      <c r="U449" t="s">
        <v>39</v>
      </c>
      <c r="V449">
        <v>10.468961715698242</v>
      </c>
      <c r="W449">
        <v>66.666671752929688</v>
      </c>
      <c r="X449">
        <v>0</v>
      </c>
      <c r="Y449">
        <v>0</v>
      </c>
      <c r="Z449">
        <v>0</v>
      </c>
      <c r="AA449">
        <v>0</v>
      </c>
      <c r="AB449">
        <v>63</v>
      </c>
      <c r="AC449">
        <v>0</v>
      </c>
      <c r="AD449">
        <v>2</v>
      </c>
      <c r="AE449">
        <v>5</v>
      </c>
      <c r="AF449">
        <v>8</v>
      </c>
      <c r="AG449">
        <v>0</v>
      </c>
      <c r="AH449">
        <v>3.1746033579111099E-2</v>
      </c>
      <c r="AI449">
        <v>7.9365082085132613E-2</v>
      </c>
      <c r="AJ449">
        <v>0.12698413431644437</v>
      </c>
    </row>
    <row r="450" spans="1:36" x14ac:dyDescent="0.25">
      <c r="A450">
        <v>3495</v>
      </c>
      <c r="B450" t="s">
        <v>279</v>
      </c>
      <c r="C450" t="s">
        <v>219</v>
      </c>
      <c r="D450">
        <v>435</v>
      </c>
      <c r="E450" t="s">
        <v>38</v>
      </c>
      <c r="F450">
        <v>1970</v>
      </c>
      <c r="G450">
        <v>1200</v>
      </c>
      <c r="H450">
        <v>0</v>
      </c>
      <c r="I450">
        <v>0</v>
      </c>
      <c r="J450">
        <v>9</v>
      </c>
      <c r="K450">
        <v>7</v>
      </c>
      <c r="L450">
        <v>2</v>
      </c>
      <c r="M450">
        <v>1</v>
      </c>
      <c r="N450">
        <v>2314.970703125</v>
      </c>
      <c r="O450">
        <v>6.5</v>
      </c>
      <c r="Q450">
        <v>3.700261116027832</v>
      </c>
      <c r="R450">
        <v>-0.1958158016204834</v>
      </c>
      <c r="S450">
        <v>0</v>
      </c>
      <c r="T450">
        <v>5.2967958238466162</v>
      </c>
      <c r="U450" t="s">
        <v>39</v>
      </c>
      <c r="V450">
        <v>10.717547416687012</v>
      </c>
      <c r="W450">
        <v>72.048744201660142</v>
      </c>
      <c r="X450">
        <v>0</v>
      </c>
      <c r="Y450">
        <v>0</v>
      </c>
      <c r="Z450">
        <v>0</v>
      </c>
      <c r="AA450">
        <v>0</v>
      </c>
    </row>
    <row r="451" spans="1:36" x14ac:dyDescent="0.25">
      <c r="A451">
        <v>3495</v>
      </c>
      <c r="B451" t="s">
        <v>279</v>
      </c>
      <c r="C451" t="s">
        <v>219</v>
      </c>
      <c r="D451">
        <v>435</v>
      </c>
      <c r="E451" t="s">
        <v>38</v>
      </c>
      <c r="F451">
        <v>1980</v>
      </c>
      <c r="G451">
        <v>2763</v>
      </c>
      <c r="H451">
        <v>0</v>
      </c>
      <c r="I451">
        <v>0</v>
      </c>
      <c r="J451">
        <v>9</v>
      </c>
      <c r="K451">
        <v>7</v>
      </c>
      <c r="L451">
        <v>2</v>
      </c>
      <c r="M451">
        <v>1</v>
      </c>
      <c r="N451">
        <v>5604.88427734375</v>
      </c>
      <c r="O451">
        <v>7.5</v>
      </c>
      <c r="Q451">
        <v>3.700261116027832</v>
      </c>
      <c r="R451">
        <v>-0.1958158016204834</v>
      </c>
      <c r="S451">
        <v>0</v>
      </c>
      <c r="T451">
        <v>5.2967958238466162</v>
      </c>
      <c r="U451" t="s">
        <v>39</v>
      </c>
      <c r="V451">
        <v>10.717547416687012</v>
      </c>
      <c r="W451">
        <v>72.048744201660142</v>
      </c>
      <c r="X451">
        <v>0</v>
      </c>
      <c r="Y451">
        <v>0</v>
      </c>
      <c r="Z451">
        <v>0</v>
      </c>
      <c r="AA451">
        <v>0</v>
      </c>
    </row>
    <row r="452" spans="1:36" x14ac:dyDescent="0.25">
      <c r="A452">
        <v>3495</v>
      </c>
      <c r="B452" t="s">
        <v>279</v>
      </c>
      <c r="C452" t="s">
        <v>219</v>
      </c>
      <c r="D452">
        <v>435</v>
      </c>
      <c r="E452" t="s">
        <v>38</v>
      </c>
      <c r="F452">
        <v>1990</v>
      </c>
      <c r="G452">
        <v>8906.060546875</v>
      </c>
      <c r="H452">
        <v>0</v>
      </c>
      <c r="I452">
        <v>0</v>
      </c>
      <c r="J452">
        <v>9</v>
      </c>
      <c r="K452">
        <v>7</v>
      </c>
      <c r="L452">
        <v>2</v>
      </c>
      <c r="M452">
        <v>1</v>
      </c>
      <c r="N452">
        <v>11556.6376953125</v>
      </c>
      <c r="O452">
        <v>6.5</v>
      </c>
      <c r="Q452">
        <v>3.700261116027832</v>
      </c>
      <c r="R452">
        <v>-0.1958158016204834</v>
      </c>
      <c r="S452">
        <v>0</v>
      </c>
      <c r="T452">
        <v>5.2967958238466162</v>
      </c>
      <c r="U452" t="s">
        <v>39</v>
      </c>
      <c r="V452">
        <v>10.717547416687012</v>
      </c>
      <c r="W452">
        <v>72.048744201660142</v>
      </c>
      <c r="X452">
        <v>0</v>
      </c>
      <c r="Y452">
        <v>0</v>
      </c>
      <c r="Z452">
        <v>0</v>
      </c>
      <c r="AA452">
        <v>0</v>
      </c>
      <c r="AB452">
        <v>109</v>
      </c>
      <c r="AC452">
        <v>1</v>
      </c>
      <c r="AD452">
        <v>0</v>
      </c>
      <c r="AE452">
        <v>9</v>
      </c>
      <c r="AF452">
        <v>9</v>
      </c>
      <c r="AG452">
        <v>9.1743115335702879E-3</v>
      </c>
      <c r="AH452">
        <v>0</v>
      </c>
      <c r="AI452">
        <v>8.2568809390068068E-2</v>
      </c>
      <c r="AJ452">
        <v>8.2568809390068068E-2</v>
      </c>
    </row>
    <row r="453" spans="1:36" x14ac:dyDescent="0.25">
      <c r="A453">
        <v>3495</v>
      </c>
      <c r="B453" t="s">
        <v>279</v>
      </c>
      <c r="C453" t="s">
        <v>219</v>
      </c>
      <c r="D453">
        <v>435</v>
      </c>
      <c r="E453" t="s">
        <v>38</v>
      </c>
      <c r="F453">
        <v>2000</v>
      </c>
      <c r="G453">
        <v>9544</v>
      </c>
      <c r="H453">
        <v>0</v>
      </c>
      <c r="I453">
        <v>0</v>
      </c>
      <c r="J453">
        <v>9</v>
      </c>
      <c r="K453">
        <v>7</v>
      </c>
      <c r="L453">
        <v>2</v>
      </c>
      <c r="M453">
        <v>1</v>
      </c>
      <c r="N453">
        <v>22919.25</v>
      </c>
      <c r="O453">
        <v>3.3</v>
      </c>
      <c r="P453">
        <v>7.180069923400878</v>
      </c>
      <c r="Q453">
        <v>3.700261116027832</v>
      </c>
      <c r="R453">
        <v>-0.1958158016204834</v>
      </c>
      <c r="S453">
        <v>0</v>
      </c>
      <c r="T453">
        <v>5.2967958238466162</v>
      </c>
      <c r="U453" t="s">
        <v>39</v>
      </c>
      <c r="V453">
        <v>10.717547416687012</v>
      </c>
      <c r="W453">
        <v>72.048744201660142</v>
      </c>
      <c r="X453">
        <v>0</v>
      </c>
      <c r="Y453">
        <v>0</v>
      </c>
      <c r="Z453">
        <v>0</v>
      </c>
      <c r="AA453">
        <v>0</v>
      </c>
      <c r="AB453">
        <v>192</v>
      </c>
      <c r="AC453">
        <v>3</v>
      </c>
      <c r="AD453">
        <v>1</v>
      </c>
      <c r="AE453">
        <v>19</v>
      </c>
      <c r="AF453">
        <v>19</v>
      </c>
      <c r="AG453">
        <v>1.5625E-2</v>
      </c>
      <c r="AH453">
        <v>5.2083334885537616E-3</v>
      </c>
      <c r="AI453">
        <v>9.8958335816860171E-2</v>
      </c>
      <c r="AJ453">
        <v>9.8958335816860171E-2</v>
      </c>
    </row>
    <row r="454" spans="1:36" x14ac:dyDescent="0.25">
      <c r="A454">
        <v>3520</v>
      </c>
      <c r="B454" t="s">
        <v>280</v>
      </c>
      <c r="C454" t="s">
        <v>281</v>
      </c>
      <c r="D454">
        <v>174</v>
      </c>
      <c r="E454" t="s">
        <v>42</v>
      </c>
      <c r="F454">
        <v>1980</v>
      </c>
      <c r="G454">
        <v>1332</v>
      </c>
      <c r="H454">
        <v>0</v>
      </c>
      <c r="I454">
        <v>0</v>
      </c>
      <c r="J454">
        <v>0</v>
      </c>
      <c r="K454">
        <v>2</v>
      </c>
      <c r="L454">
        <v>3</v>
      </c>
      <c r="M454">
        <v>2</v>
      </c>
      <c r="N454">
        <v>5331.5126953125</v>
      </c>
      <c r="O454">
        <v>9</v>
      </c>
      <c r="Q454">
        <v>2.0351848602294922</v>
      </c>
      <c r="R454">
        <v>-5.4734702110290527</v>
      </c>
      <c r="S454">
        <v>1</v>
      </c>
      <c r="T454">
        <v>0.48272935404505263</v>
      </c>
      <c r="U454" t="s">
        <v>43</v>
      </c>
      <c r="V454">
        <v>12.927444458007813</v>
      </c>
      <c r="W454">
        <v>56.798244476318359</v>
      </c>
      <c r="X454">
        <v>0</v>
      </c>
      <c r="Y454">
        <v>0</v>
      </c>
      <c r="Z454">
        <v>503387.375</v>
      </c>
      <c r="AA454">
        <v>0</v>
      </c>
    </row>
    <row r="455" spans="1:36" x14ac:dyDescent="0.25">
      <c r="A455">
        <v>3520</v>
      </c>
      <c r="B455" t="s">
        <v>280</v>
      </c>
      <c r="C455" t="s">
        <v>281</v>
      </c>
      <c r="D455">
        <v>174</v>
      </c>
      <c r="E455" t="s">
        <v>42</v>
      </c>
      <c r="F455">
        <v>1990</v>
      </c>
      <c r="G455">
        <v>5869.0322265625</v>
      </c>
      <c r="H455">
        <v>0</v>
      </c>
      <c r="I455">
        <v>0</v>
      </c>
      <c r="J455">
        <v>0</v>
      </c>
      <c r="K455">
        <v>2</v>
      </c>
      <c r="L455">
        <v>3</v>
      </c>
      <c r="M455">
        <v>2</v>
      </c>
      <c r="N455">
        <v>8667.509765625</v>
      </c>
      <c r="O455">
        <v>10.5</v>
      </c>
      <c r="Q455">
        <v>2.0351848602294922</v>
      </c>
      <c r="R455">
        <v>-5.4734702110290527</v>
      </c>
      <c r="S455">
        <v>1</v>
      </c>
      <c r="T455">
        <v>0.48272935404505263</v>
      </c>
      <c r="U455" t="s">
        <v>43</v>
      </c>
      <c r="V455">
        <v>12.927444458007813</v>
      </c>
      <c r="W455">
        <v>56.798244476318359</v>
      </c>
      <c r="X455">
        <v>0</v>
      </c>
      <c r="Y455">
        <v>0</v>
      </c>
      <c r="Z455">
        <v>503387.375</v>
      </c>
      <c r="AA455">
        <v>0</v>
      </c>
      <c r="AB455">
        <v>1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</row>
    <row r="456" spans="1:36" x14ac:dyDescent="0.25">
      <c r="A456">
        <v>3520</v>
      </c>
      <c r="B456" t="s">
        <v>280</v>
      </c>
      <c r="C456" t="s">
        <v>281</v>
      </c>
      <c r="D456">
        <v>174</v>
      </c>
      <c r="E456" t="s">
        <v>42</v>
      </c>
      <c r="F456">
        <v>2000</v>
      </c>
      <c r="G456">
        <v>14130</v>
      </c>
      <c r="H456">
        <v>0</v>
      </c>
      <c r="I456">
        <v>0</v>
      </c>
      <c r="J456">
        <v>0</v>
      </c>
      <c r="K456">
        <v>2</v>
      </c>
      <c r="L456">
        <v>3</v>
      </c>
      <c r="M456">
        <v>2</v>
      </c>
      <c r="N456">
        <v>15671.5</v>
      </c>
      <c r="O456">
        <v>6.8</v>
      </c>
      <c r="P456">
        <v>6.122492790222168</v>
      </c>
      <c r="Q456">
        <v>2.0351848602294922</v>
      </c>
      <c r="R456">
        <v>-5.4734702110290527</v>
      </c>
      <c r="S456">
        <v>1</v>
      </c>
      <c r="T456">
        <v>0.48272935404505263</v>
      </c>
      <c r="U456" t="s">
        <v>43</v>
      </c>
      <c r="V456">
        <v>12.927444458007813</v>
      </c>
      <c r="W456">
        <v>56.798244476318359</v>
      </c>
      <c r="X456">
        <v>0</v>
      </c>
      <c r="Y456">
        <v>0</v>
      </c>
      <c r="Z456">
        <v>503387.375</v>
      </c>
      <c r="AA456">
        <v>0</v>
      </c>
      <c r="AB456">
        <v>17</v>
      </c>
      <c r="AC456">
        <v>0</v>
      </c>
      <c r="AD456">
        <v>0</v>
      </c>
      <c r="AE456">
        <v>0</v>
      </c>
      <c r="AF456">
        <v>2</v>
      </c>
      <c r="AG456">
        <v>0</v>
      </c>
      <c r="AH456">
        <v>0</v>
      </c>
      <c r="AI456">
        <v>0</v>
      </c>
      <c r="AJ456">
        <v>0.11764705926179884</v>
      </c>
    </row>
    <row r="457" spans="1:36" x14ac:dyDescent="0.25">
      <c r="A457">
        <v>3550</v>
      </c>
      <c r="B457" t="s">
        <v>282</v>
      </c>
      <c r="C457" t="s">
        <v>53</v>
      </c>
      <c r="D457">
        <v>339</v>
      </c>
      <c r="E457" t="s">
        <v>42</v>
      </c>
      <c r="F457">
        <v>1980</v>
      </c>
      <c r="G457">
        <v>1947</v>
      </c>
      <c r="H457">
        <v>0</v>
      </c>
      <c r="I457">
        <v>0</v>
      </c>
      <c r="J457">
        <v>0</v>
      </c>
      <c r="K457">
        <v>2</v>
      </c>
      <c r="L457">
        <v>3</v>
      </c>
      <c r="M457">
        <v>1</v>
      </c>
      <c r="N457">
        <v>5998.5322265625</v>
      </c>
      <c r="O457">
        <v>7</v>
      </c>
      <c r="Q457">
        <v>3.610327005386353</v>
      </c>
      <c r="R457">
        <v>-5.0404231995344162E-2</v>
      </c>
      <c r="S457">
        <v>0</v>
      </c>
      <c r="T457">
        <v>4.1059936083943489</v>
      </c>
      <c r="U457" t="s">
        <v>43</v>
      </c>
      <c r="V457">
        <v>13.793049812316896</v>
      </c>
      <c r="W457">
        <v>72.123893737792983</v>
      </c>
      <c r="X457">
        <v>0</v>
      </c>
      <c r="Y457">
        <v>0</v>
      </c>
      <c r="Z457">
        <v>150192.203125</v>
      </c>
      <c r="AA457">
        <v>23443.0234375</v>
      </c>
    </row>
    <row r="458" spans="1:36" x14ac:dyDescent="0.25">
      <c r="A458">
        <v>3550</v>
      </c>
      <c r="B458" t="s">
        <v>282</v>
      </c>
      <c r="C458" t="s">
        <v>53</v>
      </c>
      <c r="D458">
        <v>339</v>
      </c>
      <c r="E458" t="s">
        <v>42</v>
      </c>
      <c r="F458">
        <v>1990</v>
      </c>
      <c r="G458">
        <v>10144.4013671875</v>
      </c>
      <c r="H458">
        <v>0</v>
      </c>
      <c r="I458">
        <v>0</v>
      </c>
      <c r="J458">
        <v>0</v>
      </c>
      <c r="K458">
        <v>2</v>
      </c>
      <c r="L458">
        <v>3</v>
      </c>
      <c r="M458">
        <v>1</v>
      </c>
      <c r="N458">
        <v>11941.2216796875</v>
      </c>
      <c r="O458">
        <v>6</v>
      </c>
      <c r="Q458">
        <v>3.610327005386353</v>
      </c>
      <c r="R458">
        <v>-5.0404231995344162E-2</v>
      </c>
      <c r="S458">
        <v>0</v>
      </c>
      <c r="T458">
        <v>4.1059936083943489</v>
      </c>
      <c r="U458" t="s">
        <v>43</v>
      </c>
      <c r="V458">
        <v>13.793049812316896</v>
      </c>
      <c r="W458">
        <v>72.123893737792983</v>
      </c>
      <c r="X458">
        <v>0</v>
      </c>
      <c r="Y458">
        <v>0</v>
      </c>
      <c r="Z458">
        <v>150192.203125</v>
      </c>
      <c r="AA458">
        <v>23443.0234375</v>
      </c>
      <c r="AB458">
        <v>1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</row>
    <row r="459" spans="1:36" x14ac:dyDescent="0.25">
      <c r="A459">
        <v>3550</v>
      </c>
      <c r="B459" t="s">
        <v>282</v>
      </c>
      <c r="C459" t="s">
        <v>53</v>
      </c>
      <c r="D459">
        <v>339</v>
      </c>
      <c r="E459" t="s">
        <v>42</v>
      </c>
      <c r="F459">
        <v>2000</v>
      </c>
      <c r="G459">
        <v>14704</v>
      </c>
      <c r="H459">
        <v>0</v>
      </c>
      <c r="I459">
        <v>0</v>
      </c>
      <c r="J459">
        <v>0</v>
      </c>
      <c r="K459">
        <v>2</v>
      </c>
      <c r="L459">
        <v>3</v>
      </c>
      <c r="M459">
        <v>1</v>
      </c>
      <c r="N459">
        <v>22926</v>
      </c>
      <c r="O459">
        <v>3.6</v>
      </c>
      <c r="P459">
        <v>5.4205350875854492</v>
      </c>
      <c r="Q459">
        <v>3.610327005386353</v>
      </c>
      <c r="R459">
        <v>-5.0404231995344162E-2</v>
      </c>
      <c r="S459">
        <v>0</v>
      </c>
      <c r="T459">
        <v>4.1059936083943489</v>
      </c>
      <c r="U459" t="s">
        <v>43</v>
      </c>
      <c r="V459">
        <v>13.793049812316896</v>
      </c>
      <c r="W459">
        <v>72.123893737792983</v>
      </c>
      <c r="X459">
        <v>0</v>
      </c>
      <c r="Y459">
        <v>0</v>
      </c>
      <c r="Z459">
        <v>150192.203125</v>
      </c>
      <c r="AA459">
        <v>23443.0234375</v>
      </c>
      <c r="AB459">
        <v>3</v>
      </c>
      <c r="AC459">
        <v>0</v>
      </c>
      <c r="AD459">
        <v>0</v>
      </c>
      <c r="AE459">
        <v>0</v>
      </c>
      <c r="AF459">
        <v>1</v>
      </c>
      <c r="AG459">
        <v>0</v>
      </c>
      <c r="AH459">
        <v>0</v>
      </c>
      <c r="AI459">
        <v>0</v>
      </c>
      <c r="AJ459">
        <v>0.33333334326744074</v>
      </c>
    </row>
    <row r="460" spans="1:36" x14ac:dyDescent="0.25">
      <c r="A460">
        <v>3565</v>
      </c>
      <c r="B460" t="s">
        <v>283</v>
      </c>
      <c r="C460" t="s">
        <v>92</v>
      </c>
      <c r="D460">
        <v>627</v>
      </c>
      <c r="E460" t="s">
        <v>284</v>
      </c>
      <c r="F460">
        <v>1980</v>
      </c>
      <c r="G460">
        <v>2764</v>
      </c>
      <c r="H460">
        <v>1</v>
      </c>
      <c r="I460">
        <v>0</v>
      </c>
      <c r="J460">
        <v>1</v>
      </c>
      <c r="K460">
        <v>2</v>
      </c>
      <c r="L460">
        <v>2</v>
      </c>
      <c r="M460">
        <v>1</v>
      </c>
      <c r="N460">
        <v>4461.5361328125</v>
      </c>
      <c r="O460">
        <v>2.4000000953674316</v>
      </c>
      <c r="Q460">
        <v>3.662395715713501</v>
      </c>
      <c r="R460">
        <v>-1.791242718696594</v>
      </c>
      <c r="S460">
        <v>1</v>
      </c>
      <c r="T460">
        <v>6.1693548117692911</v>
      </c>
      <c r="U460" t="s">
        <v>94</v>
      </c>
      <c r="V460">
        <v>12.981931686401367</v>
      </c>
      <c r="W460">
        <v>58.157390594482415</v>
      </c>
      <c r="X460">
        <v>0</v>
      </c>
      <c r="Y460">
        <v>0</v>
      </c>
      <c r="Z460">
        <v>0</v>
      </c>
      <c r="AA460">
        <v>0</v>
      </c>
    </row>
    <row r="461" spans="1:36" x14ac:dyDescent="0.25">
      <c r="A461">
        <v>3565</v>
      </c>
      <c r="B461" t="s">
        <v>283</v>
      </c>
      <c r="C461" t="s">
        <v>92</v>
      </c>
      <c r="D461">
        <v>627</v>
      </c>
      <c r="E461" t="s">
        <v>284</v>
      </c>
      <c r="F461">
        <v>1990</v>
      </c>
      <c r="G461">
        <v>5912.74462890625</v>
      </c>
      <c r="H461">
        <v>1</v>
      </c>
      <c r="I461">
        <v>0</v>
      </c>
      <c r="J461">
        <v>1</v>
      </c>
      <c r="K461">
        <v>2</v>
      </c>
      <c r="L461">
        <v>2</v>
      </c>
      <c r="M461">
        <v>1</v>
      </c>
      <c r="N461">
        <v>7866.62451171875</v>
      </c>
      <c r="O461">
        <v>2.5999999046325684</v>
      </c>
      <c r="Q461">
        <v>3.662395715713501</v>
      </c>
      <c r="R461">
        <v>-1.791242718696594</v>
      </c>
      <c r="S461">
        <v>1</v>
      </c>
      <c r="T461">
        <v>6.1693548117692911</v>
      </c>
      <c r="U461" t="s">
        <v>94</v>
      </c>
      <c r="V461">
        <v>12.981931686401367</v>
      </c>
      <c r="W461">
        <v>58.157390594482415</v>
      </c>
      <c r="X461">
        <v>0</v>
      </c>
      <c r="Y461">
        <v>0</v>
      </c>
      <c r="Z461">
        <v>0</v>
      </c>
      <c r="AA461">
        <v>0</v>
      </c>
      <c r="AB461">
        <v>15</v>
      </c>
      <c r="AC461">
        <v>0</v>
      </c>
      <c r="AD461">
        <v>0</v>
      </c>
      <c r="AE461">
        <v>2</v>
      </c>
      <c r="AF461">
        <v>1</v>
      </c>
      <c r="AG461">
        <v>0</v>
      </c>
      <c r="AH461">
        <v>0</v>
      </c>
      <c r="AI461">
        <v>0.13333334028720856</v>
      </c>
      <c r="AJ461">
        <v>6.6666670143604279E-2</v>
      </c>
    </row>
    <row r="462" spans="1:36" x14ac:dyDescent="0.25">
      <c r="A462">
        <v>3565</v>
      </c>
      <c r="B462" t="s">
        <v>283</v>
      </c>
      <c r="C462" t="s">
        <v>92</v>
      </c>
      <c r="D462">
        <v>627</v>
      </c>
      <c r="E462" t="s">
        <v>284</v>
      </c>
      <c r="F462">
        <v>2000</v>
      </c>
      <c r="G462">
        <v>7488</v>
      </c>
      <c r="H462">
        <v>1</v>
      </c>
      <c r="I462">
        <v>0</v>
      </c>
      <c r="J462">
        <v>1</v>
      </c>
      <c r="K462">
        <v>2</v>
      </c>
      <c r="L462">
        <v>2</v>
      </c>
      <c r="M462">
        <v>1</v>
      </c>
      <c r="N462">
        <v>15151.2</v>
      </c>
      <c r="O462">
        <v>1.6</v>
      </c>
      <c r="P462">
        <v>6.2557501792907724</v>
      </c>
      <c r="Q462">
        <v>3.662395715713501</v>
      </c>
      <c r="R462">
        <v>-1.791242718696594</v>
      </c>
      <c r="S462">
        <v>1</v>
      </c>
      <c r="T462">
        <v>6.1693548117692911</v>
      </c>
      <c r="U462" t="s">
        <v>94</v>
      </c>
      <c r="V462">
        <v>12.981931686401367</v>
      </c>
      <c r="W462">
        <v>58.157390594482415</v>
      </c>
      <c r="X462">
        <v>0</v>
      </c>
      <c r="Y462">
        <v>0</v>
      </c>
      <c r="Z462">
        <v>0</v>
      </c>
      <c r="AA462">
        <v>0</v>
      </c>
      <c r="AB462">
        <v>23</v>
      </c>
      <c r="AC462">
        <v>1</v>
      </c>
      <c r="AD462">
        <v>0</v>
      </c>
      <c r="AE462">
        <v>1</v>
      </c>
      <c r="AF462">
        <v>3</v>
      </c>
      <c r="AG462">
        <v>4.3478261679410941E-2</v>
      </c>
      <c r="AH462">
        <v>0</v>
      </c>
      <c r="AI462">
        <v>4.3478261679410941E-2</v>
      </c>
      <c r="AJ462">
        <v>0.1304347813129425</v>
      </c>
    </row>
    <row r="463" spans="1:36" x14ac:dyDescent="0.25">
      <c r="A463">
        <v>3585</v>
      </c>
      <c r="B463" t="s">
        <v>285</v>
      </c>
      <c r="C463" t="s">
        <v>37</v>
      </c>
      <c r="D463">
        <v>442</v>
      </c>
      <c r="E463" t="s">
        <v>38</v>
      </c>
      <c r="F463">
        <v>1970</v>
      </c>
      <c r="G463">
        <v>638</v>
      </c>
      <c r="H463">
        <v>0</v>
      </c>
      <c r="I463">
        <v>0</v>
      </c>
      <c r="J463">
        <v>8</v>
      </c>
      <c r="K463">
        <v>7</v>
      </c>
      <c r="L463">
        <v>3</v>
      </c>
      <c r="M463">
        <v>1</v>
      </c>
      <c r="N463">
        <v>1832.49169921875</v>
      </c>
      <c r="O463">
        <v>7</v>
      </c>
      <c r="Q463">
        <v>3.7360405921936031</v>
      </c>
      <c r="R463">
        <v>-1.4918167591094973</v>
      </c>
      <c r="S463">
        <v>0</v>
      </c>
      <c r="T463">
        <v>5.6207254493000498</v>
      </c>
      <c r="U463" t="s">
        <v>39</v>
      </c>
      <c r="V463">
        <v>10.71497917175293</v>
      </c>
      <c r="W463">
        <v>65.421768188476563</v>
      </c>
      <c r="X463">
        <v>0</v>
      </c>
      <c r="Y463">
        <v>0</v>
      </c>
      <c r="Z463">
        <v>0</v>
      </c>
      <c r="AA463">
        <v>0</v>
      </c>
    </row>
    <row r="464" spans="1:36" x14ac:dyDescent="0.25">
      <c r="A464">
        <v>3585</v>
      </c>
      <c r="B464" t="s">
        <v>285</v>
      </c>
      <c r="C464" t="s">
        <v>37</v>
      </c>
      <c r="D464">
        <v>442</v>
      </c>
      <c r="E464" t="s">
        <v>38</v>
      </c>
      <c r="F464">
        <v>1980</v>
      </c>
      <c r="G464">
        <v>1584</v>
      </c>
      <c r="H464">
        <v>0</v>
      </c>
      <c r="I464">
        <v>0</v>
      </c>
      <c r="J464">
        <v>8</v>
      </c>
      <c r="K464">
        <v>7</v>
      </c>
      <c r="L464">
        <v>3</v>
      </c>
      <c r="M464">
        <v>1</v>
      </c>
      <c r="N464">
        <v>4969.5908203125</v>
      </c>
      <c r="O464">
        <v>7.5</v>
      </c>
      <c r="Q464">
        <v>3.7360405921936031</v>
      </c>
      <c r="R464">
        <v>-1.4918167591094973</v>
      </c>
      <c r="S464">
        <v>0</v>
      </c>
      <c r="T464">
        <v>5.6207254493000498</v>
      </c>
      <c r="U464" t="s">
        <v>39</v>
      </c>
      <c r="V464">
        <v>10.71497917175293</v>
      </c>
      <c r="W464">
        <v>65.421768188476563</v>
      </c>
      <c r="X464">
        <v>0</v>
      </c>
      <c r="Y464">
        <v>0</v>
      </c>
      <c r="Z464">
        <v>0</v>
      </c>
      <c r="AA464">
        <v>0</v>
      </c>
    </row>
    <row r="465" spans="1:36" x14ac:dyDescent="0.25">
      <c r="A465">
        <v>3585</v>
      </c>
      <c r="B465" t="s">
        <v>285</v>
      </c>
      <c r="C465" t="s">
        <v>37</v>
      </c>
      <c r="D465">
        <v>442</v>
      </c>
      <c r="E465" t="s">
        <v>38</v>
      </c>
      <c r="F465">
        <v>1990</v>
      </c>
      <c r="G465">
        <v>7015.62548828125</v>
      </c>
      <c r="H465">
        <v>0</v>
      </c>
      <c r="I465">
        <v>0</v>
      </c>
      <c r="J465">
        <v>8</v>
      </c>
      <c r="K465">
        <v>7</v>
      </c>
      <c r="L465">
        <v>3</v>
      </c>
      <c r="M465">
        <v>1</v>
      </c>
      <c r="N465">
        <v>10336.72265625</v>
      </c>
      <c r="O465">
        <v>6</v>
      </c>
      <c r="Q465">
        <v>3.7360405921936031</v>
      </c>
      <c r="R465">
        <v>-1.4918167591094973</v>
      </c>
      <c r="S465">
        <v>0</v>
      </c>
      <c r="T465">
        <v>5.6207254493000498</v>
      </c>
      <c r="U465" t="s">
        <v>39</v>
      </c>
      <c r="V465">
        <v>10.71497917175293</v>
      </c>
      <c r="W465">
        <v>65.421768188476563</v>
      </c>
      <c r="X465">
        <v>0</v>
      </c>
      <c r="Y465">
        <v>0</v>
      </c>
      <c r="Z465">
        <v>0</v>
      </c>
      <c r="AA465">
        <v>0</v>
      </c>
      <c r="AB465">
        <v>56</v>
      </c>
      <c r="AC465">
        <v>1</v>
      </c>
      <c r="AD465">
        <v>0</v>
      </c>
      <c r="AE465">
        <v>3</v>
      </c>
      <c r="AF465">
        <v>5</v>
      </c>
      <c r="AG465">
        <v>1.785714365541935E-2</v>
      </c>
      <c r="AH465">
        <v>0</v>
      </c>
      <c r="AI465">
        <v>5.3571429103612893E-2</v>
      </c>
      <c r="AJ465">
        <v>8.9285716414451599E-2</v>
      </c>
    </row>
    <row r="466" spans="1:36" x14ac:dyDescent="0.25">
      <c r="A466">
        <v>3585</v>
      </c>
      <c r="B466" t="s">
        <v>285</v>
      </c>
      <c r="C466" t="s">
        <v>37</v>
      </c>
      <c r="D466">
        <v>442</v>
      </c>
      <c r="E466" t="s">
        <v>38</v>
      </c>
      <c r="F466">
        <v>2000</v>
      </c>
      <c r="G466">
        <v>5620</v>
      </c>
      <c r="H466">
        <v>0</v>
      </c>
      <c r="I466">
        <v>0</v>
      </c>
      <c r="J466">
        <v>8</v>
      </c>
      <c r="K466">
        <v>7</v>
      </c>
      <c r="L466">
        <v>3</v>
      </c>
      <c r="M466">
        <v>1</v>
      </c>
      <c r="N466">
        <v>21384</v>
      </c>
      <c r="O466">
        <v>3.5</v>
      </c>
      <c r="P466">
        <v>8.0410909652709979</v>
      </c>
      <c r="Q466">
        <v>3.7360405921936031</v>
      </c>
      <c r="R466">
        <v>-1.4918167591094973</v>
      </c>
      <c r="S466">
        <v>0</v>
      </c>
      <c r="T466">
        <v>5.6207254493000498</v>
      </c>
      <c r="U466" t="s">
        <v>39</v>
      </c>
      <c r="V466">
        <v>10.71497917175293</v>
      </c>
      <c r="W466">
        <v>65.421768188476563</v>
      </c>
      <c r="X466">
        <v>0</v>
      </c>
      <c r="Y466">
        <v>0</v>
      </c>
      <c r="Z466">
        <v>0</v>
      </c>
      <c r="AA466">
        <v>0</v>
      </c>
      <c r="AB466">
        <v>78</v>
      </c>
      <c r="AC466">
        <v>0</v>
      </c>
      <c r="AD466">
        <v>0</v>
      </c>
      <c r="AE466">
        <v>4</v>
      </c>
      <c r="AF466">
        <v>11</v>
      </c>
      <c r="AG466">
        <v>0</v>
      </c>
      <c r="AH466">
        <v>0</v>
      </c>
      <c r="AI466">
        <v>5.1282051950693117E-2</v>
      </c>
      <c r="AJ466">
        <v>0.14102564752101901</v>
      </c>
    </row>
    <row r="467" spans="1:36" x14ac:dyDescent="0.25">
      <c r="A467">
        <v>3635</v>
      </c>
      <c r="B467" t="s">
        <v>286</v>
      </c>
      <c r="C467" t="s">
        <v>49</v>
      </c>
      <c r="D467">
        <v>499</v>
      </c>
      <c r="E467" t="s">
        <v>59</v>
      </c>
      <c r="F467">
        <v>1990</v>
      </c>
      <c r="G467">
        <v>7216.1943359375009</v>
      </c>
      <c r="H467">
        <v>1</v>
      </c>
      <c r="I467">
        <v>0</v>
      </c>
      <c r="J467">
        <v>2</v>
      </c>
      <c r="K467">
        <v>2</v>
      </c>
      <c r="L467">
        <v>3</v>
      </c>
      <c r="M467">
        <v>1</v>
      </c>
      <c r="N467">
        <v>8236.2099609375</v>
      </c>
      <c r="O467">
        <v>11.111110687255859</v>
      </c>
      <c r="Q467">
        <v>3.0504102706909175</v>
      </c>
      <c r="R467">
        <v>-2.4164674282073975</v>
      </c>
      <c r="S467">
        <v>1</v>
      </c>
      <c r="T467">
        <v>1.4776215530770949</v>
      </c>
      <c r="U467" t="s">
        <v>51</v>
      </c>
      <c r="V467">
        <v>13.247943878173828</v>
      </c>
      <c r="W467">
        <v>53.823238372802734</v>
      </c>
      <c r="X467">
        <v>0</v>
      </c>
      <c r="Y467">
        <v>7.7178711071610451E-3</v>
      </c>
      <c r="Z467">
        <v>0</v>
      </c>
      <c r="AA467">
        <v>0</v>
      </c>
      <c r="AB467">
        <v>1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</row>
    <row r="468" spans="1:36" x14ac:dyDescent="0.25">
      <c r="A468">
        <v>3635</v>
      </c>
      <c r="B468" t="s">
        <v>286</v>
      </c>
      <c r="C468" t="s">
        <v>49</v>
      </c>
      <c r="D468">
        <v>499</v>
      </c>
      <c r="E468" t="s">
        <v>59</v>
      </c>
      <c r="F468">
        <v>2000</v>
      </c>
      <c r="G468">
        <v>7229</v>
      </c>
      <c r="H468">
        <v>1</v>
      </c>
      <c r="I468">
        <v>0</v>
      </c>
      <c r="J468">
        <v>2</v>
      </c>
      <c r="K468">
        <v>2</v>
      </c>
      <c r="L468">
        <v>3</v>
      </c>
      <c r="M468">
        <v>1</v>
      </c>
      <c r="N468">
        <v>17967.222222222219</v>
      </c>
      <c r="O468">
        <v>5.5666666666666647</v>
      </c>
      <c r="P468">
        <v>6.9147310256957999</v>
      </c>
      <c r="Q468">
        <v>3.0504102706909175</v>
      </c>
      <c r="R468">
        <v>-2.4164674282073975</v>
      </c>
      <c r="S468">
        <v>1</v>
      </c>
      <c r="T468">
        <v>1.4776215530770949</v>
      </c>
      <c r="U468" t="s">
        <v>51</v>
      </c>
      <c r="V468">
        <v>13.247943878173828</v>
      </c>
      <c r="W468">
        <v>53.823238372802734</v>
      </c>
      <c r="X468">
        <v>0</v>
      </c>
      <c r="Y468">
        <v>7.7178711071610451E-3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</row>
    <row r="469" spans="1:36" x14ac:dyDescent="0.25">
      <c r="A469">
        <v>3795</v>
      </c>
      <c r="B469" t="s">
        <v>287</v>
      </c>
      <c r="C469" t="s">
        <v>288</v>
      </c>
      <c r="D469">
        <v>482</v>
      </c>
      <c r="E469" t="s">
        <v>75</v>
      </c>
      <c r="F469">
        <v>1990</v>
      </c>
      <c r="G469">
        <v>11270.0791015625</v>
      </c>
      <c r="H469">
        <v>1</v>
      </c>
      <c r="I469">
        <v>0</v>
      </c>
      <c r="J469">
        <v>0</v>
      </c>
      <c r="K469">
        <v>7</v>
      </c>
      <c r="L469">
        <v>3</v>
      </c>
      <c r="M469">
        <v>4</v>
      </c>
      <c r="N469">
        <v>9755.130859375</v>
      </c>
      <c r="O469">
        <v>6</v>
      </c>
      <c r="Q469">
        <v>3.7319617271423344</v>
      </c>
      <c r="R469">
        <v>-0.84276890754699696</v>
      </c>
      <c r="S469">
        <v>1</v>
      </c>
      <c r="T469">
        <v>2.7128382984342525</v>
      </c>
      <c r="U469" t="s">
        <v>76</v>
      </c>
      <c r="V469">
        <v>11.004829406738281</v>
      </c>
      <c r="W469">
        <v>61.783439636230483</v>
      </c>
      <c r="X469">
        <v>3.1694216728210445</v>
      </c>
      <c r="Y469">
        <v>0</v>
      </c>
      <c r="Z469">
        <v>0</v>
      </c>
      <c r="AA469">
        <v>0</v>
      </c>
      <c r="AB469">
        <v>1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</row>
    <row r="470" spans="1:36" x14ac:dyDescent="0.25">
      <c r="A470">
        <v>3795</v>
      </c>
      <c r="B470" t="s">
        <v>287</v>
      </c>
      <c r="C470" t="s">
        <v>288</v>
      </c>
      <c r="D470">
        <v>482</v>
      </c>
      <c r="E470" t="s">
        <v>75</v>
      </c>
      <c r="F470">
        <v>2000</v>
      </c>
      <c r="G470">
        <v>9804</v>
      </c>
      <c r="H470">
        <v>1</v>
      </c>
      <c r="I470">
        <v>0</v>
      </c>
      <c r="J470">
        <v>0</v>
      </c>
      <c r="K470">
        <v>7</v>
      </c>
      <c r="L470">
        <v>3</v>
      </c>
      <c r="M470">
        <v>4</v>
      </c>
      <c r="N470">
        <v>19947.333333333328</v>
      </c>
      <c r="O470">
        <v>4</v>
      </c>
      <c r="P470">
        <v>5.0562458038330078</v>
      </c>
      <c r="Q470">
        <v>3.7319617271423344</v>
      </c>
      <c r="R470">
        <v>-0.84276890754699696</v>
      </c>
      <c r="S470">
        <v>1</v>
      </c>
      <c r="T470">
        <v>2.7128382984342525</v>
      </c>
      <c r="U470" t="s">
        <v>76</v>
      </c>
      <c r="V470">
        <v>11.004829406738281</v>
      </c>
      <c r="W470">
        <v>61.783439636230483</v>
      </c>
      <c r="X470">
        <v>3.1694216728210445</v>
      </c>
      <c r="Y470">
        <v>0</v>
      </c>
      <c r="Z470">
        <v>0</v>
      </c>
      <c r="AA470">
        <v>0</v>
      </c>
      <c r="AB470">
        <v>5</v>
      </c>
      <c r="AC470">
        <v>0</v>
      </c>
      <c r="AD470">
        <v>0</v>
      </c>
      <c r="AE470">
        <v>1</v>
      </c>
      <c r="AF470">
        <v>0</v>
      </c>
      <c r="AG470">
        <v>0</v>
      </c>
      <c r="AH470">
        <v>0</v>
      </c>
      <c r="AI470">
        <v>0.20000000298023224</v>
      </c>
      <c r="AJ470">
        <v>0</v>
      </c>
    </row>
    <row r="471" spans="1:36" x14ac:dyDescent="0.25">
      <c r="A471">
        <v>3825</v>
      </c>
      <c r="B471" t="s">
        <v>289</v>
      </c>
      <c r="C471" t="s">
        <v>87</v>
      </c>
      <c r="D471">
        <v>71</v>
      </c>
      <c r="E471" t="s">
        <v>88</v>
      </c>
      <c r="F471">
        <v>1970</v>
      </c>
      <c r="G471">
        <v>2116</v>
      </c>
      <c r="H471">
        <v>1</v>
      </c>
      <c r="I471">
        <v>0</v>
      </c>
      <c r="J471">
        <v>0</v>
      </c>
      <c r="K471">
        <v>3</v>
      </c>
      <c r="L471">
        <v>3</v>
      </c>
      <c r="M471">
        <v>2</v>
      </c>
      <c r="N471">
        <v>2732.610107421875</v>
      </c>
      <c r="O471">
        <v>8</v>
      </c>
      <c r="Q471">
        <v>3.6461410522460942</v>
      </c>
      <c r="R471">
        <v>1.0640012025833128</v>
      </c>
      <c r="S471">
        <v>0</v>
      </c>
      <c r="T471">
        <v>3.083047309967776</v>
      </c>
      <c r="U471" t="s">
        <v>76</v>
      </c>
      <c r="V471">
        <v>10.084700584411623</v>
      </c>
      <c r="W471">
        <v>65.830116271972642</v>
      </c>
      <c r="X471">
        <v>0</v>
      </c>
      <c r="Y471">
        <v>0</v>
      </c>
      <c r="Z471">
        <v>0</v>
      </c>
      <c r="AA471">
        <v>0</v>
      </c>
    </row>
    <row r="472" spans="1:36" x14ac:dyDescent="0.25">
      <c r="A472">
        <v>3825</v>
      </c>
      <c r="B472" t="s">
        <v>289</v>
      </c>
      <c r="C472" t="s">
        <v>87</v>
      </c>
      <c r="D472">
        <v>71</v>
      </c>
      <c r="E472" t="s">
        <v>88</v>
      </c>
      <c r="F472">
        <v>1980</v>
      </c>
      <c r="G472">
        <v>2459</v>
      </c>
      <c r="H472">
        <v>1</v>
      </c>
      <c r="I472">
        <v>0</v>
      </c>
      <c r="J472">
        <v>0</v>
      </c>
      <c r="K472">
        <v>3</v>
      </c>
      <c r="L472">
        <v>3</v>
      </c>
      <c r="M472">
        <v>2</v>
      </c>
      <c r="N472">
        <v>5858.3505859375</v>
      </c>
      <c r="O472">
        <v>9</v>
      </c>
      <c r="Q472">
        <v>3.6461410522460942</v>
      </c>
      <c r="R472">
        <v>1.0640012025833128</v>
      </c>
      <c r="S472">
        <v>0</v>
      </c>
      <c r="T472">
        <v>3.083047309967776</v>
      </c>
      <c r="U472" t="s">
        <v>76</v>
      </c>
      <c r="V472">
        <v>10.084700584411623</v>
      </c>
      <c r="W472">
        <v>65.830116271972642</v>
      </c>
      <c r="X472">
        <v>0</v>
      </c>
      <c r="Y472">
        <v>0</v>
      </c>
      <c r="Z472">
        <v>0</v>
      </c>
      <c r="AA472">
        <v>0</v>
      </c>
    </row>
    <row r="473" spans="1:36" x14ac:dyDescent="0.25">
      <c r="A473">
        <v>3825</v>
      </c>
      <c r="B473" t="s">
        <v>289</v>
      </c>
      <c r="C473" t="s">
        <v>87</v>
      </c>
      <c r="D473">
        <v>71</v>
      </c>
      <c r="E473" t="s">
        <v>88</v>
      </c>
      <c r="F473">
        <v>1990</v>
      </c>
      <c r="G473">
        <v>6054.68310546875</v>
      </c>
      <c r="H473">
        <v>1</v>
      </c>
      <c r="I473">
        <v>0</v>
      </c>
      <c r="J473">
        <v>0</v>
      </c>
      <c r="K473">
        <v>3</v>
      </c>
      <c r="L473">
        <v>3</v>
      </c>
      <c r="M473">
        <v>2</v>
      </c>
      <c r="N473">
        <v>9664.1806640625</v>
      </c>
      <c r="O473">
        <v>7</v>
      </c>
      <c r="Q473">
        <v>3.6461410522460942</v>
      </c>
      <c r="R473">
        <v>1.0640012025833128</v>
      </c>
      <c r="S473">
        <v>0</v>
      </c>
      <c r="T473">
        <v>3.083047309967776</v>
      </c>
      <c r="U473" t="s">
        <v>76</v>
      </c>
      <c r="V473">
        <v>10.084700584411623</v>
      </c>
      <c r="W473">
        <v>65.830116271972642</v>
      </c>
      <c r="X473">
        <v>0</v>
      </c>
      <c r="Y473">
        <v>0</v>
      </c>
      <c r="Z473">
        <v>0</v>
      </c>
      <c r="AA473">
        <v>0</v>
      </c>
      <c r="AB473">
        <v>1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</row>
    <row r="474" spans="1:36" x14ac:dyDescent="0.25">
      <c r="A474">
        <v>3825</v>
      </c>
      <c r="B474" t="s">
        <v>289</v>
      </c>
      <c r="C474" t="s">
        <v>87</v>
      </c>
      <c r="D474">
        <v>71</v>
      </c>
      <c r="E474" t="s">
        <v>88</v>
      </c>
      <c r="F474">
        <v>2000</v>
      </c>
      <c r="G474">
        <v>8500</v>
      </c>
      <c r="H474">
        <v>1</v>
      </c>
      <c r="I474">
        <v>0</v>
      </c>
      <c r="J474">
        <v>0</v>
      </c>
      <c r="K474">
        <v>3</v>
      </c>
      <c r="L474">
        <v>3</v>
      </c>
      <c r="M474">
        <v>2</v>
      </c>
      <c r="N474">
        <v>18056</v>
      </c>
      <c r="O474">
        <v>4.5</v>
      </c>
      <c r="P474">
        <v>6.2499752044677743</v>
      </c>
      <c r="Q474">
        <v>3.6461410522460942</v>
      </c>
      <c r="R474">
        <v>1.0640012025833128</v>
      </c>
      <c r="S474">
        <v>0</v>
      </c>
      <c r="T474">
        <v>3.083047309967776</v>
      </c>
      <c r="U474" t="s">
        <v>76</v>
      </c>
      <c r="V474">
        <v>10.084700584411623</v>
      </c>
      <c r="W474">
        <v>65.830116271972642</v>
      </c>
      <c r="X474">
        <v>0</v>
      </c>
      <c r="Y474">
        <v>0</v>
      </c>
      <c r="Z474">
        <v>0</v>
      </c>
      <c r="AA474">
        <v>0</v>
      </c>
      <c r="AB474">
        <v>18</v>
      </c>
      <c r="AC474">
        <v>1</v>
      </c>
      <c r="AD474">
        <v>0</v>
      </c>
      <c r="AE474">
        <v>0</v>
      </c>
      <c r="AF474">
        <v>0</v>
      </c>
      <c r="AG474">
        <v>5.5555555969476707E-2</v>
      </c>
      <c r="AH474">
        <v>0</v>
      </c>
      <c r="AI474">
        <v>0</v>
      </c>
      <c r="AJ474">
        <v>0</v>
      </c>
    </row>
    <row r="475" spans="1:36" x14ac:dyDescent="0.25">
      <c r="A475">
        <v>3870</v>
      </c>
      <c r="B475" t="s">
        <v>290</v>
      </c>
      <c r="C475" t="s">
        <v>186</v>
      </c>
      <c r="D475">
        <v>548</v>
      </c>
      <c r="E475" t="s">
        <v>42</v>
      </c>
      <c r="F475">
        <v>1980</v>
      </c>
      <c r="G475">
        <v>3977</v>
      </c>
      <c r="H475">
        <v>0</v>
      </c>
      <c r="I475">
        <v>0</v>
      </c>
      <c r="J475">
        <v>0</v>
      </c>
      <c r="K475">
        <v>2</v>
      </c>
      <c r="L475">
        <v>2</v>
      </c>
      <c r="M475">
        <v>1</v>
      </c>
      <c r="N475">
        <v>6157.62841796875</v>
      </c>
      <c r="O475">
        <v>7</v>
      </c>
      <c r="Q475">
        <v>1.9141072034835815</v>
      </c>
      <c r="R475">
        <v>-0.66302973031997681</v>
      </c>
      <c r="S475">
        <v>1</v>
      </c>
      <c r="T475">
        <v>3.159768005997023</v>
      </c>
      <c r="U475" t="s">
        <v>43</v>
      </c>
      <c r="V475">
        <v>10.897724151611328</v>
      </c>
      <c r="W475">
        <v>61.187213897705071</v>
      </c>
      <c r="X475">
        <v>0</v>
      </c>
      <c r="Y475">
        <v>0</v>
      </c>
      <c r="Z475">
        <v>435937.25</v>
      </c>
      <c r="AA475">
        <v>27217.623046875</v>
      </c>
    </row>
    <row r="476" spans="1:36" x14ac:dyDescent="0.25">
      <c r="A476">
        <v>3870</v>
      </c>
      <c r="B476" t="s">
        <v>290</v>
      </c>
      <c r="C476" t="s">
        <v>186</v>
      </c>
      <c r="D476">
        <v>548</v>
      </c>
      <c r="E476" t="s">
        <v>42</v>
      </c>
      <c r="F476">
        <v>1990</v>
      </c>
      <c r="G476">
        <v>8184.10546875</v>
      </c>
      <c r="H476">
        <v>0</v>
      </c>
      <c r="I476">
        <v>0</v>
      </c>
      <c r="J476">
        <v>0</v>
      </c>
      <c r="K476">
        <v>2</v>
      </c>
      <c r="L476">
        <v>2</v>
      </c>
      <c r="M476">
        <v>1</v>
      </c>
      <c r="N476">
        <v>11648.767578125</v>
      </c>
      <c r="O476">
        <v>7</v>
      </c>
      <c r="Q476">
        <v>1.9141072034835815</v>
      </c>
      <c r="R476">
        <v>-0.66302973031997681</v>
      </c>
      <c r="S476">
        <v>1</v>
      </c>
      <c r="T476">
        <v>3.159768005997023</v>
      </c>
      <c r="U476" t="s">
        <v>43</v>
      </c>
      <c r="V476">
        <v>10.897724151611328</v>
      </c>
      <c r="W476">
        <v>61.187213897705071</v>
      </c>
      <c r="X476">
        <v>0</v>
      </c>
      <c r="Y476">
        <v>0</v>
      </c>
      <c r="Z476">
        <v>435937.25</v>
      </c>
      <c r="AA476">
        <v>27217.623046875</v>
      </c>
      <c r="AB476">
        <v>6</v>
      </c>
      <c r="AC476">
        <v>0</v>
      </c>
      <c r="AD476">
        <v>0</v>
      </c>
      <c r="AE476">
        <v>5</v>
      </c>
      <c r="AF476">
        <v>1</v>
      </c>
      <c r="AG476">
        <v>0</v>
      </c>
      <c r="AH476">
        <v>0</v>
      </c>
      <c r="AI476">
        <v>0.83333331346511852</v>
      </c>
      <c r="AJ476">
        <v>0.16666667163372037</v>
      </c>
    </row>
    <row r="477" spans="1:36" x14ac:dyDescent="0.25">
      <c r="A477">
        <v>3870</v>
      </c>
      <c r="B477" t="s">
        <v>290</v>
      </c>
      <c r="C477" t="s">
        <v>186</v>
      </c>
      <c r="D477">
        <v>548</v>
      </c>
      <c r="E477" t="s">
        <v>42</v>
      </c>
      <c r="F477">
        <v>2000</v>
      </c>
      <c r="G477">
        <v>20337</v>
      </c>
      <c r="H477">
        <v>0</v>
      </c>
      <c r="I477">
        <v>0</v>
      </c>
      <c r="J477">
        <v>0</v>
      </c>
      <c r="K477">
        <v>2</v>
      </c>
      <c r="L477">
        <v>2</v>
      </c>
      <c r="M477">
        <v>1</v>
      </c>
      <c r="N477">
        <v>18689</v>
      </c>
      <c r="O477">
        <v>4.4000000000000004</v>
      </c>
      <c r="P477">
        <v>6.0822191238403311</v>
      </c>
      <c r="Q477">
        <v>1.9141072034835815</v>
      </c>
      <c r="R477">
        <v>-0.66302973031997681</v>
      </c>
      <c r="S477">
        <v>1</v>
      </c>
      <c r="T477">
        <v>3.159768005997023</v>
      </c>
      <c r="U477" t="s">
        <v>43</v>
      </c>
      <c r="V477">
        <v>10.897724151611328</v>
      </c>
      <c r="W477">
        <v>61.187213897705071</v>
      </c>
      <c r="X477">
        <v>0</v>
      </c>
      <c r="Y477">
        <v>0</v>
      </c>
      <c r="Z477">
        <v>435937.25</v>
      </c>
      <c r="AA477">
        <v>27217.623046875</v>
      </c>
      <c r="AB477">
        <v>5</v>
      </c>
      <c r="AC477">
        <v>1</v>
      </c>
      <c r="AD477">
        <v>0</v>
      </c>
      <c r="AE477">
        <v>1</v>
      </c>
      <c r="AF477">
        <v>1</v>
      </c>
      <c r="AG477">
        <v>0.20000000298023224</v>
      </c>
      <c r="AH477">
        <v>0</v>
      </c>
      <c r="AI477">
        <v>0.20000000298023224</v>
      </c>
      <c r="AJ477">
        <v>0.20000000298023224</v>
      </c>
    </row>
    <row r="478" spans="1:36" x14ac:dyDescent="0.25">
      <c r="A478">
        <v>3885</v>
      </c>
      <c r="B478" t="s">
        <v>291</v>
      </c>
      <c r="C478" t="s">
        <v>49</v>
      </c>
      <c r="D478">
        <v>499</v>
      </c>
      <c r="E478" t="s">
        <v>50</v>
      </c>
      <c r="F478">
        <v>1980</v>
      </c>
      <c r="G478">
        <v>4551</v>
      </c>
      <c r="H478">
        <v>0</v>
      </c>
      <c r="I478">
        <v>0</v>
      </c>
      <c r="J478">
        <v>2</v>
      </c>
      <c r="K478">
        <v>2</v>
      </c>
      <c r="L478">
        <v>3</v>
      </c>
      <c r="M478">
        <v>1</v>
      </c>
      <c r="N478">
        <v>4578.40966796875</v>
      </c>
      <c r="O478">
        <v>9.6666669845581055</v>
      </c>
      <c r="Q478">
        <v>4.1683497428894052</v>
      </c>
      <c r="R478">
        <v>-2.6001076698303218</v>
      </c>
      <c r="S478">
        <v>1</v>
      </c>
      <c r="T478">
        <v>2.1437366329672121</v>
      </c>
      <c r="U478" t="s">
        <v>51</v>
      </c>
      <c r="V478">
        <v>12.416604995727541</v>
      </c>
      <c r="W478">
        <v>60.269363403320305</v>
      </c>
      <c r="X478">
        <v>0</v>
      </c>
      <c r="Y478">
        <v>7.7178711071610451E-3</v>
      </c>
      <c r="Z478">
        <v>0</v>
      </c>
      <c r="AA478">
        <v>0</v>
      </c>
    </row>
    <row r="479" spans="1:36" x14ac:dyDescent="0.25">
      <c r="A479">
        <v>3885</v>
      </c>
      <c r="B479" t="s">
        <v>291</v>
      </c>
      <c r="C479" t="s">
        <v>49</v>
      </c>
      <c r="D479">
        <v>499</v>
      </c>
      <c r="E479" t="s">
        <v>50</v>
      </c>
      <c r="F479">
        <v>1990</v>
      </c>
      <c r="G479">
        <v>4678.38330078125</v>
      </c>
      <c r="H479">
        <v>0</v>
      </c>
      <c r="I479">
        <v>0</v>
      </c>
      <c r="J479">
        <v>2</v>
      </c>
      <c r="K479">
        <v>2</v>
      </c>
      <c r="L479">
        <v>3</v>
      </c>
      <c r="M479">
        <v>1</v>
      </c>
      <c r="N479">
        <v>8290.234375</v>
      </c>
      <c r="O479">
        <v>7.6666665077209473</v>
      </c>
      <c r="Q479">
        <v>4.1683497428894052</v>
      </c>
      <c r="R479">
        <v>-2.6001076698303218</v>
      </c>
      <c r="S479">
        <v>1</v>
      </c>
      <c r="T479">
        <v>2.1437366329672121</v>
      </c>
      <c r="U479" t="s">
        <v>51</v>
      </c>
      <c r="V479">
        <v>12.416604995727541</v>
      </c>
      <c r="W479">
        <v>60.269363403320305</v>
      </c>
      <c r="X479">
        <v>0</v>
      </c>
      <c r="Y479">
        <v>7.7178711071610451E-3</v>
      </c>
      <c r="Z479">
        <v>0</v>
      </c>
      <c r="AA479">
        <v>0</v>
      </c>
      <c r="AB479">
        <v>16</v>
      </c>
      <c r="AC479">
        <v>0</v>
      </c>
      <c r="AD479">
        <v>0</v>
      </c>
      <c r="AE479">
        <v>0</v>
      </c>
      <c r="AF479">
        <v>1</v>
      </c>
      <c r="AG479">
        <v>0</v>
      </c>
      <c r="AH479">
        <v>0</v>
      </c>
      <c r="AI479">
        <v>0</v>
      </c>
      <c r="AJ479">
        <v>6.25E-2</v>
      </c>
    </row>
    <row r="480" spans="1:36" x14ac:dyDescent="0.25">
      <c r="A480">
        <v>3885</v>
      </c>
      <c r="B480" t="s">
        <v>291</v>
      </c>
      <c r="C480" t="s">
        <v>49</v>
      </c>
      <c r="D480">
        <v>499</v>
      </c>
      <c r="E480" t="s">
        <v>50</v>
      </c>
      <c r="F480">
        <v>2000</v>
      </c>
      <c r="G480">
        <v>7170</v>
      </c>
      <c r="H480">
        <v>0</v>
      </c>
      <c r="I480">
        <v>0</v>
      </c>
      <c r="J480">
        <v>2</v>
      </c>
      <c r="K480">
        <v>2</v>
      </c>
      <c r="L480">
        <v>3</v>
      </c>
      <c r="M480">
        <v>1</v>
      </c>
      <c r="N480">
        <v>17719</v>
      </c>
      <c r="O480">
        <v>3.9</v>
      </c>
      <c r="P480">
        <v>5.6937322616577148</v>
      </c>
      <c r="Q480">
        <v>4.1683497428894052</v>
      </c>
      <c r="R480">
        <v>-2.6001076698303218</v>
      </c>
      <c r="S480">
        <v>1</v>
      </c>
      <c r="T480">
        <v>2.1437366329672121</v>
      </c>
      <c r="U480" t="s">
        <v>51</v>
      </c>
      <c r="V480">
        <v>12.416604995727541</v>
      </c>
      <c r="W480">
        <v>60.269363403320305</v>
      </c>
      <c r="X480">
        <v>0</v>
      </c>
      <c r="Y480">
        <v>7.7178711071610451E-3</v>
      </c>
      <c r="Z480">
        <v>0</v>
      </c>
      <c r="AA480">
        <v>0</v>
      </c>
      <c r="AB480">
        <v>54</v>
      </c>
      <c r="AC480">
        <v>3</v>
      </c>
      <c r="AD480">
        <v>3</v>
      </c>
      <c r="AE480">
        <v>6</v>
      </c>
      <c r="AF480">
        <v>4</v>
      </c>
      <c r="AG480">
        <v>5.5555555969476707E-2</v>
      </c>
      <c r="AH480">
        <v>5.5555555969476707E-2</v>
      </c>
      <c r="AI480">
        <v>0.1111111119389534</v>
      </c>
      <c r="AJ480">
        <v>7.4074074625968947E-2</v>
      </c>
    </row>
    <row r="481" spans="1:36" x14ac:dyDescent="0.25">
      <c r="A481">
        <v>3925</v>
      </c>
      <c r="B481" t="s">
        <v>292</v>
      </c>
      <c r="C481" t="s">
        <v>293</v>
      </c>
      <c r="D481">
        <v>74</v>
      </c>
      <c r="E481" t="s">
        <v>294</v>
      </c>
      <c r="F481">
        <v>1970</v>
      </c>
      <c r="G481">
        <v>1071</v>
      </c>
      <c r="H481">
        <v>1</v>
      </c>
      <c r="I481">
        <v>0</v>
      </c>
      <c r="J481">
        <v>0</v>
      </c>
      <c r="K481">
        <v>2</v>
      </c>
      <c r="L481">
        <v>2</v>
      </c>
      <c r="M481">
        <v>1</v>
      </c>
      <c r="N481">
        <v>1969.7684326171875</v>
      </c>
      <c r="O481">
        <v>7.1999998092651376</v>
      </c>
      <c r="Q481">
        <v>3.3290672302246094</v>
      </c>
      <c r="R481">
        <v>-0.74629980325698853</v>
      </c>
      <c r="S481">
        <v>1</v>
      </c>
      <c r="T481">
        <v>7.9208566624010146</v>
      </c>
      <c r="U481" t="s">
        <v>39</v>
      </c>
      <c r="V481">
        <v>11.80750560760498</v>
      </c>
      <c r="W481">
        <v>65.338081359863281</v>
      </c>
      <c r="X481">
        <v>0.81769764423370372</v>
      </c>
      <c r="Y481">
        <v>11.049825668334963</v>
      </c>
      <c r="Z481">
        <v>0</v>
      </c>
      <c r="AA481">
        <v>250466.015625</v>
      </c>
    </row>
    <row r="482" spans="1:36" x14ac:dyDescent="0.25">
      <c r="A482">
        <v>3925</v>
      </c>
      <c r="B482" t="s">
        <v>292</v>
      </c>
      <c r="C482" t="s">
        <v>293</v>
      </c>
      <c r="D482">
        <v>74</v>
      </c>
      <c r="E482" t="s">
        <v>294</v>
      </c>
      <c r="F482">
        <v>1980</v>
      </c>
      <c r="G482">
        <v>2903</v>
      </c>
      <c r="H482">
        <v>1</v>
      </c>
      <c r="I482">
        <v>0</v>
      </c>
      <c r="J482">
        <v>0</v>
      </c>
      <c r="K482">
        <v>2</v>
      </c>
      <c r="L482">
        <v>2</v>
      </c>
      <c r="M482">
        <v>1</v>
      </c>
      <c r="N482">
        <v>4937.7939453125</v>
      </c>
      <c r="O482">
        <v>7.4000000953674308</v>
      </c>
      <c r="Q482">
        <v>3.3290672302246094</v>
      </c>
      <c r="R482">
        <v>-0.74629980325698853</v>
      </c>
      <c r="S482">
        <v>1</v>
      </c>
      <c r="T482">
        <v>7.9208566624010146</v>
      </c>
      <c r="U482" t="s">
        <v>39</v>
      </c>
      <c r="V482">
        <v>11.80750560760498</v>
      </c>
      <c r="W482">
        <v>65.338081359863281</v>
      </c>
      <c r="X482">
        <v>0.81769764423370372</v>
      </c>
      <c r="Y482">
        <v>11.049825668334963</v>
      </c>
      <c r="Z482">
        <v>0</v>
      </c>
      <c r="AA482">
        <v>250466.015625</v>
      </c>
    </row>
    <row r="483" spans="1:36" x14ac:dyDescent="0.25">
      <c r="A483">
        <v>3925</v>
      </c>
      <c r="B483" t="s">
        <v>292</v>
      </c>
      <c r="C483" t="s">
        <v>293</v>
      </c>
      <c r="D483">
        <v>74</v>
      </c>
      <c r="E483" t="s">
        <v>294</v>
      </c>
      <c r="F483">
        <v>1990</v>
      </c>
      <c r="G483">
        <v>8275.310546875</v>
      </c>
      <c r="H483">
        <v>1</v>
      </c>
      <c r="I483">
        <v>0</v>
      </c>
      <c r="J483">
        <v>0</v>
      </c>
      <c r="K483">
        <v>2</v>
      </c>
      <c r="L483">
        <v>2</v>
      </c>
      <c r="M483">
        <v>1</v>
      </c>
      <c r="N483">
        <v>8231.03125</v>
      </c>
      <c r="O483">
        <v>9.6000003814697266</v>
      </c>
      <c r="Q483">
        <v>3.3290672302246094</v>
      </c>
      <c r="R483">
        <v>-0.74629980325698853</v>
      </c>
      <c r="S483">
        <v>1</v>
      </c>
      <c r="T483">
        <v>7.9208566624010146</v>
      </c>
      <c r="U483" t="s">
        <v>39</v>
      </c>
      <c r="V483">
        <v>11.80750560760498</v>
      </c>
      <c r="W483">
        <v>65.338081359863281</v>
      </c>
      <c r="X483">
        <v>0.81769764423370372</v>
      </c>
      <c r="Y483">
        <v>11.049825668334963</v>
      </c>
      <c r="Z483">
        <v>0</v>
      </c>
      <c r="AA483">
        <v>250466.015625</v>
      </c>
      <c r="AB483">
        <v>4</v>
      </c>
      <c r="AC483">
        <v>0</v>
      </c>
      <c r="AD483">
        <v>0</v>
      </c>
      <c r="AE483">
        <v>0</v>
      </c>
      <c r="AF483">
        <v>1</v>
      </c>
      <c r="AG483">
        <v>0</v>
      </c>
      <c r="AH483">
        <v>0</v>
      </c>
      <c r="AI483">
        <v>0</v>
      </c>
      <c r="AJ483">
        <v>0.25</v>
      </c>
    </row>
    <row r="484" spans="1:36" x14ac:dyDescent="0.25">
      <c r="A484">
        <v>3925</v>
      </c>
      <c r="B484" t="s">
        <v>292</v>
      </c>
      <c r="C484" t="s">
        <v>293</v>
      </c>
      <c r="D484">
        <v>74</v>
      </c>
      <c r="E484" t="s">
        <v>294</v>
      </c>
      <c r="F484">
        <v>2000</v>
      </c>
      <c r="G484">
        <v>13043</v>
      </c>
      <c r="H484">
        <v>1</v>
      </c>
      <c r="I484">
        <v>0</v>
      </c>
      <c r="J484">
        <v>0</v>
      </c>
      <c r="K484">
        <v>2</v>
      </c>
      <c r="L484">
        <v>2</v>
      </c>
      <c r="M484">
        <v>1</v>
      </c>
      <c r="N484">
        <v>18341.2</v>
      </c>
      <c r="O484">
        <v>3.9</v>
      </c>
      <c r="P484">
        <v>7.2477927207946786</v>
      </c>
      <c r="Q484">
        <v>3.3290672302246094</v>
      </c>
      <c r="R484">
        <v>-0.74629980325698853</v>
      </c>
      <c r="S484">
        <v>1</v>
      </c>
      <c r="T484">
        <v>7.9208566624010146</v>
      </c>
      <c r="U484" t="s">
        <v>39</v>
      </c>
      <c r="V484">
        <v>11.80750560760498</v>
      </c>
      <c r="W484">
        <v>65.338081359863281</v>
      </c>
      <c r="X484">
        <v>0.81769764423370372</v>
      </c>
      <c r="Y484">
        <v>11.049825668334963</v>
      </c>
      <c r="Z484">
        <v>0</v>
      </c>
      <c r="AA484">
        <v>250466.015625</v>
      </c>
      <c r="AB484">
        <v>34</v>
      </c>
      <c r="AC484">
        <v>0</v>
      </c>
      <c r="AD484">
        <v>0</v>
      </c>
      <c r="AE484">
        <v>9</v>
      </c>
      <c r="AF484">
        <v>1</v>
      </c>
      <c r="AG484">
        <v>0</v>
      </c>
      <c r="AH484">
        <v>0</v>
      </c>
      <c r="AI484">
        <v>0.26470589637756342</v>
      </c>
      <c r="AJ484">
        <v>2.9411764815449715E-2</v>
      </c>
    </row>
    <row r="485" spans="1:36" x14ac:dyDescent="0.25">
      <c r="A485">
        <v>3930</v>
      </c>
      <c r="B485" t="s">
        <v>295</v>
      </c>
      <c r="C485" t="s">
        <v>55</v>
      </c>
      <c r="D485">
        <v>584</v>
      </c>
      <c r="E485" t="s">
        <v>56</v>
      </c>
      <c r="F485">
        <v>1980</v>
      </c>
      <c r="G485">
        <v>3759</v>
      </c>
      <c r="H485">
        <v>0</v>
      </c>
      <c r="I485">
        <v>0</v>
      </c>
      <c r="J485">
        <v>0</v>
      </c>
      <c r="K485">
        <v>2</v>
      </c>
      <c r="L485">
        <v>2</v>
      </c>
      <c r="M485">
        <v>1</v>
      </c>
      <c r="N485">
        <v>5851.0654296874991</v>
      </c>
      <c r="O485">
        <v>5.5</v>
      </c>
      <c r="Q485">
        <v>3.5297482013702393</v>
      </c>
      <c r="R485">
        <v>-1.387364387512207</v>
      </c>
      <c r="S485">
        <v>0</v>
      </c>
      <c r="T485">
        <v>4.2310695450871947</v>
      </c>
      <c r="U485" t="s">
        <v>57</v>
      </c>
      <c r="V485">
        <v>11.297792434692383</v>
      </c>
      <c r="W485">
        <v>78.333335876464844</v>
      </c>
      <c r="X485">
        <v>4.3576431274414063</v>
      </c>
      <c r="Y485">
        <v>2.8598191738128662</v>
      </c>
      <c r="Z485">
        <v>136348.25</v>
      </c>
      <c r="AA485">
        <v>96313.953125</v>
      </c>
    </row>
    <row r="486" spans="1:36" x14ac:dyDescent="0.25">
      <c r="A486">
        <v>3930</v>
      </c>
      <c r="B486" t="s">
        <v>295</v>
      </c>
      <c r="C486" t="s">
        <v>55</v>
      </c>
      <c r="D486">
        <v>584</v>
      </c>
      <c r="E486" t="s">
        <v>56</v>
      </c>
      <c r="F486">
        <v>1990</v>
      </c>
      <c r="G486">
        <v>14119.0810546875</v>
      </c>
      <c r="H486">
        <v>0</v>
      </c>
      <c r="I486">
        <v>0</v>
      </c>
      <c r="J486">
        <v>0</v>
      </c>
      <c r="K486">
        <v>2</v>
      </c>
      <c r="L486">
        <v>2</v>
      </c>
      <c r="M486">
        <v>1</v>
      </c>
      <c r="N486">
        <v>10449.2568359375</v>
      </c>
      <c r="O486">
        <v>6.5</v>
      </c>
      <c r="Q486">
        <v>3.5297482013702393</v>
      </c>
      <c r="R486">
        <v>-1.387364387512207</v>
      </c>
      <c r="S486">
        <v>0</v>
      </c>
      <c r="T486">
        <v>4.2310695450871947</v>
      </c>
      <c r="U486" t="s">
        <v>57</v>
      </c>
      <c r="V486">
        <v>11.297792434692383</v>
      </c>
      <c r="W486">
        <v>78.333335876464844</v>
      </c>
      <c r="X486">
        <v>4.3576431274414063</v>
      </c>
      <c r="Y486">
        <v>2.8598191738128662</v>
      </c>
      <c r="Z486">
        <v>136348.25</v>
      </c>
      <c r="AA486">
        <v>96313.953125</v>
      </c>
      <c r="AB486">
        <v>2</v>
      </c>
      <c r="AC486">
        <v>0</v>
      </c>
      <c r="AD486">
        <v>0</v>
      </c>
      <c r="AE486">
        <v>1</v>
      </c>
      <c r="AF486">
        <v>0</v>
      </c>
      <c r="AG486">
        <v>0</v>
      </c>
      <c r="AH486">
        <v>0</v>
      </c>
      <c r="AI486">
        <v>0.5</v>
      </c>
      <c r="AJ486">
        <v>0</v>
      </c>
    </row>
    <row r="487" spans="1:36" x14ac:dyDescent="0.25">
      <c r="A487">
        <v>3930</v>
      </c>
      <c r="B487" t="s">
        <v>295</v>
      </c>
      <c r="C487" t="s">
        <v>55</v>
      </c>
      <c r="D487">
        <v>584</v>
      </c>
      <c r="E487" t="s">
        <v>56</v>
      </c>
      <c r="F487">
        <v>2000</v>
      </c>
      <c r="G487">
        <v>11062</v>
      </c>
      <c r="H487">
        <v>0</v>
      </c>
      <c r="I487">
        <v>0</v>
      </c>
      <c r="J487">
        <v>0</v>
      </c>
      <c r="K487">
        <v>2</v>
      </c>
      <c r="L487">
        <v>2</v>
      </c>
      <c r="M487">
        <v>1</v>
      </c>
      <c r="N487">
        <v>18395.5</v>
      </c>
      <c r="O487">
        <v>3.9</v>
      </c>
      <c r="P487">
        <v>4.7874917984008789</v>
      </c>
      <c r="Q487">
        <v>3.5297482013702393</v>
      </c>
      <c r="R487">
        <v>-1.387364387512207</v>
      </c>
      <c r="S487">
        <v>0</v>
      </c>
      <c r="T487">
        <v>4.2310695450871947</v>
      </c>
      <c r="U487" t="s">
        <v>57</v>
      </c>
      <c r="V487">
        <v>11.297792434692383</v>
      </c>
      <c r="W487">
        <v>78.333335876464844</v>
      </c>
      <c r="X487">
        <v>4.3576431274414063</v>
      </c>
      <c r="Y487">
        <v>2.8598191738128662</v>
      </c>
      <c r="Z487">
        <v>136348.25</v>
      </c>
      <c r="AA487">
        <v>96313.953125</v>
      </c>
      <c r="AB487">
        <v>2</v>
      </c>
      <c r="AC487">
        <v>0</v>
      </c>
      <c r="AD487">
        <v>0</v>
      </c>
      <c r="AE487">
        <v>2</v>
      </c>
      <c r="AF487">
        <v>0</v>
      </c>
      <c r="AG487">
        <v>0</v>
      </c>
      <c r="AH487">
        <v>0</v>
      </c>
      <c r="AJ487">
        <v>0</v>
      </c>
    </row>
    <row r="488" spans="1:36" x14ac:dyDescent="0.25">
      <c r="A488">
        <v>3935</v>
      </c>
      <c r="B488" t="s">
        <v>296</v>
      </c>
      <c r="C488" t="s">
        <v>92</v>
      </c>
      <c r="D488">
        <v>627</v>
      </c>
      <c r="E488" t="s">
        <v>297</v>
      </c>
      <c r="F488">
        <v>1980</v>
      </c>
      <c r="G488">
        <v>2369</v>
      </c>
      <c r="H488">
        <v>1</v>
      </c>
      <c r="I488">
        <v>0</v>
      </c>
      <c r="J488">
        <v>1</v>
      </c>
      <c r="K488">
        <v>2</v>
      </c>
      <c r="L488">
        <v>2</v>
      </c>
      <c r="M488">
        <v>1</v>
      </c>
      <c r="N488">
        <v>4905.07666015625</v>
      </c>
      <c r="O488">
        <v>5</v>
      </c>
      <c r="Q488">
        <v>4.7360272407531747</v>
      </c>
      <c r="R488">
        <v>-2.9429130554199219</v>
      </c>
      <c r="S488">
        <v>1</v>
      </c>
      <c r="T488">
        <v>7.307950748908973</v>
      </c>
      <c r="U488" t="s">
        <v>94</v>
      </c>
      <c r="V488">
        <v>12.788658142089844</v>
      </c>
      <c r="W488">
        <v>56.040267944335938</v>
      </c>
      <c r="X488">
        <v>0</v>
      </c>
      <c r="Y488">
        <v>0</v>
      </c>
      <c r="Z488">
        <v>0</v>
      </c>
      <c r="AA488">
        <v>0</v>
      </c>
    </row>
    <row r="489" spans="1:36" x14ac:dyDescent="0.25">
      <c r="A489">
        <v>3935</v>
      </c>
      <c r="B489" t="s">
        <v>296</v>
      </c>
      <c r="C489" t="s">
        <v>92</v>
      </c>
      <c r="D489">
        <v>627</v>
      </c>
      <c r="E489" t="s">
        <v>297</v>
      </c>
      <c r="F489">
        <v>1990</v>
      </c>
      <c r="G489">
        <v>5317.86279296875</v>
      </c>
      <c r="H489">
        <v>1</v>
      </c>
      <c r="I489">
        <v>0</v>
      </c>
      <c r="J489">
        <v>1</v>
      </c>
      <c r="K489">
        <v>2</v>
      </c>
      <c r="L489">
        <v>2</v>
      </c>
      <c r="M489">
        <v>1</v>
      </c>
      <c r="N489">
        <v>7480.60009765625</v>
      </c>
      <c r="O489">
        <v>5.5714287757873526</v>
      </c>
      <c r="Q489">
        <v>4.7360272407531747</v>
      </c>
      <c r="R489">
        <v>-2.9429130554199219</v>
      </c>
      <c r="S489">
        <v>1</v>
      </c>
      <c r="T489">
        <v>7.307950748908973</v>
      </c>
      <c r="U489" t="s">
        <v>94</v>
      </c>
      <c r="V489">
        <v>12.788658142089844</v>
      </c>
      <c r="W489">
        <v>56.040267944335938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</row>
    <row r="490" spans="1:36" x14ac:dyDescent="0.25">
      <c r="A490">
        <v>3935</v>
      </c>
      <c r="B490" t="s">
        <v>296</v>
      </c>
      <c r="C490" t="s">
        <v>92</v>
      </c>
      <c r="D490">
        <v>627</v>
      </c>
      <c r="E490" t="s">
        <v>297</v>
      </c>
      <c r="F490">
        <v>2000</v>
      </c>
      <c r="G490">
        <v>6259</v>
      </c>
      <c r="H490">
        <v>1</v>
      </c>
      <c r="I490">
        <v>0</v>
      </c>
      <c r="J490">
        <v>1</v>
      </c>
      <c r="K490">
        <v>2</v>
      </c>
      <c r="L490">
        <v>2</v>
      </c>
      <c r="M490">
        <v>1</v>
      </c>
      <c r="N490">
        <v>16260.142857142861</v>
      </c>
      <c r="O490">
        <v>3.385714285714287</v>
      </c>
      <c r="P490">
        <v>8.0949888229370117</v>
      </c>
      <c r="Q490">
        <v>4.7360272407531747</v>
      </c>
      <c r="R490">
        <v>-2.9429130554199219</v>
      </c>
      <c r="S490">
        <v>1</v>
      </c>
      <c r="T490">
        <v>7.307950748908973</v>
      </c>
      <c r="U490" t="s">
        <v>94</v>
      </c>
      <c r="V490">
        <v>12.788658142089844</v>
      </c>
      <c r="W490">
        <v>56.040267944335938</v>
      </c>
      <c r="X490">
        <v>0</v>
      </c>
      <c r="Y490">
        <v>0</v>
      </c>
      <c r="Z490">
        <v>0</v>
      </c>
      <c r="AA490">
        <v>0</v>
      </c>
      <c r="AB490">
        <v>8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</row>
    <row r="491" spans="1:36" x14ac:dyDescent="0.25">
      <c r="A491">
        <v>3940</v>
      </c>
      <c r="B491" t="s">
        <v>298</v>
      </c>
      <c r="C491" t="s">
        <v>299</v>
      </c>
      <c r="D491">
        <v>176</v>
      </c>
      <c r="E491" t="s">
        <v>88</v>
      </c>
      <c r="F491">
        <v>1970</v>
      </c>
      <c r="G491">
        <v>1282</v>
      </c>
      <c r="H491">
        <v>0</v>
      </c>
      <c r="I491">
        <v>0</v>
      </c>
      <c r="J491">
        <v>0</v>
      </c>
      <c r="K491">
        <v>2</v>
      </c>
      <c r="L491">
        <v>2</v>
      </c>
      <c r="M491">
        <v>1</v>
      </c>
      <c r="N491">
        <v>2437.6513671875</v>
      </c>
      <c r="O491">
        <v>8.75</v>
      </c>
      <c r="Q491">
        <v>4.0118842124938965</v>
      </c>
      <c r="R491">
        <v>-0.66122341156005859</v>
      </c>
      <c r="S491">
        <v>1</v>
      </c>
      <c r="T491">
        <v>6.4711984202804436</v>
      </c>
      <c r="U491" t="s">
        <v>76</v>
      </c>
      <c r="V491">
        <v>11.055044174194336</v>
      </c>
      <c r="W491">
        <v>61.172641754150384</v>
      </c>
      <c r="X491">
        <v>0</v>
      </c>
      <c r="Y491">
        <v>0</v>
      </c>
      <c r="Z491">
        <v>0</v>
      </c>
      <c r="AA491">
        <v>0</v>
      </c>
    </row>
    <row r="492" spans="1:36" x14ac:dyDescent="0.25">
      <c r="A492">
        <v>3940</v>
      </c>
      <c r="B492" t="s">
        <v>298</v>
      </c>
      <c r="C492" t="s">
        <v>299</v>
      </c>
      <c r="D492">
        <v>176</v>
      </c>
      <c r="E492" t="s">
        <v>88</v>
      </c>
      <c r="F492">
        <v>1980</v>
      </c>
      <c r="G492">
        <v>5575</v>
      </c>
      <c r="H492">
        <v>0</v>
      </c>
      <c r="I492">
        <v>0</v>
      </c>
      <c r="J492">
        <v>0</v>
      </c>
      <c r="K492">
        <v>2</v>
      </c>
      <c r="L492">
        <v>2</v>
      </c>
      <c r="M492">
        <v>1</v>
      </c>
      <c r="N492">
        <v>5463.0283203125</v>
      </c>
      <c r="O492">
        <v>10.75</v>
      </c>
      <c r="Q492">
        <v>4.0118842124938965</v>
      </c>
      <c r="R492">
        <v>-0.66122341156005859</v>
      </c>
      <c r="S492">
        <v>1</v>
      </c>
      <c r="T492">
        <v>6.4711984202804436</v>
      </c>
      <c r="U492" t="s">
        <v>76</v>
      </c>
      <c r="V492">
        <v>11.055044174194336</v>
      </c>
      <c r="W492">
        <v>61.172641754150384</v>
      </c>
      <c r="X492">
        <v>0</v>
      </c>
      <c r="Y492">
        <v>0</v>
      </c>
      <c r="Z492">
        <v>0</v>
      </c>
      <c r="AA492">
        <v>0</v>
      </c>
    </row>
    <row r="493" spans="1:36" x14ac:dyDescent="0.25">
      <c r="A493">
        <v>3940</v>
      </c>
      <c r="B493" t="s">
        <v>298</v>
      </c>
      <c r="C493" t="s">
        <v>299</v>
      </c>
      <c r="D493">
        <v>176</v>
      </c>
      <c r="E493" t="s">
        <v>88</v>
      </c>
      <c r="F493">
        <v>1990</v>
      </c>
      <c r="G493">
        <v>8027.3603515624991</v>
      </c>
      <c r="H493">
        <v>0</v>
      </c>
      <c r="I493">
        <v>0</v>
      </c>
      <c r="J493">
        <v>0</v>
      </c>
      <c r="K493">
        <v>2</v>
      </c>
      <c r="L493">
        <v>2</v>
      </c>
      <c r="M493">
        <v>1</v>
      </c>
      <c r="N493">
        <v>9197.56640625</v>
      </c>
      <c r="O493">
        <v>9.75</v>
      </c>
      <c r="Q493">
        <v>4.0118842124938965</v>
      </c>
      <c r="R493">
        <v>-0.66122341156005859</v>
      </c>
      <c r="S493">
        <v>1</v>
      </c>
      <c r="T493">
        <v>6.4711984202804436</v>
      </c>
      <c r="U493" t="s">
        <v>76</v>
      </c>
      <c r="V493">
        <v>11.055044174194336</v>
      </c>
      <c r="W493">
        <v>61.172641754150384</v>
      </c>
      <c r="X493">
        <v>0</v>
      </c>
      <c r="Y493">
        <v>0</v>
      </c>
      <c r="Z493">
        <v>0</v>
      </c>
      <c r="AA493">
        <v>0</v>
      </c>
      <c r="AB493">
        <v>4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</row>
    <row r="494" spans="1:36" x14ac:dyDescent="0.25">
      <c r="A494">
        <v>3940</v>
      </c>
      <c r="B494" t="s">
        <v>298</v>
      </c>
      <c r="C494" t="s">
        <v>299</v>
      </c>
      <c r="D494">
        <v>176</v>
      </c>
      <c r="E494" t="s">
        <v>88</v>
      </c>
      <c r="F494">
        <v>2000</v>
      </c>
      <c r="G494">
        <v>9724</v>
      </c>
      <c r="H494">
        <v>0</v>
      </c>
      <c r="I494">
        <v>0</v>
      </c>
      <c r="J494">
        <v>0</v>
      </c>
      <c r="K494">
        <v>2</v>
      </c>
      <c r="L494">
        <v>2</v>
      </c>
      <c r="M494">
        <v>1</v>
      </c>
      <c r="N494">
        <v>17008.75</v>
      </c>
      <c r="O494">
        <v>6.2750000000000004</v>
      </c>
      <c r="P494">
        <v>7.3362855911254883</v>
      </c>
      <c r="Q494">
        <v>4.0118842124938965</v>
      </c>
      <c r="R494">
        <v>-0.66122341156005859</v>
      </c>
      <c r="S494">
        <v>1</v>
      </c>
      <c r="T494">
        <v>6.4711984202804436</v>
      </c>
      <c r="U494" t="s">
        <v>76</v>
      </c>
      <c r="V494">
        <v>11.055044174194336</v>
      </c>
      <c r="W494">
        <v>61.172641754150384</v>
      </c>
      <c r="X494">
        <v>0</v>
      </c>
      <c r="Y494">
        <v>0</v>
      </c>
      <c r="Z494">
        <v>0</v>
      </c>
      <c r="AA494">
        <v>0</v>
      </c>
      <c r="AB494">
        <v>35</v>
      </c>
      <c r="AC494">
        <v>1</v>
      </c>
      <c r="AD494">
        <v>5</v>
      </c>
      <c r="AE494">
        <v>0</v>
      </c>
      <c r="AF494">
        <v>3</v>
      </c>
      <c r="AG494">
        <v>2.8571428731083873E-2</v>
      </c>
      <c r="AH494">
        <v>0.14285714924335477</v>
      </c>
      <c r="AI494">
        <v>0</v>
      </c>
      <c r="AJ494">
        <v>8.5714288055896745E-2</v>
      </c>
    </row>
    <row r="495" spans="1:36" x14ac:dyDescent="0.25">
      <c r="A495">
        <v>3955</v>
      </c>
      <c r="B495" t="s">
        <v>300</v>
      </c>
      <c r="C495" t="s">
        <v>217</v>
      </c>
      <c r="D495">
        <v>475</v>
      </c>
      <c r="E495" t="s">
        <v>88</v>
      </c>
      <c r="F495">
        <v>1980</v>
      </c>
      <c r="G495">
        <v>755</v>
      </c>
      <c r="H495">
        <v>1</v>
      </c>
      <c r="I495">
        <v>0</v>
      </c>
      <c r="J495">
        <v>0</v>
      </c>
      <c r="K495">
        <v>3</v>
      </c>
      <c r="L495">
        <v>3</v>
      </c>
      <c r="M495">
        <v>2</v>
      </c>
      <c r="N495">
        <v>6061.76220703125</v>
      </c>
      <c r="O495">
        <v>9.25</v>
      </c>
      <c r="Q495">
        <v>2.8316140174865723</v>
      </c>
      <c r="R495">
        <v>-0.6815243363380431</v>
      </c>
      <c r="S495">
        <v>1</v>
      </c>
      <c r="T495">
        <v>1.9489820813601564</v>
      </c>
      <c r="U495" t="s">
        <v>76</v>
      </c>
      <c r="V495">
        <v>11.463886260986328</v>
      </c>
      <c r="W495">
        <v>59.692306518554688</v>
      </c>
      <c r="X495">
        <v>0</v>
      </c>
      <c r="Y495">
        <v>0</v>
      </c>
      <c r="Z495">
        <v>0</v>
      </c>
      <c r="AA495">
        <v>0</v>
      </c>
    </row>
    <row r="496" spans="1:36" x14ac:dyDescent="0.25">
      <c r="A496">
        <v>3955</v>
      </c>
      <c r="B496" t="s">
        <v>300</v>
      </c>
      <c r="C496" t="s">
        <v>217</v>
      </c>
      <c r="D496">
        <v>475</v>
      </c>
      <c r="E496" t="s">
        <v>88</v>
      </c>
      <c r="F496">
        <v>1990</v>
      </c>
      <c r="G496">
        <v>9432.794921875</v>
      </c>
      <c r="H496">
        <v>1</v>
      </c>
      <c r="I496">
        <v>0</v>
      </c>
      <c r="J496">
        <v>0</v>
      </c>
      <c r="K496">
        <v>3</v>
      </c>
      <c r="L496">
        <v>3</v>
      </c>
      <c r="M496">
        <v>2</v>
      </c>
      <c r="N496">
        <v>10096.33203125</v>
      </c>
      <c r="O496">
        <v>7.25</v>
      </c>
      <c r="Q496">
        <v>2.8316140174865723</v>
      </c>
      <c r="R496">
        <v>-0.6815243363380431</v>
      </c>
      <c r="S496">
        <v>1</v>
      </c>
      <c r="T496">
        <v>1.9489820813601564</v>
      </c>
      <c r="U496" t="s">
        <v>76</v>
      </c>
      <c r="V496">
        <v>11.463886260986328</v>
      </c>
      <c r="W496">
        <v>59.692306518554688</v>
      </c>
      <c r="X496">
        <v>0</v>
      </c>
      <c r="Y496">
        <v>0</v>
      </c>
      <c r="Z496">
        <v>0</v>
      </c>
      <c r="AA496">
        <v>0</v>
      </c>
      <c r="AB496">
        <v>1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</row>
    <row r="497" spans="1:36" x14ac:dyDescent="0.25">
      <c r="A497">
        <v>3955</v>
      </c>
      <c r="B497" t="s">
        <v>300</v>
      </c>
      <c r="C497" t="s">
        <v>217</v>
      </c>
      <c r="D497">
        <v>475</v>
      </c>
      <c r="E497" t="s">
        <v>88</v>
      </c>
      <c r="F497">
        <v>2000</v>
      </c>
      <c r="G497">
        <v>8698</v>
      </c>
      <c r="H497">
        <v>1</v>
      </c>
      <c r="I497">
        <v>0</v>
      </c>
      <c r="J497">
        <v>0</v>
      </c>
      <c r="K497">
        <v>3</v>
      </c>
      <c r="L497">
        <v>3</v>
      </c>
      <c r="M497">
        <v>2</v>
      </c>
      <c r="N497">
        <v>19554.5</v>
      </c>
      <c r="O497">
        <v>4.3250000000000002</v>
      </c>
      <c r="P497">
        <v>5.7838253974914542</v>
      </c>
      <c r="Q497">
        <v>2.8316140174865723</v>
      </c>
      <c r="R497">
        <v>-0.6815243363380431</v>
      </c>
      <c r="S497">
        <v>1</v>
      </c>
      <c r="T497">
        <v>1.9489820813601564</v>
      </c>
      <c r="U497" t="s">
        <v>76</v>
      </c>
      <c r="V497">
        <v>11.463886260986328</v>
      </c>
      <c r="W497">
        <v>59.692306518554688</v>
      </c>
      <c r="X497">
        <v>0</v>
      </c>
      <c r="Y497">
        <v>0</v>
      </c>
      <c r="Z497">
        <v>0</v>
      </c>
      <c r="AA497">
        <v>0</v>
      </c>
      <c r="AB497">
        <v>1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</row>
    <row r="498" spans="1:36" x14ac:dyDescent="0.25">
      <c r="A498">
        <v>3970</v>
      </c>
      <c r="B498" t="s">
        <v>301</v>
      </c>
      <c r="C498" t="s">
        <v>92</v>
      </c>
      <c r="D498">
        <v>627</v>
      </c>
      <c r="E498" t="s">
        <v>188</v>
      </c>
      <c r="F498">
        <v>1970</v>
      </c>
      <c r="G498">
        <v>1002</v>
      </c>
      <c r="H498">
        <v>1</v>
      </c>
      <c r="I498">
        <v>0</v>
      </c>
      <c r="J498">
        <v>1</v>
      </c>
      <c r="K498">
        <v>2</v>
      </c>
      <c r="L498">
        <v>2</v>
      </c>
      <c r="M498">
        <v>1</v>
      </c>
      <c r="N498">
        <v>2160.55615234375</v>
      </c>
      <c r="O498">
        <v>3.9000000953674312</v>
      </c>
      <c r="Q498">
        <v>4.7159414291381836</v>
      </c>
      <c r="R498">
        <v>-2.1949779987335205</v>
      </c>
      <c r="S498">
        <v>1</v>
      </c>
      <c r="T498">
        <v>9.1575925869416057</v>
      </c>
      <c r="U498" t="s">
        <v>94</v>
      </c>
      <c r="V498">
        <v>12.384370803833008</v>
      </c>
      <c r="W498">
        <v>60.142536163330071</v>
      </c>
      <c r="X498">
        <v>2.4281425476074219</v>
      </c>
      <c r="Y498">
        <v>5.3000658750534065E-2</v>
      </c>
      <c r="Z498">
        <v>0</v>
      </c>
      <c r="AA498">
        <v>0</v>
      </c>
    </row>
    <row r="499" spans="1:36" x14ac:dyDescent="0.25">
      <c r="A499">
        <v>3970</v>
      </c>
      <c r="B499" t="s">
        <v>301</v>
      </c>
      <c r="C499" t="s">
        <v>92</v>
      </c>
      <c r="D499">
        <v>627</v>
      </c>
      <c r="E499" t="s">
        <v>188</v>
      </c>
      <c r="F499">
        <v>1980</v>
      </c>
      <c r="G499">
        <v>2602</v>
      </c>
      <c r="H499">
        <v>1</v>
      </c>
      <c r="I499">
        <v>0</v>
      </c>
      <c r="J499">
        <v>1</v>
      </c>
      <c r="K499">
        <v>2</v>
      </c>
      <c r="L499">
        <v>2</v>
      </c>
      <c r="M499">
        <v>1</v>
      </c>
      <c r="N499">
        <v>4178.00732421875</v>
      </c>
      <c r="O499">
        <v>4.0999999046325684</v>
      </c>
      <c r="Q499">
        <v>4.7159414291381836</v>
      </c>
      <c r="R499">
        <v>-2.1949779987335205</v>
      </c>
      <c r="S499">
        <v>1</v>
      </c>
      <c r="T499">
        <v>9.1575925869416057</v>
      </c>
      <c r="U499" t="s">
        <v>94</v>
      </c>
      <c r="V499">
        <v>12.384370803833008</v>
      </c>
      <c r="W499">
        <v>60.142536163330071</v>
      </c>
      <c r="X499">
        <v>2.4281425476074219</v>
      </c>
      <c r="Y499">
        <v>5.3000658750534065E-2</v>
      </c>
      <c r="Z499">
        <v>0</v>
      </c>
      <c r="AA499">
        <v>0</v>
      </c>
    </row>
    <row r="500" spans="1:36" x14ac:dyDescent="0.25">
      <c r="A500">
        <v>3970</v>
      </c>
      <c r="B500" t="s">
        <v>301</v>
      </c>
      <c r="C500" t="s">
        <v>92</v>
      </c>
      <c r="D500">
        <v>627</v>
      </c>
      <c r="E500" t="s">
        <v>188</v>
      </c>
      <c r="F500">
        <v>1990</v>
      </c>
      <c r="G500">
        <v>4600.947265625</v>
      </c>
      <c r="H500">
        <v>1</v>
      </c>
      <c r="I500">
        <v>0</v>
      </c>
      <c r="J500">
        <v>1</v>
      </c>
      <c r="K500">
        <v>2</v>
      </c>
      <c r="L500">
        <v>2</v>
      </c>
      <c r="M500">
        <v>1</v>
      </c>
      <c r="N500">
        <v>7539.61083984375</v>
      </c>
      <c r="O500">
        <v>5.9000000953674316</v>
      </c>
      <c r="Q500">
        <v>4.7159414291381836</v>
      </c>
      <c r="R500">
        <v>-2.1949779987335205</v>
      </c>
      <c r="S500">
        <v>1</v>
      </c>
      <c r="T500">
        <v>9.1575925869416057</v>
      </c>
      <c r="U500" t="s">
        <v>94</v>
      </c>
      <c r="V500">
        <v>12.384370803833008</v>
      </c>
      <c r="W500">
        <v>60.142536163330071</v>
      </c>
      <c r="X500">
        <v>2.4281425476074219</v>
      </c>
      <c r="Y500">
        <v>5.3000658750534065E-2</v>
      </c>
      <c r="Z500">
        <v>0</v>
      </c>
      <c r="AA500">
        <v>0</v>
      </c>
      <c r="AB500">
        <v>106</v>
      </c>
      <c r="AC500">
        <v>2</v>
      </c>
      <c r="AD500">
        <v>1</v>
      </c>
      <c r="AE500">
        <v>4</v>
      </c>
      <c r="AF500">
        <v>6</v>
      </c>
      <c r="AG500">
        <v>1.8867924809455872E-2</v>
      </c>
      <c r="AH500">
        <v>9.4339624047279358E-3</v>
      </c>
      <c r="AI500">
        <v>3.7735849618911743E-2</v>
      </c>
      <c r="AJ500">
        <v>5.6603774428367608E-2</v>
      </c>
    </row>
    <row r="501" spans="1:36" x14ac:dyDescent="0.25">
      <c r="A501">
        <v>3970</v>
      </c>
      <c r="B501" t="s">
        <v>301</v>
      </c>
      <c r="C501" t="s">
        <v>92</v>
      </c>
      <c r="D501">
        <v>627</v>
      </c>
      <c r="E501" t="s">
        <v>188</v>
      </c>
      <c r="F501">
        <v>2000</v>
      </c>
      <c r="G501">
        <v>6322</v>
      </c>
      <c r="H501">
        <v>1</v>
      </c>
      <c r="I501">
        <v>0</v>
      </c>
      <c r="J501">
        <v>1</v>
      </c>
      <c r="K501">
        <v>2</v>
      </c>
      <c r="L501">
        <v>2</v>
      </c>
      <c r="M501">
        <v>1</v>
      </c>
      <c r="N501">
        <v>14245.9</v>
      </c>
      <c r="O501">
        <v>3.4</v>
      </c>
      <c r="P501">
        <v>8.6574764251708984</v>
      </c>
      <c r="Q501">
        <v>4.7159414291381836</v>
      </c>
      <c r="R501">
        <v>-2.1949779987335205</v>
      </c>
      <c r="S501">
        <v>1</v>
      </c>
      <c r="T501">
        <v>9.1575925869416057</v>
      </c>
      <c r="U501" t="s">
        <v>94</v>
      </c>
      <c r="V501">
        <v>12.384370803833008</v>
      </c>
      <c r="W501">
        <v>60.142536163330071</v>
      </c>
      <c r="X501">
        <v>2.4281425476074219</v>
      </c>
      <c r="Y501">
        <v>5.3000658750534065E-2</v>
      </c>
      <c r="Z501">
        <v>0</v>
      </c>
      <c r="AA501">
        <v>0</v>
      </c>
      <c r="AB501">
        <v>167</v>
      </c>
      <c r="AC501">
        <v>4</v>
      </c>
      <c r="AD501">
        <v>2</v>
      </c>
      <c r="AE501">
        <v>7</v>
      </c>
      <c r="AF501">
        <v>14</v>
      </c>
      <c r="AG501">
        <v>2.3952096700668338E-2</v>
      </c>
      <c r="AH501">
        <v>1.1976048350334169E-2</v>
      </c>
      <c r="AI501">
        <v>4.1916169226169593E-2</v>
      </c>
      <c r="AJ501">
        <v>8.3832338452339186E-2</v>
      </c>
    </row>
    <row r="502" spans="1:36" x14ac:dyDescent="0.25">
      <c r="A502">
        <v>3980</v>
      </c>
      <c r="B502" t="s">
        <v>302</v>
      </c>
      <c r="C502" t="s">
        <v>81</v>
      </c>
      <c r="D502">
        <v>340</v>
      </c>
      <c r="E502" t="s">
        <v>56</v>
      </c>
      <c r="F502">
        <v>1990</v>
      </c>
      <c r="G502">
        <v>13594.0224609375</v>
      </c>
      <c r="H502">
        <v>1</v>
      </c>
      <c r="I502">
        <v>0</v>
      </c>
      <c r="J502">
        <v>0</v>
      </c>
      <c r="K502">
        <v>2</v>
      </c>
      <c r="L502">
        <v>2</v>
      </c>
      <c r="M502">
        <v>1</v>
      </c>
      <c r="N502">
        <v>11899.041015625</v>
      </c>
      <c r="O502">
        <v>6.125</v>
      </c>
      <c r="Q502">
        <v>2.419931173324585</v>
      </c>
      <c r="R502">
        <v>-0.32966840267181402</v>
      </c>
      <c r="S502">
        <v>0</v>
      </c>
      <c r="T502">
        <v>2.5204378017249192</v>
      </c>
      <c r="U502" t="s">
        <v>57</v>
      </c>
      <c r="V502">
        <v>10.72221565246582</v>
      </c>
      <c r="W502">
        <v>65.656570434570327</v>
      </c>
      <c r="X502">
        <v>0</v>
      </c>
      <c r="Y502">
        <v>1.5037294626235962</v>
      </c>
      <c r="Z502">
        <v>429216.28125</v>
      </c>
      <c r="AA502">
        <v>13267.279296875</v>
      </c>
      <c r="AB502">
        <v>8</v>
      </c>
      <c r="AC502">
        <v>0</v>
      </c>
      <c r="AD502">
        <v>0</v>
      </c>
      <c r="AE502">
        <v>1</v>
      </c>
      <c r="AF502">
        <v>0</v>
      </c>
      <c r="AG502">
        <v>0</v>
      </c>
      <c r="AH502">
        <v>0</v>
      </c>
      <c r="AI502">
        <v>0.125</v>
      </c>
      <c r="AJ502">
        <v>0</v>
      </c>
    </row>
    <row r="503" spans="1:36" x14ac:dyDescent="0.25">
      <c r="A503">
        <v>3980</v>
      </c>
      <c r="B503" t="s">
        <v>302</v>
      </c>
      <c r="C503" t="s">
        <v>81</v>
      </c>
      <c r="D503">
        <v>340</v>
      </c>
      <c r="E503" t="s">
        <v>56</v>
      </c>
      <c r="F503">
        <v>2000</v>
      </c>
      <c r="G503">
        <v>12335</v>
      </c>
      <c r="H503">
        <v>1</v>
      </c>
      <c r="I503">
        <v>0</v>
      </c>
      <c r="J503">
        <v>0</v>
      </c>
      <c r="K503">
        <v>2</v>
      </c>
      <c r="L503">
        <v>2</v>
      </c>
      <c r="M503">
        <v>1</v>
      </c>
      <c r="N503">
        <v>24080.875</v>
      </c>
      <c r="O503">
        <v>3.6875</v>
      </c>
      <c r="P503">
        <v>5.2882671356201181</v>
      </c>
      <c r="Q503">
        <v>2.419931173324585</v>
      </c>
      <c r="R503">
        <v>-0.32966840267181402</v>
      </c>
      <c r="S503">
        <v>0</v>
      </c>
      <c r="T503">
        <v>2.5204378017249192</v>
      </c>
      <c r="U503" t="s">
        <v>57</v>
      </c>
      <c r="V503">
        <v>10.72221565246582</v>
      </c>
      <c r="W503">
        <v>65.656570434570327</v>
      </c>
      <c r="X503">
        <v>0</v>
      </c>
      <c r="Y503">
        <v>1.5037294626235962</v>
      </c>
      <c r="Z503">
        <v>429216.28125</v>
      </c>
      <c r="AA503">
        <v>13267.279296875</v>
      </c>
      <c r="AB503">
        <v>44</v>
      </c>
      <c r="AC503">
        <v>3</v>
      </c>
      <c r="AD503">
        <v>1</v>
      </c>
      <c r="AE503">
        <v>3</v>
      </c>
      <c r="AF503">
        <v>3</v>
      </c>
      <c r="AG503">
        <v>6.8181820213794708E-2</v>
      </c>
      <c r="AH503">
        <v>2.272727340459824E-2</v>
      </c>
      <c r="AI503">
        <v>6.8181820213794708E-2</v>
      </c>
      <c r="AJ503">
        <v>6.8181820213794708E-2</v>
      </c>
    </row>
    <row r="504" spans="1:36" x14ac:dyDescent="0.25">
      <c r="A504">
        <v>4015</v>
      </c>
      <c r="B504" t="s">
        <v>303</v>
      </c>
      <c r="C504" t="s">
        <v>304</v>
      </c>
      <c r="D504">
        <v>279</v>
      </c>
      <c r="E504" t="s">
        <v>50</v>
      </c>
      <c r="F504">
        <v>1970</v>
      </c>
      <c r="G504">
        <v>771</v>
      </c>
      <c r="H504">
        <v>0</v>
      </c>
      <c r="I504">
        <v>0</v>
      </c>
      <c r="J504">
        <v>4</v>
      </c>
      <c r="K504">
        <v>3</v>
      </c>
      <c r="L504">
        <v>3</v>
      </c>
      <c r="M504">
        <v>1</v>
      </c>
      <c r="N504">
        <v>1946.4914550781248</v>
      </c>
      <c r="O504">
        <v>6.25</v>
      </c>
      <c r="Q504">
        <v>3.9908323287963872</v>
      </c>
      <c r="R504">
        <v>-2.8247108459472656</v>
      </c>
      <c r="S504">
        <v>1</v>
      </c>
      <c r="T504">
        <v>5.2078128740215588</v>
      </c>
      <c r="U504" t="s">
        <v>51</v>
      </c>
      <c r="V504">
        <v>14.040030479431152</v>
      </c>
      <c r="W504">
        <v>70.027252197265611</v>
      </c>
      <c r="X504">
        <v>0</v>
      </c>
      <c r="Y504">
        <v>0</v>
      </c>
      <c r="Z504">
        <v>0</v>
      </c>
      <c r="AA504">
        <v>0</v>
      </c>
    </row>
    <row r="505" spans="1:36" x14ac:dyDescent="0.25">
      <c r="A505">
        <v>4015</v>
      </c>
      <c r="B505" t="s">
        <v>303</v>
      </c>
      <c r="C505" t="s">
        <v>304</v>
      </c>
      <c r="D505">
        <v>279</v>
      </c>
      <c r="E505" t="s">
        <v>50</v>
      </c>
      <c r="F505">
        <v>1980</v>
      </c>
      <c r="G505">
        <v>3403</v>
      </c>
      <c r="H505">
        <v>0</v>
      </c>
      <c r="I505">
        <v>0</v>
      </c>
      <c r="J505">
        <v>4</v>
      </c>
      <c r="K505">
        <v>3</v>
      </c>
      <c r="L505">
        <v>3</v>
      </c>
      <c r="M505">
        <v>1</v>
      </c>
      <c r="N505">
        <v>4602.837890625</v>
      </c>
      <c r="O505">
        <v>9</v>
      </c>
      <c r="Q505">
        <v>3.9908323287963872</v>
      </c>
      <c r="R505">
        <v>-2.8247108459472656</v>
      </c>
      <c r="S505">
        <v>1</v>
      </c>
      <c r="T505">
        <v>5.2078128740215588</v>
      </c>
      <c r="U505" t="s">
        <v>51</v>
      </c>
      <c r="V505">
        <v>14.040030479431152</v>
      </c>
      <c r="W505">
        <v>70.027252197265611</v>
      </c>
      <c r="X505">
        <v>0</v>
      </c>
      <c r="Y505">
        <v>0</v>
      </c>
      <c r="Z505">
        <v>0</v>
      </c>
      <c r="AA505">
        <v>0</v>
      </c>
    </row>
    <row r="506" spans="1:36" x14ac:dyDescent="0.25">
      <c r="A506">
        <v>4015</v>
      </c>
      <c r="B506" t="s">
        <v>303</v>
      </c>
      <c r="C506" t="s">
        <v>304</v>
      </c>
      <c r="D506">
        <v>279</v>
      </c>
      <c r="E506" t="s">
        <v>50</v>
      </c>
      <c r="F506">
        <v>1990</v>
      </c>
      <c r="G506">
        <v>9506.5068359375</v>
      </c>
      <c r="H506">
        <v>0</v>
      </c>
      <c r="I506">
        <v>0</v>
      </c>
      <c r="J506">
        <v>4</v>
      </c>
      <c r="K506">
        <v>3</v>
      </c>
      <c r="L506">
        <v>3</v>
      </c>
      <c r="M506">
        <v>1</v>
      </c>
      <c r="N506">
        <v>7988.03515625</v>
      </c>
      <c r="O506">
        <v>9.75</v>
      </c>
      <c r="Q506">
        <v>3.9908323287963872</v>
      </c>
      <c r="R506">
        <v>-2.8247108459472656</v>
      </c>
      <c r="S506">
        <v>1</v>
      </c>
      <c r="T506">
        <v>5.2078128740215588</v>
      </c>
      <c r="U506" t="s">
        <v>51</v>
      </c>
      <c r="V506">
        <v>14.040030479431152</v>
      </c>
      <c r="W506">
        <v>70.027252197265611</v>
      </c>
      <c r="X506">
        <v>0</v>
      </c>
      <c r="Y506">
        <v>0</v>
      </c>
      <c r="Z506">
        <v>0</v>
      </c>
      <c r="AA506">
        <v>0</v>
      </c>
      <c r="AB506">
        <v>1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</row>
    <row r="507" spans="1:36" x14ac:dyDescent="0.25">
      <c r="A507">
        <v>4015</v>
      </c>
      <c r="B507" t="s">
        <v>303</v>
      </c>
      <c r="C507" t="s">
        <v>304</v>
      </c>
      <c r="D507">
        <v>279</v>
      </c>
      <c r="E507" t="s">
        <v>50</v>
      </c>
      <c r="F507">
        <v>2000</v>
      </c>
      <c r="G507">
        <v>14817</v>
      </c>
      <c r="H507">
        <v>0</v>
      </c>
      <c r="I507">
        <v>0</v>
      </c>
      <c r="J507">
        <v>4</v>
      </c>
      <c r="K507">
        <v>3</v>
      </c>
      <c r="L507">
        <v>3</v>
      </c>
      <c r="M507">
        <v>1</v>
      </c>
      <c r="N507">
        <v>16060</v>
      </c>
      <c r="O507">
        <v>4.45</v>
      </c>
      <c r="P507">
        <v>6.598508834838869</v>
      </c>
      <c r="Q507">
        <v>3.9908323287963872</v>
      </c>
      <c r="R507">
        <v>-2.8247108459472656</v>
      </c>
      <c r="S507">
        <v>1</v>
      </c>
      <c r="T507">
        <v>5.2078128740215588</v>
      </c>
      <c r="U507" t="s">
        <v>51</v>
      </c>
      <c r="V507">
        <v>14.040030479431152</v>
      </c>
      <c r="W507">
        <v>70.027252197265611</v>
      </c>
      <c r="X507">
        <v>0</v>
      </c>
      <c r="Y507">
        <v>0</v>
      </c>
      <c r="Z507">
        <v>0</v>
      </c>
      <c r="AA507">
        <v>0</v>
      </c>
      <c r="AB507">
        <v>4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</row>
    <row r="508" spans="1:36" x14ac:dyDescent="0.25">
      <c r="A508">
        <v>4060</v>
      </c>
      <c r="B508" t="s">
        <v>305</v>
      </c>
      <c r="C508" t="s">
        <v>81</v>
      </c>
      <c r="D508">
        <v>340</v>
      </c>
      <c r="E508" t="s">
        <v>42</v>
      </c>
      <c r="F508">
        <v>1980</v>
      </c>
      <c r="G508">
        <v>1933</v>
      </c>
      <c r="H508">
        <v>1</v>
      </c>
      <c r="I508">
        <v>0</v>
      </c>
      <c r="J508">
        <v>0</v>
      </c>
      <c r="K508">
        <v>2</v>
      </c>
      <c r="L508">
        <v>2</v>
      </c>
      <c r="M508">
        <v>1</v>
      </c>
      <c r="N508">
        <v>5472.21875</v>
      </c>
      <c r="O508">
        <v>15.5</v>
      </c>
      <c r="Q508">
        <v>1.0407799482345581</v>
      </c>
      <c r="R508">
        <v>-0.27754181623458862</v>
      </c>
      <c r="S508">
        <v>1</v>
      </c>
      <c r="T508">
        <v>-0.13520055692511049</v>
      </c>
      <c r="U508" t="s">
        <v>43</v>
      </c>
      <c r="V508">
        <v>15.091425895690918</v>
      </c>
      <c r="W508">
        <v>63.01887130737304</v>
      </c>
      <c r="X508">
        <v>4.4561667442321777</v>
      </c>
      <c r="Y508">
        <v>11.966273307800297</v>
      </c>
      <c r="Z508">
        <v>0</v>
      </c>
      <c r="AA508">
        <v>0</v>
      </c>
    </row>
    <row r="509" spans="1:36" x14ac:dyDescent="0.25">
      <c r="A509">
        <v>4060</v>
      </c>
      <c r="B509" t="s">
        <v>305</v>
      </c>
      <c r="C509" t="s">
        <v>81</v>
      </c>
      <c r="D509">
        <v>340</v>
      </c>
      <c r="E509" t="s">
        <v>42</v>
      </c>
      <c r="F509">
        <v>1990</v>
      </c>
      <c r="G509">
        <v>8442.7568359375</v>
      </c>
      <c r="H509">
        <v>1</v>
      </c>
      <c r="I509">
        <v>0</v>
      </c>
      <c r="J509">
        <v>0</v>
      </c>
      <c r="K509">
        <v>2</v>
      </c>
      <c r="L509">
        <v>2</v>
      </c>
      <c r="M509">
        <v>1</v>
      </c>
      <c r="N509">
        <v>9151.88671875</v>
      </c>
      <c r="O509">
        <v>8.5</v>
      </c>
      <c r="Q509">
        <v>1.0407799482345581</v>
      </c>
      <c r="R509">
        <v>-0.27754181623458862</v>
      </c>
      <c r="S509">
        <v>1</v>
      </c>
      <c r="T509">
        <v>-0.13520055692511049</v>
      </c>
      <c r="U509" t="s">
        <v>43</v>
      </c>
      <c r="V509">
        <v>15.091425895690918</v>
      </c>
      <c r="W509">
        <v>63.01887130737304</v>
      </c>
      <c r="X509">
        <v>4.4561667442321777</v>
      </c>
      <c r="Y509">
        <v>11.966273307800297</v>
      </c>
      <c r="Z509">
        <v>0</v>
      </c>
      <c r="AA509">
        <v>0</v>
      </c>
      <c r="AB509">
        <v>1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</row>
    <row r="510" spans="1:36" x14ac:dyDescent="0.25">
      <c r="A510">
        <v>4060</v>
      </c>
      <c r="B510" t="s">
        <v>305</v>
      </c>
      <c r="C510" t="s">
        <v>81</v>
      </c>
      <c r="D510">
        <v>340</v>
      </c>
      <c r="E510" t="s">
        <v>42</v>
      </c>
      <c r="F510">
        <v>2000</v>
      </c>
      <c r="G510">
        <v>6789</v>
      </c>
      <c r="H510">
        <v>1</v>
      </c>
      <c r="I510">
        <v>0</v>
      </c>
      <c r="J510">
        <v>0</v>
      </c>
      <c r="K510">
        <v>2</v>
      </c>
      <c r="L510">
        <v>2</v>
      </c>
      <c r="M510">
        <v>1</v>
      </c>
      <c r="N510">
        <v>17070</v>
      </c>
      <c r="O510">
        <v>4.5999999999999996</v>
      </c>
      <c r="P510">
        <v>5.5797300338745117</v>
      </c>
      <c r="Q510">
        <v>1.0407799482345581</v>
      </c>
      <c r="R510">
        <v>-0.27754181623458862</v>
      </c>
      <c r="S510">
        <v>1</v>
      </c>
      <c r="T510">
        <v>-0.13520055692511049</v>
      </c>
      <c r="U510" t="s">
        <v>43</v>
      </c>
      <c r="V510">
        <v>15.091425895690918</v>
      </c>
      <c r="W510">
        <v>63.01887130737304</v>
      </c>
      <c r="X510">
        <v>4.4561667442321777</v>
      </c>
      <c r="Y510">
        <v>11.966273307800297</v>
      </c>
      <c r="Z510">
        <v>0</v>
      </c>
      <c r="AA510">
        <v>0</v>
      </c>
      <c r="AB510">
        <v>3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</row>
    <row r="511" spans="1:36" x14ac:dyDescent="0.25">
      <c r="A511">
        <v>4075</v>
      </c>
      <c r="B511" t="s">
        <v>306</v>
      </c>
      <c r="C511" t="s">
        <v>217</v>
      </c>
      <c r="D511">
        <v>475</v>
      </c>
      <c r="E511" t="s">
        <v>88</v>
      </c>
      <c r="F511">
        <v>1970</v>
      </c>
      <c r="G511">
        <v>1122</v>
      </c>
      <c r="H511">
        <v>1</v>
      </c>
      <c r="I511">
        <v>0</v>
      </c>
      <c r="J511">
        <v>0</v>
      </c>
      <c r="K511">
        <v>3</v>
      </c>
      <c r="L511">
        <v>3</v>
      </c>
      <c r="M511">
        <v>2</v>
      </c>
      <c r="N511">
        <v>2706.06689453125</v>
      </c>
      <c r="O511">
        <v>8.75</v>
      </c>
      <c r="Q511">
        <v>2.6321666240692139</v>
      </c>
      <c r="R511">
        <v>1.0812935829162598</v>
      </c>
      <c r="S511">
        <v>1</v>
      </c>
      <c r="T511">
        <v>3.9643963361784063</v>
      </c>
      <c r="U511" t="s">
        <v>76</v>
      </c>
      <c r="V511">
        <v>11.414164543151855</v>
      </c>
      <c r="W511">
        <v>67.921440124511719</v>
      </c>
      <c r="X511">
        <v>0</v>
      </c>
      <c r="Y511">
        <v>0</v>
      </c>
      <c r="Z511">
        <v>0</v>
      </c>
      <c r="AA511">
        <v>0</v>
      </c>
    </row>
    <row r="512" spans="1:36" x14ac:dyDescent="0.25">
      <c r="A512">
        <v>4075</v>
      </c>
      <c r="B512" t="s">
        <v>306</v>
      </c>
      <c r="C512" t="s">
        <v>217</v>
      </c>
      <c r="D512">
        <v>475</v>
      </c>
      <c r="E512" t="s">
        <v>88</v>
      </c>
      <c r="F512">
        <v>1980</v>
      </c>
      <c r="G512">
        <v>4413</v>
      </c>
      <c r="H512">
        <v>1</v>
      </c>
      <c r="I512">
        <v>0</v>
      </c>
      <c r="J512">
        <v>0</v>
      </c>
      <c r="K512">
        <v>3</v>
      </c>
      <c r="L512">
        <v>3</v>
      </c>
      <c r="M512">
        <v>2</v>
      </c>
      <c r="N512">
        <v>6161.482421875</v>
      </c>
      <c r="O512">
        <v>9.5</v>
      </c>
      <c r="Q512">
        <v>2.6321666240692139</v>
      </c>
      <c r="R512">
        <v>1.0812935829162598</v>
      </c>
      <c r="S512">
        <v>1</v>
      </c>
      <c r="T512">
        <v>3.9643963361784063</v>
      </c>
      <c r="U512" t="s">
        <v>76</v>
      </c>
      <c r="V512">
        <v>11.414164543151855</v>
      </c>
      <c r="W512">
        <v>67.921440124511719</v>
      </c>
      <c r="X512">
        <v>0</v>
      </c>
      <c r="Y512">
        <v>0</v>
      </c>
      <c r="Z512">
        <v>0</v>
      </c>
      <c r="AA512">
        <v>0</v>
      </c>
    </row>
    <row r="513" spans="1:36" x14ac:dyDescent="0.25">
      <c r="A513">
        <v>4075</v>
      </c>
      <c r="B513" t="s">
        <v>306</v>
      </c>
      <c r="C513" t="s">
        <v>217</v>
      </c>
      <c r="D513">
        <v>475</v>
      </c>
      <c r="E513" t="s">
        <v>88</v>
      </c>
      <c r="F513">
        <v>1990</v>
      </c>
      <c r="G513">
        <v>10403.0859375</v>
      </c>
      <c r="H513">
        <v>1</v>
      </c>
      <c r="I513">
        <v>0</v>
      </c>
      <c r="J513">
        <v>0</v>
      </c>
      <c r="K513">
        <v>3</v>
      </c>
      <c r="L513">
        <v>3</v>
      </c>
      <c r="M513">
        <v>2</v>
      </c>
      <c r="N513">
        <v>11296.8623046875</v>
      </c>
      <c r="O513">
        <v>5.25</v>
      </c>
      <c r="Q513">
        <v>2.6321666240692139</v>
      </c>
      <c r="R513">
        <v>1.0812935829162598</v>
      </c>
      <c r="S513">
        <v>1</v>
      </c>
      <c r="T513">
        <v>3.9643963361784063</v>
      </c>
      <c r="U513" t="s">
        <v>76</v>
      </c>
      <c r="V513">
        <v>11.414164543151855</v>
      </c>
      <c r="W513">
        <v>67.921440124511719</v>
      </c>
      <c r="X513">
        <v>0</v>
      </c>
      <c r="Y513">
        <v>0</v>
      </c>
      <c r="Z513">
        <v>0</v>
      </c>
      <c r="AA513">
        <v>0</v>
      </c>
      <c r="AB513">
        <v>1</v>
      </c>
      <c r="AC513">
        <v>0</v>
      </c>
      <c r="AD513">
        <v>0</v>
      </c>
      <c r="AE513">
        <v>0</v>
      </c>
      <c r="AF513">
        <v>1</v>
      </c>
      <c r="AG513">
        <v>0</v>
      </c>
      <c r="AH513">
        <v>0</v>
      </c>
      <c r="AI513">
        <v>0</v>
      </c>
    </row>
    <row r="514" spans="1:36" x14ac:dyDescent="0.25">
      <c r="A514">
        <v>4075</v>
      </c>
      <c r="B514" t="s">
        <v>306</v>
      </c>
      <c r="C514" t="s">
        <v>217</v>
      </c>
      <c r="D514">
        <v>475</v>
      </c>
      <c r="E514" t="s">
        <v>88</v>
      </c>
      <c r="F514">
        <v>2000</v>
      </c>
      <c r="G514">
        <v>8712</v>
      </c>
      <c r="H514">
        <v>1</v>
      </c>
      <c r="I514">
        <v>0</v>
      </c>
      <c r="J514">
        <v>0</v>
      </c>
      <c r="K514">
        <v>3</v>
      </c>
      <c r="L514">
        <v>3</v>
      </c>
      <c r="M514">
        <v>2</v>
      </c>
      <c r="N514">
        <v>21542.5</v>
      </c>
      <c r="O514">
        <v>3.9249999999999998</v>
      </c>
      <c r="P514">
        <v>6.4150967597961426</v>
      </c>
      <c r="Q514">
        <v>2.6321666240692139</v>
      </c>
      <c r="R514">
        <v>1.0812935829162598</v>
      </c>
      <c r="S514">
        <v>1</v>
      </c>
      <c r="T514">
        <v>3.9643963361784063</v>
      </c>
      <c r="U514" t="s">
        <v>76</v>
      </c>
      <c r="V514">
        <v>11.414164543151855</v>
      </c>
      <c r="W514">
        <v>67.921440124511719</v>
      </c>
      <c r="X514">
        <v>0</v>
      </c>
      <c r="Y514">
        <v>0</v>
      </c>
      <c r="Z514">
        <v>0</v>
      </c>
      <c r="AA514">
        <v>0</v>
      </c>
      <c r="AB514">
        <v>11</v>
      </c>
      <c r="AC514">
        <v>1</v>
      </c>
      <c r="AD514">
        <v>0</v>
      </c>
      <c r="AE514">
        <v>2</v>
      </c>
      <c r="AF514">
        <v>1</v>
      </c>
      <c r="AG514">
        <v>9.0909093618392958E-2</v>
      </c>
      <c r="AH514">
        <v>0</v>
      </c>
      <c r="AI514">
        <v>0.18181818723678592</v>
      </c>
      <c r="AJ514">
        <v>9.0909093618392958E-2</v>
      </c>
    </row>
    <row r="515" spans="1:36" x14ac:dyDescent="0.25">
      <c r="A515">
        <v>4140</v>
      </c>
      <c r="B515" t="s">
        <v>307</v>
      </c>
      <c r="C515" t="s">
        <v>167</v>
      </c>
      <c r="D515">
        <v>434</v>
      </c>
      <c r="E515" t="s">
        <v>38</v>
      </c>
      <c r="F515">
        <v>1970</v>
      </c>
      <c r="G515">
        <v>1886</v>
      </c>
      <c r="H515">
        <v>0</v>
      </c>
      <c r="I515">
        <v>0</v>
      </c>
      <c r="J515">
        <v>8</v>
      </c>
      <c r="K515">
        <v>7</v>
      </c>
      <c r="L515">
        <v>2</v>
      </c>
      <c r="M515">
        <v>1</v>
      </c>
      <c r="N515">
        <v>1484.259521484375</v>
      </c>
      <c r="O515">
        <v>8.75</v>
      </c>
      <c r="Q515">
        <v>4.5492148399353036</v>
      </c>
      <c r="R515">
        <v>-0.12812377512454984</v>
      </c>
      <c r="S515">
        <v>1</v>
      </c>
      <c r="T515">
        <v>6.0031321915776452</v>
      </c>
      <c r="U515" t="s">
        <v>39</v>
      </c>
      <c r="V515">
        <v>10.339933395385742</v>
      </c>
      <c r="W515">
        <v>75.85693359375</v>
      </c>
      <c r="X515">
        <v>0</v>
      </c>
      <c r="Y515">
        <v>0</v>
      </c>
      <c r="Z515">
        <v>0</v>
      </c>
      <c r="AA515">
        <v>0</v>
      </c>
    </row>
    <row r="516" spans="1:36" x14ac:dyDescent="0.25">
      <c r="A516">
        <v>4140</v>
      </c>
      <c r="B516" t="s">
        <v>307</v>
      </c>
      <c r="C516" t="s">
        <v>167</v>
      </c>
      <c r="D516">
        <v>434</v>
      </c>
      <c r="E516" t="s">
        <v>38</v>
      </c>
      <c r="F516">
        <v>1980</v>
      </c>
      <c r="G516">
        <v>2717</v>
      </c>
      <c r="H516">
        <v>0</v>
      </c>
      <c r="I516">
        <v>0</v>
      </c>
      <c r="J516">
        <v>8</v>
      </c>
      <c r="K516">
        <v>7</v>
      </c>
      <c r="L516">
        <v>2</v>
      </c>
      <c r="M516">
        <v>1</v>
      </c>
      <c r="N516">
        <v>3720.355712890625</v>
      </c>
      <c r="O516">
        <v>12.25</v>
      </c>
      <c r="Q516">
        <v>4.5492148399353036</v>
      </c>
      <c r="R516">
        <v>-0.12812377512454984</v>
      </c>
      <c r="S516">
        <v>1</v>
      </c>
      <c r="T516">
        <v>6.0031321915776452</v>
      </c>
      <c r="U516" t="s">
        <v>39</v>
      </c>
      <c r="V516">
        <v>10.339933395385742</v>
      </c>
      <c r="W516">
        <v>75.85693359375</v>
      </c>
      <c r="X516">
        <v>0</v>
      </c>
      <c r="Y516">
        <v>0</v>
      </c>
      <c r="Z516">
        <v>0</v>
      </c>
      <c r="AA516">
        <v>0</v>
      </c>
    </row>
    <row r="517" spans="1:36" x14ac:dyDescent="0.25">
      <c r="A517">
        <v>4140</v>
      </c>
      <c r="B517" t="s">
        <v>307</v>
      </c>
      <c r="C517" t="s">
        <v>167</v>
      </c>
      <c r="D517">
        <v>434</v>
      </c>
      <c r="E517" t="s">
        <v>38</v>
      </c>
      <c r="F517">
        <v>1990</v>
      </c>
      <c r="G517">
        <v>6532.8037109375</v>
      </c>
      <c r="H517">
        <v>0</v>
      </c>
      <c r="I517">
        <v>0</v>
      </c>
      <c r="J517">
        <v>8</v>
      </c>
      <c r="K517">
        <v>7</v>
      </c>
      <c r="L517">
        <v>2</v>
      </c>
      <c r="M517">
        <v>1</v>
      </c>
      <c r="N517">
        <v>6929.798828125</v>
      </c>
      <c r="O517">
        <v>12.25</v>
      </c>
      <c r="Q517">
        <v>4.5492148399353036</v>
      </c>
      <c r="R517">
        <v>-0.12812377512454984</v>
      </c>
      <c r="S517">
        <v>1</v>
      </c>
      <c r="T517">
        <v>6.0031321915776452</v>
      </c>
      <c r="U517" t="s">
        <v>39</v>
      </c>
      <c r="V517">
        <v>10.339933395385742</v>
      </c>
      <c r="W517">
        <v>75.85693359375</v>
      </c>
      <c r="X517">
        <v>0</v>
      </c>
      <c r="Y517">
        <v>0</v>
      </c>
      <c r="Z517">
        <v>0</v>
      </c>
      <c r="AA517">
        <v>0</v>
      </c>
      <c r="AB517">
        <v>195</v>
      </c>
      <c r="AC517">
        <v>1</v>
      </c>
      <c r="AD517">
        <v>2</v>
      </c>
      <c r="AE517">
        <v>9</v>
      </c>
      <c r="AF517">
        <v>21</v>
      </c>
      <c r="AG517">
        <v>5.1282052882015696E-3</v>
      </c>
      <c r="AH517">
        <v>1.0256410576403139E-2</v>
      </c>
      <c r="AI517">
        <v>4.615384712815284E-2</v>
      </c>
      <c r="AJ517">
        <v>0.10769230872392656</v>
      </c>
    </row>
    <row r="518" spans="1:36" x14ac:dyDescent="0.25">
      <c r="A518">
        <v>4140</v>
      </c>
      <c r="B518" t="s">
        <v>307</v>
      </c>
      <c r="C518" t="s">
        <v>167</v>
      </c>
      <c r="D518">
        <v>434</v>
      </c>
      <c r="E518" t="s">
        <v>38</v>
      </c>
      <c r="F518">
        <v>2000</v>
      </c>
      <c r="G518">
        <v>9512</v>
      </c>
      <c r="H518">
        <v>0</v>
      </c>
      <c r="I518">
        <v>0</v>
      </c>
      <c r="J518">
        <v>8</v>
      </c>
      <c r="K518">
        <v>7</v>
      </c>
      <c r="L518">
        <v>2</v>
      </c>
      <c r="M518">
        <v>1</v>
      </c>
      <c r="N518">
        <v>14781</v>
      </c>
      <c r="O518">
        <v>5.1749999999999998</v>
      </c>
      <c r="P518">
        <v>7.2019162178039551</v>
      </c>
      <c r="Q518">
        <v>4.5492148399353036</v>
      </c>
      <c r="R518">
        <v>-0.12812377512454984</v>
      </c>
      <c r="S518">
        <v>1</v>
      </c>
      <c r="T518">
        <v>6.0031321915776452</v>
      </c>
      <c r="U518" t="s">
        <v>39</v>
      </c>
      <c r="V518">
        <v>10.339933395385742</v>
      </c>
      <c r="W518">
        <v>75.85693359375</v>
      </c>
      <c r="X518">
        <v>0</v>
      </c>
      <c r="Y518">
        <v>0</v>
      </c>
      <c r="Z518">
        <v>0</v>
      </c>
      <c r="AA518">
        <v>0</v>
      </c>
      <c r="AB518">
        <v>349</v>
      </c>
      <c r="AC518">
        <v>3</v>
      </c>
      <c r="AD518">
        <v>2</v>
      </c>
      <c r="AE518">
        <v>21</v>
      </c>
      <c r="AF518">
        <v>40</v>
      </c>
      <c r="AG518">
        <v>8.5959881544113159E-3</v>
      </c>
      <c r="AH518">
        <v>5.7306592352688304E-3</v>
      </c>
      <c r="AI518">
        <v>6.017192080616951E-2</v>
      </c>
      <c r="AJ518">
        <v>0.11461318284273148</v>
      </c>
    </row>
    <row r="519" spans="1:36" x14ac:dyDescent="0.25">
      <c r="A519">
        <v>4170</v>
      </c>
      <c r="B519" t="s">
        <v>308</v>
      </c>
      <c r="C519" t="s">
        <v>219</v>
      </c>
      <c r="D519">
        <v>435</v>
      </c>
      <c r="E519" t="s">
        <v>38</v>
      </c>
      <c r="F519">
        <v>1970</v>
      </c>
      <c r="G519">
        <v>1024</v>
      </c>
      <c r="H519">
        <v>0</v>
      </c>
      <c r="I519">
        <v>0</v>
      </c>
      <c r="J519">
        <v>9</v>
      </c>
      <c r="K519">
        <v>7</v>
      </c>
      <c r="L519">
        <v>2</v>
      </c>
      <c r="M519">
        <v>1</v>
      </c>
      <c r="N519">
        <v>2016.4801025390625</v>
      </c>
      <c r="O519">
        <v>7</v>
      </c>
      <c r="Q519">
        <v>2.5919060707092285</v>
      </c>
      <c r="R519">
        <v>-0.98116451501846325</v>
      </c>
      <c r="S519">
        <v>1</v>
      </c>
      <c r="T519">
        <v>4.2472622600910643</v>
      </c>
      <c r="U519" t="s">
        <v>39</v>
      </c>
      <c r="V519">
        <v>10.513760566711424</v>
      </c>
      <c r="W519">
        <v>71.666664123535156</v>
      </c>
      <c r="X519">
        <v>0</v>
      </c>
      <c r="Y519">
        <v>0</v>
      </c>
      <c r="Z519">
        <v>0</v>
      </c>
      <c r="AA519">
        <v>12977.1142578125</v>
      </c>
    </row>
    <row r="520" spans="1:36" x14ac:dyDescent="0.25">
      <c r="A520">
        <v>4170</v>
      </c>
      <c r="B520" t="s">
        <v>308</v>
      </c>
      <c r="C520" t="s">
        <v>219</v>
      </c>
      <c r="D520">
        <v>435</v>
      </c>
      <c r="E520" t="s">
        <v>38</v>
      </c>
      <c r="F520">
        <v>1980</v>
      </c>
      <c r="G520">
        <v>2600</v>
      </c>
      <c r="H520">
        <v>0</v>
      </c>
      <c r="I520">
        <v>0</v>
      </c>
      <c r="J520">
        <v>9</v>
      </c>
      <c r="K520">
        <v>7</v>
      </c>
      <c r="L520">
        <v>2</v>
      </c>
      <c r="M520">
        <v>1</v>
      </c>
      <c r="N520">
        <v>4782.2529296875</v>
      </c>
      <c r="O520">
        <v>10.199999809265138</v>
      </c>
      <c r="Q520">
        <v>2.5919060707092285</v>
      </c>
      <c r="R520">
        <v>-0.98116451501846325</v>
      </c>
      <c r="S520">
        <v>1</v>
      </c>
      <c r="T520">
        <v>4.2472622600910643</v>
      </c>
      <c r="U520" t="s">
        <v>39</v>
      </c>
      <c r="V520">
        <v>10.513760566711424</v>
      </c>
      <c r="W520">
        <v>71.666664123535156</v>
      </c>
      <c r="X520">
        <v>0</v>
      </c>
      <c r="Y520">
        <v>0</v>
      </c>
      <c r="Z520">
        <v>0</v>
      </c>
      <c r="AA520">
        <v>12977.1142578125</v>
      </c>
    </row>
    <row r="521" spans="1:36" x14ac:dyDescent="0.25">
      <c r="A521">
        <v>4170</v>
      </c>
      <c r="B521" t="s">
        <v>308</v>
      </c>
      <c r="C521" t="s">
        <v>219</v>
      </c>
      <c r="D521">
        <v>435</v>
      </c>
      <c r="E521" t="s">
        <v>38</v>
      </c>
      <c r="F521">
        <v>1990</v>
      </c>
      <c r="G521">
        <v>11675.44140625</v>
      </c>
      <c r="H521">
        <v>0</v>
      </c>
      <c r="I521">
        <v>0</v>
      </c>
      <c r="J521">
        <v>9</v>
      </c>
      <c r="K521">
        <v>7</v>
      </c>
      <c r="L521">
        <v>2</v>
      </c>
      <c r="M521">
        <v>1</v>
      </c>
      <c r="N521">
        <v>9802.873046875</v>
      </c>
      <c r="O521">
        <v>9.6000003814697266</v>
      </c>
      <c r="Q521">
        <v>2.5919060707092285</v>
      </c>
      <c r="R521">
        <v>-0.98116451501846325</v>
      </c>
      <c r="S521">
        <v>1</v>
      </c>
      <c r="T521">
        <v>4.2472622600910643</v>
      </c>
      <c r="U521" t="s">
        <v>39</v>
      </c>
      <c r="V521">
        <v>10.513760566711424</v>
      </c>
      <c r="W521">
        <v>71.666664123535156</v>
      </c>
      <c r="X521">
        <v>0</v>
      </c>
      <c r="Y521">
        <v>0</v>
      </c>
      <c r="Z521">
        <v>0</v>
      </c>
      <c r="AA521">
        <v>12977.1142578125</v>
      </c>
      <c r="AB521">
        <v>30</v>
      </c>
      <c r="AC521">
        <v>2</v>
      </c>
      <c r="AD521">
        <v>0</v>
      </c>
      <c r="AE521">
        <v>0</v>
      </c>
      <c r="AF521">
        <v>3</v>
      </c>
      <c r="AG521">
        <v>6.6666670143604279E-2</v>
      </c>
      <c r="AH521">
        <v>0</v>
      </c>
      <c r="AI521">
        <v>0</v>
      </c>
      <c r="AJ521">
        <v>0.10000000149011612</v>
      </c>
    </row>
    <row r="522" spans="1:36" x14ac:dyDescent="0.25">
      <c r="A522">
        <v>4170</v>
      </c>
      <c r="B522" t="s">
        <v>308</v>
      </c>
      <c r="C522" t="s">
        <v>219</v>
      </c>
      <c r="D522">
        <v>435</v>
      </c>
      <c r="E522" t="s">
        <v>38</v>
      </c>
      <c r="F522">
        <v>2000</v>
      </c>
      <c r="G522">
        <v>12195</v>
      </c>
      <c r="H522">
        <v>0</v>
      </c>
      <c r="I522">
        <v>0</v>
      </c>
      <c r="J522">
        <v>9</v>
      </c>
      <c r="K522">
        <v>7</v>
      </c>
      <c r="L522">
        <v>2</v>
      </c>
      <c r="M522">
        <v>1</v>
      </c>
      <c r="N522">
        <v>19622.2</v>
      </c>
      <c r="O522">
        <v>4.1199999999999992</v>
      </c>
      <c r="P522">
        <v>6.0402545928955087</v>
      </c>
      <c r="Q522">
        <v>2.5919060707092285</v>
      </c>
      <c r="R522">
        <v>-0.98116451501846325</v>
      </c>
      <c r="S522">
        <v>1</v>
      </c>
      <c r="T522">
        <v>4.2472622600910643</v>
      </c>
      <c r="U522" t="s">
        <v>39</v>
      </c>
      <c r="V522">
        <v>10.513760566711424</v>
      </c>
      <c r="W522">
        <v>71.666664123535156</v>
      </c>
      <c r="X522">
        <v>0</v>
      </c>
      <c r="Y522">
        <v>0</v>
      </c>
      <c r="Z522">
        <v>0</v>
      </c>
      <c r="AA522">
        <v>12977.1142578125</v>
      </c>
      <c r="AB522">
        <v>58</v>
      </c>
      <c r="AC522">
        <v>1</v>
      </c>
      <c r="AD522">
        <v>3</v>
      </c>
      <c r="AE522">
        <v>4</v>
      </c>
      <c r="AF522">
        <v>7</v>
      </c>
      <c r="AG522">
        <v>1.7241379246115685E-2</v>
      </c>
      <c r="AH522">
        <v>5.1724139600992189E-2</v>
      </c>
      <c r="AI522">
        <v>6.8965516984462738E-2</v>
      </c>
      <c r="AJ522">
        <v>0.12068965286016464</v>
      </c>
    </row>
    <row r="523" spans="1:36" x14ac:dyDescent="0.25">
      <c r="A523">
        <v>4200</v>
      </c>
      <c r="B523" t="s">
        <v>309</v>
      </c>
      <c r="C523" t="s">
        <v>146</v>
      </c>
      <c r="D523">
        <v>184</v>
      </c>
      <c r="E523" t="s">
        <v>101</v>
      </c>
      <c r="F523">
        <v>1970</v>
      </c>
      <c r="G523">
        <v>588</v>
      </c>
      <c r="H523">
        <v>1</v>
      </c>
      <c r="I523">
        <v>0</v>
      </c>
      <c r="J523">
        <v>5</v>
      </c>
      <c r="K523">
        <v>3</v>
      </c>
      <c r="L523">
        <v>3</v>
      </c>
      <c r="M523">
        <v>1</v>
      </c>
      <c r="N523">
        <v>2412.05126953125</v>
      </c>
      <c r="O523">
        <v>4.5</v>
      </c>
      <c r="Q523">
        <v>4.4016757011413574</v>
      </c>
      <c r="R523">
        <v>-1.4059535264968872</v>
      </c>
      <c r="S523">
        <v>1</v>
      </c>
      <c r="T523">
        <v>9.3531526646335443</v>
      </c>
      <c r="U523" t="s">
        <v>57</v>
      </c>
      <c r="V523">
        <v>11.304342269897459</v>
      </c>
      <c r="W523">
        <v>65.797813415527344</v>
      </c>
      <c r="X523">
        <v>0</v>
      </c>
      <c r="Y523">
        <v>0</v>
      </c>
      <c r="Z523">
        <v>12933.5947265625</v>
      </c>
      <c r="AA523">
        <v>87083.4765625</v>
      </c>
    </row>
    <row r="524" spans="1:36" x14ac:dyDescent="0.25">
      <c r="A524">
        <v>4200</v>
      </c>
      <c r="B524" t="s">
        <v>309</v>
      </c>
      <c r="C524" t="s">
        <v>146</v>
      </c>
      <c r="D524">
        <v>184</v>
      </c>
      <c r="E524" t="s">
        <v>101</v>
      </c>
      <c r="F524">
        <v>1980</v>
      </c>
      <c r="G524">
        <v>2596</v>
      </c>
      <c r="H524">
        <v>1</v>
      </c>
      <c r="I524">
        <v>0</v>
      </c>
      <c r="J524">
        <v>5</v>
      </c>
      <c r="K524">
        <v>3</v>
      </c>
      <c r="L524">
        <v>3</v>
      </c>
      <c r="M524">
        <v>1</v>
      </c>
      <c r="N524">
        <v>5455.9892578125</v>
      </c>
      <c r="O524">
        <v>6.5</v>
      </c>
      <c r="Q524">
        <v>4.4016757011413574</v>
      </c>
      <c r="R524">
        <v>-1.4059535264968872</v>
      </c>
      <c r="S524">
        <v>1</v>
      </c>
      <c r="T524">
        <v>9.3531526646335443</v>
      </c>
      <c r="U524" t="s">
        <v>57</v>
      </c>
      <c r="V524">
        <v>11.304342269897459</v>
      </c>
      <c r="W524">
        <v>65.797813415527344</v>
      </c>
      <c r="X524">
        <v>0</v>
      </c>
      <c r="Y524">
        <v>0</v>
      </c>
      <c r="Z524">
        <v>12933.5947265625</v>
      </c>
      <c r="AA524">
        <v>87083.4765625</v>
      </c>
    </row>
    <row r="525" spans="1:36" x14ac:dyDescent="0.25">
      <c r="A525">
        <v>4200</v>
      </c>
      <c r="B525" t="s">
        <v>309</v>
      </c>
      <c r="C525" t="s">
        <v>146</v>
      </c>
      <c r="D525">
        <v>184</v>
      </c>
      <c r="E525" t="s">
        <v>101</v>
      </c>
      <c r="F525">
        <v>1990</v>
      </c>
      <c r="G525">
        <v>4091.465576171875</v>
      </c>
      <c r="H525">
        <v>1</v>
      </c>
      <c r="I525">
        <v>0</v>
      </c>
      <c r="J525">
        <v>5</v>
      </c>
      <c r="K525">
        <v>3</v>
      </c>
      <c r="L525">
        <v>3</v>
      </c>
      <c r="M525">
        <v>1</v>
      </c>
      <c r="N525">
        <v>9463.0048828125</v>
      </c>
      <c r="O525">
        <v>7.5</v>
      </c>
      <c r="Q525">
        <v>4.4016757011413574</v>
      </c>
      <c r="R525">
        <v>-1.4059535264968872</v>
      </c>
      <c r="S525">
        <v>1</v>
      </c>
      <c r="T525">
        <v>9.3531526646335443</v>
      </c>
      <c r="U525" t="s">
        <v>57</v>
      </c>
      <c r="V525">
        <v>11.304342269897459</v>
      </c>
      <c r="W525">
        <v>65.797813415527344</v>
      </c>
      <c r="X525">
        <v>0</v>
      </c>
      <c r="Y525">
        <v>0</v>
      </c>
      <c r="Z525">
        <v>12933.5947265625</v>
      </c>
      <c r="AA525">
        <v>87083.4765625</v>
      </c>
      <c r="AB525">
        <v>6</v>
      </c>
      <c r="AC525">
        <v>0</v>
      </c>
      <c r="AD525">
        <v>0</v>
      </c>
      <c r="AE525">
        <v>0</v>
      </c>
      <c r="AF525">
        <v>1</v>
      </c>
      <c r="AG525">
        <v>0</v>
      </c>
      <c r="AH525">
        <v>0</v>
      </c>
      <c r="AI525">
        <v>0</v>
      </c>
      <c r="AJ525">
        <v>0.16666667163372037</v>
      </c>
    </row>
    <row r="526" spans="1:36" x14ac:dyDescent="0.25">
      <c r="A526">
        <v>4200</v>
      </c>
      <c r="B526" t="s">
        <v>309</v>
      </c>
      <c r="C526" t="s">
        <v>146</v>
      </c>
      <c r="D526">
        <v>184</v>
      </c>
      <c r="E526" t="s">
        <v>101</v>
      </c>
      <c r="F526">
        <v>2000</v>
      </c>
      <c r="G526">
        <v>6520</v>
      </c>
      <c r="H526">
        <v>1</v>
      </c>
      <c r="I526">
        <v>0</v>
      </c>
      <c r="J526">
        <v>5</v>
      </c>
      <c r="K526">
        <v>3</v>
      </c>
      <c r="L526">
        <v>3</v>
      </c>
      <c r="M526">
        <v>1</v>
      </c>
      <c r="N526">
        <v>19138</v>
      </c>
      <c r="O526">
        <v>3.45</v>
      </c>
      <c r="P526">
        <v>9.1884012222290021</v>
      </c>
      <c r="Q526">
        <v>4.4016757011413574</v>
      </c>
      <c r="R526">
        <v>-1.4059535264968872</v>
      </c>
      <c r="S526">
        <v>1</v>
      </c>
      <c r="T526">
        <v>9.3531526646335443</v>
      </c>
      <c r="U526" t="s">
        <v>57</v>
      </c>
      <c r="V526">
        <v>11.304342269897459</v>
      </c>
      <c r="W526">
        <v>65.797813415527344</v>
      </c>
      <c r="X526">
        <v>0</v>
      </c>
      <c r="Y526">
        <v>0</v>
      </c>
      <c r="Z526">
        <v>12933.5947265625</v>
      </c>
      <c r="AA526">
        <v>87083.4765625</v>
      </c>
      <c r="AB526">
        <v>39</v>
      </c>
      <c r="AC526">
        <v>0</v>
      </c>
      <c r="AD526">
        <v>1</v>
      </c>
      <c r="AE526">
        <v>4</v>
      </c>
      <c r="AF526">
        <v>3</v>
      </c>
      <c r="AG526">
        <v>0</v>
      </c>
      <c r="AH526">
        <v>2.5641025975346558E-2</v>
      </c>
      <c r="AI526">
        <v>0.10256410390138623</v>
      </c>
      <c r="AJ526">
        <v>7.6923079788684845E-2</v>
      </c>
    </row>
    <row r="527" spans="1:36" x14ac:dyDescent="0.25">
      <c r="A527">
        <v>4225</v>
      </c>
      <c r="B527" t="s">
        <v>310</v>
      </c>
      <c r="C527" t="s">
        <v>45</v>
      </c>
      <c r="D527">
        <v>663</v>
      </c>
      <c r="E527" t="s">
        <v>46</v>
      </c>
      <c r="F527">
        <v>1980</v>
      </c>
      <c r="G527">
        <v>4426</v>
      </c>
      <c r="H527">
        <v>0</v>
      </c>
      <c r="I527">
        <v>1</v>
      </c>
      <c r="J527">
        <v>4</v>
      </c>
      <c r="K527">
        <v>7</v>
      </c>
      <c r="L527">
        <v>3</v>
      </c>
      <c r="M527">
        <v>1</v>
      </c>
      <c r="N527">
        <v>5694.359375</v>
      </c>
      <c r="O527">
        <v>8.6000003814697266</v>
      </c>
      <c r="Q527">
        <v>3.1044068336486825</v>
      </c>
      <c r="R527">
        <v>-2.9652976989746098</v>
      </c>
      <c r="S527">
        <v>0</v>
      </c>
      <c r="T527">
        <v>3.40739115800277</v>
      </c>
      <c r="U527" t="s">
        <v>47</v>
      </c>
      <c r="V527">
        <v>12.399208068847656</v>
      </c>
      <c r="W527">
        <v>71.575340270996094</v>
      </c>
      <c r="X527">
        <v>0</v>
      </c>
      <c r="Y527">
        <v>0</v>
      </c>
      <c r="Z527">
        <v>0</v>
      </c>
      <c r="AA527">
        <v>0</v>
      </c>
    </row>
    <row r="528" spans="1:36" x14ac:dyDescent="0.25">
      <c r="A528">
        <v>4225</v>
      </c>
      <c r="B528" t="s">
        <v>310</v>
      </c>
      <c r="C528" t="s">
        <v>45</v>
      </c>
      <c r="D528">
        <v>663</v>
      </c>
      <c r="E528" t="s">
        <v>46</v>
      </c>
      <c r="F528">
        <v>1990</v>
      </c>
      <c r="G528">
        <v>11116.8583984375</v>
      </c>
      <c r="H528">
        <v>0</v>
      </c>
      <c r="I528">
        <v>1</v>
      </c>
      <c r="J528">
        <v>4</v>
      </c>
      <c r="K528">
        <v>7</v>
      </c>
      <c r="L528">
        <v>3</v>
      </c>
      <c r="M528">
        <v>1</v>
      </c>
      <c r="N528">
        <v>10042.2109375</v>
      </c>
      <c r="O528">
        <v>6.5999999046325684</v>
      </c>
      <c r="Q528">
        <v>3.1044068336486825</v>
      </c>
      <c r="R528">
        <v>-2.9652976989746098</v>
      </c>
      <c r="S528">
        <v>0</v>
      </c>
      <c r="T528">
        <v>3.40739115800277</v>
      </c>
      <c r="U528" t="s">
        <v>47</v>
      </c>
      <c r="V528">
        <v>12.399208068847656</v>
      </c>
      <c r="W528">
        <v>71.575340270996094</v>
      </c>
      <c r="X528">
        <v>0</v>
      </c>
      <c r="Y528">
        <v>0</v>
      </c>
      <c r="Z528">
        <v>0</v>
      </c>
      <c r="AA528">
        <v>0</v>
      </c>
      <c r="AB528">
        <v>1</v>
      </c>
      <c r="AC528">
        <v>0</v>
      </c>
      <c r="AD528">
        <v>0</v>
      </c>
      <c r="AE528">
        <v>0</v>
      </c>
      <c r="AF528">
        <v>1</v>
      </c>
      <c r="AG528">
        <v>0</v>
      </c>
      <c r="AH528">
        <v>0</v>
      </c>
      <c r="AI528">
        <v>0</v>
      </c>
    </row>
    <row r="529" spans="1:36" x14ac:dyDescent="0.25">
      <c r="A529">
        <v>4225</v>
      </c>
      <c r="B529" t="s">
        <v>310</v>
      </c>
      <c r="C529" t="s">
        <v>45</v>
      </c>
      <c r="D529">
        <v>663</v>
      </c>
      <c r="E529" t="s">
        <v>46</v>
      </c>
      <c r="F529">
        <v>2000</v>
      </c>
      <c r="G529">
        <v>10689</v>
      </c>
      <c r="H529">
        <v>0</v>
      </c>
      <c r="I529">
        <v>1</v>
      </c>
      <c r="J529">
        <v>4</v>
      </c>
      <c r="K529">
        <v>7</v>
      </c>
      <c r="L529">
        <v>3</v>
      </c>
      <c r="M529">
        <v>1</v>
      </c>
      <c r="N529">
        <v>18355.8</v>
      </c>
      <c r="O529">
        <v>3.78</v>
      </c>
      <c r="P529">
        <v>5.6767539978027353</v>
      </c>
      <c r="Q529">
        <v>3.1044068336486825</v>
      </c>
      <c r="R529">
        <v>-2.9652976989746098</v>
      </c>
      <c r="S529">
        <v>0</v>
      </c>
      <c r="T529">
        <v>3.40739115800277</v>
      </c>
      <c r="U529" t="s">
        <v>47</v>
      </c>
      <c r="V529">
        <v>12.399208068847656</v>
      </c>
      <c r="W529">
        <v>71.575340270996094</v>
      </c>
      <c r="X529">
        <v>0</v>
      </c>
      <c r="Y529">
        <v>0</v>
      </c>
      <c r="Z529">
        <v>0</v>
      </c>
      <c r="AA529">
        <v>0</v>
      </c>
      <c r="AB529">
        <v>7</v>
      </c>
      <c r="AC529">
        <v>0</v>
      </c>
      <c r="AD529">
        <v>0</v>
      </c>
      <c r="AE529">
        <v>1</v>
      </c>
      <c r="AF529">
        <v>2</v>
      </c>
      <c r="AG529">
        <v>0</v>
      </c>
      <c r="AH529">
        <v>0</v>
      </c>
      <c r="AI529">
        <v>0.14285714924335477</v>
      </c>
      <c r="AJ529">
        <v>0.28571429848670954</v>
      </c>
    </row>
    <row r="530" spans="1:36" x14ac:dyDescent="0.25">
      <c r="A530">
        <v>4235</v>
      </c>
      <c r="B530" t="s">
        <v>311</v>
      </c>
      <c r="C530" t="s">
        <v>130</v>
      </c>
      <c r="D530">
        <v>441</v>
      </c>
      <c r="E530" t="s">
        <v>101</v>
      </c>
      <c r="F530">
        <v>1990</v>
      </c>
      <c r="G530">
        <v>15151.732421875002</v>
      </c>
      <c r="H530">
        <v>1</v>
      </c>
      <c r="I530">
        <v>0</v>
      </c>
      <c r="J530">
        <v>3</v>
      </c>
      <c r="K530">
        <v>3</v>
      </c>
      <c r="L530">
        <v>3</v>
      </c>
      <c r="M530">
        <v>1</v>
      </c>
      <c r="N530">
        <v>8641.384765625</v>
      </c>
      <c r="O530">
        <v>8.3333330154418945</v>
      </c>
      <c r="Q530">
        <v>0.12158393114805222</v>
      </c>
      <c r="R530">
        <v>-2.5422766208648682</v>
      </c>
      <c r="S530">
        <v>1</v>
      </c>
      <c r="T530">
        <v>-1.0650911555213904</v>
      </c>
      <c r="U530" t="s">
        <v>57</v>
      </c>
      <c r="V530">
        <v>11.77614688873291</v>
      </c>
      <c r="W530">
        <v>50.724636077880866</v>
      </c>
      <c r="X530">
        <v>0.31133237481117237</v>
      </c>
      <c r="Y530">
        <v>0.48853334784507751</v>
      </c>
      <c r="Z530">
        <v>8747.2197265625</v>
      </c>
      <c r="AA530">
        <v>78528.1328125</v>
      </c>
      <c r="AB530">
        <v>2</v>
      </c>
      <c r="AC530">
        <v>0</v>
      </c>
      <c r="AD530">
        <v>0</v>
      </c>
      <c r="AE530">
        <v>1</v>
      </c>
      <c r="AF530">
        <v>0</v>
      </c>
      <c r="AG530">
        <v>0</v>
      </c>
      <c r="AH530">
        <v>0</v>
      </c>
      <c r="AI530">
        <v>0.5</v>
      </c>
      <c r="AJ530">
        <v>0</v>
      </c>
    </row>
    <row r="531" spans="1:36" x14ac:dyDescent="0.25">
      <c r="A531">
        <v>4235</v>
      </c>
      <c r="B531" t="s">
        <v>311</v>
      </c>
      <c r="C531" t="s">
        <v>130</v>
      </c>
      <c r="D531">
        <v>441</v>
      </c>
      <c r="E531" t="s">
        <v>101</v>
      </c>
      <c r="F531">
        <v>2000</v>
      </c>
      <c r="G531">
        <v>8879</v>
      </c>
      <c r="H531">
        <v>1</v>
      </c>
      <c r="I531">
        <v>0</v>
      </c>
      <c r="J531">
        <v>3</v>
      </c>
      <c r="K531">
        <v>3</v>
      </c>
      <c r="L531">
        <v>3</v>
      </c>
      <c r="M531">
        <v>1</v>
      </c>
      <c r="N531">
        <v>17727</v>
      </c>
      <c r="O531">
        <v>4.1000000000000005</v>
      </c>
      <c r="P531">
        <v>4.9272537231445313</v>
      </c>
      <c r="Q531">
        <v>0.12158393114805222</v>
      </c>
      <c r="R531">
        <v>-2.5422766208648682</v>
      </c>
      <c r="S531">
        <v>1</v>
      </c>
      <c r="T531">
        <v>-1.0650911555213904</v>
      </c>
      <c r="U531" t="s">
        <v>57</v>
      </c>
      <c r="V531">
        <v>11.77614688873291</v>
      </c>
      <c r="W531">
        <v>50.724636077880866</v>
      </c>
      <c r="X531">
        <v>0.31133237481117237</v>
      </c>
      <c r="Y531">
        <v>0.48853334784507751</v>
      </c>
      <c r="Z531">
        <v>8747.2197265625</v>
      </c>
      <c r="AA531">
        <v>78528.1328125</v>
      </c>
      <c r="AB531">
        <v>2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</row>
    <row r="532" spans="1:36" x14ac:dyDescent="0.25">
      <c r="A532">
        <v>4255</v>
      </c>
      <c r="B532" t="s">
        <v>312</v>
      </c>
      <c r="C532" t="s">
        <v>41</v>
      </c>
      <c r="D532">
        <v>546</v>
      </c>
      <c r="E532" t="s">
        <v>42</v>
      </c>
      <c r="F532">
        <v>1980</v>
      </c>
      <c r="G532">
        <v>3157</v>
      </c>
      <c r="H532">
        <v>0</v>
      </c>
      <c r="I532">
        <v>0</v>
      </c>
      <c r="J532">
        <v>0</v>
      </c>
      <c r="K532">
        <v>2</v>
      </c>
      <c r="L532">
        <v>3</v>
      </c>
      <c r="M532">
        <v>1</v>
      </c>
      <c r="N532">
        <v>5748.24072265625</v>
      </c>
      <c r="O532">
        <v>8</v>
      </c>
      <c r="Q532">
        <v>3.2235264778137203</v>
      </c>
      <c r="R532">
        <v>-1.1589261293411253</v>
      </c>
      <c r="S532">
        <v>0</v>
      </c>
      <c r="T532">
        <v>4.8494645119076738</v>
      </c>
      <c r="U532" t="s">
        <v>43</v>
      </c>
      <c r="V532">
        <v>10.83090114593506</v>
      </c>
      <c r="W532">
        <v>78.421051025390625</v>
      </c>
      <c r="X532">
        <v>4.1433482170104989</v>
      </c>
      <c r="Y532">
        <v>0</v>
      </c>
      <c r="Z532">
        <v>517612.46875</v>
      </c>
      <c r="AA532">
        <v>18644.419921875</v>
      </c>
    </row>
    <row r="533" spans="1:36" x14ac:dyDescent="0.25">
      <c r="A533">
        <v>4255</v>
      </c>
      <c r="B533" t="s">
        <v>312</v>
      </c>
      <c r="C533" t="s">
        <v>41</v>
      </c>
      <c r="D533">
        <v>546</v>
      </c>
      <c r="E533" t="s">
        <v>42</v>
      </c>
      <c r="F533">
        <v>1990</v>
      </c>
      <c r="G533">
        <v>6889.509765625</v>
      </c>
      <c r="H533">
        <v>0</v>
      </c>
      <c r="I533">
        <v>0</v>
      </c>
      <c r="J533">
        <v>0</v>
      </c>
      <c r="K533">
        <v>2</v>
      </c>
      <c r="L533">
        <v>3</v>
      </c>
      <c r="M533">
        <v>1</v>
      </c>
      <c r="N533">
        <v>10517.8271484375</v>
      </c>
      <c r="O533">
        <v>9</v>
      </c>
      <c r="Q533">
        <v>3.2235264778137203</v>
      </c>
      <c r="R533">
        <v>-1.1589261293411253</v>
      </c>
      <c r="S533">
        <v>0</v>
      </c>
      <c r="T533">
        <v>4.8494645119076738</v>
      </c>
      <c r="U533" t="s">
        <v>43</v>
      </c>
      <c r="V533">
        <v>10.83090114593506</v>
      </c>
      <c r="W533">
        <v>78.421051025390625</v>
      </c>
      <c r="X533">
        <v>4.1433482170104989</v>
      </c>
      <c r="Y533">
        <v>0</v>
      </c>
      <c r="Z533">
        <v>517612.46875</v>
      </c>
      <c r="AA533">
        <v>18644.419921875</v>
      </c>
      <c r="AB533">
        <v>49</v>
      </c>
      <c r="AC533">
        <v>0</v>
      </c>
      <c r="AD533">
        <v>0</v>
      </c>
      <c r="AE533">
        <v>1</v>
      </c>
      <c r="AF533">
        <v>11</v>
      </c>
      <c r="AG533">
        <v>0</v>
      </c>
      <c r="AH533">
        <v>0</v>
      </c>
      <c r="AI533">
        <v>2.0408162847161296E-2</v>
      </c>
      <c r="AJ533">
        <v>0.22448979318141937</v>
      </c>
    </row>
    <row r="534" spans="1:36" x14ac:dyDescent="0.25">
      <c r="A534">
        <v>4255</v>
      </c>
      <c r="B534" t="s">
        <v>312</v>
      </c>
      <c r="C534" t="s">
        <v>41</v>
      </c>
      <c r="D534">
        <v>546</v>
      </c>
      <c r="E534" t="s">
        <v>42</v>
      </c>
      <c r="F534">
        <v>2000</v>
      </c>
      <c r="G534">
        <v>13618</v>
      </c>
      <c r="H534">
        <v>0</v>
      </c>
      <c r="I534">
        <v>0</v>
      </c>
      <c r="J534">
        <v>0</v>
      </c>
      <c r="K534">
        <v>2</v>
      </c>
      <c r="L534">
        <v>3</v>
      </c>
      <c r="M534">
        <v>1</v>
      </c>
      <c r="N534">
        <v>18284.666666666672</v>
      </c>
      <c r="O534">
        <v>4.7333333333333343</v>
      </c>
      <c r="P534">
        <v>5.2470240592956552</v>
      </c>
      <c r="Q534">
        <v>3.2235264778137203</v>
      </c>
      <c r="R534">
        <v>-1.1589261293411253</v>
      </c>
      <c r="S534">
        <v>0</v>
      </c>
      <c r="T534">
        <v>4.8494645119076738</v>
      </c>
      <c r="U534" t="s">
        <v>43</v>
      </c>
      <c r="V534">
        <v>10.83090114593506</v>
      </c>
      <c r="W534">
        <v>78.421051025390625</v>
      </c>
      <c r="X534">
        <v>4.1433482170104989</v>
      </c>
      <c r="Y534">
        <v>0</v>
      </c>
      <c r="Z534">
        <v>517612.46875</v>
      </c>
      <c r="AA534">
        <v>18644.419921875</v>
      </c>
      <c r="AB534">
        <v>105</v>
      </c>
      <c r="AC534">
        <v>0</v>
      </c>
      <c r="AD534">
        <v>0</v>
      </c>
      <c r="AE534">
        <v>7</v>
      </c>
      <c r="AF534">
        <v>15</v>
      </c>
      <c r="AG534">
        <v>0</v>
      </c>
      <c r="AH534">
        <v>0</v>
      </c>
      <c r="AI534">
        <v>6.6666670143604279E-2</v>
      </c>
      <c r="AJ534">
        <v>0.14285714924335477</v>
      </c>
    </row>
    <row r="535" spans="1:36" x14ac:dyDescent="0.25">
      <c r="A535">
        <v>4290</v>
      </c>
      <c r="B535" t="s">
        <v>313</v>
      </c>
      <c r="C535" t="s">
        <v>217</v>
      </c>
      <c r="D535">
        <v>475</v>
      </c>
      <c r="E535" t="s">
        <v>88</v>
      </c>
      <c r="F535">
        <v>1970</v>
      </c>
      <c r="G535">
        <v>1140</v>
      </c>
      <c r="H535">
        <v>1</v>
      </c>
      <c r="I535">
        <v>0</v>
      </c>
      <c r="J535">
        <v>0</v>
      </c>
      <c r="K535">
        <v>3</v>
      </c>
      <c r="L535">
        <v>3</v>
      </c>
      <c r="M535">
        <v>2</v>
      </c>
      <c r="N535">
        <v>2756.484619140625</v>
      </c>
      <c r="O535">
        <v>9</v>
      </c>
      <c r="Q535">
        <v>2.0276436805725098</v>
      </c>
      <c r="R535">
        <v>0.234177902340889</v>
      </c>
      <c r="S535">
        <v>1</v>
      </c>
      <c r="T535">
        <v>4.9037410553239908</v>
      </c>
      <c r="U535" t="s">
        <v>76</v>
      </c>
      <c r="V535">
        <v>10.926505088806152</v>
      </c>
      <c r="W535">
        <v>60.959999084472656</v>
      </c>
      <c r="X535">
        <v>0</v>
      </c>
      <c r="Y535">
        <v>0</v>
      </c>
      <c r="Z535">
        <v>0</v>
      </c>
      <c r="AA535">
        <v>0</v>
      </c>
    </row>
    <row r="536" spans="1:36" x14ac:dyDescent="0.25">
      <c r="A536">
        <v>4290</v>
      </c>
      <c r="B536" t="s">
        <v>313</v>
      </c>
      <c r="C536" t="s">
        <v>217</v>
      </c>
      <c r="D536">
        <v>475</v>
      </c>
      <c r="E536" t="s">
        <v>88</v>
      </c>
      <c r="F536">
        <v>1980</v>
      </c>
      <c r="G536">
        <v>3501</v>
      </c>
      <c r="H536">
        <v>1</v>
      </c>
      <c r="I536">
        <v>0</v>
      </c>
      <c r="J536">
        <v>0</v>
      </c>
      <c r="K536">
        <v>3</v>
      </c>
      <c r="L536">
        <v>3</v>
      </c>
      <c r="M536">
        <v>2</v>
      </c>
      <c r="N536">
        <v>6292.31396484375</v>
      </c>
      <c r="O536">
        <v>9.3333330154418945</v>
      </c>
      <c r="Q536">
        <v>2.0276436805725098</v>
      </c>
      <c r="R536">
        <v>0.234177902340889</v>
      </c>
      <c r="S536">
        <v>1</v>
      </c>
      <c r="T536">
        <v>4.9037410553239908</v>
      </c>
      <c r="U536" t="s">
        <v>76</v>
      </c>
      <c r="V536">
        <v>10.926505088806152</v>
      </c>
      <c r="W536">
        <v>60.959999084472656</v>
      </c>
      <c r="X536">
        <v>0</v>
      </c>
      <c r="Y536">
        <v>0</v>
      </c>
      <c r="Z536">
        <v>0</v>
      </c>
      <c r="AA536">
        <v>0</v>
      </c>
    </row>
    <row r="537" spans="1:36" x14ac:dyDescent="0.25">
      <c r="A537">
        <v>4290</v>
      </c>
      <c r="B537" t="s">
        <v>313</v>
      </c>
      <c r="C537" t="s">
        <v>217</v>
      </c>
      <c r="D537">
        <v>475</v>
      </c>
      <c r="E537" t="s">
        <v>88</v>
      </c>
      <c r="F537">
        <v>1990</v>
      </c>
      <c r="G537">
        <v>9236.3916015625</v>
      </c>
      <c r="H537">
        <v>1</v>
      </c>
      <c r="I537">
        <v>0</v>
      </c>
      <c r="J537">
        <v>0</v>
      </c>
      <c r="K537">
        <v>3</v>
      </c>
      <c r="L537">
        <v>3</v>
      </c>
      <c r="M537">
        <v>2</v>
      </c>
      <c r="N537">
        <v>11495.2138671875</v>
      </c>
      <c r="O537">
        <v>5.3333334922790527</v>
      </c>
      <c r="Q537">
        <v>2.0276436805725098</v>
      </c>
      <c r="R537">
        <v>0.234177902340889</v>
      </c>
      <c r="S537">
        <v>1</v>
      </c>
      <c r="T537">
        <v>4.9037410553239908</v>
      </c>
      <c r="U537" t="s">
        <v>76</v>
      </c>
      <c r="V537">
        <v>10.926505088806152</v>
      </c>
      <c r="W537">
        <v>60.959999084472656</v>
      </c>
      <c r="X537">
        <v>0</v>
      </c>
      <c r="Y537">
        <v>0</v>
      </c>
      <c r="Z537">
        <v>0</v>
      </c>
      <c r="AA537">
        <v>0</v>
      </c>
      <c r="AB537">
        <v>6</v>
      </c>
      <c r="AC537">
        <v>1</v>
      </c>
      <c r="AD537">
        <v>0</v>
      </c>
      <c r="AE537">
        <v>2</v>
      </c>
      <c r="AF537">
        <v>1</v>
      </c>
      <c r="AG537">
        <v>0.16666667163372037</v>
      </c>
      <c r="AH537">
        <v>0</v>
      </c>
      <c r="AI537">
        <v>0.33333334326744074</v>
      </c>
      <c r="AJ537">
        <v>0.16666667163372037</v>
      </c>
    </row>
    <row r="538" spans="1:36" x14ac:dyDescent="0.25">
      <c r="A538">
        <v>4290</v>
      </c>
      <c r="B538" t="s">
        <v>313</v>
      </c>
      <c r="C538" t="s">
        <v>217</v>
      </c>
      <c r="D538">
        <v>475</v>
      </c>
      <c r="E538" t="s">
        <v>88</v>
      </c>
      <c r="F538">
        <v>2000</v>
      </c>
      <c r="G538">
        <v>10623</v>
      </c>
      <c r="H538">
        <v>1</v>
      </c>
      <c r="I538">
        <v>0</v>
      </c>
      <c r="J538">
        <v>0</v>
      </c>
      <c r="K538">
        <v>3</v>
      </c>
      <c r="L538">
        <v>3</v>
      </c>
      <c r="M538">
        <v>2</v>
      </c>
      <c r="N538">
        <v>22048.333333333328</v>
      </c>
      <c r="O538">
        <v>3.6</v>
      </c>
      <c r="P538">
        <v>7.5363640785217276</v>
      </c>
      <c r="Q538">
        <v>2.0276436805725098</v>
      </c>
      <c r="R538">
        <v>0.234177902340889</v>
      </c>
      <c r="S538">
        <v>1</v>
      </c>
      <c r="T538">
        <v>4.9037410553239908</v>
      </c>
      <c r="U538" t="s">
        <v>76</v>
      </c>
      <c r="V538">
        <v>10.926505088806152</v>
      </c>
      <c r="W538">
        <v>60.959999084472656</v>
      </c>
      <c r="X538">
        <v>0</v>
      </c>
      <c r="Y538">
        <v>0</v>
      </c>
      <c r="Z538">
        <v>0</v>
      </c>
      <c r="AA538">
        <v>0</v>
      </c>
      <c r="AB538">
        <v>17</v>
      </c>
      <c r="AC538">
        <v>0</v>
      </c>
      <c r="AD538">
        <v>0</v>
      </c>
      <c r="AE538">
        <v>3</v>
      </c>
      <c r="AF538">
        <v>1</v>
      </c>
      <c r="AG538">
        <v>0</v>
      </c>
      <c r="AH538">
        <v>0</v>
      </c>
      <c r="AI538">
        <v>0.17647059261798859</v>
      </c>
      <c r="AJ538">
        <v>5.8823529630899429E-2</v>
      </c>
    </row>
    <row r="539" spans="1:36" x14ac:dyDescent="0.25">
      <c r="A539">
        <v>4300</v>
      </c>
      <c r="B539" t="s">
        <v>314</v>
      </c>
      <c r="C539" t="s">
        <v>281</v>
      </c>
      <c r="D539">
        <v>174</v>
      </c>
      <c r="E539" t="s">
        <v>42</v>
      </c>
      <c r="F539">
        <v>1970</v>
      </c>
      <c r="G539">
        <v>719</v>
      </c>
      <c r="H539">
        <v>1</v>
      </c>
      <c r="I539">
        <v>0</v>
      </c>
      <c r="J539">
        <v>0</v>
      </c>
      <c r="K539">
        <v>2</v>
      </c>
      <c r="L539">
        <v>3</v>
      </c>
      <c r="M539">
        <v>2</v>
      </c>
      <c r="N539">
        <v>2393.16455078125</v>
      </c>
      <c r="O539">
        <v>6.5</v>
      </c>
      <c r="Q539">
        <v>3.3042552471160889</v>
      </c>
      <c r="R539">
        <v>0.44224566221237194</v>
      </c>
      <c r="S539">
        <v>1</v>
      </c>
      <c r="T539">
        <v>5.3880463571402908</v>
      </c>
      <c r="U539" t="s">
        <v>43</v>
      </c>
      <c r="V539">
        <v>11.875919342041016</v>
      </c>
      <c r="W539">
        <v>58.039218902587891</v>
      </c>
      <c r="X539">
        <v>10.242104530334473</v>
      </c>
      <c r="Y539">
        <v>0</v>
      </c>
      <c r="Z539">
        <v>432219.90625</v>
      </c>
      <c r="AA539">
        <v>0</v>
      </c>
    </row>
    <row r="540" spans="1:36" x14ac:dyDescent="0.25">
      <c r="A540">
        <v>4300</v>
      </c>
      <c r="B540" t="s">
        <v>314</v>
      </c>
      <c r="C540" t="s">
        <v>281</v>
      </c>
      <c r="D540">
        <v>174</v>
      </c>
      <c r="E540" t="s">
        <v>42</v>
      </c>
      <c r="F540">
        <v>1980</v>
      </c>
      <c r="G540">
        <v>2486</v>
      </c>
      <c r="H540">
        <v>1</v>
      </c>
      <c r="I540">
        <v>0</v>
      </c>
      <c r="J540">
        <v>0</v>
      </c>
      <c r="K540">
        <v>2</v>
      </c>
      <c r="L540">
        <v>3</v>
      </c>
      <c r="M540">
        <v>2</v>
      </c>
      <c r="N540">
        <v>5549.34033203125</v>
      </c>
      <c r="O540">
        <v>8.5</v>
      </c>
      <c r="Q540">
        <v>3.3042552471160889</v>
      </c>
      <c r="R540">
        <v>0.44224566221237194</v>
      </c>
      <c r="S540">
        <v>1</v>
      </c>
      <c r="T540">
        <v>5.3880463571402908</v>
      </c>
      <c r="U540" t="s">
        <v>43</v>
      </c>
      <c r="V540">
        <v>11.875919342041016</v>
      </c>
      <c r="W540">
        <v>58.039218902587891</v>
      </c>
      <c r="X540">
        <v>10.242104530334473</v>
      </c>
      <c r="Y540">
        <v>0</v>
      </c>
      <c r="Z540">
        <v>432219.90625</v>
      </c>
      <c r="AA540">
        <v>0</v>
      </c>
    </row>
    <row r="541" spans="1:36" x14ac:dyDescent="0.25">
      <c r="A541">
        <v>4300</v>
      </c>
      <c r="B541" t="s">
        <v>314</v>
      </c>
      <c r="C541" t="s">
        <v>281</v>
      </c>
      <c r="D541">
        <v>174</v>
      </c>
      <c r="E541" t="s">
        <v>42</v>
      </c>
      <c r="F541">
        <v>1990</v>
      </c>
      <c r="G541">
        <v>6368.0458984375</v>
      </c>
      <c r="H541">
        <v>1</v>
      </c>
      <c r="I541">
        <v>0</v>
      </c>
      <c r="J541">
        <v>0</v>
      </c>
      <c r="K541">
        <v>2</v>
      </c>
      <c r="L541">
        <v>3</v>
      </c>
      <c r="M541">
        <v>2</v>
      </c>
      <c r="N541">
        <v>9217.16015625</v>
      </c>
      <c r="O541">
        <v>10.5</v>
      </c>
      <c r="Q541">
        <v>3.3042552471160889</v>
      </c>
      <c r="R541">
        <v>0.44224566221237194</v>
      </c>
      <c r="S541">
        <v>1</v>
      </c>
      <c r="T541">
        <v>5.3880463571402908</v>
      </c>
      <c r="U541" t="s">
        <v>43</v>
      </c>
      <c r="V541">
        <v>11.875919342041016</v>
      </c>
      <c r="W541">
        <v>58.039218902587891</v>
      </c>
      <c r="X541">
        <v>10.242104530334473</v>
      </c>
      <c r="Y541">
        <v>0</v>
      </c>
      <c r="Z541">
        <v>432219.90625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</row>
    <row r="542" spans="1:36" x14ac:dyDescent="0.25">
      <c r="A542">
        <v>4300</v>
      </c>
      <c r="B542" t="s">
        <v>314</v>
      </c>
      <c r="C542" t="s">
        <v>281</v>
      </c>
      <c r="D542">
        <v>174</v>
      </c>
      <c r="E542" t="s">
        <v>42</v>
      </c>
      <c r="F542">
        <v>2000</v>
      </c>
      <c r="G542">
        <v>9156</v>
      </c>
      <c r="H542">
        <v>1</v>
      </c>
      <c r="I542">
        <v>0</v>
      </c>
      <c r="J542">
        <v>0</v>
      </c>
      <c r="K542">
        <v>2</v>
      </c>
      <c r="L542">
        <v>3</v>
      </c>
      <c r="M542">
        <v>2</v>
      </c>
      <c r="N542">
        <v>14883</v>
      </c>
      <c r="O542">
        <v>7.15</v>
      </c>
      <c r="P542">
        <v>6.2344107627868652</v>
      </c>
      <c r="Q542">
        <v>3.3042552471160889</v>
      </c>
      <c r="R542">
        <v>0.44224566221237194</v>
      </c>
      <c r="S542">
        <v>1</v>
      </c>
      <c r="T542">
        <v>5.3880463571402908</v>
      </c>
      <c r="U542" t="s">
        <v>43</v>
      </c>
      <c r="V542">
        <v>11.875919342041016</v>
      </c>
      <c r="W542">
        <v>58.039218902587891</v>
      </c>
      <c r="X542">
        <v>10.242104530334473</v>
      </c>
      <c r="Y542">
        <v>0</v>
      </c>
      <c r="Z542">
        <v>432219.90625</v>
      </c>
      <c r="AA542">
        <v>0</v>
      </c>
      <c r="AB542">
        <v>15</v>
      </c>
      <c r="AC542">
        <v>0</v>
      </c>
      <c r="AD542">
        <v>0</v>
      </c>
      <c r="AE542">
        <v>3</v>
      </c>
      <c r="AF542">
        <v>1</v>
      </c>
      <c r="AG542">
        <v>0</v>
      </c>
      <c r="AH542">
        <v>0</v>
      </c>
      <c r="AI542">
        <v>0.20000000298023224</v>
      </c>
      <c r="AJ542">
        <v>6.6666670143604279E-2</v>
      </c>
    </row>
    <row r="543" spans="1:36" x14ac:dyDescent="0.25">
      <c r="A543">
        <v>4330</v>
      </c>
      <c r="B543" t="s">
        <v>315</v>
      </c>
      <c r="C543" t="s">
        <v>316</v>
      </c>
      <c r="D543">
        <v>273</v>
      </c>
      <c r="E543" t="s">
        <v>42</v>
      </c>
      <c r="F543">
        <v>1980</v>
      </c>
      <c r="G543">
        <v>3030</v>
      </c>
      <c r="H543">
        <v>1</v>
      </c>
      <c r="I543">
        <v>0</v>
      </c>
      <c r="J543">
        <v>0</v>
      </c>
      <c r="K543">
        <v>3</v>
      </c>
      <c r="L543">
        <v>2</v>
      </c>
      <c r="M543">
        <v>1</v>
      </c>
      <c r="N543">
        <v>5539.5517578125</v>
      </c>
      <c r="O543">
        <v>12</v>
      </c>
      <c r="Q543">
        <v>4.065610408782959</v>
      </c>
      <c r="R543">
        <v>-0.75701445341110241</v>
      </c>
      <c r="S543">
        <v>0</v>
      </c>
      <c r="T543">
        <v>0.34109207815559339</v>
      </c>
      <c r="U543" t="s">
        <v>43</v>
      </c>
      <c r="V543">
        <v>11.059336662292482</v>
      </c>
      <c r="W543">
        <v>78.294578552246094</v>
      </c>
      <c r="X543">
        <v>20.356359481811523</v>
      </c>
      <c r="Y543">
        <v>0</v>
      </c>
      <c r="Z543">
        <v>2118988.75</v>
      </c>
      <c r="AA543">
        <v>0</v>
      </c>
    </row>
    <row r="544" spans="1:36" x14ac:dyDescent="0.25">
      <c r="A544">
        <v>4330</v>
      </c>
      <c r="B544" t="s">
        <v>315</v>
      </c>
      <c r="C544" t="s">
        <v>316</v>
      </c>
      <c r="D544">
        <v>273</v>
      </c>
      <c r="E544" t="s">
        <v>42</v>
      </c>
      <c r="F544">
        <v>1990</v>
      </c>
      <c r="G544">
        <v>10051.2529296875</v>
      </c>
      <c r="H544">
        <v>1</v>
      </c>
      <c r="I544">
        <v>0</v>
      </c>
      <c r="J544">
        <v>0</v>
      </c>
      <c r="K544">
        <v>3</v>
      </c>
      <c r="L544">
        <v>2</v>
      </c>
      <c r="M544">
        <v>1</v>
      </c>
      <c r="N544">
        <v>10411.8564453125</v>
      </c>
      <c r="O544">
        <v>8</v>
      </c>
      <c r="Q544">
        <v>4.065610408782959</v>
      </c>
      <c r="R544">
        <v>-0.75701445341110241</v>
      </c>
      <c r="S544">
        <v>0</v>
      </c>
      <c r="T544">
        <v>0.34109207815559339</v>
      </c>
      <c r="U544" t="s">
        <v>43</v>
      </c>
      <c r="V544">
        <v>11.059336662292482</v>
      </c>
      <c r="W544">
        <v>78.294578552246094</v>
      </c>
      <c r="X544">
        <v>20.356359481811523</v>
      </c>
      <c r="Y544">
        <v>0</v>
      </c>
      <c r="Z544">
        <v>2118988.75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</row>
    <row r="545" spans="1:36" x14ac:dyDescent="0.25">
      <c r="A545">
        <v>4330</v>
      </c>
      <c r="B545" t="s">
        <v>315</v>
      </c>
      <c r="C545" t="s">
        <v>316</v>
      </c>
      <c r="D545">
        <v>273</v>
      </c>
      <c r="E545" t="s">
        <v>42</v>
      </c>
      <c r="F545">
        <v>2000</v>
      </c>
      <c r="G545">
        <v>9219</v>
      </c>
      <c r="H545">
        <v>1</v>
      </c>
      <c r="I545">
        <v>0</v>
      </c>
      <c r="J545">
        <v>0</v>
      </c>
      <c r="K545">
        <v>3</v>
      </c>
      <c r="L545">
        <v>2</v>
      </c>
      <c r="M545">
        <v>1</v>
      </c>
      <c r="N545">
        <v>21015</v>
      </c>
      <c r="O545">
        <v>3.8</v>
      </c>
      <c r="P545">
        <v>4.8598122596740723</v>
      </c>
      <c r="Q545">
        <v>4.065610408782959</v>
      </c>
      <c r="R545">
        <v>-0.75701445341110241</v>
      </c>
      <c r="S545">
        <v>0</v>
      </c>
      <c r="T545">
        <v>0.34109207815559339</v>
      </c>
      <c r="U545" t="s">
        <v>43</v>
      </c>
      <c r="V545">
        <v>11.059336662292482</v>
      </c>
      <c r="W545">
        <v>78.294578552246094</v>
      </c>
      <c r="X545">
        <v>20.356359481811523</v>
      </c>
      <c r="Y545">
        <v>0</v>
      </c>
      <c r="Z545">
        <v>2118988.75</v>
      </c>
      <c r="AA545">
        <v>0</v>
      </c>
      <c r="AB545">
        <v>4</v>
      </c>
      <c r="AC545">
        <v>0</v>
      </c>
      <c r="AD545">
        <v>0</v>
      </c>
      <c r="AE545">
        <v>0</v>
      </c>
      <c r="AF545">
        <v>2</v>
      </c>
      <c r="AG545">
        <v>0</v>
      </c>
      <c r="AH545">
        <v>0</v>
      </c>
      <c r="AI545">
        <v>0</v>
      </c>
      <c r="AJ545">
        <v>0.5</v>
      </c>
    </row>
    <row r="546" spans="1:36" x14ac:dyDescent="0.25">
      <c r="A546">
        <v>4345</v>
      </c>
      <c r="B546" t="s">
        <v>317</v>
      </c>
      <c r="C546" t="s">
        <v>49</v>
      </c>
      <c r="D546">
        <v>499</v>
      </c>
      <c r="E546" t="s">
        <v>318</v>
      </c>
      <c r="F546">
        <v>1970</v>
      </c>
      <c r="G546">
        <v>982</v>
      </c>
      <c r="H546">
        <v>0</v>
      </c>
      <c r="I546">
        <v>0</v>
      </c>
      <c r="J546">
        <v>2</v>
      </c>
      <c r="K546">
        <v>2</v>
      </c>
      <c r="L546">
        <v>3</v>
      </c>
      <c r="M546">
        <v>1</v>
      </c>
      <c r="N546">
        <v>2120.4130859375</v>
      </c>
      <c r="O546">
        <v>4.4285712242126474</v>
      </c>
      <c r="Q546">
        <v>4.4261503219604492</v>
      </c>
      <c r="R546">
        <v>-2.17950439453125</v>
      </c>
      <c r="S546">
        <v>1</v>
      </c>
      <c r="T546">
        <v>6.4452520886826115</v>
      </c>
      <c r="U546" t="s">
        <v>319</v>
      </c>
      <c r="V546">
        <v>13.639673233032228</v>
      </c>
      <c r="W546">
        <v>62.319217681884759</v>
      </c>
      <c r="X546">
        <v>0</v>
      </c>
      <c r="Y546">
        <v>7.7178711071610451E-3</v>
      </c>
      <c r="Z546">
        <v>124921.09375</v>
      </c>
      <c r="AA546">
        <v>16677.984375</v>
      </c>
    </row>
    <row r="547" spans="1:36" x14ac:dyDescent="0.25">
      <c r="A547">
        <v>4345</v>
      </c>
      <c r="B547" t="s">
        <v>317</v>
      </c>
      <c r="C547" t="s">
        <v>49</v>
      </c>
      <c r="D547">
        <v>499</v>
      </c>
      <c r="E547" t="s">
        <v>318</v>
      </c>
      <c r="F547">
        <v>1980</v>
      </c>
      <c r="G547">
        <v>3339</v>
      </c>
      <c r="H547">
        <v>0</v>
      </c>
      <c r="I547">
        <v>0</v>
      </c>
      <c r="J547">
        <v>2</v>
      </c>
      <c r="K547">
        <v>2</v>
      </c>
      <c r="L547">
        <v>3</v>
      </c>
      <c r="M547">
        <v>1</v>
      </c>
      <c r="N547">
        <v>4838.00634765625</v>
      </c>
      <c r="O547">
        <v>4.7714285850524911</v>
      </c>
      <c r="Q547">
        <v>4.4261503219604492</v>
      </c>
      <c r="R547">
        <v>-2.17950439453125</v>
      </c>
      <c r="S547">
        <v>1</v>
      </c>
      <c r="T547">
        <v>6.4452520886826115</v>
      </c>
      <c r="U547" t="s">
        <v>319</v>
      </c>
      <c r="V547">
        <v>13.639673233032228</v>
      </c>
      <c r="W547">
        <v>62.319217681884759</v>
      </c>
      <c r="X547">
        <v>0</v>
      </c>
      <c r="Y547">
        <v>7.7178711071610451E-3</v>
      </c>
      <c r="Z547">
        <v>124921.09375</v>
      </c>
      <c r="AA547">
        <v>16677.984375</v>
      </c>
    </row>
    <row r="548" spans="1:36" x14ac:dyDescent="0.25">
      <c r="A548">
        <v>4345</v>
      </c>
      <c r="B548" t="s">
        <v>317</v>
      </c>
      <c r="C548" t="s">
        <v>49</v>
      </c>
      <c r="D548">
        <v>499</v>
      </c>
      <c r="E548" t="s">
        <v>318</v>
      </c>
      <c r="F548">
        <v>1990</v>
      </c>
      <c r="G548">
        <v>6510.18408203125</v>
      </c>
      <c r="H548">
        <v>0</v>
      </c>
      <c r="I548">
        <v>0</v>
      </c>
      <c r="J548">
        <v>2</v>
      </c>
      <c r="K548">
        <v>2</v>
      </c>
      <c r="L548">
        <v>3</v>
      </c>
      <c r="M548">
        <v>1</v>
      </c>
      <c r="N548">
        <v>8006.52294921875</v>
      </c>
      <c r="O548">
        <v>6.0857143402099609</v>
      </c>
      <c r="Q548">
        <v>4.4261503219604492</v>
      </c>
      <c r="R548">
        <v>-2.17950439453125</v>
      </c>
      <c r="S548">
        <v>1</v>
      </c>
      <c r="T548">
        <v>6.4452520886826115</v>
      </c>
      <c r="U548" t="s">
        <v>319</v>
      </c>
      <c r="V548">
        <v>13.639673233032228</v>
      </c>
      <c r="W548">
        <v>62.319217681884759</v>
      </c>
      <c r="X548">
        <v>0</v>
      </c>
      <c r="Y548">
        <v>7.7178711071610451E-3</v>
      </c>
      <c r="Z548">
        <v>124921.09375</v>
      </c>
      <c r="AA548">
        <v>16677.984375</v>
      </c>
      <c r="AB548">
        <v>26</v>
      </c>
      <c r="AC548">
        <v>0</v>
      </c>
      <c r="AD548">
        <v>0</v>
      </c>
      <c r="AE548">
        <v>2</v>
      </c>
      <c r="AF548">
        <v>2</v>
      </c>
      <c r="AG548">
        <v>0</v>
      </c>
      <c r="AH548">
        <v>0</v>
      </c>
      <c r="AI548">
        <v>7.6923079788684845E-2</v>
      </c>
      <c r="AJ548">
        <v>7.6923079788684845E-2</v>
      </c>
    </row>
    <row r="549" spans="1:36" x14ac:dyDescent="0.25">
      <c r="A549">
        <v>4345</v>
      </c>
      <c r="B549" t="s">
        <v>317</v>
      </c>
      <c r="C549" t="s">
        <v>49</v>
      </c>
      <c r="D549">
        <v>499</v>
      </c>
      <c r="E549" t="s">
        <v>318</v>
      </c>
      <c r="F549">
        <v>2000</v>
      </c>
      <c r="G549">
        <v>8330</v>
      </c>
      <c r="H549">
        <v>0</v>
      </c>
      <c r="I549">
        <v>0</v>
      </c>
      <c r="J549">
        <v>2</v>
      </c>
      <c r="K549">
        <v>2</v>
      </c>
      <c r="L549">
        <v>3</v>
      </c>
      <c r="M549">
        <v>1</v>
      </c>
      <c r="N549">
        <v>14770.314285714288</v>
      </c>
      <c r="O549">
        <v>3.5028571428571462</v>
      </c>
      <c r="P549">
        <v>8.9457235336303711</v>
      </c>
      <c r="Q549">
        <v>4.4261503219604492</v>
      </c>
      <c r="R549">
        <v>-2.17950439453125</v>
      </c>
      <c r="S549">
        <v>1</v>
      </c>
      <c r="T549">
        <v>6.4452520886826115</v>
      </c>
      <c r="U549" t="s">
        <v>319</v>
      </c>
      <c r="V549">
        <v>13.639673233032228</v>
      </c>
      <c r="W549">
        <v>62.319217681884759</v>
      </c>
      <c r="X549">
        <v>0</v>
      </c>
      <c r="Y549">
        <v>7.7178711071610451E-3</v>
      </c>
      <c r="Z549">
        <v>124921.09375</v>
      </c>
      <c r="AA549">
        <v>16677.984375</v>
      </c>
      <c r="AB549">
        <v>61</v>
      </c>
      <c r="AC549">
        <v>3</v>
      </c>
      <c r="AD549">
        <v>0</v>
      </c>
      <c r="AE549">
        <v>6</v>
      </c>
      <c r="AF549">
        <v>2</v>
      </c>
      <c r="AG549">
        <v>4.9180328845977776E-2</v>
      </c>
      <c r="AH549">
        <v>0</v>
      </c>
      <c r="AI549">
        <v>9.8360657691955553E-2</v>
      </c>
      <c r="AJ549">
        <v>3.2786883413791656E-2</v>
      </c>
    </row>
    <row r="550" spans="1:36" x14ac:dyDescent="0.25">
      <c r="A550">
        <v>4360</v>
      </c>
      <c r="B550" t="s">
        <v>320</v>
      </c>
      <c r="C550" t="s">
        <v>45</v>
      </c>
      <c r="D550">
        <v>663</v>
      </c>
      <c r="E550" t="s">
        <v>46</v>
      </c>
      <c r="F550">
        <v>1970</v>
      </c>
      <c r="G550">
        <v>2027</v>
      </c>
      <c r="H550">
        <v>1</v>
      </c>
      <c r="I550">
        <v>1</v>
      </c>
      <c r="J550">
        <v>4</v>
      </c>
      <c r="K550">
        <v>7</v>
      </c>
      <c r="L550">
        <v>3</v>
      </c>
      <c r="M550">
        <v>1</v>
      </c>
      <c r="N550">
        <v>2938.550048828125</v>
      </c>
      <c r="O550">
        <v>5</v>
      </c>
      <c r="Q550">
        <v>2.4433681964874263</v>
      </c>
      <c r="R550">
        <v>-1.8239661455154419</v>
      </c>
      <c r="S550">
        <v>1</v>
      </c>
      <c r="T550">
        <v>3.1784350684483078</v>
      </c>
      <c r="U550" t="s">
        <v>47</v>
      </c>
      <c r="V550">
        <v>12.538806915283201</v>
      </c>
      <c r="W550">
        <v>61.594200134277351</v>
      </c>
      <c r="X550">
        <v>0</v>
      </c>
      <c r="Y550">
        <v>0</v>
      </c>
      <c r="Z550">
        <v>0</v>
      </c>
      <c r="AA550">
        <v>0</v>
      </c>
    </row>
    <row r="551" spans="1:36" x14ac:dyDescent="0.25">
      <c r="A551">
        <v>4360</v>
      </c>
      <c r="B551" t="s">
        <v>320</v>
      </c>
      <c r="C551" t="s">
        <v>45</v>
      </c>
      <c r="D551">
        <v>663</v>
      </c>
      <c r="E551" t="s">
        <v>46</v>
      </c>
      <c r="F551">
        <v>1980</v>
      </c>
      <c r="G551">
        <v>6837</v>
      </c>
      <c r="H551">
        <v>1</v>
      </c>
      <c r="I551">
        <v>1</v>
      </c>
      <c r="J551">
        <v>4</v>
      </c>
      <c r="K551">
        <v>7</v>
      </c>
      <c r="L551">
        <v>3</v>
      </c>
      <c r="M551">
        <v>1</v>
      </c>
      <c r="N551">
        <v>5962.431640625</v>
      </c>
      <c r="O551">
        <v>9.5</v>
      </c>
      <c r="Q551">
        <v>2.4433681964874263</v>
      </c>
      <c r="R551">
        <v>-1.8239661455154419</v>
      </c>
      <c r="S551">
        <v>1</v>
      </c>
      <c r="T551">
        <v>3.1784350684483078</v>
      </c>
      <c r="U551" t="s">
        <v>47</v>
      </c>
      <c r="V551">
        <v>12.538806915283201</v>
      </c>
      <c r="W551">
        <v>61.594200134277351</v>
      </c>
      <c r="X551">
        <v>0</v>
      </c>
      <c r="Y551">
        <v>0</v>
      </c>
      <c r="Z551">
        <v>0</v>
      </c>
      <c r="AA551">
        <v>0</v>
      </c>
    </row>
    <row r="552" spans="1:36" x14ac:dyDescent="0.25">
      <c r="A552">
        <v>4360</v>
      </c>
      <c r="B552" t="s">
        <v>320</v>
      </c>
      <c r="C552" t="s">
        <v>45</v>
      </c>
      <c r="D552">
        <v>663</v>
      </c>
      <c r="E552" t="s">
        <v>46</v>
      </c>
      <c r="F552">
        <v>1990</v>
      </c>
      <c r="G552">
        <v>12402.1162109375</v>
      </c>
      <c r="H552">
        <v>1</v>
      </c>
      <c r="I552">
        <v>1</v>
      </c>
      <c r="J552">
        <v>4</v>
      </c>
      <c r="K552">
        <v>7</v>
      </c>
      <c r="L552">
        <v>3</v>
      </c>
      <c r="M552">
        <v>1</v>
      </c>
      <c r="N552">
        <v>10588.1435546875</v>
      </c>
      <c r="O552">
        <v>7</v>
      </c>
      <c r="Q552">
        <v>2.4433681964874263</v>
      </c>
      <c r="R552">
        <v>-1.8239661455154419</v>
      </c>
      <c r="S552">
        <v>1</v>
      </c>
      <c r="T552">
        <v>3.1784350684483078</v>
      </c>
      <c r="U552" t="s">
        <v>47</v>
      </c>
      <c r="V552">
        <v>12.538806915283201</v>
      </c>
      <c r="W552">
        <v>61.594200134277351</v>
      </c>
      <c r="X552">
        <v>0</v>
      </c>
      <c r="Y552">
        <v>0</v>
      </c>
      <c r="Z552">
        <v>0</v>
      </c>
      <c r="AA552">
        <v>0</v>
      </c>
      <c r="AB552">
        <v>7</v>
      </c>
      <c r="AC552">
        <v>0</v>
      </c>
      <c r="AD552">
        <v>0</v>
      </c>
      <c r="AE552">
        <v>0</v>
      </c>
      <c r="AF552">
        <v>2</v>
      </c>
      <c r="AG552">
        <v>0</v>
      </c>
      <c r="AH552">
        <v>0</v>
      </c>
      <c r="AI552">
        <v>0</v>
      </c>
      <c r="AJ552">
        <v>0.28571429848670954</v>
      </c>
    </row>
    <row r="553" spans="1:36" x14ac:dyDescent="0.25">
      <c r="A553">
        <v>4360</v>
      </c>
      <c r="B553" t="s">
        <v>320</v>
      </c>
      <c r="C553" t="s">
        <v>45</v>
      </c>
      <c r="D553">
        <v>663</v>
      </c>
      <c r="E553" t="s">
        <v>46</v>
      </c>
      <c r="F553">
        <v>2000</v>
      </c>
      <c r="G553">
        <v>11408</v>
      </c>
      <c r="H553">
        <v>1</v>
      </c>
      <c r="I553">
        <v>1</v>
      </c>
      <c r="J553">
        <v>4</v>
      </c>
      <c r="K553">
        <v>7</v>
      </c>
      <c r="L553">
        <v>3</v>
      </c>
      <c r="M553">
        <v>1</v>
      </c>
      <c r="N553">
        <v>19788</v>
      </c>
      <c r="O553">
        <v>4.1500000000000004</v>
      </c>
      <c r="P553">
        <v>6.0258660316467276</v>
      </c>
      <c r="Q553">
        <v>2.4433681964874263</v>
      </c>
      <c r="R553">
        <v>-1.8239661455154419</v>
      </c>
      <c r="S553">
        <v>1</v>
      </c>
      <c r="T553">
        <v>3.1784350684483078</v>
      </c>
      <c r="U553" t="s">
        <v>47</v>
      </c>
      <c r="V553">
        <v>12.538806915283201</v>
      </c>
      <c r="W553">
        <v>61.594200134277351</v>
      </c>
      <c r="X553">
        <v>0</v>
      </c>
      <c r="Y553">
        <v>0</v>
      </c>
      <c r="Z553">
        <v>0</v>
      </c>
      <c r="AA553">
        <v>0</v>
      </c>
      <c r="AB553">
        <v>22</v>
      </c>
      <c r="AC553">
        <v>0</v>
      </c>
      <c r="AD553">
        <v>0</v>
      </c>
      <c r="AE553">
        <v>2</v>
      </c>
      <c r="AF553">
        <v>3</v>
      </c>
      <c r="AG553">
        <v>0</v>
      </c>
      <c r="AH553">
        <v>0</v>
      </c>
      <c r="AI553">
        <v>9.0909093618392958E-2</v>
      </c>
      <c r="AJ553">
        <v>0.13636364042758939</v>
      </c>
    </row>
    <row r="554" spans="1:36" x14ac:dyDescent="0.25">
      <c r="A554">
        <v>4390</v>
      </c>
      <c r="B554" t="s">
        <v>321</v>
      </c>
      <c r="C554" t="s">
        <v>322</v>
      </c>
      <c r="D554">
        <v>600</v>
      </c>
      <c r="E554" t="s">
        <v>240</v>
      </c>
      <c r="F554">
        <v>1970</v>
      </c>
      <c r="G554">
        <v>717</v>
      </c>
      <c r="H554">
        <v>1</v>
      </c>
      <c r="I554">
        <v>0</v>
      </c>
      <c r="J554">
        <v>0</v>
      </c>
      <c r="K554">
        <v>2</v>
      </c>
      <c r="L554">
        <v>2</v>
      </c>
      <c r="M554">
        <v>1</v>
      </c>
      <c r="N554">
        <v>2327.214111328125</v>
      </c>
      <c r="O554">
        <v>4.5384616851806641</v>
      </c>
      <c r="Q554">
        <v>4.8570575714111319</v>
      </c>
      <c r="R554">
        <v>-0.42891407012939448</v>
      </c>
      <c r="S554">
        <v>0</v>
      </c>
      <c r="T554">
        <v>9.7800365718842794</v>
      </c>
      <c r="U554" t="s">
        <v>57</v>
      </c>
      <c r="V554">
        <v>12.427448272705078</v>
      </c>
      <c r="W554">
        <v>64.483001708984389</v>
      </c>
      <c r="X554">
        <v>2.4442293643951407</v>
      </c>
      <c r="Y554">
        <v>15.114420890808102</v>
      </c>
      <c r="Z554">
        <v>25542.791015625</v>
      </c>
      <c r="AA554">
        <v>122806.2890625</v>
      </c>
    </row>
    <row r="555" spans="1:36" x14ac:dyDescent="0.25">
      <c r="A555">
        <v>4390</v>
      </c>
      <c r="B555" t="s">
        <v>321</v>
      </c>
      <c r="C555" t="s">
        <v>322</v>
      </c>
      <c r="D555">
        <v>600</v>
      </c>
      <c r="E555" t="s">
        <v>240</v>
      </c>
      <c r="F555">
        <v>1980</v>
      </c>
      <c r="G555">
        <v>2897</v>
      </c>
      <c r="H555">
        <v>1</v>
      </c>
      <c r="I555">
        <v>0</v>
      </c>
      <c r="J555">
        <v>0</v>
      </c>
      <c r="K555">
        <v>2</v>
      </c>
      <c r="L555">
        <v>2</v>
      </c>
      <c r="M555">
        <v>1</v>
      </c>
      <c r="N555">
        <v>5906.6875</v>
      </c>
      <c r="O555">
        <v>4.9230771064758301</v>
      </c>
      <c r="Q555">
        <v>4.8570575714111319</v>
      </c>
      <c r="R555">
        <v>-0.42891407012939448</v>
      </c>
      <c r="S555">
        <v>0</v>
      </c>
      <c r="T555">
        <v>9.7800365718842794</v>
      </c>
      <c r="U555" t="s">
        <v>57</v>
      </c>
      <c r="V555">
        <v>12.427448272705078</v>
      </c>
      <c r="W555">
        <v>64.483001708984389</v>
      </c>
      <c r="X555">
        <v>2.4442293643951407</v>
      </c>
      <c r="Y555">
        <v>15.114420890808102</v>
      </c>
      <c r="Z555">
        <v>25542.791015625</v>
      </c>
      <c r="AA555">
        <v>122806.2890625</v>
      </c>
    </row>
    <row r="556" spans="1:36" x14ac:dyDescent="0.25">
      <c r="A556">
        <v>4390</v>
      </c>
      <c r="B556" t="s">
        <v>321</v>
      </c>
      <c r="C556" t="s">
        <v>322</v>
      </c>
      <c r="D556">
        <v>600</v>
      </c>
      <c r="E556" t="s">
        <v>240</v>
      </c>
      <c r="F556">
        <v>1990</v>
      </c>
      <c r="G556">
        <v>6069.2836914062491</v>
      </c>
      <c r="H556">
        <v>1</v>
      </c>
      <c r="I556">
        <v>0</v>
      </c>
      <c r="J556">
        <v>0</v>
      </c>
      <c r="K556">
        <v>2</v>
      </c>
      <c r="L556">
        <v>2</v>
      </c>
      <c r="M556">
        <v>1</v>
      </c>
      <c r="N556">
        <v>9371.6943359375</v>
      </c>
      <c r="O556">
        <v>6.307692527770997</v>
      </c>
      <c r="Q556">
        <v>4.8570575714111319</v>
      </c>
      <c r="R556">
        <v>-0.42891407012939448</v>
      </c>
      <c r="S556">
        <v>0</v>
      </c>
      <c r="T556">
        <v>9.7800365718842794</v>
      </c>
      <c r="U556" t="s">
        <v>57</v>
      </c>
      <c r="V556">
        <v>12.427448272705078</v>
      </c>
      <c r="W556">
        <v>64.483001708984389</v>
      </c>
      <c r="X556">
        <v>2.4442293643951407</v>
      </c>
      <c r="Y556">
        <v>15.114420890808102</v>
      </c>
      <c r="Z556">
        <v>25542.791015625</v>
      </c>
      <c r="AA556">
        <v>122806.2890625</v>
      </c>
      <c r="AB556">
        <v>34</v>
      </c>
      <c r="AC556">
        <v>0</v>
      </c>
      <c r="AD556">
        <v>0</v>
      </c>
      <c r="AE556">
        <v>7</v>
      </c>
      <c r="AF556">
        <v>2</v>
      </c>
      <c r="AG556">
        <v>0</v>
      </c>
      <c r="AH556">
        <v>0</v>
      </c>
      <c r="AI556">
        <v>0.20588235557079315</v>
      </c>
      <c r="AJ556">
        <v>5.8823529630899429E-2</v>
      </c>
    </row>
    <row r="557" spans="1:36" x14ac:dyDescent="0.25">
      <c r="A557">
        <v>4390</v>
      </c>
      <c r="B557" t="s">
        <v>321</v>
      </c>
      <c r="C557" t="s">
        <v>322</v>
      </c>
      <c r="D557">
        <v>600</v>
      </c>
      <c r="E557" t="s">
        <v>240</v>
      </c>
      <c r="F557">
        <v>2000</v>
      </c>
      <c r="G557">
        <v>6934</v>
      </c>
      <c r="H557">
        <v>1</v>
      </c>
      <c r="I557">
        <v>0</v>
      </c>
      <c r="J557">
        <v>0</v>
      </c>
      <c r="K557">
        <v>2</v>
      </c>
      <c r="L557">
        <v>2</v>
      </c>
      <c r="M557">
        <v>1</v>
      </c>
      <c r="N557">
        <v>18208.461538461535</v>
      </c>
      <c r="O557">
        <v>3.9307692307692306</v>
      </c>
      <c r="P557">
        <v>7.9459095001220703</v>
      </c>
      <c r="Q557">
        <v>4.8570575714111319</v>
      </c>
      <c r="R557">
        <v>-0.42891407012939448</v>
      </c>
      <c r="S557">
        <v>0</v>
      </c>
      <c r="T557">
        <v>9.7800365718842794</v>
      </c>
      <c r="U557" t="s">
        <v>57</v>
      </c>
      <c r="V557">
        <v>12.427448272705078</v>
      </c>
      <c r="W557">
        <v>64.483001708984389</v>
      </c>
      <c r="X557">
        <v>2.4442293643951407</v>
      </c>
      <c r="Y557">
        <v>15.114420890808102</v>
      </c>
      <c r="Z557">
        <v>25542.791015625</v>
      </c>
      <c r="AA557">
        <v>122806.2890625</v>
      </c>
      <c r="AB557">
        <v>31</v>
      </c>
      <c r="AC557">
        <v>0</v>
      </c>
      <c r="AD557">
        <v>0</v>
      </c>
      <c r="AE557">
        <v>1</v>
      </c>
      <c r="AF557">
        <v>4</v>
      </c>
      <c r="AG557">
        <v>0</v>
      </c>
      <c r="AH557">
        <v>0</v>
      </c>
      <c r="AI557">
        <v>3.2258063554763794E-2</v>
      </c>
      <c r="AJ557">
        <v>0.12903225421905518</v>
      </c>
    </row>
    <row r="558" spans="1:36" x14ac:dyDescent="0.25">
      <c r="A558">
        <v>4455</v>
      </c>
      <c r="B558" t="s">
        <v>323</v>
      </c>
      <c r="C558" t="s">
        <v>217</v>
      </c>
      <c r="D558">
        <v>475</v>
      </c>
      <c r="E558" t="s">
        <v>88</v>
      </c>
      <c r="F558">
        <v>1990</v>
      </c>
      <c r="G558">
        <v>4724.19921875</v>
      </c>
      <c r="H558">
        <v>1</v>
      </c>
      <c r="I558">
        <v>0</v>
      </c>
      <c r="J558">
        <v>0</v>
      </c>
      <c r="K558">
        <v>3</v>
      </c>
      <c r="L558">
        <v>3</v>
      </c>
      <c r="M558">
        <v>2</v>
      </c>
      <c r="N558">
        <v>10868.5078125</v>
      </c>
      <c r="O558">
        <v>5.5</v>
      </c>
      <c r="Q558">
        <v>2.7498753070831294</v>
      </c>
      <c r="R558">
        <v>-0.94641625881195068</v>
      </c>
      <c r="S558">
        <v>1</v>
      </c>
      <c r="T558">
        <v>-0.80530683928556845</v>
      </c>
      <c r="U558" t="s">
        <v>76</v>
      </c>
      <c r="V558">
        <v>10.563041687011719</v>
      </c>
      <c r="W558">
        <v>58.992801666259759</v>
      </c>
      <c r="X558">
        <v>0</v>
      </c>
      <c r="Y558">
        <v>0</v>
      </c>
      <c r="Z558">
        <v>0</v>
      </c>
      <c r="AA558">
        <v>0</v>
      </c>
      <c r="AB558">
        <v>24</v>
      </c>
      <c r="AC558">
        <v>1</v>
      </c>
      <c r="AD558">
        <v>0</v>
      </c>
      <c r="AE558">
        <v>4</v>
      </c>
      <c r="AF558">
        <v>0</v>
      </c>
      <c r="AG558">
        <v>4.1666667908430093E-2</v>
      </c>
      <c r="AH558">
        <v>0</v>
      </c>
      <c r="AI558">
        <v>0.16666667163372037</v>
      </c>
      <c r="AJ558">
        <v>0</v>
      </c>
    </row>
    <row r="559" spans="1:36" x14ac:dyDescent="0.25">
      <c r="A559">
        <v>4455</v>
      </c>
      <c r="B559" t="s">
        <v>323</v>
      </c>
      <c r="C559" t="s">
        <v>217</v>
      </c>
      <c r="D559">
        <v>475</v>
      </c>
      <c r="E559" t="s">
        <v>88</v>
      </c>
      <c r="F559">
        <v>2000</v>
      </c>
      <c r="G559">
        <v>5523</v>
      </c>
      <c r="H559">
        <v>1</v>
      </c>
      <c r="I559">
        <v>0</v>
      </c>
      <c r="J559">
        <v>0</v>
      </c>
      <c r="K559">
        <v>3</v>
      </c>
      <c r="L559">
        <v>3</v>
      </c>
      <c r="M559">
        <v>2</v>
      </c>
      <c r="N559">
        <v>20640.5</v>
      </c>
      <c r="O559">
        <v>4.5999999999999996</v>
      </c>
      <c r="P559">
        <v>4.934473991394043</v>
      </c>
      <c r="Q559">
        <v>2.7498753070831294</v>
      </c>
      <c r="R559">
        <v>-0.94641625881195068</v>
      </c>
      <c r="S559">
        <v>1</v>
      </c>
      <c r="T559">
        <v>-0.80530683928556845</v>
      </c>
      <c r="U559" t="s">
        <v>76</v>
      </c>
      <c r="V559">
        <v>10.563041687011719</v>
      </c>
      <c r="W559">
        <v>58.992801666259759</v>
      </c>
      <c r="X559">
        <v>0</v>
      </c>
      <c r="Y559">
        <v>0</v>
      </c>
      <c r="Z559">
        <v>0</v>
      </c>
      <c r="AA559">
        <v>0</v>
      </c>
      <c r="AB559">
        <v>57</v>
      </c>
      <c r="AC559">
        <v>1</v>
      </c>
      <c r="AD559">
        <v>0</v>
      </c>
      <c r="AE559">
        <v>5</v>
      </c>
      <c r="AF559">
        <v>16</v>
      </c>
      <c r="AG559">
        <v>1.7543859779834747E-2</v>
      </c>
      <c r="AH559">
        <v>0</v>
      </c>
      <c r="AI559">
        <v>8.771929889917375E-2</v>
      </c>
      <c r="AJ559">
        <v>0.28070175647735596</v>
      </c>
    </row>
    <row r="560" spans="1:36" x14ac:dyDescent="0.25">
      <c r="A560">
        <v>4470</v>
      </c>
      <c r="B560" t="s">
        <v>324</v>
      </c>
      <c r="C560" t="s">
        <v>325</v>
      </c>
      <c r="D560">
        <v>601</v>
      </c>
      <c r="E560" t="s">
        <v>326</v>
      </c>
      <c r="F560">
        <v>1970</v>
      </c>
      <c r="G560">
        <v>1161</v>
      </c>
      <c r="H560">
        <v>0</v>
      </c>
      <c r="I560">
        <v>0</v>
      </c>
      <c r="J560">
        <v>0</v>
      </c>
      <c r="K560">
        <v>2</v>
      </c>
      <c r="L560">
        <v>2</v>
      </c>
      <c r="M560">
        <v>1</v>
      </c>
      <c r="N560">
        <v>1847.1497802734375</v>
      </c>
      <c r="O560">
        <v>6.4000000953674316</v>
      </c>
      <c r="Q560">
        <v>4.0520892143249512</v>
      </c>
      <c r="R560">
        <v>-0.76060301065444946</v>
      </c>
      <c r="S560">
        <v>1</v>
      </c>
      <c r="T560">
        <v>7.75506252702277</v>
      </c>
      <c r="U560" t="s">
        <v>39</v>
      </c>
      <c r="V560">
        <v>11.855251312255859</v>
      </c>
      <c r="W560">
        <v>64.148681640625</v>
      </c>
      <c r="X560">
        <v>0</v>
      </c>
      <c r="Y560">
        <v>0</v>
      </c>
      <c r="Z560">
        <v>0</v>
      </c>
      <c r="AA560">
        <v>0</v>
      </c>
    </row>
    <row r="561" spans="1:36" x14ac:dyDescent="0.25">
      <c r="A561">
        <v>4470</v>
      </c>
      <c r="B561" t="s">
        <v>324</v>
      </c>
      <c r="C561" t="s">
        <v>325</v>
      </c>
      <c r="D561">
        <v>601</v>
      </c>
      <c r="E561" t="s">
        <v>326</v>
      </c>
      <c r="F561">
        <v>1980</v>
      </c>
      <c r="G561">
        <v>2543</v>
      </c>
      <c r="H561">
        <v>0</v>
      </c>
      <c r="I561">
        <v>0</v>
      </c>
      <c r="J561">
        <v>0</v>
      </c>
      <c r="K561">
        <v>2</v>
      </c>
      <c r="L561">
        <v>2</v>
      </c>
      <c r="M561">
        <v>1</v>
      </c>
      <c r="N561">
        <v>4276.1650390625</v>
      </c>
      <c r="O561">
        <v>7.1999998092651376</v>
      </c>
      <c r="Q561">
        <v>4.0520892143249512</v>
      </c>
      <c r="R561">
        <v>-0.76060301065444946</v>
      </c>
      <c r="S561">
        <v>1</v>
      </c>
      <c r="T561">
        <v>7.75506252702277</v>
      </c>
      <c r="U561" t="s">
        <v>39</v>
      </c>
      <c r="V561">
        <v>11.855251312255859</v>
      </c>
      <c r="W561">
        <v>64.148681640625</v>
      </c>
      <c r="X561">
        <v>0</v>
      </c>
      <c r="Y561">
        <v>0</v>
      </c>
      <c r="Z561">
        <v>0</v>
      </c>
      <c r="AA561">
        <v>0</v>
      </c>
    </row>
    <row r="562" spans="1:36" x14ac:dyDescent="0.25">
      <c r="A562">
        <v>4470</v>
      </c>
      <c r="B562" t="s">
        <v>324</v>
      </c>
      <c r="C562" t="s">
        <v>325</v>
      </c>
      <c r="D562">
        <v>601</v>
      </c>
      <c r="E562" t="s">
        <v>326</v>
      </c>
      <c r="F562">
        <v>1990</v>
      </c>
      <c r="G562">
        <v>6428.0029296874991</v>
      </c>
      <c r="H562">
        <v>0</v>
      </c>
      <c r="I562">
        <v>0</v>
      </c>
      <c r="J562">
        <v>0</v>
      </c>
      <c r="K562">
        <v>2</v>
      </c>
      <c r="L562">
        <v>2</v>
      </c>
      <c r="M562">
        <v>1</v>
      </c>
      <c r="N562">
        <v>7065.3774414062491</v>
      </c>
      <c r="O562">
        <v>13.600000381469728</v>
      </c>
      <c r="Q562">
        <v>4.0520892143249512</v>
      </c>
      <c r="R562">
        <v>-0.76060301065444946</v>
      </c>
      <c r="S562">
        <v>1</v>
      </c>
      <c r="T562">
        <v>7.75506252702277</v>
      </c>
      <c r="U562" t="s">
        <v>39</v>
      </c>
      <c r="V562">
        <v>11.855251312255859</v>
      </c>
      <c r="W562">
        <v>64.148681640625</v>
      </c>
      <c r="X562">
        <v>0</v>
      </c>
      <c r="Y562">
        <v>0</v>
      </c>
      <c r="Z562">
        <v>0</v>
      </c>
      <c r="AA562">
        <v>0</v>
      </c>
      <c r="AB562">
        <v>84</v>
      </c>
      <c r="AC562">
        <v>1</v>
      </c>
      <c r="AD562">
        <v>4</v>
      </c>
      <c r="AE562">
        <v>7</v>
      </c>
      <c r="AF562">
        <v>3</v>
      </c>
      <c r="AG562">
        <v>1.1904762126505371E-2</v>
      </c>
      <c r="AH562">
        <v>4.7619048506021486E-2</v>
      </c>
      <c r="AI562">
        <v>8.3333335816860185E-2</v>
      </c>
      <c r="AJ562">
        <v>3.5714287310838699E-2</v>
      </c>
    </row>
    <row r="563" spans="1:36" x14ac:dyDescent="0.25">
      <c r="A563">
        <v>4470</v>
      </c>
      <c r="B563" t="s">
        <v>324</v>
      </c>
      <c r="C563" t="s">
        <v>325</v>
      </c>
      <c r="D563">
        <v>601</v>
      </c>
      <c r="E563" t="s">
        <v>326</v>
      </c>
      <c r="F563">
        <v>2000</v>
      </c>
      <c r="G563">
        <v>8159</v>
      </c>
      <c r="H563">
        <v>0</v>
      </c>
      <c r="I563">
        <v>0</v>
      </c>
      <c r="J563">
        <v>0</v>
      </c>
      <c r="K563">
        <v>2</v>
      </c>
      <c r="L563">
        <v>2</v>
      </c>
      <c r="M563">
        <v>1</v>
      </c>
      <c r="N563">
        <v>14427.4</v>
      </c>
      <c r="O563">
        <v>6.22</v>
      </c>
      <c r="P563">
        <v>7.4193806648254386</v>
      </c>
      <c r="Q563">
        <v>4.0520892143249512</v>
      </c>
      <c r="R563">
        <v>-0.76060301065444946</v>
      </c>
      <c r="S563">
        <v>1</v>
      </c>
      <c r="T563">
        <v>7.75506252702277</v>
      </c>
      <c r="U563" t="s">
        <v>39</v>
      </c>
      <c r="V563">
        <v>11.855251312255859</v>
      </c>
      <c r="W563">
        <v>64.148681640625</v>
      </c>
      <c r="X563">
        <v>0</v>
      </c>
      <c r="Y563">
        <v>0</v>
      </c>
      <c r="Z563">
        <v>0</v>
      </c>
      <c r="AA563">
        <v>0</v>
      </c>
      <c r="AB563">
        <v>153</v>
      </c>
      <c r="AC563">
        <v>2</v>
      </c>
      <c r="AD563">
        <v>1</v>
      </c>
      <c r="AE563">
        <v>7</v>
      </c>
      <c r="AF563">
        <v>8</v>
      </c>
      <c r="AG563">
        <v>1.3071895577013493E-2</v>
      </c>
      <c r="AH563">
        <v>6.5359477885067454E-3</v>
      </c>
      <c r="AI563">
        <v>4.5751634985208511E-2</v>
      </c>
      <c r="AJ563">
        <v>5.228758230805397E-2</v>
      </c>
    </row>
    <row r="564" spans="1:36" x14ac:dyDescent="0.25">
      <c r="A564">
        <v>4500</v>
      </c>
      <c r="B564" t="s">
        <v>327</v>
      </c>
      <c r="C564" t="s">
        <v>53</v>
      </c>
      <c r="D564">
        <v>339</v>
      </c>
      <c r="E564" t="s">
        <v>42</v>
      </c>
      <c r="F564">
        <v>1980</v>
      </c>
      <c r="G564">
        <v>4196</v>
      </c>
      <c r="H564">
        <v>0</v>
      </c>
      <c r="I564">
        <v>0</v>
      </c>
      <c r="J564">
        <v>0</v>
      </c>
      <c r="K564">
        <v>2</v>
      </c>
      <c r="L564">
        <v>3</v>
      </c>
      <c r="M564">
        <v>1</v>
      </c>
      <c r="N564">
        <v>5998.5322265625</v>
      </c>
      <c r="O564">
        <v>7</v>
      </c>
      <c r="Q564">
        <v>3.2537419795989995</v>
      </c>
      <c r="R564">
        <v>-9.8658986389636993E-2</v>
      </c>
      <c r="S564">
        <v>1</v>
      </c>
      <c r="T564">
        <v>1.8753322366275444</v>
      </c>
      <c r="U564" t="s">
        <v>43</v>
      </c>
      <c r="V564">
        <v>13.784749984741209</v>
      </c>
      <c r="W564">
        <v>52.155174255371087</v>
      </c>
      <c r="X564">
        <v>0</v>
      </c>
      <c r="Y564">
        <v>0</v>
      </c>
      <c r="Z564">
        <v>150192.203125</v>
      </c>
      <c r="AA564">
        <v>23443.0234375</v>
      </c>
    </row>
    <row r="565" spans="1:36" x14ac:dyDescent="0.25">
      <c r="A565">
        <v>4500</v>
      </c>
      <c r="B565" t="s">
        <v>327</v>
      </c>
      <c r="C565" t="s">
        <v>53</v>
      </c>
      <c r="D565">
        <v>339</v>
      </c>
      <c r="E565" t="s">
        <v>42</v>
      </c>
      <c r="F565">
        <v>1990</v>
      </c>
      <c r="G565">
        <v>8724.2197265625</v>
      </c>
      <c r="H565">
        <v>0</v>
      </c>
      <c r="I565">
        <v>0</v>
      </c>
      <c r="J565">
        <v>0</v>
      </c>
      <c r="K565">
        <v>2</v>
      </c>
      <c r="L565">
        <v>3</v>
      </c>
      <c r="M565">
        <v>1</v>
      </c>
      <c r="N565">
        <v>11941.2216796875</v>
      </c>
      <c r="O565">
        <v>6</v>
      </c>
      <c r="Q565">
        <v>3.2537419795989995</v>
      </c>
      <c r="R565">
        <v>-9.8658986389636993E-2</v>
      </c>
      <c r="S565">
        <v>1</v>
      </c>
      <c r="T565">
        <v>1.8753322366275444</v>
      </c>
      <c r="U565" t="s">
        <v>43</v>
      </c>
      <c r="V565">
        <v>13.784749984741209</v>
      </c>
      <c r="W565">
        <v>52.155174255371087</v>
      </c>
      <c r="X565">
        <v>0</v>
      </c>
      <c r="Y565">
        <v>0</v>
      </c>
      <c r="Z565">
        <v>150192.203125</v>
      </c>
      <c r="AA565">
        <v>23443.0234375</v>
      </c>
      <c r="AB565">
        <v>11</v>
      </c>
      <c r="AC565">
        <v>0</v>
      </c>
      <c r="AD565">
        <v>0</v>
      </c>
      <c r="AE565">
        <v>0</v>
      </c>
      <c r="AF565">
        <v>1</v>
      </c>
      <c r="AG565">
        <v>0</v>
      </c>
      <c r="AH565">
        <v>0</v>
      </c>
      <c r="AI565">
        <v>0</v>
      </c>
      <c r="AJ565">
        <v>9.0909093618392958E-2</v>
      </c>
    </row>
    <row r="566" spans="1:36" x14ac:dyDescent="0.25">
      <c r="A566">
        <v>4500</v>
      </c>
      <c r="B566" t="s">
        <v>327</v>
      </c>
      <c r="C566" t="s">
        <v>53</v>
      </c>
      <c r="D566">
        <v>339</v>
      </c>
      <c r="E566" t="s">
        <v>42</v>
      </c>
      <c r="F566">
        <v>2000</v>
      </c>
      <c r="G566">
        <v>28128</v>
      </c>
      <c r="H566">
        <v>0</v>
      </c>
      <c r="I566">
        <v>0</v>
      </c>
      <c r="J566">
        <v>0</v>
      </c>
      <c r="K566">
        <v>2</v>
      </c>
      <c r="L566">
        <v>3</v>
      </c>
      <c r="M566">
        <v>1</v>
      </c>
      <c r="N566">
        <v>22926</v>
      </c>
      <c r="O566">
        <v>3.6</v>
      </c>
      <c r="P566">
        <v>5.4467372894287109</v>
      </c>
      <c r="Q566">
        <v>3.2537419795989995</v>
      </c>
      <c r="R566">
        <v>-9.8658986389636993E-2</v>
      </c>
      <c r="S566">
        <v>1</v>
      </c>
      <c r="T566">
        <v>1.8753322366275444</v>
      </c>
      <c r="U566" t="s">
        <v>43</v>
      </c>
      <c r="V566">
        <v>13.784749984741209</v>
      </c>
      <c r="W566">
        <v>52.155174255371087</v>
      </c>
      <c r="X566">
        <v>0</v>
      </c>
      <c r="Y566">
        <v>0</v>
      </c>
      <c r="Z566">
        <v>150192.203125</v>
      </c>
      <c r="AA566">
        <v>23443.0234375</v>
      </c>
      <c r="AB566">
        <v>13</v>
      </c>
      <c r="AC566">
        <v>0</v>
      </c>
      <c r="AD566">
        <v>0</v>
      </c>
      <c r="AE566">
        <v>2</v>
      </c>
      <c r="AF566">
        <v>2</v>
      </c>
      <c r="AG566">
        <v>0</v>
      </c>
      <c r="AH566">
        <v>0</v>
      </c>
      <c r="AI566">
        <v>0.15384615957736969</v>
      </c>
      <c r="AJ566">
        <v>0.15384615957736969</v>
      </c>
    </row>
    <row r="567" spans="1:36" x14ac:dyDescent="0.25">
      <c r="A567">
        <v>4515</v>
      </c>
      <c r="B567" t="s">
        <v>328</v>
      </c>
      <c r="C567" t="s">
        <v>78</v>
      </c>
      <c r="D567">
        <v>569</v>
      </c>
      <c r="E567" t="s">
        <v>56</v>
      </c>
      <c r="F567">
        <v>1970</v>
      </c>
      <c r="G567">
        <v>1619</v>
      </c>
      <c r="H567">
        <v>0</v>
      </c>
      <c r="I567">
        <v>0</v>
      </c>
      <c r="J567">
        <v>0</v>
      </c>
      <c r="K567">
        <v>2</v>
      </c>
      <c r="L567">
        <v>2</v>
      </c>
      <c r="M567">
        <v>1</v>
      </c>
      <c r="N567">
        <v>2601.808837890625</v>
      </c>
      <c r="O567">
        <v>4.6666665077209473</v>
      </c>
      <c r="Q567">
        <v>4.5265860557556161</v>
      </c>
      <c r="R567">
        <v>-0.59516090154647827</v>
      </c>
      <c r="S567">
        <v>0</v>
      </c>
      <c r="T567">
        <v>7.2275404209649681</v>
      </c>
      <c r="U567" t="s">
        <v>57</v>
      </c>
      <c r="V567">
        <v>10.898125648498535</v>
      </c>
      <c r="W567">
        <v>64.114830017089844</v>
      </c>
      <c r="X567">
        <v>0</v>
      </c>
      <c r="Y567">
        <v>8.1488380432128888</v>
      </c>
      <c r="Z567">
        <v>332771</v>
      </c>
      <c r="AA567">
        <v>1175317.25</v>
      </c>
    </row>
    <row r="568" spans="1:36" x14ac:dyDescent="0.25">
      <c r="A568">
        <v>4515</v>
      </c>
      <c r="B568" t="s">
        <v>328</v>
      </c>
      <c r="C568" t="s">
        <v>78</v>
      </c>
      <c r="D568">
        <v>569</v>
      </c>
      <c r="E568" t="s">
        <v>56</v>
      </c>
      <c r="F568">
        <v>1980</v>
      </c>
      <c r="G568">
        <v>5174</v>
      </c>
      <c r="H568">
        <v>0</v>
      </c>
      <c r="I568">
        <v>0</v>
      </c>
      <c r="J568">
        <v>0</v>
      </c>
      <c r="K568">
        <v>2</v>
      </c>
      <c r="L568">
        <v>2</v>
      </c>
      <c r="M568">
        <v>1</v>
      </c>
      <c r="N568">
        <v>5383.21923828125</v>
      </c>
      <c r="O568">
        <v>6</v>
      </c>
      <c r="Q568">
        <v>4.5265860557556161</v>
      </c>
      <c r="R568">
        <v>-0.59516090154647827</v>
      </c>
      <c r="S568">
        <v>0</v>
      </c>
      <c r="T568">
        <v>7.2275404209649681</v>
      </c>
      <c r="U568" t="s">
        <v>57</v>
      </c>
      <c r="V568">
        <v>10.898125648498535</v>
      </c>
      <c r="W568">
        <v>64.114830017089844</v>
      </c>
      <c r="X568">
        <v>0</v>
      </c>
      <c r="Y568">
        <v>8.1488380432128888</v>
      </c>
      <c r="Z568">
        <v>332771</v>
      </c>
      <c r="AA568">
        <v>1175317.25</v>
      </c>
    </row>
    <row r="569" spans="1:36" x14ac:dyDescent="0.25">
      <c r="A569">
        <v>4515</v>
      </c>
      <c r="B569" t="s">
        <v>328</v>
      </c>
      <c r="C569" t="s">
        <v>78</v>
      </c>
      <c r="D569">
        <v>569</v>
      </c>
      <c r="E569" t="s">
        <v>56</v>
      </c>
      <c r="F569">
        <v>1990</v>
      </c>
      <c r="G569">
        <v>8483.76953125</v>
      </c>
      <c r="H569">
        <v>0</v>
      </c>
      <c r="I569">
        <v>0</v>
      </c>
      <c r="J569">
        <v>0</v>
      </c>
      <c r="K569">
        <v>2</v>
      </c>
      <c r="L569">
        <v>2</v>
      </c>
      <c r="M569">
        <v>1</v>
      </c>
      <c r="N569">
        <v>9516.818359375</v>
      </c>
      <c r="O569">
        <v>7</v>
      </c>
      <c r="Q569">
        <v>4.5265860557556161</v>
      </c>
      <c r="R569">
        <v>-0.59516090154647827</v>
      </c>
      <c r="S569">
        <v>0</v>
      </c>
      <c r="T569">
        <v>7.2275404209649681</v>
      </c>
      <c r="U569" t="s">
        <v>57</v>
      </c>
      <c r="V569">
        <v>10.898125648498535</v>
      </c>
      <c r="W569">
        <v>64.114830017089844</v>
      </c>
      <c r="X569">
        <v>0</v>
      </c>
      <c r="Y569">
        <v>8.1488380432128888</v>
      </c>
      <c r="Z569">
        <v>332771</v>
      </c>
      <c r="AA569">
        <v>1175317.25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</row>
    <row r="570" spans="1:36" x14ac:dyDescent="0.25">
      <c r="A570">
        <v>4515</v>
      </c>
      <c r="B570" t="s">
        <v>328</v>
      </c>
      <c r="C570" t="s">
        <v>78</v>
      </c>
      <c r="D570">
        <v>569</v>
      </c>
      <c r="E570" t="s">
        <v>56</v>
      </c>
      <c r="F570">
        <v>2000</v>
      </c>
      <c r="G570">
        <v>10167</v>
      </c>
      <c r="H570">
        <v>0</v>
      </c>
      <c r="I570">
        <v>0</v>
      </c>
      <c r="J570">
        <v>0</v>
      </c>
      <c r="K570">
        <v>2</v>
      </c>
      <c r="L570">
        <v>2</v>
      </c>
      <c r="M570">
        <v>1</v>
      </c>
      <c r="N570">
        <v>18253</v>
      </c>
      <c r="O570">
        <v>5.1666666666666679</v>
      </c>
      <c r="P570">
        <v>6.4409465789794922</v>
      </c>
      <c r="Q570">
        <v>4.5265860557556161</v>
      </c>
      <c r="R570">
        <v>-0.59516090154647827</v>
      </c>
      <c r="S570">
        <v>0</v>
      </c>
      <c r="T570">
        <v>7.2275404209649681</v>
      </c>
      <c r="U570" t="s">
        <v>57</v>
      </c>
      <c r="V570">
        <v>10.898125648498535</v>
      </c>
      <c r="W570">
        <v>64.114830017089844</v>
      </c>
      <c r="X570">
        <v>0</v>
      </c>
      <c r="Y570">
        <v>8.1488380432128888</v>
      </c>
      <c r="Z570">
        <v>332771</v>
      </c>
      <c r="AA570">
        <v>1175317.25</v>
      </c>
      <c r="AB570">
        <v>5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</row>
    <row r="571" spans="1:36" x14ac:dyDescent="0.25">
      <c r="A571">
        <v>4595</v>
      </c>
      <c r="B571" t="s">
        <v>329</v>
      </c>
      <c r="C571" t="s">
        <v>49</v>
      </c>
      <c r="D571">
        <v>499</v>
      </c>
      <c r="E571" t="s">
        <v>69</v>
      </c>
      <c r="F571">
        <v>1970</v>
      </c>
      <c r="G571">
        <v>952</v>
      </c>
      <c r="H571">
        <v>1</v>
      </c>
      <c r="I571">
        <v>0</v>
      </c>
      <c r="J571">
        <v>2</v>
      </c>
      <c r="K571">
        <v>2</v>
      </c>
      <c r="L571">
        <v>3</v>
      </c>
      <c r="M571">
        <v>1</v>
      </c>
      <c r="N571">
        <v>1984.8966064453125</v>
      </c>
      <c r="O571">
        <v>7</v>
      </c>
      <c r="Q571">
        <v>4.2398395538330069</v>
      </c>
      <c r="R571">
        <v>-2.7160882949829102</v>
      </c>
      <c r="S571">
        <v>1</v>
      </c>
      <c r="T571">
        <v>8.0137602090248823</v>
      </c>
      <c r="U571" t="s">
        <v>51</v>
      </c>
      <c r="V571">
        <v>11.951048851013184</v>
      </c>
      <c r="W571">
        <v>65.044525146484375</v>
      </c>
      <c r="X571">
        <v>0</v>
      </c>
      <c r="Y571">
        <v>0</v>
      </c>
      <c r="Z571">
        <v>0</v>
      </c>
      <c r="AA571">
        <v>0</v>
      </c>
    </row>
    <row r="572" spans="1:36" x14ac:dyDescent="0.25">
      <c r="A572">
        <v>4595</v>
      </c>
      <c r="B572" t="s">
        <v>329</v>
      </c>
      <c r="C572" t="s">
        <v>49</v>
      </c>
      <c r="D572">
        <v>499</v>
      </c>
      <c r="E572" t="s">
        <v>69</v>
      </c>
      <c r="F572">
        <v>1980</v>
      </c>
      <c r="G572">
        <v>2803</v>
      </c>
      <c r="H572">
        <v>1</v>
      </c>
      <c r="I572">
        <v>0</v>
      </c>
      <c r="J572">
        <v>2</v>
      </c>
      <c r="K572">
        <v>2</v>
      </c>
      <c r="L572">
        <v>3</v>
      </c>
      <c r="M572">
        <v>1</v>
      </c>
      <c r="N572">
        <v>4726.8251953125</v>
      </c>
      <c r="O572">
        <v>10.600000381469727</v>
      </c>
      <c r="Q572">
        <v>4.2398395538330069</v>
      </c>
      <c r="R572">
        <v>-2.7160882949829102</v>
      </c>
      <c r="S572">
        <v>1</v>
      </c>
      <c r="T572">
        <v>8.0137602090248823</v>
      </c>
      <c r="U572" t="s">
        <v>51</v>
      </c>
      <c r="V572">
        <v>11.951048851013184</v>
      </c>
      <c r="W572">
        <v>65.044525146484375</v>
      </c>
      <c r="X572">
        <v>0</v>
      </c>
      <c r="Y572">
        <v>0</v>
      </c>
      <c r="Z572">
        <v>0</v>
      </c>
      <c r="AA572">
        <v>0</v>
      </c>
    </row>
    <row r="573" spans="1:36" x14ac:dyDescent="0.25">
      <c r="A573">
        <v>4595</v>
      </c>
      <c r="B573" t="s">
        <v>329</v>
      </c>
      <c r="C573" t="s">
        <v>49</v>
      </c>
      <c r="D573">
        <v>499</v>
      </c>
      <c r="E573" t="s">
        <v>69</v>
      </c>
      <c r="F573">
        <v>1990</v>
      </c>
      <c r="G573">
        <v>6658.9306640625</v>
      </c>
      <c r="H573">
        <v>1</v>
      </c>
      <c r="I573">
        <v>0</v>
      </c>
      <c r="J573">
        <v>2</v>
      </c>
      <c r="K573">
        <v>2</v>
      </c>
      <c r="L573">
        <v>3</v>
      </c>
      <c r="M573">
        <v>1</v>
      </c>
      <c r="N573">
        <v>8057.1806640624991</v>
      </c>
      <c r="O573">
        <v>8.8000001907348633</v>
      </c>
      <c r="Q573">
        <v>4.2398395538330069</v>
      </c>
      <c r="R573">
        <v>-2.7160882949829102</v>
      </c>
      <c r="S573">
        <v>1</v>
      </c>
      <c r="T573">
        <v>8.0137602090248823</v>
      </c>
      <c r="U573" t="s">
        <v>51</v>
      </c>
      <c r="V573">
        <v>11.951048851013184</v>
      </c>
      <c r="W573">
        <v>65.044525146484375</v>
      </c>
      <c r="X573">
        <v>0</v>
      </c>
      <c r="Y573">
        <v>0</v>
      </c>
      <c r="Z573">
        <v>0</v>
      </c>
      <c r="AA573">
        <v>0</v>
      </c>
      <c r="AB573">
        <v>76</v>
      </c>
      <c r="AC573">
        <v>0</v>
      </c>
      <c r="AD573">
        <v>1</v>
      </c>
      <c r="AE573">
        <v>11</v>
      </c>
      <c r="AF573">
        <v>15</v>
      </c>
      <c r="AG573">
        <v>0</v>
      </c>
      <c r="AH573">
        <v>1.315789483487606E-2</v>
      </c>
      <c r="AI573">
        <v>0.14473684132099149</v>
      </c>
      <c r="AJ573">
        <v>0.19736842811107635</v>
      </c>
    </row>
    <row r="574" spans="1:36" x14ac:dyDescent="0.25">
      <c r="A574">
        <v>4595</v>
      </c>
      <c r="B574" t="s">
        <v>329</v>
      </c>
      <c r="C574" t="s">
        <v>49</v>
      </c>
      <c r="D574">
        <v>499</v>
      </c>
      <c r="E574" t="s">
        <v>69</v>
      </c>
      <c r="F574">
        <v>2000</v>
      </c>
      <c r="G574">
        <v>9127</v>
      </c>
      <c r="H574">
        <v>1</v>
      </c>
      <c r="I574">
        <v>0</v>
      </c>
      <c r="J574">
        <v>2</v>
      </c>
      <c r="K574">
        <v>2</v>
      </c>
      <c r="L574">
        <v>3</v>
      </c>
      <c r="M574">
        <v>1</v>
      </c>
      <c r="N574">
        <v>16908</v>
      </c>
      <c r="O574">
        <v>4.2599999999999989</v>
      </c>
      <c r="P574">
        <v>8.0532512664794904</v>
      </c>
      <c r="Q574">
        <v>4.2398395538330069</v>
      </c>
      <c r="R574">
        <v>-2.7160882949829102</v>
      </c>
      <c r="S574">
        <v>1</v>
      </c>
      <c r="T574">
        <v>8.0137602090248823</v>
      </c>
      <c r="U574" t="s">
        <v>51</v>
      </c>
      <c r="V574">
        <v>11.951048851013184</v>
      </c>
      <c r="W574">
        <v>65.044525146484375</v>
      </c>
      <c r="X574">
        <v>0</v>
      </c>
      <c r="Y574">
        <v>0</v>
      </c>
      <c r="Z574">
        <v>0</v>
      </c>
      <c r="AA574">
        <v>0</v>
      </c>
      <c r="AB574">
        <v>352</v>
      </c>
      <c r="AC574">
        <v>57</v>
      </c>
      <c r="AD574">
        <v>15</v>
      </c>
      <c r="AE574">
        <v>27</v>
      </c>
      <c r="AF574">
        <v>28</v>
      </c>
      <c r="AG574">
        <v>0.16193181276321411</v>
      </c>
      <c r="AH574">
        <v>4.2613636702299125E-2</v>
      </c>
      <c r="AI574">
        <v>7.6704546809196486E-2</v>
      </c>
      <c r="AJ574">
        <v>7.9545453190803514E-2</v>
      </c>
    </row>
    <row r="575" spans="1:36" x14ac:dyDescent="0.25">
      <c r="A575">
        <v>4625</v>
      </c>
      <c r="B575" t="s">
        <v>330</v>
      </c>
      <c r="C575" t="s">
        <v>154</v>
      </c>
      <c r="D575">
        <v>78</v>
      </c>
      <c r="E575" t="s">
        <v>234</v>
      </c>
      <c r="F575">
        <v>1970</v>
      </c>
      <c r="G575">
        <v>1336</v>
      </c>
      <c r="H575">
        <v>1</v>
      </c>
      <c r="I575">
        <v>1</v>
      </c>
      <c r="J575">
        <v>3</v>
      </c>
      <c r="K575">
        <v>3</v>
      </c>
      <c r="L575">
        <v>3</v>
      </c>
      <c r="M575">
        <v>1</v>
      </c>
      <c r="N575">
        <v>2269.27294921875</v>
      </c>
      <c r="O575">
        <v>2.4444444179534912</v>
      </c>
      <c r="Q575">
        <v>3.4554214477539058</v>
      </c>
      <c r="R575">
        <v>-2.2501025199890137</v>
      </c>
      <c r="S575">
        <v>1</v>
      </c>
      <c r="T575">
        <v>6.1339746096767982</v>
      </c>
      <c r="U575" t="s">
        <v>94</v>
      </c>
      <c r="V575">
        <v>13.474692344665527</v>
      </c>
      <c r="W575">
        <v>59.225349426269517</v>
      </c>
      <c r="X575">
        <v>0</v>
      </c>
      <c r="Y575">
        <v>0</v>
      </c>
      <c r="Z575">
        <v>0</v>
      </c>
      <c r="AA575">
        <v>0</v>
      </c>
    </row>
    <row r="576" spans="1:36" x14ac:dyDescent="0.25">
      <c r="A576">
        <v>4625</v>
      </c>
      <c r="B576" t="s">
        <v>330</v>
      </c>
      <c r="C576" t="s">
        <v>154</v>
      </c>
      <c r="D576">
        <v>78</v>
      </c>
      <c r="E576" t="s">
        <v>234</v>
      </c>
      <c r="F576">
        <v>1980</v>
      </c>
      <c r="G576">
        <v>2892</v>
      </c>
      <c r="H576">
        <v>1</v>
      </c>
      <c r="I576">
        <v>1</v>
      </c>
      <c r="J576">
        <v>3</v>
      </c>
      <c r="K576">
        <v>3</v>
      </c>
      <c r="L576">
        <v>3</v>
      </c>
      <c r="M576">
        <v>1</v>
      </c>
      <c r="N576">
        <v>5400.61181640625</v>
      </c>
      <c r="O576">
        <v>4.4444446563720703</v>
      </c>
      <c r="Q576">
        <v>3.4554214477539058</v>
      </c>
      <c r="R576">
        <v>-2.2501025199890137</v>
      </c>
      <c r="S576">
        <v>1</v>
      </c>
      <c r="T576">
        <v>6.1339746096767982</v>
      </c>
      <c r="U576" t="s">
        <v>94</v>
      </c>
      <c r="V576">
        <v>13.474692344665527</v>
      </c>
      <c r="W576">
        <v>59.225349426269517</v>
      </c>
      <c r="X576">
        <v>0</v>
      </c>
      <c r="Y576">
        <v>0</v>
      </c>
      <c r="Z576">
        <v>0</v>
      </c>
      <c r="AA576">
        <v>0</v>
      </c>
    </row>
    <row r="577" spans="1:36" x14ac:dyDescent="0.25">
      <c r="A577">
        <v>4625</v>
      </c>
      <c r="B577" t="s">
        <v>330</v>
      </c>
      <c r="C577" t="s">
        <v>154</v>
      </c>
      <c r="D577">
        <v>78</v>
      </c>
      <c r="E577" t="s">
        <v>234</v>
      </c>
      <c r="F577">
        <v>1990</v>
      </c>
      <c r="G577">
        <v>6594.76416015625</v>
      </c>
      <c r="H577">
        <v>1</v>
      </c>
      <c r="I577">
        <v>1</v>
      </c>
      <c r="J577">
        <v>3</v>
      </c>
      <c r="K577">
        <v>3</v>
      </c>
      <c r="L577">
        <v>3</v>
      </c>
      <c r="M577">
        <v>1</v>
      </c>
      <c r="N577">
        <v>8780.0478515625</v>
      </c>
      <c r="O577">
        <v>3.4444444179534912</v>
      </c>
      <c r="Q577">
        <v>3.4554214477539058</v>
      </c>
      <c r="R577">
        <v>-2.2501025199890137</v>
      </c>
      <c r="S577">
        <v>1</v>
      </c>
      <c r="T577">
        <v>6.1339746096767982</v>
      </c>
      <c r="U577" t="s">
        <v>94</v>
      </c>
      <c r="V577">
        <v>13.474692344665527</v>
      </c>
      <c r="W577">
        <v>59.225349426269517</v>
      </c>
      <c r="X577">
        <v>0</v>
      </c>
      <c r="Y577">
        <v>0</v>
      </c>
      <c r="Z577">
        <v>0</v>
      </c>
      <c r="AA577">
        <v>0</v>
      </c>
      <c r="AB577">
        <v>12</v>
      </c>
      <c r="AC577">
        <v>0</v>
      </c>
      <c r="AD577">
        <v>0</v>
      </c>
      <c r="AE577">
        <v>3</v>
      </c>
      <c r="AF577">
        <v>1</v>
      </c>
      <c r="AG577">
        <v>0</v>
      </c>
      <c r="AH577">
        <v>0</v>
      </c>
      <c r="AI577">
        <v>0.25</v>
      </c>
      <c r="AJ577">
        <v>8.3333335816860185E-2</v>
      </c>
    </row>
    <row r="578" spans="1:36" x14ac:dyDescent="0.25">
      <c r="A578">
        <v>4625</v>
      </c>
      <c r="B578" t="s">
        <v>330</v>
      </c>
      <c r="C578" t="s">
        <v>154</v>
      </c>
      <c r="D578">
        <v>78</v>
      </c>
      <c r="E578" t="s">
        <v>234</v>
      </c>
      <c r="F578">
        <v>2000</v>
      </c>
      <c r="G578">
        <v>7662</v>
      </c>
      <c r="H578">
        <v>1</v>
      </c>
      <c r="I578">
        <v>1</v>
      </c>
      <c r="J578">
        <v>3</v>
      </c>
      <c r="K578">
        <v>3</v>
      </c>
      <c r="L578">
        <v>3</v>
      </c>
      <c r="M578">
        <v>1</v>
      </c>
      <c r="N578">
        <v>17141.777777777781</v>
      </c>
      <c r="O578">
        <v>2.1777777777777776</v>
      </c>
      <c r="P578">
        <v>7.2584123611450195</v>
      </c>
      <c r="Q578">
        <v>3.4554214477539058</v>
      </c>
      <c r="R578">
        <v>-2.2501025199890137</v>
      </c>
      <c r="S578">
        <v>1</v>
      </c>
      <c r="T578">
        <v>6.1339746096767982</v>
      </c>
      <c r="U578" t="s">
        <v>94</v>
      </c>
      <c r="V578">
        <v>13.474692344665527</v>
      </c>
      <c r="W578">
        <v>59.225349426269517</v>
      </c>
      <c r="X578">
        <v>0</v>
      </c>
      <c r="Y578">
        <v>0</v>
      </c>
      <c r="Z578">
        <v>0</v>
      </c>
      <c r="AA578">
        <v>0</v>
      </c>
      <c r="AB578">
        <v>32</v>
      </c>
      <c r="AC578">
        <v>0</v>
      </c>
      <c r="AD578">
        <v>0</v>
      </c>
      <c r="AE578">
        <v>1</v>
      </c>
      <c r="AF578">
        <v>1</v>
      </c>
      <c r="AG578">
        <v>0</v>
      </c>
      <c r="AH578">
        <v>0</v>
      </c>
      <c r="AI578">
        <v>3.125E-2</v>
      </c>
      <c r="AJ578">
        <v>3.125E-2</v>
      </c>
    </row>
    <row r="579" spans="1:36" x14ac:dyDescent="0.25">
      <c r="A579">
        <v>4665</v>
      </c>
      <c r="B579" t="s">
        <v>331</v>
      </c>
      <c r="C579" t="s">
        <v>81</v>
      </c>
      <c r="D579">
        <v>340</v>
      </c>
      <c r="E579" t="s">
        <v>42</v>
      </c>
      <c r="F579">
        <v>1980</v>
      </c>
      <c r="G579">
        <v>3061</v>
      </c>
      <c r="H579">
        <v>1</v>
      </c>
      <c r="I579">
        <v>0</v>
      </c>
      <c r="J579">
        <v>0</v>
      </c>
      <c r="K579">
        <v>2</v>
      </c>
      <c r="L579">
        <v>2</v>
      </c>
      <c r="M579">
        <v>1</v>
      </c>
      <c r="N579">
        <v>6699.9541015625</v>
      </c>
      <c r="O579">
        <v>7.3333334922790527</v>
      </c>
      <c r="Q579">
        <v>3.0958662033081055</v>
      </c>
      <c r="R579">
        <v>0.28212106227874756</v>
      </c>
      <c r="S579">
        <v>0</v>
      </c>
      <c r="T579">
        <v>0.45532148678670792</v>
      </c>
      <c r="U579" t="s">
        <v>57</v>
      </c>
      <c r="V579">
        <v>10.901294708251951</v>
      </c>
      <c r="W579">
        <v>68.681320190429673</v>
      </c>
      <c r="X579">
        <v>0</v>
      </c>
      <c r="Y579">
        <v>1.5037294626235962</v>
      </c>
      <c r="Z579">
        <v>548184.625</v>
      </c>
      <c r="AA579">
        <v>57042.9296875</v>
      </c>
    </row>
    <row r="580" spans="1:36" x14ac:dyDescent="0.25">
      <c r="A580">
        <v>4665</v>
      </c>
      <c r="B580" t="s">
        <v>331</v>
      </c>
      <c r="C580" t="s">
        <v>81</v>
      </c>
      <c r="D580">
        <v>340</v>
      </c>
      <c r="E580" t="s">
        <v>42</v>
      </c>
      <c r="F580">
        <v>1990</v>
      </c>
      <c r="G580">
        <v>8148.8681640624991</v>
      </c>
      <c r="H580">
        <v>1</v>
      </c>
      <c r="I580">
        <v>0</v>
      </c>
      <c r="J580">
        <v>0</v>
      </c>
      <c r="K580">
        <v>2</v>
      </c>
      <c r="L580">
        <v>2</v>
      </c>
      <c r="M580">
        <v>1</v>
      </c>
      <c r="N580">
        <v>12122.3505859375</v>
      </c>
      <c r="O580">
        <v>7.6666665077209473</v>
      </c>
      <c r="Q580">
        <v>3.0958662033081055</v>
      </c>
      <c r="R580">
        <v>0.28212106227874756</v>
      </c>
      <c r="S580">
        <v>0</v>
      </c>
      <c r="T580">
        <v>0.45532148678670792</v>
      </c>
      <c r="U580" t="s">
        <v>57</v>
      </c>
      <c r="V580">
        <v>10.901294708251951</v>
      </c>
      <c r="W580">
        <v>68.681320190429673</v>
      </c>
      <c r="X580">
        <v>0</v>
      </c>
      <c r="Y580">
        <v>1.5037294626235962</v>
      </c>
      <c r="Z580">
        <v>548184.625</v>
      </c>
      <c r="AA580">
        <v>57042.9296875</v>
      </c>
      <c r="AB580">
        <v>8</v>
      </c>
      <c r="AC580">
        <v>0</v>
      </c>
      <c r="AD580">
        <v>0</v>
      </c>
      <c r="AE580">
        <v>1</v>
      </c>
      <c r="AF580">
        <v>0</v>
      </c>
      <c r="AG580">
        <v>0</v>
      </c>
      <c r="AH580">
        <v>0</v>
      </c>
      <c r="AI580">
        <v>0.125</v>
      </c>
      <c r="AJ580">
        <v>0</v>
      </c>
    </row>
    <row r="581" spans="1:36" x14ac:dyDescent="0.25">
      <c r="A581">
        <v>4665</v>
      </c>
      <c r="B581" t="s">
        <v>331</v>
      </c>
      <c r="C581" t="s">
        <v>81</v>
      </c>
      <c r="D581">
        <v>340</v>
      </c>
      <c r="E581" t="s">
        <v>42</v>
      </c>
      <c r="F581">
        <v>2000</v>
      </c>
      <c r="G581">
        <v>6741</v>
      </c>
      <c r="H581">
        <v>1</v>
      </c>
      <c r="I581">
        <v>0</v>
      </c>
      <c r="J581">
        <v>0</v>
      </c>
      <c r="K581">
        <v>2</v>
      </c>
      <c r="L581">
        <v>2</v>
      </c>
      <c r="M581">
        <v>1</v>
      </c>
      <c r="N581">
        <v>25759.666666666672</v>
      </c>
      <c r="O581">
        <v>4.3</v>
      </c>
      <c r="P581">
        <v>5.2040066719055185</v>
      </c>
      <c r="Q581">
        <v>3.0958662033081055</v>
      </c>
      <c r="R581">
        <v>0.28212106227874756</v>
      </c>
      <c r="S581">
        <v>0</v>
      </c>
      <c r="T581">
        <v>0.45532148678670792</v>
      </c>
      <c r="U581" t="s">
        <v>57</v>
      </c>
      <c r="V581">
        <v>10.901294708251951</v>
      </c>
      <c r="W581">
        <v>68.681320190429673</v>
      </c>
      <c r="X581">
        <v>0</v>
      </c>
      <c r="Y581">
        <v>1.5037294626235962</v>
      </c>
      <c r="Z581">
        <v>548184.625</v>
      </c>
      <c r="AA581">
        <v>57042.9296875</v>
      </c>
      <c r="AB581">
        <v>44</v>
      </c>
      <c r="AC581">
        <v>3</v>
      </c>
      <c r="AD581">
        <v>1</v>
      </c>
      <c r="AE581">
        <v>3</v>
      </c>
      <c r="AF581">
        <v>3</v>
      </c>
      <c r="AG581">
        <v>6.8181820213794708E-2</v>
      </c>
      <c r="AH581">
        <v>2.272727340459824E-2</v>
      </c>
      <c r="AI581">
        <v>6.8181820213794708E-2</v>
      </c>
      <c r="AJ581">
        <v>6.8181820213794708E-2</v>
      </c>
    </row>
    <row r="582" spans="1:36" x14ac:dyDescent="0.25">
      <c r="A582">
        <v>4700</v>
      </c>
      <c r="B582" t="s">
        <v>332</v>
      </c>
      <c r="C582" t="s">
        <v>92</v>
      </c>
      <c r="D582">
        <v>627</v>
      </c>
      <c r="E582" t="s">
        <v>93</v>
      </c>
      <c r="F582">
        <v>1970</v>
      </c>
      <c r="G582">
        <v>816</v>
      </c>
      <c r="H582">
        <v>1</v>
      </c>
      <c r="I582">
        <v>0</v>
      </c>
      <c r="J582">
        <v>1</v>
      </c>
      <c r="K582">
        <v>2</v>
      </c>
      <c r="L582">
        <v>2</v>
      </c>
      <c r="M582">
        <v>1</v>
      </c>
      <c r="N582">
        <v>1728.4176025390625</v>
      </c>
      <c r="O582">
        <v>2</v>
      </c>
      <c r="Q582">
        <v>4.2855987548828125</v>
      </c>
      <c r="R582">
        <v>-2.1803138256072998</v>
      </c>
      <c r="S582">
        <v>1</v>
      </c>
      <c r="T582">
        <v>7.4803957396906799</v>
      </c>
      <c r="U582" t="s">
        <v>94</v>
      </c>
      <c r="V582">
        <v>12.107851982116699</v>
      </c>
      <c r="W582">
        <v>58.242988586425774</v>
      </c>
      <c r="X582">
        <v>0</v>
      </c>
      <c r="Y582">
        <v>0</v>
      </c>
      <c r="Z582">
        <v>0</v>
      </c>
      <c r="AA582">
        <v>0</v>
      </c>
    </row>
    <row r="583" spans="1:36" x14ac:dyDescent="0.25">
      <c r="A583">
        <v>4700</v>
      </c>
      <c r="B583" t="s">
        <v>332</v>
      </c>
      <c r="C583" t="s">
        <v>92</v>
      </c>
      <c r="D583">
        <v>627</v>
      </c>
      <c r="E583" t="s">
        <v>93</v>
      </c>
      <c r="F583">
        <v>1980</v>
      </c>
      <c r="G583">
        <v>2473</v>
      </c>
      <c r="H583">
        <v>1</v>
      </c>
      <c r="I583">
        <v>0</v>
      </c>
      <c r="J583">
        <v>1</v>
      </c>
      <c r="K583">
        <v>2</v>
      </c>
      <c r="L583">
        <v>2</v>
      </c>
      <c r="M583">
        <v>1</v>
      </c>
      <c r="N583">
        <v>3873.1206054687505</v>
      </c>
      <c r="O583">
        <v>2.6666667461395264</v>
      </c>
      <c r="Q583">
        <v>4.2855987548828125</v>
      </c>
      <c r="R583">
        <v>-2.1803138256072998</v>
      </c>
      <c r="S583">
        <v>1</v>
      </c>
      <c r="T583">
        <v>7.4803957396906799</v>
      </c>
      <c r="U583" t="s">
        <v>94</v>
      </c>
      <c r="V583">
        <v>12.107851982116699</v>
      </c>
      <c r="W583">
        <v>58.242988586425774</v>
      </c>
      <c r="X583">
        <v>0</v>
      </c>
      <c r="Y583">
        <v>0</v>
      </c>
      <c r="Z583">
        <v>0</v>
      </c>
      <c r="AA583">
        <v>0</v>
      </c>
    </row>
    <row r="584" spans="1:36" x14ac:dyDescent="0.25">
      <c r="A584">
        <v>4700</v>
      </c>
      <c r="B584" t="s">
        <v>332</v>
      </c>
      <c r="C584" t="s">
        <v>92</v>
      </c>
      <c r="D584">
        <v>627</v>
      </c>
      <c r="E584" t="s">
        <v>93</v>
      </c>
      <c r="F584">
        <v>1990</v>
      </c>
      <c r="G584">
        <v>3807.0703125</v>
      </c>
      <c r="H584">
        <v>1</v>
      </c>
      <c r="I584">
        <v>0</v>
      </c>
      <c r="J584">
        <v>1</v>
      </c>
      <c r="K584">
        <v>2</v>
      </c>
      <c r="L584">
        <v>2</v>
      </c>
      <c r="M584">
        <v>1</v>
      </c>
      <c r="N584">
        <v>7385.3857421875009</v>
      </c>
      <c r="O584">
        <v>2.2222223281860352</v>
      </c>
      <c r="Q584">
        <v>4.2855987548828125</v>
      </c>
      <c r="R584">
        <v>-2.1803138256072998</v>
      </c>
      <c r="S584">
        <v>1</v>
      </c>
      <c r="T584">
        <v>7.4803957396906799</v>
      </c>
      <c r="U584" t="s">
        <v>94</v>
      </c>
      <c r="V584">
        <v>12.107851982116699</v>
      </c>
      <c r="W584">
        <v>58.242988586425774</v>
      </c>
      <c r="X584">
        <v>0</v>
      </c>
      <c r="Y584">
        <v>0</v>
      </c>
      <c r="Z584">
        <v>0</v>
      </c>
      <c r="AA584">
        <v>0</v>
      </c>
      <c r="AB584">
        <v>1136</v>
      </c>
      <c r="AC584">
        <v>2</v>
      </c>
      <c r="AD584">
        <v>12</v>
      </c>
      <c r="AE584">
        <v>21</v>
      </c>
      <c r="AF584">
        <v>60</v>
      </c>
      <c r="AG584">
        <v>1.7605633474886413E-3</v>
      </c>
      <c r="AH584">
        <v>1.0563380084931852E-2</v>
      </c>
      <c r="AI584">
        <v>1.8485914915800095E-2</v>
      </c>
      <c r="AJ584">
        <v>5.2816901355981827E-2</v>
      </c>
    </row>
    <row r="585" spans="1:36" x14ac:dyDescent="0.25">
      <c r="A585">
        <v>4700</v>
      </c>
      <c r="B585" t="s">
        <v>332</v>
      </c>
      <c r="C585" t="s">
        <v>92</v>
      </c>
      <c r="D585">
        <v>627</v>
      </c>
      <c r="E585" t="s">
        <v>93</v>
      </c>
      <c r="F585">
        <v>2000</v>
      </c>
      <c r="G585">
        <v>6170</v>
      </c>
      <c r="H585">
        <v>1</v>
      </c>
      <c r="I585">
        <v>0</v>
      </c>
      <c r="J585">
        <v>1</v>
      </c>
      <c r="K585">
        <v>2</v>
      </c>
      <c r="L585">
        <v>2</v>
      </c>
      <c r="M585">
        <v>1</v>
      </c>
      <c r="N585">
        <v>14347.222222222223</v>
      </c>
      <c r="O585">
        <v>1.788888888888889</v>
      </c>
      <c r="P585">
        <v>7.8917045593261728</v>
      </c>
      <c r="Q585">
        <v>4.2855987548828125</v>
      </c>
      <c r="R585">
        <v>-2.1803138256072998</v>
      </c>
      <c r="S585">
        <v>1</v>
      </c>
      <c r="T585">
        <v>7.4803957396906799</v>
      </c>
      <c r="U585" t="s">
        <v>94</v>
      </c>
      <c r="V585">
        <v>12.107851982116699</v>
      </c>
      <c r="W585">
        <v>58.242988586425774</v>
      </c>
      <c r="X585">
        <v>0</v>
      </c>
      <c r="Y585">
        <v>0</v>
      </c>
      <c r="Z585">
        <v>0</v>
      </c>
      <c r="AA585">
        <v>0</v>
      </c>
      <c r="AB585">
        <v>683</v>
      </c>
      <c r="AC585">
        <v>8</v>
      </c>
      <c r="AD585">
        <v>8</v>
      </c>
      <c r="AE585">
        <v>21</v>
      </c>
      <c r="AF585">
        <v>43</v>
      </c>
      <c r="AG585">
        <v>1.1713030748069288E-2</v>
      </c>
      <c r="AH585">
        <v>1.1713030748069288E-2</v>
      </c>
      <c r="AI585">
        <v>3.0746705830097195E-2</v>
      </c>
      <c r="AJ585">
        <v>6.2957540154457106E-2</v>
      </c>
    </row>
    <row r="586" spans="1:36" x14ac:dyDescent="0.25">
      <c r="A586">
        <v>4708</v>
      </c>
      <c r="B586" t="s">
        <v>333</v>
      </c>
      <c r="C586" t="s">
        <v>138</v>
      </c>
      <c r="D586">
        <v>608</v>
      </c>
      <c r="E586" t="s">
        <v>101</v>
      </c>
      <c r="F586">
        <v>1980</v>
      </c>
      <c r="G586">
        <v>11460</v>
      </c>
      <c r="H586">
        <v>1</v>
      </c>
      <c r="I586">
        <v>0</v>
      </c>
      <c r="J586">
        <v>0</v>
      </c>
      <c r="K586">
        <v>2</v>
      </c>
      <c r="L586">
        <v>2</v>
      </c>
      <c r="M586">
        <v>1</v>
      </c>
      <c r="N586">
        <v>4978.5439453125</v>
      </c>
      <c r="O586">
        <v>8</v>
      </c>
      <c r="Q586">
        <v>3.3983125686645503</v>
      </c>
      <c r="R586">
        <v>-1.5719307661056519</v>
      </c>
      <c r="S586">
        <v>1</v>
      </c>
      <c r="T586">
        <v>0.95464630837833053</v>
      </c>
      <c r="U586" t="s">
        <v>57</v>
      </c>
      <c r="V586">
        <v>11.630441665649416</v>
      </c>
      <c r="W586">
        <v>53.125</v>
      </c>
      <c r="X586">
        <v>1.5547162294387813</v>
      </c>
      <c r="Y586">
        <v>2.439614057540894</v>
      </c>
      <c r="Z586">
        <v>10291.9970703125</v>
      </c>
      <c r="AA586">
        <v>76996.96875</v>
      </c>
    </row>
    <row r="587" spans="1:36" x14ac:dyDescent="0.25">
      <c r="A587">
        <v>4708</v>
      </c>
      <c r="B587" t="s">
        <v>333</v>
      </c>
      <c r="C587" t="s">
        <v>138</v>
      </c>
      <c r="D587">
        <v>608</v>
      </c>
      <c r="E587" t="s">
        <v>101</v>
      </c>
      <c r="F587">
        <v>1990</v>
      </c>
      <c r="G587">
        <v>4669.7734375</v>
      </c>
      <c r="H587">
        <v>1</v>
      </c>
      <c r="I587">
        <v>0</v>
      </c>
      <c r="J587">
        <v>0</v>
      </c>
      <c r="K587">
        <v>2</v>
      </c>
      <c r="L587">
        <v>2</v>
      </c>
      <c r="M587">
        <v>1</v>
      </c>
      <c r="N587">
        <v>8754.9931640625</v>
      </c>
      <c r="O587">
        <v>7.5</v>
      </c>
      <c r="Q587">
        <v>3.3983125686645503</v>
      </c>
      <c r="R587">
        <v>-1.5719307661056519</v>
      </c>
      <c r="S587">
        <v>1</v>
      </c>
      <c r="T587">
        <v>0.95464630837833053</v>
      </c>
      <c r="U587" t="s">
        <v>57</v>
      </c>
      <c r="V587">
        <v>11.630441665649416</v>
      </c>
      <c r="W587">
        <v>53.125</v>
      </c>
      <c r="X587">
        <v>1.5547162294387813</v>
      </c>
      <c r="Y587">
        <v>2.439614057540894</v>
      </c>
      <c r="Z587">
        <v>10291.9970703125</v>
      </c>
      <c r="AA587">
        <v>76996.96875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</row>
    <row r="588" spans="1:36" x14ac:dyDescent="0.25">
      <c r="A588">
        <v>4708</v>
      </c>
      <c r="B588" t="s">
        <v>333</v>
      </c>
      <c r="C588" t="s">
        <v>138</v>
      </c>
      <c r="D588">
        <v>608</v>
      </c>
      <c r="E588" t="s">
        <v>101</v>
      </c>
      <c r="F588">
        <v>2000</v>
      </c>
      <c r="G588">
        <v>7005</v>
      </c>
      <c r="H588">
        <v>1</v>
      </c>
      <c r="I588">
        <v>0</v>
      </c>
      <c r="J588">
        <v>0</v>
      </c>
      <c r="K588">
        <v>2</v>
      </c>
      <c r="L588">
        <v>2</v>
      </c>
      <c r="M588">
        <v>1</v>
      </c>
      <c r="N588">
        <v>18433</v>
      </c>
      <c r="O588">
        <v>3.75</v>
      </c>
      <c r="P588">
        <v>6.5102581977844238</v>
      </c>
      <c r="Q588">
        <v>3.3983125686645503</v>
      </c>
      <c r="R588">
        <v>-1.5719307661056519</v>
      </c>
      <c r="S588">
        <v>1</v>
      </c>
      <c r="T588">
        <v>0.95464630837833053</v>
      </c>
      <c r="U588" t="s">
        <v>57</v>
      </c>
      <c r="V588">
        <v>11.630441665649416</v>
      </c>
      <c r="W588">
        <v>53.125</v>
      </c>
      <c r="X588">
        <v>1.5547162294387813</v>
      </c>
      <c r="Y588">
        <v>2.439614057540894</v>
      </c>
      <c r="Z588">
        <v>10291.9970703125</v>
      </c>
      <c r="AA588">
        <v>76996.96875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</row>
    <row r="589" spans="1:36" x14ac:dyDescent="0.25">
      <c r="A589">
        <v>4710</v>
      </c>
      <c r="B589" t="s">
        <v>334</v>
      </c>
      <c r="C589" t="s">
        <v>138</v>
      </c>
      <c r="D589">
        <v>608</v>
      </c>
      <c r="E589" t="s">
        <v>101</v>
      </c>
      <c r="F589">
        <v>1980</v>
      </c>
      <c r="G589">
        <v>3022</v>
      </c>
      <c r="H589">
        <v>1</v>
      </c>
      <c r="I589">
        <v>0</v>
      </c>
      <c r="J589">
        <v>0</v>
      </c>
      <c r="K589">
        <v>2</v>
      </c>
      <c r="L589">
        <v>2</v>
      </c>
      <c r="M589">
        <v>1</v>
      </c>
      <c r="N589">
        <v>5476.9775390625</v>
      </c>
      <c r="O589">
        <v>8</v>
      </c>
      <c r="Q589">
        <v>0.95822429656982411</v>
      </c>
      <c r="R589">
        <v>-0.8964477777481078</v>
      </c>
      <c r="S589">
        <v>1</v>
      </c>
      <c r="T589">
        <v>1.7439970284179571</v>
      </c>
      <c r="U589" t="s">
        <v>57</v>
      </c>
      <c r="V589">
        <v>11.521119117736816</v>
      </c>
      <c r="W589">
        <v>59.836067199707024</v>
      </c>
      <c r="X589">
        <v>2.0129666328430176</v>
      </c>
      <c r="Y589">
        <v>3.158686637878418</v>
      </c>
      <c r="Z589">
        <v>34294.96875</v>
      </c>
      <c r="AA589">
        <v>256569.140625</v>
      </c>
    </row>
    <row r="590" spans="1:36" x14ac:dyDescent="0.25">
      <c r="A590">
        <v>4710</v>
      </c>
      <c r="B590" t="s">
        <v>334</v>
      </c>
      <c r="C590" t="s">
        <v>138</v>
      </c>
      <c r="D590">
        <v>608</v>
      </c>
      <c r="E590" t="s">
        <v>101</v>
      </c>
      <c r="F590">
        <v>1990</v>
      </c>
      <c r="G590">
        <v>8731.5166015625</v>
      </c>
      <c r="H590">
        <v>1</v>
      </c>
      <c r="I590">
        <v>0</v>
      </c>
      <c r="J590">
        <v>0</v>
      </c>
      <c r="K590">
        <v>2</v>
      </c>
      <c r="L590">
        <v>2</v>
      </c>
      <c r="M590">
        <v>1</v>
      </c>
      <c r="N590">
        <v>9504.505859375</v>
      </c>
      <c r="O590">
        <v>6</v>
      </c>
      <c r="Q590">
        <v>0.95822429656982411</v>
      </c>
      <c r="R590">
        <v>-0.8964477777481078</v>
      </c>
      <c r="S590">
        <v>1</v>
      </c>
      <c r="T590">
        <v>1.7439970284179571</v>
      </c>
      <c r="U590" t="s">
        <v>57</v>
      </c>
      <c r="V590">
        <v>11.521119117736816</v>
      </c>
      <c r="W590">
        <v>59.836067199707024</v>
      </c>
      <c r="X590">
        <v>2.0129666328430176</v>
      </c>
      <c r="Y590">
        <v>3.158686637878418</v>
      </c>
      <c r="Z590">
        <v>34294.96875</v>
      </c>
      <c r="AA590">
        <v>256569.140625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</row>
    <row r="591" spans="1:36" x14ac:dyDescent="0.25">
      <c r="A591">
        <v>4710</v>
      </c>
      <c r="B591" t="s">
        <v>334</v>
      </c>
      <c r="C591" t="s">
        <v>138</v>
      </c>
      <c r="D591">
        <v>608</v>
      </c>
      <c r="E591" t="s">
        <v>101</v>
      </c>
      <c r="F591">
        <v>2000</v>
      </c>
      <c r="G591">
        <v>13697</v>
      </c>
      <c r="H591">
        <v>1</v>
      </c>
      <c r="I591">
        <v>0</v>
      </c>
      <c r="J591">
        <v>0</v>
      </c>
      <c r="K591">
        <v>2</v>
      </c>
      <c r="L591">
        <v>2</v>
      </c>
      <c r="M591">
        <v>1</v>
      </c>
      <c r="N591">
        <v>19727</v>
      </c>
      <c r="O591">
        <v>2.7</v>
      </c>
      <c r="P591">
        <v>4.804020881652832</v>
      </c>
      <c r="Q591">
        <v>0.95822429656982411</v>
      </c>
      <c r="R591">
        <v>-0.8964477777481078</v>
      </c>
      <c r="S591">
        <v>1</v>
      </c>
      <c r="T591">
        <v>1.7439970284179571</v>
      </c>
      <c r="U591" t="s">
        <v>57</v>
      </c>
      <c r="V591">
        <v>11.521119117736816</v>
      </c>
      <c r="W591">
        <v>59.836067199707024</v>
      </c>
      <c r="X591">
        <v>2.0129666328430176</v>
      </c>
      <c r="Y591">
        <v>3.158686637878418</v>
      </c>
      <c r="Z591">
        <v>34294.96875</v>
      </c>
      <c r="AA591">
        <v>256569.140625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</row>
    <row r="592" spans="1:36" x14ac:dyDescent="0.25">
      <c r="A592">
        <v>4760</v>
      </c>
      <c r="B592" t="s">
        <v>335</v>
      </c>
      <c r="C592" t="s">
        <v>336</v>
      </c>
      <c r="D592">
        <v>172</v>
      </c>
      <c r="E592" t="s">
        <v>42</v>
      </c>
      <c r="F592">
        <v>1980</v>
      </c>
      <c r="G592">
        <v>2041</v>
      </c>
      <c r="H592">
        <v>1</v>
      </c>
      <c r="I592">
        <v>0</v>
      </c>
      <c r="J592">
        <v>0</v>
      </c>
      <c r="K592">
        <v>7</v>
      </c>
      <c r="L592">
        <v>3</v>
      </c>
      <c r="M592">
        <v>2</v>
      </c>
      <c r="N592">
        <v>5291.4794921875</v>
      </c>
      <c r="O592">
        <v>13.666666984558104</v>
      </c>
      <c r="Q592">
        <v>4.0747547149658203</v>
      </c>
      <c r="R592">
        <v>0.36366656422615046</v>
      </c>
      <c r="S592">
        <v>0</v>
      </c>
      <c r="T592">
        <v>5.4299112487979277</v>
      </c>
      <c r="U592" t="s">
        <v>43</v>
      </c>
      <c r="V592">
        <v>10.131570816040037</v>
      </c>
      <c r="W592">
        <v>64.089347839355483</v>
      </c>
      <c r="X592">
        <v>30.3663444519043</v>
      </c>
      <c r="Y592">
        <v>0</v>
      </c>
      <c r="Z592">
        <v>683152.625</v>
      </c>
      <c r="AA592">
        <v>8202.3935546875</v>
      </c>
    </row>
    <row r="593" spans="1:36" x14ac:dyDescent="0.25">
      <c r="A593">
        <v>4760</v>
      </c>
      <c r="B593" t="s">
        <v>335</v>
      </c>
      <c r="C593" t="s">
        <v>336</v>
      </c>
      <c r="D593">
        <v>172</v>
      </c>
      <c r="E593" t="s">
        <v>42</v>
      </c>
      <c r="F593">
        <v>1990</v>
      </c>
      <c r="G593">
        <v>7476.10595703125</v>
      </c>
      <c r="H593">
        <v>1</v>
      </c>
      <c r="I593">
        <v>0</v>
      </c>
      <c r="J593">
        <v>0</v>
      </c>
      <c r="K593">
        <v>7</v>
      </c>
      <c r="L593">
        <v>3</v>
      </c>
      <c r="M593">
        <v>2</v>
      </c>
      <c r="N593">
        <v>8855.05859375</v>
      </c>
      <c r="O593">
        <v>9.6666669845581055</v>
      </c>
      <c r="Q593">
        <v>4.0747547149658203</v>
      </c>
      <c r="R593">
        <v>0.36366656422615046</v>
      </c>
      <c r="S593">
        <v>0</v>
      </c>
      <c r="T593">
        <v>5.4299112487979277</v>
      </c>
      <c r="U593" t="s">
        <v>43</v>
      </c>
      <c r="V593">
        <v>10.131570816040037</v>
      </c>
      <c r="W593">
        <v>64.089347839355483</v>
      </c>
      <c r="X593">
        <v>30.3663444519043</v>
      </c>
      <c r="Y593">
        <v>0</v>
      </c>
      <c r="Z593">
        <v>683152.625</v>
      </c>
      <c r="AA593">
        <v>8202.3935546875</v>
      </c>
      <c r="AB593">
        <v>3</v>
      </c>
      <c r="AC593">
        <v>0</v>
      </c>
      <c r="AD593">
        <v>0</v>
      </c>
      <c r="AE593">
        <v>2</v>
      </c>
      <c r="AF593">
        <v>0</v>
      </c>
      <c r="AG593">
        <v>0</v>
      </c>
      <c r="AH593">
        <v>0</v>
      </c>
      <c r="AI593">
        <v>0.66666668653488148</v>
      </c>
      <c r="AJ593">
        <v>0</v>
      </c>
    </row>
    <row r="594" spans="1:36" x14ac:dyDescent="0.25">
      <c r="A594">
        <v>4760</v>
      </c>
      <c r="B594" t="s">
        <v>335</v>
      </c>
      <c r="C594" t="s">
        <v>336</v>
      </c>
      <c r="D594">
        <v>172</v>
      </c>
      <c r="E594" t="s">
        <v>42</v>
      </c>
      <c r="F594">
        <v>2000</v>
      </c>
      <c r="G594">
        <v>6839</v>
      </c>
      <c r="H594">
        <v>1</v>
      </c>
      <c r="I594">
        <v>0</v>
      </c>
      <c r="J594">
        <v>0</v>
      </c>
      <c r="K594">
        <v>7</v>
      </c>
      <c r="L594">
        <v>3</v>
      </c>
      <c r="M594">
        <v>2</v>
      </c>
      <c r="N594">
        <v>16448.666666666668</v>
      </c>
      <c r="O594">
        <v>5.1000000000000005</v>
      </c>
      <c r="P594">
        <v>6.3664703369140625</v>
      </c>
      <c r="Q594">
        <v>4.0747547149658203</v>
      </c>
      <c r="R594">
        <v>0.36366656422615046</v>
      </c>
      <c r="S594">
        <v>0</v>
      </c>
      <c r="T594">
        <v>5.4299112487979277</v>
      </c>
      <c r="U594" t="s">
        <v>43</v>
      </c>
      <c r="V594">
        <v>10.131570816040037</v>
      </c>
      <c r="W594">
        <v>64.089347839355483</v>
      </c>
      <c r="X594">
        <v>30.3663444519043</v>
      </c>
      <c r="Y594">
        <v>0</v>
      </c>
      <c r="Z594">
        <v>683152.625</v>
      </c>
      <c r="AA594">
        <v>8202.3935546875</v>
      </c>
      <c r="AB594">
        <v>7</v>
      </c>
      <c r="AC594">
        <v>0</v>
      </c>
      <c r="AD594">
        <v>0</v>
      </c>
      <c r="AE594">
        <v>0</v>
      </c>
      <c r="AF594">
        <v>3</v>
      </c>
      <c r="AG594">
        <v>0</v>
      </c>
      <c r="AH594">
        <v>0</v>
      </c>
      <c r="AI594">
        <v>0</v>
      </c>
      <c r="AJ594">
        <v>0.4285714328289032</v>
      </c>
    </row>
    <row r="595" spans="1:36" x14ac:dyDescent="0.25">
      <c r="A595">
        <v>4770</v>
      </c>
      <c r="B595" t="s">
        <v>337</v>
      </c>
      <c r="C595" t="s">
        <v>37</v>
      </c>
      <c r="D595">
        <v>443</v>
      </c>
      <c r="E595" t="s">
        <v>38</v>
      </c>
      <c r="F595">
        <v>1970</v>
      </c>
      <c r="G595">
        <v>603</v>
      </c>
      <c r="H595">
        <v>0</v>
      </c>
      <c r="I595">
        <v>0</v>
      </c>
      <c r="J595">
        <v>4</v>
      </c>
      <c r="K595">
        <v>5</v>
      </c>
      <c r="L595">
        <v>3</v>
      </c>
      <c r="M595">
        <v>1</v>
      </c>
      <c r="N595">
        <v>1998.0930175781248</v>
      </c>
      <c r="O595">
        <v>7</v>
      </c>
      <c r="Q595">
        <v>3.5941715240478516</v>
      </c>
      <c r="R595">
        <v>-1.041032671928406</v>
      </c>
      <c r="S595">
        <v>0</v>
      </c>
      <c r="T595">
        <v>6.2043294962446991</v>
      </c>
      <c r="U595" t="s">
        <v>39</v>
      </c>
      <c r="V595">
        <v>10.707468986511232</v>
      </c>
      <c r="W595">
        <v>68.512115478515611</v>
      </c>
      <c r="X595">
        <v>0</v>
      </c>
      <c r="Y595">
        <v>0</v>
      </c>
      <c r="Z595">
        <v>0</v>
      </c>
      <c r="AA595">
        <v>0</v>
      </c>
    </row>
    <row r="596" spans="1:36" x14ac:dyDescent="0.25">
      <c r="A596">
        <v>4770</v>
      </c>
      <c r="B596" t="s">
        <v>337</v>
      </c>
      <c r="C596" t="s">
        <v>37</v>
      </c>
      <c r="D596">
        <v>443</v>
      </c>
      <c r="E596" t="s">
        <v>38</v>
      </c>
      <c r="F596">
        <v>1980</v>
      </c>
      <c r="G596">
        <v>2292</v>
      </c>
      <c r="H596">
        <v>0</v>
      </c>
      <c r="I596">
        <v>0</v>
      </c>
      <c r="J596">
        <v>4</v>
      </c>
      <c r="K596">
        <v>5</v>
      </c>
      <c r="L596">
        <v>3</v>
      </c>
      <c r="M596">
        <v>1</v>
      </c>
      <c r="N596">
        <v>5157.9736328125</v>
      </c>
      <c r="O596">
        <v>8</v>
      </c>
      <c r="Q596">
        <v>3.5941715240478516</v>
      </c>
      <c r="R596">
        <v>-1.041032671928406</v>
      </c>
      <c r="S596">
        <v>0</v>
      </c>
      <c r="T596">
        <v>6.2043294962446991</v>
      </c>
      <c r="U596" t="s">
        <v>39</v>
      </c>
      <c r="V596">
        <v>10.707468986511232</v>
      </c>
      <c r="W596">
        <v>68.512115478515611</v>
      </c>
      <c r="X596">
        <v>0</v>
      </c>
      <c r="Y596">
        <v>0</v>
      </c>
      <c r="Z596">
        <v>0</v>
      </c>
      <c r="AA596">
        <v>0</v>
      </c>
    </row>
    <row r="597" spans="1:36" x14ac:dyDescent="0.25">
      <c r="A597">
        <v>4770</v>
      </c>
      <c r="B597" t="s">
        <v>337</v>
      </c>
      <c r="C597" t="s">
        <v>37</v>
      </c>
      <c r="D597">
        <v>443</v>
      </c>
      <c r="E597" t="s">
        <v>38</v>
      </c>
      <c r="F597">
        <v>1990</v>
      </c>
      <c r="G597">
        <v>6567.96240234375</v>
      </c>
      <c r="H597">
        <v>0</v>
      </c>
      <c r="I597">
        <v>0</v>
      </c>
      <c r="J597">
        <v>4</v>
      </c>
      <c r="K597">
        <v>5</v>
      </c>
      <c r="L597">
        <v>3</v>
      </c>
      <c r="M597">
        <v>1</v>
      </c>
      <c r="N597">
        <v>9918.546875</v>
      </c>
      <c r="O597">
        <v>7</v>
      </c>
      <c r="Q597">
        <v>3.5941715240478516</v>
      </c>
      <c r="R597">
        <v>-1.041032671928406</v>
      </c>
      <c r="S597">
        <v>0</v>
      </c>
      <c r="T597">
        <v>6.2043294962446991</v>
      </c>
      <c r="U597" t="s">
        <v>39</v>
      </c>
      <c r="V597">
        <v>10.707468986511232</v>
      </c>
      <c r="W597">
        <v>68.512115478515611</v>
      </c>
      <c r="X597">
        <v>0</v>
      </c>
      <c r="Y597">
        <v>0</v>
      </c>
      <c r="Z597">
        <v>0</v>
      </c>
      <c r="AA597">
        <v>0</v>
      </c>
      <c r="AB597">
        <v>18</v>
      </c>
      <c r="AC597">
        <v>0</v>
      </c>
      <c r="AD597">
        <v>0</v>
      </c>
      <c r="AE597">
        <v>2</v>
      </c>
      <c r="AF597">
        <v>3</v>
      </c>
      <c r="AG597">
        <v>0</v>
      </c>
      <c r="AH597">
        <v>0</v>
      </c>
      <c r="AI597">
        <v>0.1111111119389534</v>
      </c>
      <c r="AJ597">
        <v>0.16666667163372037</v>
      </c>
    </row>
    <row r="598" spans="1:36" x14ac:dyDescent="0.25">
      <c r="A598">
        <v>4770</v>
      </c>
      <c r="B598" t="s">
        <v>337</v>
      </c>
      <c r="C598" t="s">
        <v>37</v>
      </c>
      <c r="D598">
        <v>443</v>
      </c>
      <c r="E598" t="s">
        <v>38</v>
      </c>
      <c r="F598">
        <v>2000</v>
      </c>
      <c r="G598">
        <v>8689</v>
      </c>
      <c r="H598">
        <v>0</v>
      </c>
      <c r="I598">
        <v>0</v>
      </c>
      <c r="J598">
        <v>4</v>
      </c>
      <c r="K598">
        <v>5</v>
      </c>
      <c r="L598">
        <v>3</v>
      </c>
      <c r="M598">
        <v>1</v>
      </c>
      <c r="N598">
        <v>19982</v>
      </c>
      <c r="O598">
        <v>3.85</v>
      </c>
      <c r="P598">
        <v>6.3595738410949698</v>
      </c>
      <c r="Q598">
        <v>3.5941715240478516</v>
      </c>
      <c r="R598">
        <v>-1.041032671928406</v>
      </c>
      <c r="S598">
        <v>0</v>
      </c>
      <c r="T598">
        <v>6.2043294962446991</v>
      </c>
      <c r="U598" t="s">
        <v>39</v>
      </c>
      <c r="V598">
        <v>10.707468986511232</v>
      </c>
      <c r="W598">
        <v>68.512115478515611</v>
      </c>
      <c r="X598">
        <v>0</v>
      </c>
      <c r="Y598">
        <v>0</v>
      </c>
      <c r="Z598">
        <v>0</v>
      </c>
      <c r="AA598">
        <v>0</v>
      </c>
      <c r="AB598">
        <v>37</v>
      </c>
      <c r="AC598">
        <v>0</v>
      </c>
      <c r="AD598">
        <v>0</v>
      </c>
      <c r="AE598">
        <v>3</v>
      </c>
      <c r="AF598">
        <v>9</v>
      </c>
      <c r="AG598">
        <v>0</v>
      </c>
      <c r="AH598">
        <v>0</v>
      </c>
      <c r="AI598">
        <v>8.1081077456474304E-2</v>
      </c>
      <c r="AJ598">
        <v>0.24324324727058405</v>
      </c>
    </row>
    <row r="599" spans="1:36" x14ac:dyDescent="0.25">
      <c r="A599">
        <v>4785</v>
      </c>
      <c r="B599" t="s">
        <v>338</v>
      </c>
      <c r="C599" t="s">
        <v>339</v>
      </c>
      <c r="D599">
        <v>183</v>
      </c>
      <c r="E599" t="s">
        <v>340</v>
      </c>
      <c r="F599">
        <v>1970</v>
      </c>
      <c r="G599">
        <v>979</v>
      </c>
      <c r="H599">
        <v>0</v>
      </c>
      <c r="I599">
        <v>0</v>
      </c>
      <c r="J599">
        <v>8</v>
      </c>
      <c r="K599">
        <v>7</v>
      </c>
      <c r="L599">
        <v>3</v>
      </c>
      <c r="M599">
        <v>1</v>
      </c>
      <c r="N599">
        <v>1719.718994140625</v>
      </c>
      <c r="O599">
        <v>7.3333334922790527</v>
      </c>
      <c r="Q599">
        <v>4.0503597259521484</v>
      </c>
      <c r="R599">
        <v>-1.4429746866226196</v>
      </c>
      <c r="S599">
        <v>0</v>
      </c>
      <c r="T599">
        <v>7.5382210264251714</v>
      </c>
      <c r="U599" t="s">
        <v>39</v>
      </c>
      <c r="V599">
        <v>10.56666374206543</v>
      </c>
      <c r="W599">
        <v>67.371559143066392</v>
      </c>
      <c r="X599">
        <v>0</v>
      </c>
      <c r="Y599">
        <v>0</v>
      </c>
      <c r="Z599">
        <v>0</v>
      </c>
      <c r="AA599">
        <v>0</v>
      </c>
    </row>
    <row r="600" spans="1:36" x14ac:dyDescent="0.25">
      <c r="A600">
        <v>4785</v>
      </c>
      <c r="B600" t="s">
        <v>338</v>
      </c>
      <c r="C600" t="s">
        <v>339</v>
      </c>
      <c r="D600">
        <v>183</v>
      </c>
      <c r="E600" t="s">
        <v>340</v>
      </c>
      <c r="F600">
        <v>1980</v>
      </c>
      <c r="G600">
        <v>2112</v>
      </c>
      <c r="H600">
        <v>0</v>
      </c>
      <c r="I600">
        <v>0</v>
      </c>
      <c r="J600">
        <v>8</v>
      </c>
      <c r="K600">
        <v>7</v>
      </c>
      <c r="L600">
        <v>3</v>
      </c>
      <c r="M600">
        <v>1</v>
      </c>
      <c r="N600">
        <v>3531.8581542968755</v>
      </c>
      <c r="O600">
        <v>10</v>
      </c>
      <c r="Q600">
        <v>4.0503597259521484</v>
      </c>
      <c r="R600">
        <v>-1.4429746866226196</v>
      </c>
      <c r="S600">
        <v>0</v>
      </c>
      <c r="T600">
        <v>7.5382210264251714</v>
      </c>
      <c r="U600" t="s">
        <v>39</v>
      </c>
      <c r="V600">
        <v>10.56666374206543</v>
      </c>
      <c r="W600">
        <v>67.371559143066392</v>
      </c>
      <c r="X600">
        <v>0</v>
      </c>
      <c r="Y600">
        <v>0</v>
      </c>
      <c r="Z600">
        <v>0</v>
      </c>
      <c r="AA600">
        <v>0</v>
      </c>
    </row>
    <row r="601" spans="1:36" x14ac:dyDescent="0.25">
      <c r="A601">
        <v>4785</v>
      </c>
      <c r="B601" t="s">
        <v>338</v>
      </c>
      <c r="C601" t="s">
        <v>339</v>
      </c>
      <c r="D601">
        <v>183</v>
      </c>
      <c r="E601" t="s">
        <v>340</v>
      </c>
      <c r="F601">
        <v>1990</v>
      </c>
      <c r="G601">
        <v>5251.78271484375</v>
      </c>
      <c r="H601">
        <v>0</v>
      </c>
      <c r="I601">
        <v>0</v>
      </c>
      <c r="J601">
        <v>8</v>
      </c>
      <c r="K601">
        <v>7</v>
      </c>
      <c r="L601">
        <v>3</v>
      </c>
      <c r="M601">
        <v>1</v>
      </c>
      <c r="N601">
        <v>5812.896484375</v>
      </c>
      <c r="O601">
        <v>16.5</v>
      </c>
      <c r="Q601">
        <v>4.0503597259521484</v>
      </c>
      <c r="R601">
        <v>-1.4429746866226196</v>
      </c>
      <c r="S601">
        <v>0</v>
      </c>
      <c r="T601">
        <v>7.5382210264251714</v>
      </c>
      <c r="U601" t="s">
        <v>39</v>
      </c>
      <c r="V601">
        <v>10.56666374206543</v>
      </c>
      <c r="W601">
        <v>67.371559143066392</v>
      </c>
      <c r="X601">
        <v>0</v>
      </c>
      <c r="Y601">
        <v>0</v>
      </c>
      <c r="Z601">
        <v>0</v>
      </c>
      <c r="AA601">
        <v>0</v>
      </c>
      <c r="AB601">
        <v>133</v>
      </c>
      <c r="AC601">
        <v>0</v>
      </c>
      <c r="AD601">
        <v>0</v>
      </c>
      <c r="AE601">
        <v>7</v>
      </c>
      <c r="AF601">
        <v>13</v>
      </c>
      <c r="AG601">
        <v>0</v>
      </c>
      <c r="AH601">
        <v>0</v>
      </c>
      <c r="AI601">
        <v>5.2631579339504242E-2</v>
      </c>
      <c r="AJ601">
        <v>9.7744360566139221E-2</v>
      </c>
    </row>
    <row r="602" spans="1:36" x14ac:dyDescent="0.25">
      <c r="A602">
        <v>4785</v>
      </c>
      <c r="B602" t="s">
        <v>338</v>
      </c>
      <c r="C602" t="s">
        <v>339</v>
      </c>
      <c r="D602">
        <v>183</v>
      </c>
      <c r="E602" t="s">
        <v>340</v>
      </c>
      <c r="F602">
        <v>2000</v>
      </c>
      <c r="G602">
        <v>6029</v>
      </c>
      <c r="H602">
        <v>0</v>
      </c>
      <c r="I602">
        <v>0</v>
      </c>
      <c r="J602">
        <v>8</v>
      </c>
      <c r="K602">
        <v>7</v>
      </c>
      <c r="L602">
        <v>3</v>
      </c>
      <c r="M602">
        <v>1</v>
      </c>
      <c r="N602">
        <v>11135</v>
      </c>
      <c r="O602">
        <v>7.4</v>
      </c>
      <c r="P602">
        <v>8.9061222076416016</v>
      </c>
      <c r="Q602">
        <v>4.0503597259521484</v>
      </c>
      <c r="R602">
        <v>-1.4429746866226196</v>
      </c>
      <c r="S602">
        <v>0</v>
      </c>
      <c r="T602">
        <v>7.5382210264251714</v>
      </c>
      <c r="U602" t="s">
        <v>39</v>
      </c>
      <c r="V602">
        <v>10.56666374206543</v>
      </c>
      <c r="W602">
        <v>67.371559143066392</v>
      </c>
      <c r="X602">
        <v>0</v>
      </c>
      <c r="Y602">
        <v>0</v>
      </c>
      <c r="Z602">
        <v>0</v>
      </c>
      <c r="AA602">
        <v>0</v>
      </c>
      <c r="AB602">
        <v>227</v>
      </c>
      <c r="AC602">
        <v>1</v>
      </c>
      <c r="AD602">
        <v>1</v>
      </c>
      <c r="AE602">
        <v>9</v>
      </c>
      <c r="AF602">
        <v>21</v>
      </c>
      <c r="AG602">
        <v>4.4052861630916595E-3</v>
      </c>
      <c r="AH602">
        <v>4.4052861630916595E-3</v>
      </c>
      <c r="AI602">
        <v>3.9647575467824943E-2</v>
      </c>
      <c r="AJ602">
        <v>9.2511013150215163E-2</v>
      </c>
    </row>
    <row r="603" spans="1:36" x14ac:dyDescent="0.25">
      <c r="A603">
        <v>46101</v>
      </c>
      <c r="B603" t="s">
        <v>341</v>
      </c>
      <c r="C603" t="s">
        <v>342</v>
      </c>
      <c r="D603">
        <v>616</v>
      </c>
      <c r="E603" t="s">
        <v>343</v>
      </c>
      <c r="F603">
        <v>2000</v>
      </c>
      <c r="G603">
        <v>6285</v>
      </c>
      <c r="H603">
        <v>1</v>
      </c>
      <c r="I603">
        <v>1</v>
      </c>
      <c r="J603">
        <v>0</v>
      </c>
      <c r="K603">
        <v>2</v>
      </c>
      <c r="L603">
        <v>3</v>
      </c>
      <c r="M603">
        <v>1</v>
      </c>
      <c r="N603">
        <v>18178.5</v>
      </c>
      <c r="O603">
        <v>3.2749999999999999</v>
      </c>
      <c r="P603">
        <v>8.1382722854614258</v>
      </c>
      <c r="Q603">
        <v>5.2573404312133789</v>
      </c>
      <c r="R603">
        <v>-0.38362294435501104</v>
      </c>
      <c r="S603">
        <v>1</v>
      </c>
      <c r="T603">
        <v>9.1212741794990144</v>
      </c>
      <c r="U603" t="s">
        <v>67</v>
      </c>
      <c r="V603">
        <v>13.347540855407717</v>
      </c>
      <c r="W603">
        <v>58.808063507080078</v>
      </c>
      <c r="X603">
        <v>0</v>
      </c>
      <c r="Y603">
        <v>0</v>
      </c>
      <c r="Z603">
        <v>0</v>
      </c>
      <c r="AA603">
        <v>0</v>
      </c>
      <c r="AB603">
        <v>4163</v>
      </c>
      <c r="AC603">
        <v>7</v>
      </c>
      <c r="AD603">
        <v>34</v>
      </c>
      <c r="AE603">
        <v>55</v>
      </c>
      <c r="AF603">
        <v>110</v>
      </c>
      <c r="AG603">
        <v>1.6814797418192029E-3</v>
      </c>
      <c r="AH603">
        <v>8.1671867519617081E-3</v>
      </c>
      <c r="AI603">
        <v>1.3211626559495924E-2</v>
      </c>
      <c r="AJ603">
        <v>2.6423253118991848E-2</v>
      </c>
    </row>
    <row r="604" spans="1:36" x14ac:dyDescent="0.25">
      <c r="A604">
        <v>46102</v>
      </c>
      <c r="B604" t="s">
        <v>341</v>
      </c>
      <c r="C604" t="s">
        <v>344</v>
      </c>
      <c r="D604">
        <v>606</v>
      </c>
      <c r="E604" t="s">
        <v>343</v>
      </c>
      <c r="F604">
        <v>2000</v>
      </c>
      <c r="G604">
        <v>8207</v>
      </c>
      <c r="H604">
        <v>1</v>
      </c>
      <c r="I604">
        <v>1</v>
      </c>
      <c r="J604">
        <v>0</v>
      </c>
      <c r="K604">
        <v>2</v>
      </c>
      <c r="L604">
        <v>2</v>
      </c>
      <c r="M604">
        <v>1</v>
      </c>
      <c r="N604">
        <v>18178.5</v>
      </c>
      <c r="O604">
        <v>3.2749999999999999</v>
      </c>
      <c r="P604">
        <v>7.5363640785217276</v>
      </c>
      <c r="Q604">
        <v>5.2573404312133789</v>
      </c>
      <c r="R604">
        <v>-0.38362294435501104</v>
      </c>
      <c r="S604">
        <v>1</v>
      </c>
      <c r="T604">
        <v>9.1212741794990144</v>
      </c>
      <c r="U604" t="s">
        <v>67</v>
      </c>
      <c r="V604">
        <v>11.99399471282959</v>
      </c>
      <c r="W604">
        <v>65.493331909179688</v>
      </c>
      <c r="X604">
        <v>3.4188266843557365E-2</v>
      </c>
      <c r="Y604">
        <v>0</v>
      </c>
      <c r="Z604">
        <v>0</v>
      </c>
      <c r="AA604">
        <v>0</v>
      </c>
      <c r="AB604">
        <v>4163</v>
      </c>
      <c r="AC604">
        <v>7</v>
      </c>
      <c r="AD604">
        <v>34</v>
      </c>
      <c r="AE604">
        <v>55</v>
      </c>
      <c r="AF604">
        <v>110</v>
      </c>
      <c r="AG604">
        <v>1.6814797418192029E-3</v>
      </c>
      <c r="AH604">
        <v>8.1671867519617081E-3</v>
      </c>
      <c r="AI604">
        <v>1.3211626559495924E-2</v>
      </c>
      <c r="AJ604">
        <v>2.6423253118991848E-2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Table 1 Recreation (100% Works)</vt:lpstr>
      <vt:lpstr>2000_Data</vt:lpstr>
      <vt:lpstr>1990_Data</vt:lpstr>
      <vt:lpstr>1980_Data</vt:lpstr>
      <vt:lpstr>1970_Data</vt:lpstr>
      <vt:lpstr>Raw Data</vt:lpstr>
      <vt:lpstr>IndianOLSData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Windows User</cp:lastModifiedBy>
  <dcterms:created xsi:type="dcterms:W3CDTF">2011-02-11T15:45:55Z</dcterms:created>
  <dcterms:modified xsi:type="dcterms:W3CDTF">2016-12-16T20:57:44Z</dcterms:modified>
</cp:coreProperties>
</file>