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SPICT CMSY June\DataPoorComparisons\"/>
    </mc:Choice>
  </mc:AlternateContent>
  <bookViews>
    <workbookView xWindow="0" yWindow="0" windowWidth="17895" windowHeight="50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M3" i="1"/>
  <c r="L3" i="1"/>
  <c r="K3" i="1"/>
  <c r="G3" i="1"/>
</calcChain>
</file>

<file path=xl/sharedStrings.xml><?xml version="1.0" encoding="utf-8"?>
<sst xmlns="http://schemas.openxmlformats.org/spreadsheetml/2006/main" count="52" uniqueCount="33">
  <si>
    <t>r</t>
  </si>
  <si>
    <t>r.low</t>
  </si>
  <si>
    <t>r.high</t>
  </si>
  <si>
    <t>k</t>
  </si>
  <si>
    <t>k.sd</t>
  </si>
  <si>
    <t>k.low</t>
  </si>
  <si>
    <t>k.high</t>
  </si>
  <si>
    <t>Initial.B.low</t>
  </si>
  <si>
    <t>Initial.B.high</t>
  </si>
  <si>
    <t>Final.B.low</t>
  </si>
  <si>
    <t>Final.B.High</t>
  </si>
  <si>
    <t>Int.B.Low</t>
  </si>
  <si>
    <t>Int.B.High</t>
  </si>
  <si>
    <t>q</t>
  </si>
  <si>
    <t>q.sd</t>
  </si>
  <si>
    <t>Alpha/Obs Error</t>
  </si>
  <si>
    <t>Beta/Process Error</t>
  </si>
  <si>
    <t>Stock</t>
  </si>
  <si>
    <t>Cod_7_ek</t>
  </si>
  <si>
    <t>Method</t>
  </si>
  <si>
    <t>CMSY</t>
  </si>
  <si>
    <t>BSM</t>
  </si>
  <si>
    <t>SPICT</t>
  </si>
  <si>
    <t>Description</t>
  </si>
  <si>
    <t>Intial.B</t>
  </si>
  <si>
    <t>Med</t>
  </si>
  <si>
    <t>Max.Ct</t>
  </si>
  <si>
    <t>Final.Ct</t>
  </si>
  <si>
    <t>sigma.log.r</t>
  </si>
  <si>
    <t>log.r</t>
  </si>
  <si>
    <t>log.k</t>
  </si>
  <si>
    <t>Default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</si>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</sst>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"/>
  <sheetViews>
    <sheetView tabSelected="1" topLeftCell="H1" workbookViewId="0">
      <selection activeCell="W3" sqref="W3"/>
    </sheetView>
  </sheetViews>
  <sheetFormatPr defaultRowHeight="15" x14ac:dyDescent="0.25"/>
  <cols>
    <col min="1" max="1" width="14.85546875" customWidth="1"/>
    <col min="2" max="2" width="12.28515625" customWidth="1"/>
    <col min="8" max="8" width="14.42578125" customWidth="1"/>
    <col min="17" max="17" width="14.85546875" customWidth="1"/>
    <col min="18" max="18" width="15.28515625" customWidth="1"/>
    <col min="19" max="19" width="12.28515625" customWidth="1"/>
    <col min="20" max="20" width="12" customWidth="1"/>
    <col min="26" max="26" width="15" customWidth="1"/>
  </cols>
  <sheetData>
    <row r="1" spans="1:26" x14ac:dyDescent="0.25">
      <c r="A1" t="s">
        <v>23</v>
      </c>
      <c r="B1" t="s">
        <v>17</v>
      </c>
      <c r="C1" t="s">
        <v>19</v>
      </c>
      <c r="D1" t="s">
        <v>26</v>
      </c>
      <c r="E1" t="s">
        <v>27</v>
      </c>
      <c r="F1" t="s">
        <v>0</v>
      </c>
      <c r="G1" t="s">
        <v>29</v>
      </c>
      <c r="H1" t="s">
        <v>28</v>
      </c>
      <c r="I1" t="s">
        <v>1</v>
      </c>
      <c r="J1" t="s">
        <v>2</v>
      </c>
      <c r="K1" t="s">
        <v>3</v>
      </c>
      <c r="L1" t="s">
        <v>30</v>
      </c>
      <c r="M1" t="s">
        <v>4</v>
      </c>
      <c r="N1" t="s">
        <v>5</v>
      </c>
      <c r="O1" t="s">
        <v>6</v>
      </c>
      <c r="P1" t="s">
        <v>24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</row>
    <row r="2" spans="1:26" x14ac:dyDescent="0.25">
      <c r="B2" t="s">
        <v>18</v>
      </c>
      <c r="C2" t="s">
        <v>20</v>
      </c>
      <c r="D2">
        <v>19809</v>
      </c>
      <c r="E2">
        <v>2237</v>
      </c>
      <c r="F2" t="s">
        <v>32</v>
      </c>
      <c r="G2" t="s">
        <v>32</v>
      </c>
      <c r="H2" t="s">
        <v>32</v>
      </c>
      <c r="I2">
        <v>0.2</v>
      </c>
      <c r="J2">
        <v>0.8</v>
      </c>
      <c r="K2" t="s">
        <v>32</v>
      </c>
      <c r="L2" t="s">
        <v>32</v>
      </c>
      <c r="M2" t="s">
        <v>32</v>
      </c>
      <c r="N2">
        <v>24761</v>
      </c>
      <c r="O2">
        <v>396180</v>
      </c>
      <c r="P2" t="s">
        <v>25</v>
      </c>
      <c r="Q2">
        <v>0.2</v>
      </c>
      <c r="R2">
        <v>0.6</v>
      </c>
      <c r="S2">
        <v>0.01</v>
      </c>
      <c r="T2">
        <v>0.4</v>
      </c>
      <c r="U2" t="s">
        <v>31</v>
      </c>
      <c r="V2" t="s">
        <v>31</v>
      </c>
    </row>
    <row r="3" spans="1:26" x14ac:dyDescent="0.25">
      <c r="B3" t="s">
        <v>18</v>
      </c>
      <c r="C3" t="s">
        <v>21</v>
      </c>
      <c r="D3">
        <v>19809</v>
      </c>
      <c r="E3">
        <v>2237</v>
      </c>
      <c r="F3">
        <v>0.5</v>
      </c>
      <c r="G3">
        <f>LOG(F3)</f>
        <v>-0.3010299956639812</v>
      </c>
      <c r="H3">
        <f>ABS(G3-(LOG(0.2))/2)</f>
        <v>4.8455006504028175E-2</v>
      </c>
      <c r="I3" t="s">
        <v>32</v>
      </c>
      <c r="J3" t="s">
        <v>32</v>
      </c>
      <c r="K3">
        <f>(N2+O2)/2</f>
        <v>210470.5</v>
      </c>
      <c r="L3">
        <f>LOG(K3)</f>
        <v>5.3231912327843665</v>
      </c>
      <c r="M3">
        <f>(L3-(LOG(N2)))/4</f>
        <v>0.23235576315640527</v>
      </c>
      <c r="N3" t="s">
        <v>32</v>
      </c>
      <c r="O3" t="s">
        <v>32</v>
      </c>
      <c r="P3" t="s">
        <v>32</v>
      </c>
      <c r="Q3" t="s">
        <v>32</v>
      </c>
      <c r="R3" t="s">
        <v>32</v>
      </c>
      <c r="S3" t="s">
        <v>32</v>
      </c>
      <c r="T3" t="s">
        <v>32</v>
      </c>
      <c r="U3" t="s">
        <v>32</v>
      </c>
      <c r="V3" t="s">
        <v>32</v>
      </c>
    </row>
    <row r="4" spans="1:26" x14ac:dyDescent="0.25">
      <c r="B4" t="s">
        <v>18</v>
      </c>
      <c r="C4" t="s">
        <v>22</v>
      </c>
      <c r="D4">
        <v>19809</v>
      </c>
      <c r="E4">
        <v>2237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Marine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Bouch</dc:creator>
  <cp:lastModifiedBy>Paul Bouch</cp:lastModifiedBy>
  <dcterms:created xsi:type="dcterms:W3CDTF">2018-06-20T15:00:53Z</dcterms:created>
  <dcterms:modified xsi:type="dcterms:W3CDTF">2018-06-20T16:08:19Z</dcterms:modified>
</cp:coreProperties>
</file>