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ython_ws\ObjectRecorDataProc\"/>
    </mc:Choice>
  </mc:AlternateContent>
  <bookViews>
    <workbookView xWindow="0" yWindow="0" windowWidth="19200" windowHeight="7050"/>
  </bookViews>
  <sheets>
    <sheet name="objectresults" sheetId="1" r:id="rId1"/>
  </sheets>
  <calcPr calcId="162913"/>
  <fileRecoveryPr repairLoad="1"/>
</workbook>
</file>

<file path=xl/calcChain.xml><?xml version="1.0" encoding="utf-8"?>
<calcChain xmlns="http://schemas.openxmlformats.org/spreadsheetml/2006/main">
  <c r="B20" i="1" l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C19" i="1"/>
  <c r="D19" i="1"/>
  <c r="E19" i="1"/>
  <c r="F19" i="1"/>
  <c r="G19" i="1"/>
  <c r="B19" i="1"/>
  <c r="C15" i="1"/>
  <c r="D15" i="1"/>
  <c r="E15" i="1"/>
  <c r="F15" i="1"/>
  <c r="G15" i="1"/>
  <c r="B15" i="1"/>
  <c r="B10" i="1" l="1"/>
  <c r="C10" i="1"/>
  <c r="D10" i="1"/>
  <c r="E10" i="1"/>
  <c r="F10" i="1"/>
  <c r="G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C7" i="1"/>
  <c r="D7" i="1"/>
  <c r="B7" i="1"/>
  <c r="L7" i="1"/>
  <c r="K7" i="1"/>
  <c r="Q7" i="1" s="1"/>
  <c r="J7" i="1"/>
  <c r="O7" i="1" s="1"/>
  <c r="I7" i="1"/>
  <c r="P7" i="1" s="1"/>
  <c r="F11" i="1"/>
  <c r="G11" i="1"/>
  <c r="E11" i="1"/>
  <c r="D11" i="1"/>
  <c r="C11" i="1"/>
  <c r="B11" i="1"/>
  <c r="N7" i="1" l="1"/>
</calcChain>
</file>

<file path=xl/sharedStrings.xml><?xml version="1.0" encoding="utf-8"?>
<sst xmlns="http://schemas.openxmlformats.org/spreadsheetml/2006/main" count="60" uniqueCount="39">
  <si>
    <t>CMPC1</t>
  </si>
  <si>
    <t>CMPC35</t>
  </si>
  <si>
    <t>CMPC8</t>
  </si>
  <si>
    <t>CMVX2</t>
  </si>
  <si>
    <t>CMVX4</t>
  </si>
  <si>
    <t>CMVX6</t>
  </si>
  <si>
    <t>CSPC1</t>
  </si>
  <si>
    <t>CSPC35</t>
  </si>
  <si>
    <t>CSPC8</t>
  </si>
  <si>
    <t>CSVX2</t>
  </si>
  <si>
    <t>CSVX4</t>
  </si>
  <si>
    <t>CSVX6</t>
  </si>
  <si>
    <t>MMPC1</t>
  </si>
  <si>
    <t>MMPC35</t>
  </si>
  <si>
    <t>MMPC8</t>
  </si>
  <si>
    <t>MMVX2</t>
  </si>
  <si>
    <t>MMVX4</t>
  </si>
  <si>
    <t>MMVX6</t>
  </si>
  <si>
    <t>MSPC1</t>
  </si>
  <si>
    <t>MSPC35</t>
  </si>
  <si>
    <t>MSPC8</t>
  </si>
  <si>
    <t>MSVX2</t>
  </si>
  <si>
    <t>MSVX4</t>
  </si>
  <si>
    <t>MSVX6</t>
  </si>
  <si>
    <t>PC1</t>
  </si>
  <si>
    <t>PC35</t>
  </si>
  <si>
    <t>PC8</t>
  </si>
  <si>
    <t>VX2</t>
  </si>
  <si>
    <t>VX4</t>
  </si>
  <si>
    <t>VX6</t>
  </si>
  <si>
    <t>CM</t>
  </si>
  <si>
    <t>CS</t>
  </si>
  <si>
    <t>MM</t>
  </si>
  <si>
    <t>MS</t>
  </si>
  <si>
    <t>Mean</t>
  </si>
  <si>
    <t>Motion</t>
  </si>
  <si>
    <t>Static</t>
  </si>
  <si>
    <t>Colour</t>
  </si>
  <si>
    <t>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</si>
</sst>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Object ID by Condition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objectresults!$A$19</c:f>
              <c:strCache>
                <c:ptCount val="1"/>
                <c:pt idx="0">
                  <c:v>CM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objectresults!$B$18:$G$18</c:f>
              <c:strCache>
                <c:ptCount val="6"/>
                <c:pt idx="0">
                  <c:v>PC1</c:v>
                </c:pt>
                <c:pt idx="1">
                  <c:v>PC8</c:v>
                </c:pt>
                <c:pt idx="2">
                  <c:v>PC35</c:v>
                </c:pt>
                <c:pt idx="3">
                  <c:v>VX2</c:v>
                </c:pt>
                <c:pt idx="4">
                  <c:v>VX4</c:v>
                </c:pt>
                <c:pt idx="5">
                  <c:v>VX6</c:v>
                </c:pt>
              </c:strCache>
            </c:strRef>
          </c:cat>
          <c:val>
            <c:numRef>
              <c:f>objectresults!$B$19:$G$19</c:f>
              <c:numCache>
                <c:formatCode>General</c:formatCode>
                <c:ptCount val="6"/>
                <c:pt idx="0">
                  <c:v>68.2638888888888</c:v>
                </c:pt>
                <c:pt idx="1">
                  <c:v>74.4444444444444</c:v>
                </c:pt>
                <c:pt idx="2">
                  <c:v>82.1527777777777</c:v>
                </c:pt>
                <c:pt idx="3">
                  <c:v>76.256613756613703</c:v>
                </c:pt>
                <c:pt idx="4">
                  <c:v>48.75</c:v>
                </c:pt>
                <c:pt idx="5">
                  <c:v>39.6527777777777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3-47F7-B3B9-4034251FE139}"/>
            </c:ext>
          </c:extLst>
        </c:ser>
        <c:ser>
          <c:idx val="1"/>
          <c:order val="1"/>
          <c:tx>
            <c:strRef>
              <c:f>objectresults!$A$20</c:f>
              <c:strCache>
                <c:ptCount val="1"/>
                <c:pt idx="0">
                  <c:v>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objectresults!$B$18:$G$18</c:f>
              <c:strCache>
                <c:ptCount val="6"/>
                <c:pt idx="0">
                  <c:v>PC1</c:v>
                </c:pt>
                <c:pt idx="1">
                  <c:v>PC8</c:v>
                </c:pt>
                <c:pt idx="2">
                  <c:v>PC35</c:v>
                </c:pt>
                <c:pt idx="3">
                  <c:v>VX2</c:v>
                </c:pt>
                <c:pt idx="4">
                  <c:v>VX4</c:v>
                </c:pt>
                <c:pt idx="5">
                  <c:v>VX6</c:v>
                </c:pt>
              </c:strCache>
            </c:strRef>
          </c:cat>
          <c:val>
            <c:numRef>
              <c:f>objectresults!$B$20:$G$20</c:f>
              <c:numCache>
                <c:formatCode>General</c:formatCode>
                <c:ptCount val="6"/>
                <c:pt idx="0">
                  <c:v>89.5138888888889</c:v>
                </c:pt>
                <c:pt idx="1">
                  <c:v>70.0694444444444</c:v>
                </c:pt>
                <c:pt idx="2">
                  <c:v>52.7083333333333</c:v>
                </c:pt>
                <c:pt idx="3">
                  <c:v>70.105820105820101</c:v>
                </c:pt>
                <c:pt idx="4">
                  <c:v>50.4166666666666</c:v>
                </c:pt>
                <c:pt idx="5">
                  <c:v>36.249999999999901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3-47F7-B3B9-4034251FE139}"/>
            </c:ext>
          </c:extLst>
        </c:ser>
        <c:ser>
          <c:idx val="2"/>
          <c:order val="2"/>
          <c:tx>
            <c:strRef>
              <c:f>objectresults!$A$21</c:f>
              <c:strCache>
                <c:ptCount val="1"/>
                <c:pt idx="0">
                  <c:v>MM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objectresults!$B$18:$G$18</c:f>
              <c:strCache>
                <c:ptCount val="6"/>
                <c:pt idx="0">
                  <c:v>PC1</c:v>
                </c:pt>
                <c:pt idx="1">
                  <c:v>PC8</c:v>
                </c:pt>
                <c:pt idx="2">
                  <c:v>PC35</c:v>
                </c:pt>
                <c:pt idx="3">
                  <c:v>VX2</c:v>
                </c:pt>
                <c:pt idx="4">
                  <c:v>VX4</c:v>
                </c:pt>
                <c:pt idx="5">
                  <c:v>VX6</c:v>
                </c:pt>
              </c:strCache>
            </c:strRef>
          </c:cat>
          <c:val>
            <c:numRef>
              <c:f>objectresults!$B$21:$G$21</c:f>
              <c:numCache>
                <c:formatCode>General</c:formatCode>
                <c:ptCount val="6"/>
                <c:pt idx="0">
                  <c:v>81.3888888888888</c:v>
                </c:pt>
                <c:pt idx="1">
                  <c:v>85.3472222222222</c:v>
                </c:pt>
                <c:pt idx="2">
                  <c:v>69.0277777777777</c:v>
                </c:pt>
                <c:pt idx="3">
                  <c:v>69.841269841269806</c:v>
                </c:pt>
                <c:pt idx="4">
                  <c:v>48.1944444444444</c:v>
                </c:pt>
                <c:pt idx="5">
                  <c:v>37.0138888888888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3-47F7-B3B9-4034251FE139}"/>
            </c:ext>
          </c:extLst>
        </c:ser>
        <c:ser>
          <c:idx val="3"/>
          <c:order val="3"/>
          <c:tx>
            <c:strRef>
              <c:f>objectresults!$A$22</c:f>
              <c:strCache>
                <c:ptCount val="1"/>
                <c:pt idx="0">
                  <c:v>MS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objectresults!$B$18:$G$18</c:f>
              <c:strCache>
                <c:ptCount val="6"/>
                <c:pt idx="0">
                  <c:v>PC1</c:v>
                </c:pt>
                <c:pt idx="1">
                  <c:v>PC8</c:v>
                </c:pt>
                <c:pt idx="2">
                  <c:v>PC35</c:v>
                </c:pt>
                <c:pt idx="3">
                  <c:v>VX2</c:v>
                </c:pt>
                <c:pt idx="4">
                  <c:v>VX4</c:v>
                </c:pt>
                <c:pt idx="5">
                  <c:v>VX6</c:v>
                </c:pt>
              </c:strCache>
            </c:strRef>
          </c:cat>
          <c:val>
            <c:numRef>
              <c:f>objectresults!$B$22:$G$22</c:f>
              <c:numCache>
                <c:formatCode>General</c:formatCode>
                <c:ptCount val="6"/>
                <c:pt idx="0">
                  <c:v>50.4861111111111</c:v>
                </c:pt>
                <c:pt idx="1">
                  <c:v>59.2361111111111</c:v>
                </c:pt>
                <c:pt idx="2">
                  <c:v>46.5972222222222</c:v>
                </c:pt>
                <c:pt idx="3">
                  <c:v>55.423280423280396</c:v>
                </c:pt>
                <c:pt idx="4">
                  <c:v>35.5555555555555</c:v>
                </c:pt>
                <c:pt idx="5">
                  <c:v>28.6111111111111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33-47F7-B3B9-4034251FE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9269728"/>
        <c:axId val="719261856"/>
      </c:barChart>
      <c:catAx>
        <c:axId val="7192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Condition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61856"/>
        <c:crosses val="autoZero"/>
        <c:auto val="1"/>
        <c:lblAlgn val="ctr"/>
        <c:lblOffset val="100"/>
        <c:noMultiLvlLbl val="0"/>
      </c:catAx>
      <c:valAx>
        <c:axId val="7192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Correct Objects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9</xdr:row>
      <xdr:rowOff>155575</xdr:rowOff>
    </xdr:from>
    <xdr:to>
      <xdr:col>15</xdr:col>
      <xdr:colOff>279400</xdr:colOff>
      <xdr:row>24</xdr:row>
      <xdr:rowOff>136525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topLeftCell="D1" workbookViewId="0">
      <selection activeCell="Q23" sqref="Q23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0.68263888888888802</v>
      </c>
      <c r="B2">
        <v>0.82152777777777697</v>
      </c>
      <c r="C2">
        <v>0.74444444444444402</v>
      </c>
      <c r="D2">
        <v>0.762566137566137</v>
      </c>
      <c r="E2">
        <v>0.48749999999999999</v>
      </c>
      <c r="F2">
        <v>0.39652777777777698</v>
      </c>
      <c r="G2">
        <v>0.89513888888888904</v>
      </c>
      <c r="H2">
        <v>0.52708333333333302</v>
      </c>
      <c r="I2">
        <v>0.70069444444444395</v>
      </c>
      <c r="J2">
        <v>0.70105820105820105</v>
      </c>
      <c r="K2">
        <v>0.50416666666666599</v>
      </c>
      <c r="L2">
        <v>0.36249999999999899</v>
      </c>
      <c r="M2">
        <v>0.813888888888888</v>
      </c>
      <c r="N2">
        <v>0.69027777777777699</v>
      </c>
      <c r="O2">
        <v>0.85347222222222197</v>
      </c>
      <c r="P2">
        <v>0.69841269841269804</v>
      </c>
      <c r="Q2">
        <v>0.48194444444444401</v>
      </c>
      <c r="R2">
        <v>0.37013888888888802</v>
      </c>
      <c r="S2">
        <v>0.50486111111111098</v>
      </c>
      <c r="T2">
        <v>0.46597222222222201</v>
      </c>
      <c r="U2">
        <v>0.59236111111111101</v>
      </c>
      <c r="V2">
        <v>0.55423280423280397</v>
      </c>
      <c r="W2">
        <v>0.35555555555555501</v>
      </c>
      <c r="X2">
        <v>0.28611111111111098</v>
      </c>
    </row>
    <row r="6" spans="1:24" x14ac:dyDescent="0.35">
      <c r="B6" t="s">
        <v>24</v>
      </c>
      <c r="C6" t="s">
        <v>26</v>
      </c>
      <c r="D6" t="s">
        <v>25</v>
      </c>
      <c r="E6" t="s">
        <v>27</v>
      </c>
      <c r="F6" t="s">
        <v>28</v>
      </c>
      <c r="G6" t="s">
        <v>29</v>
      </c>
      <c r="I6" t="s">
        <v>30</v>
      </c>
      <c r="J6" t="s">
        <v>31</v>
      </c>
      <c r="K6" t="s">
        <v>32</v>
      </c>
      <c r="L6" t="s">
        <v>33</v>
      </c>
      <c r="N6" t="s">
        <v>35</v>
      </c>
      <c r="O6" t="s">
        <v>36</v>
      </c>
      <c r="P6" t="s">
        <v>37</v>
      </c>
      <c r="Q6" t="s">
        <v>38</v>
      </c>
    </row>
    <row r="7" spans="1:24" x14ac:dyDescent="0.35">
      <c r="A7" t="s">
        <v>30</v>
      </c>
      <c r="B7" s="3">
        <f>A2</f>
        <v>0.68263888888888802</v>
      </c>
      <c r="C7" s="2">
        <f>C2</f>
        <v>0.74444444444444402</v>
      </c>
      <c r="D7" s="1">
        <f>B2</f>
        <v>0.82152777777777697</v>
      </c>
      <c r="E7" s="2">
        <f>D2</f>
        <v>0.762566137566137</v>
      </c>
      <c r="F7">
        <f>E2</f>
        <v>0.48749999999999999</v>
      </c>
      <c r="G7">
        <f>F2</f>
        <v>0.39652777777777698</v>
      </c>
      <c r="I7">
        <f>(A2+B2+C2+D2+E2+F2)/6</f>
        <v>0.64920083774250381</v>
      </c>
      <c r="J7">
        <f>(G2+H2+I2+J2+K2+L2)/6</f>
        <v>0.61510692239858866</v>
      </c>
      <c r="K7">
        <f>AVERAGE(M2:R2)</f>
        <v>0.65135582010581949</v>
      </c>
      <c r="L7">
        <f>AVERAGE(S2:X2)</f>
        <v>0.45984898589065232</v>
      </c>
      <c r="N7">
        <f>(I7+K7)/2</f>
        <v>0.6502783289241616</v>
      </c>
      <c r="O7">
        <f>(J7+L7)/2</f>
        <v>0.53747795414462052</v>
      </c>
      <c r="P7">
        <f>AVERAGE(I7:J7)</f>
        <v>0.63215388007054618</v>
      </c>
      <c r="Q7">
        <f>AVERAGE(K7:L7)</f>
        <v>0.55560240299823593</v>
      </c>
    </row>
    <row r="8" spans="1:24" x14ac:dyDescent="0.35">
      <c r="A8" t="s">
        <v>31</v>
      </c>
      <c r="B8" s="3">
        <f>G2</f>
        <v>0.89513888888888904</v>
      </c>
      <c r="C8" s="2">
        <f>I2</f>
        <v>0.70069444444444395</v>
      </c>
      <c r="D8" s="1">
        <f>H2</f>
        <v>0.52708333333333302</v>
      </c>
      <c r="E8" s="2">
        <f>J2</f>
        <v>0.70105820105820105</v>
      </c>
      <c r="F8">
        <f>K2</f>
        <v>0.50416666666666599</v>
      </c>
      <c r="G8">
        <f>L2</f>
        <v>0.36249999999999899</v>
      </c>
    </row>
    <row r="9" spans="1:24" x14ac:dyDescent="0.35">
      <c r="A9" t="s">
        <v>32</v>
      </c>
      <c r="B9" s="4">
        <f>M2</f>
        <v>0.813888888888888</v>
      </c>
      <c r="C9" s="4">
        <f>O2</f>
        <v>0.85347222222222197</v>
      </c>
      <c r="D9" s="4">
        <f>N2</f>
        <v>0.69027777777777699</v>
      </c>
      <c r="E9" s="4">
        <f>P2</f>
        <v>0.69841269841269804</v>
      </c>
      <c r="F9">
        <f>Q2</f>
        <v>0.48194444444444401</v>
      </c>
      <c r="G9">
        <f>R2</f>
        <v>0.37013888888888802</v>
      </c>
    </row>
    <row r="10" spans="1:24" x14ac:dyDescent="0.35">
      <c r="A10" t="s">
        <v>33</v>
      </c>
      <c r="B10" s="4">
        <f>S2</f>
        <v>0.50486111111111098</v>
      </c>
      <c r="C10" s="4">
        <f>U2</f>
        <v>0.59236111111111101</v>
      </c>
      <c r="D10" s="4">
        <f>T2</f>
        <v>0.46597222222222201</v>
      </c>
      <c r="E10" s="4">
        <f>V2</f>
        <v>0.55423280423280397</v>
      </c>
      <c r="F10">
        <f>W2</f>
        <v>0.35555555555555501</v>
      </c>
      <c r="G10">
        <f>X2</f>
        <v>0.28611111111111098</v>
      </c>
    </row>
    <row r="11" spans="1:24" x14ac:dyDescent="0.35">
      <c r="A11" t="s">
        <v>34</v>
      </c>
      <c r="B11">
        <f>(A2+G2+M2+S2)/4</f>
        <v>0.72413194444444395</v>
      </c>
      <c r="C11">
        <f>(C2+I2+O2+U2)/4</f>
        <v>0.72274305555555518</v>
      </c>
      <c r="D11">
        <f>(B2+H2+N2+T2)/4</f>
        <v>0.62621527777777719</v>
      </c>
      <c r="E11">
        <f>(D2+J2+P2+V2)/4</f>
        <v>0.67906746031746001</v>
      </c>
      <c r="F11">
        <f>(E2+K2+Q2+W2)/4</f>
        <v>0.45729166666666626</v>
      </c>
      <c r="G11">
        <f>(F2+L2+R2+X2)/4</f>
        <v>0.35381944444444374</v>
      </c>
    </row>
    <row r="14" spans="1:24" x14ac:dyDescent="0.35">
      <c r="B14" t="s">
        <v>24</v>
      </c>
      <c r="C14" t="s">
        <v>26</v>
      </c>
      <c r="D14" t="s">
        <v>25</v>
      </c>
      <c r="E14" t="s">
        <v>27</v>
      </c>
      <c r="F14" t="s">
        <v>28</v>
      </c>
      <c r="G14" t="s">
        <v>29</v>
      </c>
    </row>
    <row r="15" spans="1:24" x14ac:dyDescent="0.35">
      <c r="B15">
        <f>100*B16</f>
        <v>72.413194400000009</v>
      </c>
      <c r="C15">
        <f t="shared" ref="C15:G15" si="0">100*C16</f>
        <v>72.274305600000005</v>
      </c>
      <c r="D15">
        <f t="shared" si="0"/>
        <v>62.621527799999996</v>
      </c>
      <c r="E15">
        <f t="shared" si="0"/>
        <v>67.906745999999998</v>
      </c>
      <c r="F15">
        <f t="shared" si="0"/>
        <v>45.7291667</v>
      </c>
      <c r="G15">
        <f t="shared" si="0"/>
        <v>35.381944399999995</v>
      </c>
    </row>
    <row r="16" spans="1:24" x14ac:dyDescent="0.35">
      <c r="B16">
        <v>0.72413194400000003</v>
      </c>
      <c r="C16">
        <v>0.72274305599999999</v>
      </c>
      <c r="D16">
        <v>0.62621527799999999</v>
      </c>
      <c r="E16">
        <v>0.67906745999999996</v>
      </c>
      <c r="F16">
        <v>0.45729166700000001</v>
      </c>
      <c r="G16">
        <v>0.35381944399999998</v>
      </c>
    </row>
    <row r="18" spans="1:7" x14ac:dyDescent="0.35">
      <c r="B18" t="s">
        <v>24</v>
      </c>
      <c r="C18" t="s">
        <v>26</v>
      </c>
      <c r="D18" t="s">
        <v>25</v>
      </c>
      <c r="E18" t="s">
        <v>27</v>
      </c>
      <c r="F18" t="s">
        <v>28</v>
      </c>
      <c r="G18" t="s">
        <v>29</v>
      </c>
    </row>
    <row r="19" spans="1:7" x14ac:dyDescent="0.35">
      <c r="A19" t="s">
        <v>30</v>
      </c>
      <c r="B19" s="3">
        <f>B7*100</f>
        <v>68.2638888888888</v>
      </c>
      <c r="C19" s="3">
        <f t="shared" ref="C19:G19" si="1">C7*100</f>
        <v>74.4444444444444</v>
      </c>
      <c r="D19" s="3">
        <f t="shared" si="1"/>
        <v>82.1527777777777</v>
      </c>
      <c r="E19" s="3">
        <f t="shared" si="1"/>
        <v>76.256613756613703</v>
      </c>
      <c r="F19" s="3">
        <f t="shared" si="1"/>
        <v>48.75</v>
      </c>
      <c r="G19" s="3">
        <f t="shared" si="1"/>
        <v>39.6527777777777</v>
      </c>
    </row>
    <row r="20" spans="1:7" x14ac:dyDescent="0.35">
      <c r="A20" t="s">
        <v>31</v>
      </c>
      <c r="B20" s="3">
        <f t="shared" ref="B20:G20" si="2">B8*100</f>
        <v>89.5138888888889</v>
      </c>
      <c r="C20" s="3">
        <f t="shared" si="2"/>
        <v>70.0694444444444</v>
      </c>
      <c r="D20" s="3">
        <f t="shared" si="2"/>
        <v>52.7083333333333</v>
      </c>
      <c r="E20" s="3">
        <f t="shared" si="2"/>
        <v>70.105820105820101</v>
      </c>
      <c r="F20" s="3">
        <f t="shared" si="2"/>
        <v>50.4166666666666</v>
      </c>
      <c r="G20" s="3">
        <f t="shared" si="2"/>
        <v>36.249999999999901</v>
      </c>
    </row>
    <row r="21" spans="1:7" x14ac:dyDescent="0.35">
      <c r="A21" t="s">
        <v>32</v>
      </c>
      <c r="B21" s="3">
        <f t="shared" ref="B21:G21" si="3">B9*100</f>
        <v>81.3888888888888</v>
      </c>
      <c r="C21" s="3">
        <f t="shared" si="3"/>
        <v>85.3472222222222</v>
      </c>
      <c r="D21" s="3">
        <f t="shared" si="3"/>
        <v>69.0277777777777</v>
      </c>
      <c r="E21" s="3">
        <f t="shared" si="3"/>
        <v>69.841269841269806</v>
      </c>
      <c r="F21" s="3">
        <f t="shared" si="3"/>
        <v>48.1944444444444</v>
      </c>
      <c r="G21" s="3">
        <f t="shared" si="3"/>
        <v>37.0138888888888</v>
      </c>
    </row>
    <row r="22" spans="1:7" x14ac:dyDescent="0.35">
      <c r="A22" t="s">
        <v>33</v>
      </c>
      <c r="B22" s="3">
        <f t="shared" ref="B22:G22" si="4">B10*100</f>
        <v>50.4861111111111</v>
      </c>
      <c r="C22" s="3">
        <f t="shared" si="4"/>
        <v>59.2361111111111</v>
      </c>
      <c r="D22" s="3">
        <f t="shared" si="4"/>
        <v>46.5972222222222</v>
      </c>
      <c r="E22" s="3">
        <f t="shared" si="4"/>
        <v>55.423280423280396</v>
      </c>
      <c r="F22" s="3">
        <f t="shared" si="4"/>
        <v>35.5555555555555</v>
      </c>
      <c r="G22" s="3">
        <f t="shared" si="4"/>
        <v>28.6111111111111</v>
      </c>
    </row>
    <row r="23" spans="1:7" x14ac:dyDescent="0.35">
      <c r="A2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Bremner</dc:creator>
  <cp:lastModifiedBy>Paul Bremner</cp:lastModifiedBy>
  <dcterms:created xsi:type="dcterms:W3CDTF">2021-05-25T12:44:06Z</dcterms:created>
  <dcterms:modified xsi:type="dcterms:W3CDTF">2021-06-01T09:09:11Z</dcterms:modified>
</cp:coreProperties>
</file>