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clas/Desktop/"/>
    </mc:Choice>
  </mc:AlternateContent>
  <xr:revisionPtr revIDLastSave="0" documentId="8_{5193EDE0-8C84-BD41-AFBB-C5A0B76850E4}" xr6:coauthVersionLast="45" xr6:coauthVersionMax="45" xr10:uidLastSave="{00000000-0000-0000-0000-000000000000}"/>
  <bookViews>
    <workbookView xWindow="380" yWindow="460" windowWidth="28040" windowHeight="17040" xr2:uid="{DED47D69-E982-EA4F-BA90-3419AD98984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3" i="1"/>
  <c r="P4" i="1"/>
  <c r="P5" i="1"/>
  <c r="P6" i="1"/>
  <c r="P7" i="1"/>
  <c r="P8" i="1"/>
  <c r="P9" i="1"/>
  <c r="P3" i="1"/>
  <c r="M4" i="1"/>
  <c r="M5" i="1"/>
  <c r="M6" i="1"/>
  <c r="M7" i="1"/>
  <c r="M8" i="1"/>
  <c r="M9" i="1"/>
  <c r="K4" i="1"/>
  <c r="K5" i="1"/>
  <c r="K6" i="1"/>
  <c r="K7" i="1"/>
  <c r="K8" i="1"/>
  <c r="K9" i="1"/>
  <c r="K3" i="1"/>
  <c r="M3" i="1"/>
</calcChain>
</file>

<file path=xl/sharedStrings.xml><?xml version="1.0" encoding="utf-8"?>
<sst xmlns="http://schemas.openxmlformats.org/spreadsheetml/2006/main" count="27" uniqueCount="19">
  <si>
    <t>Tableau II.1 : ε à une fréquence constante (f = 2400 rpm = 40 Hz)</t>
  </si>
  <si>
    <t>Expérimentale</t>
  </si>
  <si>
    <t>Théorique</t>
  </si>
  <si>
    <t>± ΔI (A)</t>
  </si>
  <si>
    <t>B (mT)</t>
  </si>
  <si>
    <t>± ΔB (mT)</t>
  </si>
  <si>
    <t>Échelle verticale de l'oscilloscope (mV/div)</t>
  </si>
  <si>
    <t>ε (mV)</t>
  </si>
  <si>
    <t>± Δε (mV)</t>
  </si>
  <si>
    <t>I(A)</t>
  </si>
  <si>
    <t>ε expérimentale (mV)</t>
  </si>
  <si>
    <t>ε théorique (mV)</t>
  </si>
  <si>
    <t>Tableau II.2 : ε à champ B constant (I = 3.0 A)</t>
  </si>
  <si>
    <t>Fréquence de rotation f (Hz)</t>
  </si>
  <si>
    <t>± Δf (Hz)</t>
  </si>
  <si>
    <t>Période p (ms)</t>
  </si>
  <si>
    <t>± Δp(ms)</t>
  </si>
  <si>
    <t>Échelle horizontale de l'oscilloscope (ms/div)</t>
  </si>
  <si>
    <t>Échelle horizontale de l'oscilloscope (mV/div)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</si>
</sst>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b/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de l'induction électromotrice</a:t>
            </a:r>
            <a:r>
              <a:rPr lang="en-US" baseline="0"/>
              <a:t> en fonction du champ magnétique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ε expérimentale (mV)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Sheet1!$I$3:$I$9</c:f>
                <c:numCache>
                  <c:formatCode>General</c:formatCode>
                  <c:ptCount val="7"/>
                  <c:pt idx="0">
                    <c:v>19</c:v>
                  </c:pt>
                  <c:pt idx="1">
                    <c:v>33</c:v>
                  </c:pt>
                  <c:pt idx="2">
                    <c:v>44</c:v>
                  </c:pt>
                  <c:pt idx="3">
                    <c:v>59</c:v>
                  </c:pt>
                  <c:pt idx="4">
                    <c:v>72</c:v>
                  </c:pt>
                  <c:pt idx="5">
                    <c:v>84</c:v>
                  </c:pt>
                  <c:pt idx="6">
                    <c:v>98</c:v>
                  </c:pt>
                </c:numCache>
              </c:numRef>
            </c:plus>
            <c:minus>
              <c:numRef>
                <c:f>Sheet1!$I$3:$I$9</c:f>
                <c:numCache>
                  <c:formatCode>General</c:formatCode>
                  <c:ptCount val="7"/>
                  <c:pt idx="0">
                    <c:v>19</c:v>
                  </c:pt>
                  <c:pt idx="1">
                    <c:v>33</c:v>
                  </c:pt>
                  <c:pt idx="2">
                    <c:v>44</c:v>
                  </c:pt>
                  <c:pt idx="3">
                    <c:v>59</c:v>
                  </c:pt>
                  <c:pt idx="4">
                    <c:v>72</c:v>
                  </c:pt>
                  <c:pt idx="5">
                    <c:v>84</c:v>
                  </c:pt>
                  <c:pt idx="6">
                    <c:v>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numRef>
              <c:f>Sheet1!$C$3:$C$9</c:f>
              <c:numCache>
                <c:formatCode>General</c:formatCode>
                <c:ptCount val="7"/>
                <c:pt idx="0">
                  <c:v>0.49</c:v>
                </c:pt>
                <c:pt idx="1">
                  <c:v>0.95</c:v>
                </c:pt>
                <c:pt idx="2">
                  <c:v>1.36</c:v>
                </c:pt>
                <c:pt idx="3">
                  <c:v>1.85</c:v>
                </c:pt>
                <c:pt idx="4">
                  <c:v>2.31</c:v>
                </c:pt>
                <c:pt idx="5">
                  <c:v>2.72</c:v>
                </c:pt>
                <c:pt idx="6">
                  <c:v>3.19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94</c:v>
                </c:pt>
                <c:pt idx="1">
                  <c:v>166</c:v>
                </c:pt>
                <c:pt idx="2">
                  <c:v>239</c:v>
                </c:pt>
                <c:pt idx="3">
                  <c:v>315</c:v>
                </c:pt>
                <c:pt idx="4">
                  <c:v>394</c:v>
                </c:pt>
                <c:pt idx="5">
                  <c:v>476</c:v>
                </c:pt>
                <c:pt idx="6">
                  <c:v>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9-5449-A94C-E9CE83DD24A7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ε théorique (mV)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Sheet1!$G$3:$G$9</c:f>
                <c:numCache>
                  <c:formatCode>General</c:formatCode>
                  <c:ptCount val="7"/>
                  <c:pt idx="0">
                    <c:v>10</c:v>
                  </c:pt>
                  <c:pt idx="1">
                    <c:v>10</c:v>
                  </c:pt>
                  <c:pt idx="2">
                    <c:v>20</c:v>
                  </c:pt>
                  <c:pt idx="3">
                    <c:v>20</c:v>
                  </c:pt>
                  <c:pt idx="4">
                    <c:v>40</c:v>
                  </c:pt>
                  <c:pt idx="5">
                    <c:v>40</c:v>
                  </c:pt>
                  <c:pt idx="6">
                    <c:v>40</c:v>
                  </c:pt>
                </c:numCache>
              </c:numRef>
            </c:plus>
            <c:minus>
              <c:numRef>
                <c:f>Sheet1!$G$3:$G$9</c:f>
                <c:numCache>
                  <c:formatCode>General</c:formatCode>
                  <c:ptCount val="7"/>
                  <c:pt idx="0">
                    <c:v>10</c:v>
                  </c:pt>
                  <c:pt idx="1">
                    <c:v>10</c:v>
                  </c:pt>
                  <c:pt idx="2">
                    <c:v>20</c:v>
                  </c:pt>
                  <c:pt idx="3">
                    <c:v>20</c:v>
                  </c:pt>
                  <c:pt idx="4">
                    <c:v>40</c:v>
                  </c:pt>
                  <c:pt idx="5">
                    <c:v>40</c:v>
                  </c:pt>
                  <c:pt idx="6">
                    <c:v>40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Sheet1!$C$3:$C$9</c:f>
              <c:numCache>
                <c:formatCode>General</c:formatCode>
                <c:ptCount val="7"/>
                <c:pt idx="0">
                  <c:v>0.49</c:v>
                </c:pt>
                <c:pt idx="1">
                  <c:v>0.95</c:v>
                </c:pt>
                <c:pt idx="2">
                  <c:v>1.36</c:v>
                </c:pt>
                <c:pt idx="3">
                  <c:v>1.85</c:v>
                </c:pt>
                <c:pt idx="4">
                  <c:v>2.31</c:v>
                </c:pt>
                <c:pt idx="5">
                  <c:v>2.72</c:v>
                </c:pt>
                <c:pt idx="6">
                  <c:v>3.19</c:v>
                </c:pt>
              </c:numCache>
            </c:numRef>
          </c:xVal>
          <c:yVal>
            <c:numRef>
              <c:f>Sheet1!$H$3:$H$9</c:f>
              <c:numCache>
                <c:formatCode>General</c:formatCode>
                <c:ptCount val="7"/>
                <c:pt idx="0">
                  <c:v>87</c:v>
                </c:pt>
                <c:pt idx="1">
                  <c:v>170</c:v>
                </c:pt>
                <c:pt idx="2">
                  <c:v>242</c:v>
                </c:pt>
                <c:pt idx="3">
                  <c:v>329</c:v>
                </c:pt>
                <c:pt idx="4">
                  <c:v>412</c:v>
                </c:pt>
                <c:pt idx="5">
                  <c:v>484</c:v>
                </c:pt>
                <c:pt idx="6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9-5449-A94C-E9CE83DD2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354431"/>
        <c:axId val="782180783"/>
      </c:scatterChart>
      <c:valAx>
        <c:axId val="7813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Champ magnétique</a:t>
                </a:r>
                <a:r>
                  <a:rPr lang="en-US" baseline="0"/>
                  <a:t> (mT)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0783"/>
        <c:crosses val="autoZero"/>
        <c:crossBetween val="midCat"/>
      </c:valAx>
      <c:valAx>
        <c:axId val="7821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magnétique induite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5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Sheet1!$C$3:$C$9</c:f>
              <c:numCache>
                <c:formatCode>General</c:formatCode>
                <c:ptCount val="7"/>
                <c:pt idx="0">
                  <c:v>0.49</c:v>
                </c:pt>
                <c:pt idx="1">
                  <c:v>0.95</c:v>
                </c:pt>
                <c:pt idx="2">
                  <c:v>1.36</c:v>
                </c:pt>
                <c:pt idx="3">
                  <c:v>1.85</c:v>
                </c:pt>
                <c:pt idx="4">
                  <c:v>2.31</c:v>
                </c:pt>
                <c:pt idx="5">
                  <c:v>2.72</c:v>
                </c:pt>
                <c:pt idx="6">
                  <c:v>3.19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94</c:v>
                </c:pt>
                <c:pt idx="1">
                  <c:v>166</c:v>
                </c:pt>
                <c:pt idx="2">
                  <c:v>239</c:v>
                </c:pt>
                <c:pt idx="3">
                  <c:v>315</c:v>
                </c:pt>
                <c:pt idx="4">
                  <c:v>394</c:v>
                </c:pt>
                <c:pt idx="5">
                  <c:v>476</c:v>
                </c:pt>
                <c:pt idx="6">
                  <c:v>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AE-AF4A-972C-72B983B4351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Sheet1!$C$3:$C$9</c:f>
              <c:numCache>
                <c:formatCode>General</c:formatCode>
                <c:ptCount val="7"/>
                <c:pt idx="0">
                  <c:v>0.49</c:v>
                </c:pt>
                <c:pt idx="1">
                  <c:v>0.95</c:v>
                </c:pt>
                <c:pt idx="2">
                  <c:v>1.36</c:v>
                </c:pt>
                <c:pt idx="3">
                  <c:v>1.85</c:v>
                </c:pt>
                <c:pt idx="4">
                  <c:v>2.31</c:v>
                </c:pt>
                <c:pt idx="5">
                  <c:v>2.72</c:v>
                </c:pt>
                <c:pt idx="6">
                  <c:v>3.19</c:v>
                </c:pt>
              </c:numCache>
            </c:numRef>
          </c:xVal>
          <c:yVal>
            <c:numRef>
              <c:f>Sheet1!$H$3:$H$9</c:f>
              <c:numCache>
                <c:formatCode>General</c:formatCode>
                <c:ptCount val="7"/>
                <c:pt idx="0">
                  <c:v>87</c:v>
                </c:pt>
                <c:pt idx="1">
                  <c:v>170</c:v>
                </c:pt>
                <c:pt idx="2">
                  <c:v>242</c:v>
                </c:pt>
                <c:pt idx="3">
                  <c:v>329</c:v>
                </c:pt>
                <c:pt idx="4">
                  <c:v>412</c:v>
                </c:pt>
                <c:pt idx="5">
                  <c:v>484</c:v>
                </c:pt>
                <c:pt idx="6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AE-AF4A-972C-72B983B43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253503"/>
        <c:axId val="820472111"/>
      </c:scatterChart>
      <c:valAx>
        <c:axId val="82025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Champ</a:t>
                </a:r>
                <a:r>
                  <a:rPr lang="en-US" baseline="0"/>
                  <a:t> Magnétique</a:t>
                </a:r>
                <a:r>
                  <a:rPr lang="en-US"/>
                  <a:t> </a:t>
                </a:r>
                <a:r>
                  <a:rPr lang="en-US" baseline="0"/>
                  <a:t>(mT)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72111"/>
        <c:crosses val="autoZero"/>
        <c:crossBetween val="midCat"/>
      </c:valAx>
      <c:valAx>
        <c:axId val="82047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Force</a:t>
                </a:r>
                <a:r>
                  <a:rPr lang="fr-CA" baseline="0"/>
                  <a:t> magnétique induite </a:t>
                </a:r>
                <a:r>
                  <a:rPr lang="el-GR"/>
                  <a:t> (</a:t>
                </a:r>
                <a:r>
                  <a:rPr lang="en-US"/>
                  <a:t>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5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de l'induction électromotrice en fonction de la fréquence de rotation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ε expérimentale (mV)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Sheet2!$G$3:$G$7</c:f>
                <c:numCache>
                  <c:formatCode>General</c:formatCode>
                  <c:ptCount val="5"/>
                  <c:pt idx="0">
                    <c:v>20</c:v>
                  </c:pt>
                  <c:pt idx="1">
                    <c:v>20</c:v>
                  </c:pt>
                  <c:pt idx="2">
                    <c:v>40</c:v>
                  </c:pt>
                  <c:pt idx="3">
                    <c:v>40</c:v>
                  </c:pt>
                  <c:pt idx="4">
                    <c:v>40</c:v>
                  </c:pt>
                </c:numCache>
              </c:numRef>
            </c:plus>
            <c:minus>
              <c:numRef>
                <c:f>Sheet2!$G$3:$G$7</c:f>
                <c:numCache>
                  <c:formatCode>General</c:formatCode>
                  <c:ptCount val="5"/>
                  <c:pt idx="0">
                    <c:v>20</c:v>
                  </c:pt>
                  <c:pt idx="1">
                    <c:v>20</c:v>
                  </c:pt>
                  <c:pt idx="2">
                    <c:v>40</c:v>
                  </c:pt>
                  <c:pt idx="3">
                    <c:v>40</c:v>
                  </c:pt>
                  <c:pt idx="4">
                    <c:v>40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numRef>
              <c:f>Sheet2!$A$3:$A$7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62.5</c:v>
                </c:pt>
              </c:numCache>
            </c:numRef>
          </c:xVal>
          <c:yVal>
            <c:numRef>
              <c:f>Sheet2!$F$3:$F$7</c:f>
              <c:numCache>
                <c:formatCode>General</c:formatCode>
                <c:ptCount val="5"/>
                <c:pt idx="0">
                  <c:v>237</c:v>
                </c:pt>
                <c:pt idx="1">
                  <c:v>286</c:v>
                </c:pt>
                <c:pt idx="2">
                  <c:v>476</c:v>
                </c:pt>
                <c:pt idx="3">
                  <c:v>590</c:v>
                </c:pt>
                <c:pt idx="4">
                  <c:v>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A-8D40-9B8D-C3AA4E8E7176}"/>
            </c:ext>
          </c:extLst>
        </c:ser>
        <c:ser>
          <c:idx val="1"/>
          <c:order val="1"/>
          <c:tx>
            <c:strRef>
              <c:f>Sheet2!$I$2</c:f>
              <c:strCache>
                <c:ptCount val="1"/>
                <c:pt idx="0">
                  <c:v>ε théorique (mV)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Sheet2!$J$3:$J$7</c:f>
                <c:numCache>
                  <c:formatCode>General</c:formatCode>
                  <c:ptCount val="5"/>
                  <c:pt idx="0">
                    <c:v>5</c:v>
                  </c:pt>
                  <c:pt idx="1">
                    <c:v>7</c:v>
                  </c:pt>
                  <c:pt idx="2">
                    <c:v>8</c:v>
                  </c:pt>
                  <c:pt idx="3">
                    <c:v>8</c:v>
                  </c:pt>
                  <c:pt idx="4">
                    <c:v>19</c:v>
                  </c:pt>
                </c:numCache>
              </c:numRef>
            </c:plus>
            <c:minus>
              <c:numRef>
                <c:f>Sheet2!$J$3:$J$7</c:f>
                <c:numCache>
                  <c:formatCode>General</c:formatCode>
                  <c:ptCount val="5"/>
                  <c:pt idx="0">
                    <c:v>5</c:v>
                  </c:pt>
                  <c:pt idx="1">
                    <c:v>7</c:v>
                  </c:pt>
                  <c:pt idx="2">
                    <c:v>8</c:v>
                  </c:pt>
                  <c:pt idx="3">
                    <c:v>8</c:v>
                  </c:pt>
                  <c:pt idx="4">
                    <c:v>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Sheet2!$A$3:$A$7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62.5</c:v>
                </c:pt>
              </c:numCache>
            </c:numRef>
          </c:xVal>
          <c:yVal>
            <c:numRef>
              <c:f>Sheet2!$I$3:$I$7</c:f>
              <c:numCache>
                <c:formatCode>General</c:formatCode>
                <c:ptCount val="5"/>
                <c:pt idx="0">
                  <c:v>241</c:v>
                </c:pt>
                <c:pt idx="1">
                  <c:v>301</c:v>
                </c:pt>
                <c:pt idx="2">
                  <c:v>482</c:v>
                </c:pt>
                <c:pt idx="3">
                  <c:v>603</c:v>
                </c:pt>
                <c:pt idx="4">
                  <c:v>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2A-8D40-9B8D-C3AA4E8E7176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89754607"/>
        <c:axId val="853435887"/>
      </c:scatterChart>
      <c:valAx>
        <c:axId val="6897546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Fréquence de rotation 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35887"/>
        <c:crosses val="autoZero"/>
        <c:crossBetween val="midCat"/>
      </c:valAx>
      <c:valAx>
        <c:axId val="853435887"/>
        <c:scaling>
          <c:orientation val="minMax"/>
          <c:max val="8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magnétique induite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5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408340</xdr:colOff>
      <xdr:row>11</xdr:row>
      <xdr:rowOff>171804</xdr:rowOff>
    </xdr:from>
    <xdr:to>
      <xdr:col>9</xdr:col>
      <xdr:colOff>606985</xdr:colOff>
      <xdr:row>26</xdr:row>
      <xdr:rowOff>84044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B80F8B-789A-5D43-A1FF-0BA57FF3F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298824</xdr:colOff>
      <xdr:row>28</xdr:row>
      <xdr:rowOff>43142</xdr:rowOff>
    </xdr:from>
    <xdr:to>
      <xdr:col>9</xdr:col>
      <xdr:colOff>18675</xdr:colOff>
      <xdr:row>41</xdr:row>
      <xdr:rowOff>115607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AFBA81-369F-B746-83B7-05B1FE7B9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12</xdr:row>
      <xdr:rowOff>95250</xdr:rowOff>
    </xdr:from>
    <xdr:to>
      <xdr:col>11</xdr:col>
      <xdr:colOff>622300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A268D-8343-0441-BB0D-55599B6D0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0D93-1087-5E4D-8F37-7698B3A4743D}">
  <dimension ref="A1:P9"/>
  <sheetViews>
    <sheetView tabSelected="1" zoomScale="136" zoomScaleNormal="136" workbookViewId="0">
      <selection activeCell="K15" sqref="K15"/>
    </sheetView>
  </sheetViews>
  <sheetFormatPr baseColWidth="10" defaultRowHeight="16"/>
  <cols>
    <col min="1" max="1" width="11.5" customWidth="1"/>
  </cols>
  <sheetData>
    <row r="1" spans="1:16">
      <c r="A1" s="1" t="s">
        <v>0</v>
      </c>
      <c r="B1" s="2"/>
      <c r="C1" s="2"/>
      <c r="D1" s="2"/>
      <c r="E1" s="2"/>
      <c r="F1" s="2" t="s">
        <v>1</v>
      </c>
      <c r="G1" s="2" t="s">
        <v>2</v>
      </c>
    </row>
    <row r="2" spans="1:16">
      <c r="A2" s="2" t="s">
        <v>9</v>
      </c>
      <c r="B2" s="3" t="s">
        <v>3</v>
      </c>
      <c r="C2" s="4" t="s">
        <v>4</v>
      </c>
      <c r="D2" s="2" t="s">
        <v>5</v>
      </c>
      <c r="E2" s="2" t="s">
        <v>6</v>
      </c>
      <c r="F2" s="3" t="s">
        <v>10</v>
      </c>
      <c r="G2" s="3" t="s">
        <v>8</v>
      </c>
      <c r="H2" s="3" t="s">
        <v>11</v>
      </c>
      <c r="I2" s="3" t="s">
        <v>8</v>
      </c>
      <c r="L2" s="3" t="s">
        <v>7</v>
      </c>
      <c r="O2" s="3" t="s">
        <v>7</v>
      </c>
    </row>
    <row r="3" spans="1:16">
      <c r="A3" s="2">
        <v>0.54</v>
      </c>
      <c r="B3" s="2">
        <v>0.04</v>
      </c>
      <c r="C3" s="2">
        <v>0.49</v>
      </c>
      <c r="D3" s="2">
        <v>0.04</v>
      </c>
      <c r="E3" s="2">
        <v>50</v>
      </c>
      <c r="F3" s="2">
        <v>94</v>
      </c>
      <c r="G3" s="2">
        <v>10</v>
      </c>
      <c r="H3" s="2">
        <v>87</v>
      </c>
      <c r="I3" s="2">
        <v>19</v>
      </c>
      <c r="K3">
        <f>L3-G3</f>
        <v>84</v>
      </c>
      <c r="L3" s="2">
        <v>94</v>
      </c>
      <c r="M3">
        <f>L3+G3</f>
        <v>104</v>
      </c>
      <c r="N3">
        <f>O3-I3</f>
        <v>68</v>
      </c>
      <c r="O3" s="2">
        <v>87</v>
      </c>
      <c r="P3">
        <f>O3+I3</f>
        <v>106</v>
      </c>
    </row>
    <row r="4" spans="1:16">
      <c r="A4" s="2">
        <v>1.05</v>
      </c>
      <c r="B4" s="2">
        <v>0.04</v>
      </c>
      <c r="C4" s="2">
        <v>0.95</v>
      </c>
      <c r="D4" s="2">
        <v>0.06</v>
      </c>
      <c r="E4" s="2">
        <v>50</v>
      </c>
      <c r="F4" s="2">
        <v>166</v>
      </c>
      <c r="G4" s="2">
        <v>10</v>
      </c>
      <c r="H4" s="2">
        <v>170</v>
      </c>
      <c r="I4" s="2">
        <v>33</v>
      </c>
      <c r="K4">
        <f t="shared" ref="K4:K9" si="0">L4-G4</f>
        <v>156</v>
      </c>
      <c r="L4" s="2">
        <v>166</v>
      </c>
      <c r="M4">
        <f t="shared" ref="M4:M9" si="1">L4+G4</f>
        <v>176</v>
      </c>
      <c r="N4">
        <f t="shared" ref="N4:N9" si="2">O4-I4</f>
        <v>137</v>
      </c>
      <c r="O4" s="2">
        <v>170</v>
      </c>
      <c r="P4">
        <f t="shared" ref="P4:P9" si="3">O4+I4</f>
        <v>203</v>
      </c>
    </row>
    <row r="5" spans="1:16">
      <c r="A5" s="2">
        <v>1.5</v>
      </c>
      <c r="B5" s="2">
        <v>0.05</v>
      </c>
      <c r="C5" s="2">
        <v>1.36</v>
      </c>
      <c r="D5" s="2">
        <v>7.0000000000000007E-2</v>
      </c>
      <c r="E5" s="2">
        <v>100</v>
      </c>
      <c r="F5" s="2">
        <v>239</v>
      </c>
      <c r="G5" s="2">
        <v>20</v>
      </c>
      <c r="H5" s="2">
        <v>242</v>
      </c>
      <c r="I5" s="2">
        <v>44</v>
      </c>
      <c r="K5">
        <f t="shared" si="0"/>
        <v>219</v>
      </c>
      <c r="L5" s="2">
        <v>239</v>
      </c>
      <c r="M5">
        <f t="shared" si="1"/>
        <v>259</v>
      </c>
      <c r="N5">
        <f t="shared" si="2"/>
        <v>198</v>
      </c>
      <c r="O5" s="2">
        <v>242</v>
      </c>
      <c r="P5">
        <f t="shared" si="3"/>
        <v>286</v>
      </c>
    </row>
    <row r="6" spans="1:16">
      <c r="A6" s="2">
        <v>2.04</v>
      </c>
      <c r="B6" s="2">
        <v>0.05</v>
      </c>
      <c r="C6" s="2">
        <v>1.85</v>
      </c>
      <c r="D6" s="2">
        <v>0.08</v>
      </c>
      <c r="E6" s="2">
        <v>100</v>
      </c>
      <c r="F6" s="2">
        <v>315</v>
      </c>
      <c r="G6" s="2">
        <v>20</v>
      </c>
      <c r="H6" s="2">
        <v>329</v>
      </c>
      <c r="I6" s="2">
        <v>59</v>
      </c>
      <c r="K6">
        <f t="shared" si="0"/>
        <v>295</v>
      </c>
      <c r="L6" s="2">
        <v>315</v>
      </c>
      <c r="M6">
        <f t="shared" si="1"/>
        <v>335</v>
      </c>
      <c r="N6">
        <f t="shared" si="2"/>
        <v>270</v>
      </c>
      <c r="O6" s="2">
        <v>329</v>
      </c>
      <c r="P6">
        <f t="shared" si="3"/>
        <v>388</v>
      </c>
    </row>
    <row r="7" spans="1:16">
      <c r="A7" s="2">
        <v>2.5499999999999998</v>
      </c>
      <c r="B7" s="2">
        <v>0.06</v>
      </c>
      <c r="C7" s="2">
        <v>2.31</v>
      </c>
      <c r="D7" s="2">
        <v>0.1</v>
      </c>
      <c r="E7" s="2">
        <v>200</v>
      </c>
      <c r="F7" s="2">
        <v>394</v>
      </c>
      <c r="G7" s="2">
        <v>40</v>
      </c>
      <c r="H7" s="2">
        <v>412</v>
      </c>
      <c r="I7" s="2">
        <v>72</v>
      </c>
      <c r="K7">
        <f t="shared" si="0"/>
        <v>354</v>
      </c>
      <c r="L7" s="2">
        <v>394</v>
      </c>
      <c r="M7">
        <f t="shared" si="1"/>
        <v>434</v>
      </c>
      <c r="N7">
        <f t="shared" si="2"/>
        <v>340</v>
      </c>
      <c r="O7" s="2">
        <v>412</v>
      </c>
      <c r="P7">
        <f t="shared" si="3"/>
        <v>484</v>
      </c>
    </row>
    <row r="8" spans="1:16">
      <c r="A8" s="2">
        <v>3</v>
      </c>
      <c r="B8" s="2">
        <v>0.06</v>
      </c>
      <c r="C8" s="2">
        <v>2.72</v>
      </c>
      <c r="D8" s="2">
        <v>0.11</v>
      </c>
      <c r="E8" s="2">
        <v>200</v>
      </c>
      <c r="F8" s="2">
        <v>476</v>
      </c>
      <c r="G8" s="2">
        <v>40</v>
      </c>
      <c r="H8" s="2">
        <v>484</v>
      </c>
      <c r="I8" s="2">
        <v>84</v>
      </c>
      <c r="K8">
        <f t="shared" si="0"/>
        <v>436</v>
      </c>
      <c r="L8" s="2">
        <v>476</v>
      </c>
      <c r="M8">
        <f t="shared" si="1"/>
        <v>516</v>
      </c>
      <c r="N8">
        <f t="shared" si="2"/>
        <v>400</v>
      </c>
      <c r="O8" s="2">
        <v>484</v>
      </c>
      <c r="P8">
        <f t="shared" si="3"/>
        <v>568</v>
      </c>
    </row>
    <row r="9" spans="1:16">
      <c r="A9" s="2">
        <v>3.53</v>
      </c>
      <c r="B9" s="2">
        <v>7.0000000000000007E-2</v>
      </c>
      <c r="C9" s="2">
        <v>3.19</v>
      </c>
      <c r="D9" s="2">
        <v>0.12</v>
      </c>
      <c r="E9" s="2">
        <v>200</v>
      </c>
      <c r="F9" s="2">
        <v>535</v>
      </c>
      <c r="G9" s="2">
        <v>40</v>
      </c>
      <c r="H9" s="2">
        <v>570</v>
      </c>
      <c r="I9" s="2">
        <v>98</v>
      </c>
      <c r="K9">
        <f t="shared" si="0"/>
        <v>495</v>
      </c>
      <c r="L9" s="2">
        <v>535</v>
      </c>
      <c r="M9">
        <f t="shared" si="1"/>
        <v>575</v>
      </c>
      <c r="N9">
        <f t="shared" si="2"/>
        <v>472</v>
      </c>
      <c r="O9" s="2">
        <v>570</v>
      </c>
      <c r="P9">
        <f t="shared" si="3"/>
        <v>668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5D9F-9094-AC4E-8617-BF65BCEC71DF}">
  <dimension ref="A1:J7"/>
  <sheetViews>
    <sheetView workbookViewId="0">
      <selection activeCell="I32" sqref="I32"/>
    </sheetView>
  </sheetViews>
  <sheetFormatPr baseColWidth="10" defaultRowHeight="16"/>
  <sheetData>
    <row r="1" spans="1:10">
      <c r="A1" s="5" t="s">
        <v>12</v>
      </c>
      <c r="B1" s="2"/>
      <c r="C1" s="2"/>
      <c r="D1" s="2"/>
      <c r="E1" s="2"/>
      <c r="F1" s="2" t="s">
        <v>1</v>
      </c>
      <c r="G1" s="2"/>
      <c r="H1" s="2" t="s">
        <v>2</v>
      </c>
    </row>
    <row r="2" spans="1:10">
      <c r="A2" s="2" t="s">
        <v>13</v>
      </c>
      <c r="B2" s="2" t="s">
        <v>14</v>
      </c>
      <c r="C2" s="2" t="s">
        <v>15</v>
      </c>
      <c r="D2" s="3" t="s">
        <v>16</v>
      </c>
      <c r="E2" s="2" t="s">
        <v>17</v>
      </c>
      <c r="F2" s="3" t="s">
        <v>10</v>
      </c>
      <c r="G2" s="3" t="s">
        <v>8</v>
      </c>
      <c r="H2" s="2" t="s">
        <v>18</v>
      </c>
      <c r="I2" s="3" t="s">
        <v>11</v>
      </c>
      <c r="J2" s="3" t="s">
        <v>8</v>
      </c>
    </row>
    <row r="3" spans="1:10">
      <c r="A3" s="2">
        <v>20</v>
      </c>
      <c r="B3" s="2">
        <v>0.4</v>
      </c>
      <c r="C3" s="2">
        <v>50</v>
      </c>
      <c r="D3" s="2">
        <v>1</v>
      </c>
      <c r="E3" s="2">
        <v>5</v>
      </c>
      <c r="F3" s="2">
        <v>237</v>
      </c>
      <c r="G3" s="2">
        <v>20</v>
      </c>
      <c r="H3" s="2">
        <v>100</v>
      </c>
      <c r="I3" s="2">
        <v>241</v>
      </c>
      <c r="J3" s="2">
        <v>5</v>
      </c>
    </row>
    <row r="4" spans="1:10">
      <c r="A4" s="2">
        <v>25</v>
      </c>
      <c r="B4" s="2">
        <v>0.6</v>
      </c>
      <c r="C4" s="2">
        <v>41</v>
      </c>
      <c r="D4" s="2">
        <v>1</v>
      </c>
      <c r="E4" s="2">
        <v>5</v>
      </c>
      <c r="F4" s="2">
        <v>286</v>
      </c>
      <c r="G4" s="2">
        <v>20</v>
      </c>
      <c r="H4" s="2">
        <v>100</v>
      </c>
      <c r="I4" s="2">
        <v>301</v>
      </c>
      <c r="J4" s="2">
        <v>7</v>
      </c>
    </row>
    <row r="5" spans="1:10">
      <c r="A5" s="2">
        <v>40</v>
      </c>
      <c r="B5" s="2">
        <v>0.6</v>
      </c>
      <c r="C5" s="2">
        <v>25</v>
      </c>
      <c r="D5" s="2">
        <v>0.4</v>
      </c>
      <c r="E5" s="2">
        <v>2</v>
      </c>
      <c r="F5" s="2">
        <v>476</v>
      </c>
      <c r="G5" s="2">
        <v>40</v>
      </c>
      <c r="H5" s="2">
        <v>200</v>
      </c>
      <c r="I5" s="2">
        <v>482</v>
      </c>
      <c r="J5" s="2">
        <v>8</v>
      </c>
    </row>
    <row r="6" spans="1:10">
      <c r="A6" s="2">
        <v>50</v>
      </c>
      <c r="B6" s="2">
        <v>0.7</v>
      </c>
      <c r="C6" s="2">
        <v>29.5</v>
      </c>
      <c r="D6" s="2">
        <v>0.4</v>
      </c>
      <c r="E6" s="2">
        <v>2</v>
      </c>
      <c r="F6" s="2">
        <v>590</v>
      </c>
      <c r="G6" s="2">
        <v>40</v>
      </c>
      <c r="H6" s="2">
        <v>200</v>
      </c>
      <c r="I6" s="2">
        <v>603</v>
      </c>
      <c r="J6" s="2">
        <v>8</v>
      </c>
    </row>
    <row r="7" spans="1:10">
      <c r="A7" s="2">
        <v>62.5</v>
      </c>
      <c r="B7" s="2">
        <v>1.6</v>
      </c>
      <c r="C7" s="2">
        <v>16</v>
      </c>
      <c r="D7" s="2">
        <v>0.4</v>
      </c>
      <c r="E7" s="2">
        <v>2</v>
      </c>
      <c r="F7" s="2">
        <v>735</v>
      </c>
      <c r="G7" s="2">
        <v>40</v>
      </c>
      <c r="H7" s="2">
        <v>200</v>
      </c>
      <c r="I7" s="2">
        <v>754</v>
      </c>
      <c r="J7" s="2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2020-11-14T17:23:46Z</dcterms:created>
  <dcterms:modified xsi:type="dcterms:W3CDTF">2020-11-14T19:37:01Z</dcterms:modified>
</cp:coreProperties>
</file>