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Documents\school\Champlain\Masters-Degree\School-MBA-506-81\Week3\assignment\"/>
    </mc:Choice>
  </mc:AlternateContent>
  <xr:revisionPtr revIDLastSave="0" documentId="13_ncr:1_{B66776E1-4134-41CB-B518-FA35AD84C1D7}" xr6:coauthVersionLast="47" xr6:coauthVersionMax="47" xr10:uidLastSave="{00000000-0000-0000-0000-000000000000}"/>
  <bookViews>
    <workbookView xWindow="-19320" yWindow="5670" windowWidth="19440" windowHeight="15000" activeTab="2" xr2:uid="{F7CD9606-A2FE-4368-BF47-1BD154CDFF20}"/>
  </bookViews>
  <sheets>
    <sheet name="Register" sheetId="1" r:id="rId1"/>
    <sheet name="Grid 1" sheetId="2" r:id="rId2"/>
    <sheet name="Grid 2" sheetId="3" r:id="rId3"/>
    <sheet name="Mgt Plan" sheetId="4" r:id="rId4"/>
    <sheet name="EXAMPLE Register" sheetId="5" r:id="rId5"/>
    <sheet name="EXAMPLE Grid 1" sheetId="6" r:id="rId6"/>
    <sheet name="EXAMPLE Grid 2" sheetId="7" r:id="rId7"/>
    <sheet name="EXAMPLE Mgt Plan"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9" i="8" l="1" a="1"/>
  <c r="I9" i="8" s="1"/>
  <c r="H9" i="8" a="1"/>
  <c r="H9" i="8" s="1"/>
  <c r="G9" i="8" a="1"/>
  <c r="G9" i="8" s="1"/>
  <c r="F9" i="8" a="1"/>
  <c r="F9" i="8" s="1"/>
  <c r="E9" i="8" a="1"/>
  <c r="E9" i="8" s="1"/>
  <c r="D9" i="8" a="1"/>
  <c r="D9" i="8" s="1"/>
  <c r="C9" i="8" a="1"/>
  <c r="C9" i="8" s="1"/>
  <c r="B9" i="8" a="1"/>
  <c r="B9" i="8" s="1"/>
  <c r="B9" i="7" a="1"/>
  <c r="B9" i="7" s="1"/>
  <c r="B9" i="6" a="1"/>
  <c r="B9" i="6" s="1"/>
  <c r="G13" i="7"/>
  <c r="F13" i="7"/>
  <c r="G12" i="7"/>
  <c r="F12" i="7"/>
  <c r="G11" i="7"/>
  <c r="F11" i="7"/>
  <c r="G10" i="7"/>
  <c r="F10" i="7"/>
  <c r="G9" i="7"/>
  <c r="F9" i="7"/>
  <c r="K18" i="7" s="1"/>
  <c r="F10" i="3"/>
  <c r="F11" i="3"/>
  <c r="F12" i="3"/>
  <c r="F13" i="3"/>
  <c r="F9" i="3"/>
  <c r="I9" i="4" a="1"/>
  <c r="I9" i="4" s="1"/>
  <c r="G10" i="3"/>
  <c r="G11" i="3"/>
  <c r="G12" i="3"/>
  <c r="G13" i="3"/>
  <c r="G9" i="3"/>
  <c r="H9" i="4" a="1"/>
  <c r="H9" i="4" s="1"/>
  <c r="G9" i="4" a="1"/>
  <c r="G9" i="4" s="1"/>
  <c r="F9" i="4" a="1"/>
  <c r="F9" i="4" s="1"/>
  <c r="E9" i="4" a="1"/>
  <c r="E9" i="4" s="1"/>
  <c r="D9" i="4" a="1"/>
  <c r="D9" i="4" s="1"/>
  <c r="C9" i="4" a="1"/>
  <c r="C9" i="4" s="1"/>
  <c r="B9" i="4" a="1"/>
  <c r="B9" i="4" s="1"/>
  <c r="B9" i="3" a="1"/>
  <c r="B9" i="3" s="1"/>
  <c r="B9" i="2" a="1"/>
  <c r="B9" i="2" s="1"/>
  <c r="K18" i="3" l="1"/>
  <c r="K15" i="7"/>
  <c r="K16" i="7"/>
  <c r="K17" i="7"/>
  <c r="K16" i="3"/>
  <c r="K17" i="3"/>
  <c r="K15"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<sst xmlns="http://schemas.openxmlformats.org/spreadsheetml/2006/main" count="182" uniqueCount="69">
  <si>
    <t>Stakeholder</t>
  </si>
  <si>
    <t>Interest</t>
  </si>
  <si>
    <t>Power</t>
  </si>
  <si>
    <t>Stakeholder Type</t>
  </si>
  <si>
    <t>Stakeholder Register</t>
  </si>
  <si>
    <t>Global Green Books Publishing - eBook Production Improvement Project</t>
  </si>
  <si>
    <t>Role/Title</t>
  </si>
  <si>
    <t>Stakeholder Power/Interest Grid</t>
  </si>
  <si>
    <t>Stakeholder Expectations/Importance to Success Grid</t>
  </si>
  <si>
    <r>
      <rPr>
        <i/>
        <u/>
        <sz val="11"/>
        <color theme="1"/>
        <rFont val="Calibri"/>
        <family val="2"/>
        <scheme val="minor"/>
      </rPr>
      <t xml:space="preserve">Instructions: </t>
    </r>
    <r>
      <rPr>
        <i/>
        <sz val="11"/>
        <color theme="1"/>
        <rFont val="Calibri"/>
        <family val="2"/>
        <scheme val="minor"/>
      </rPr>
      <t>Enter up to five stakeholders in cells B9-B13.  Identify the Stakeholder's Name, Role or Title, and Type (Internal Customer/Internal Non-Customer/External Customer/External Non-Customer)
Do not change any values in column A.</t>
    </r>
  </si>
  <si>
    <t>A</t>
  </si>
  <si>
    <t>B</t>
  </si>
  <si>
    <t>C</t>
  </si>
  <si>
    <t>D</t>
  </si>
  <si>
    <t>E</t>
  </si>
  <si>
    <t>Expectation</t>
  </si>
  <si>
    <t>Positive/Negative</t>
  </si>
  <si>
    <t>Significance (Importance)</t>
  </si>
  <si>
    <t>ID</t>
  </si>
  <si>
    <t>Action Plan</t>
  </si>
  <si>
    <t>Internal</t>
  </si>
  <si>
    <t>Internal Customer</t>
  </si>
  <si>
    <t>External</t>
  </si>
  <si>
    <r>
      <rPr>
        <i/>
        <u/>
        <sz val="11"/>
        <color theme="1"/>
        <rFont val="Calibri"/>
        <family val="2"/>
        <scheme val="minor"/>
      </rPr>
      <t>Instructions:</t>
    </r>
    <r>
      <rPr>
        <i/>
        <sz val="11"/>
        <color theme="1"/>
        <rFont val="Calibri"/>
        <family val="2"/>
        <scheme val="minor"/>
      </rPr>
      <t xml:space="preserve"> Update the Interest and Power values according to the following scale: 
1 = no power or interest
2 = low power or interest
3 = moderate power or interest
4 = high power or interest
5 = extremely high power or interest 
Do not change any values in column A or B.
The chart will self update.</t>
    </r>
  </si>
  <si>
    <t>Stakeholder Management Plan</t>
  </si>
  <si>
    <r>
      <rPr>
        <i/>
        <u/>
        <sz val="11"/>
        <color theme="1"/>
        <rFont val="Calibri"/>
        <family val="2"/>
        <scheme val="minor"/>
      </rPr>
      <t xml:space="preserve">Instructions: 
</t>
    </r>
    <r>
      <rPr>
        <i/>
        <sz val="11"/>
        <color theme="1"/>
        <rFont val="Calibri"/>
        <family val="2"/>
        <scheme val="minor"/>
      </rPr>
      <t>1. Choose one of the stakeholders and based on your analysis thus far, document an action plan to manage their power/interest and expectations/importance to achieve a successful project outcome.
Do not change any values in column A through I.</t>
    </r>
  </si>
  <si>
    <t>Positive</t>
  </si>
  <si>
    <t>Negative</t>
  </si>
  <si>
    <t>PN Convert</t>
  </si>
  <si>
    <t>Sig Convert</t>
  </si>
  <si>
    <t>High</t>
  </si>
  <si>
    <t>Low</t>
  </si>
  <si>
    <t>Count</t>
  </si>
  <si>
    <r>
      <rPr>
        <i/>
        <u/>
        <sz val="11"/>
        <color theme="1"/>
        <rFont val="Calibri"/>
        <family val="2"/>
        <scheme val="minor"/>
      </rPr>
      <t xml:space="preserve">Instructions: 
</t>
    </r>
    <r>
      <rPr>
        <i/>
        <sz val="11"/>
        <color theme="1"/>
        <rFont val="Calibri"/>
        <family val="2"/>
        <scheme val="minor"/>
      </rPr>
      <t>1. Add one expectation that each stakeholder holds regarding the project (this could be an expectation about what is delivered, how it is delivered, who delivers it, etc).  
2. Indicate if the expectation will have a positive or negative impact on the project's success.  Also indicate the significance (importance) of the impact (High/Low).
Do not change any values in column A or B.  Note that one chart is a bubble chart that shows the number of expectations by Expectation/Importance and the other shows individual records.  Where multiple expectations have the same rating, one may overlay another and make it appear that the record is not shown.
The charts will self update.</t>
    </r>
  </si>
  <si>
    <r>
      <rPr>
        <i/>
        <u/>
        <sz val="11"/>
        <color theme="1"/>
        <rFont val="Calibri"/>
        <family val="2"/>
        <scheme val="minor"/>
      </rPr>
      <t>Instructions:</t>
    </r>
    <r>
      <rPr>
        <i/>
        <sz val="11"/>
        <color theme="1"/>
        <rFont val="Calibri"/>
        <family val="2"/>
        <scheme val="minor"/>
      </rPr>
      <t xml:space="preserve"> Update the Interest and Power values according to the following scale: 
1 = no power or interest
2 = low power or interest
3 = moderate power or interest
4 = high power or interest
5 = extremely high power or interest 
Stakeholder Names were pulled forward from the Register tab.
Do not change any values in column A or B.
The chart will self update.</t>
    </r>
  </si>
  <si>
    <r>
      <rPr>
        <i/>
        <u/>
        <sz val="11"/>
        <color theme="1"/>
        <rFont val="Calibri"/>
        <family val="2"/>
        <scheme val="minor"/>
      </rPr>
      <t xml:space="preserve">Instructions: 
</t>
    </r>
    <r>
      <rPr>
        <i/>
        <sz val="11"/>
        <color theme="1"/>
        <rFont val="Calibri"/>
        <family val="2"/>
        <scheme val="minor"/>
      </rPr>
      <t>1. Add one expectation that each stakeholder holds regarding the project (an expectation about what is delivered, how it is delivered, who delivers it, etc).  
2. Indicate if the expectation will have a positive or negative impact on the project's success.  Also indicate the significance (importance) of the impact (High/Low).
Do not change any values in column A or B.  Note that one chart is a bubble chart that shows the number of expectations by Expectation/Importance and the other shows individual records.  Where multiple expectations have the same rating, one may overlay another and make it appear that the record is not shown.  The charts will self update.</t>
    </r>
  </si>
  <si>
    <r>
      <rPr>
        <i/>
        <u/>
        <sz val="11"/>
        <color theme="1"/>
        <rFont val="Calibri"/>
        <family val="2"/>
        <scheme val="minor"/>
      </rPr>
      <t xml:space="preserve">Instructions: 
</t>
    </r>
    <r>
      <rPr>
        <i/>
        <sz val="11"/>
        <color theme="1"/>
        <rFont val="Calibri"/>
        <family val="2"/>
        <scheme val="minor"/>
      </rPr>
      <t>1. Choose one of the stakeholders and based on your analysis thus far.  In the respective row, document an action plan to manage their power/interest and expectations/importance to achieve a successful project outcome in column J.
Do not change any values in column A through I.</t>
    </r>
  </si>
  <si>
    <t>Mickey</t>
  </si>
  <si>
    <t>Minnie</t>
  </si>
  <si>
    <t>Donald</t>
  </si>
  <si>
    <t>Goofy</t>
  </si>
  <si>
    <t>Pluto</t>
  </si>
  <si>
    <t>Sponsor</t>
  </si>
  <si>
    <t>Finance Director</t>
  </si>
  <si>
    <t>Engineer</t>
  </si>
  <si>
    <t>Entertainer</t>
  </si>
  <si>
    <t>Pet</t>
  </si>
  <si>
    <t>Disney World Renovations</t>
  </si>
  <si>
    <t>Reduce costs</t>
  </si>
  <si>
    <t>Stabilize castle</t>
  </si>
  <si>
    <t>More guests</t>
  </si>
  <si>
    <t>Get a treat</t>
  </si>
  <si>
    <t>Use PMBOK</t>
  </si>
  <si>
    <t>Communicate actual spend frequently to allay concerns</t>
  </si>
  <si>
    <t>Owners of Global Green books</t>
  </si>
  <si>
    <t>Owner</t>
  </si>
  <si>
    <t>Samantha</t>
  </si>
  <si>
    <t>PM Assistant</t>
  </si>
  <si>
    <t>Local College</t>
  </si>
  <si>
    <t>Client</t>
  </si>
  <si>
    <t>Professors</t>
  </si>
  <si>
    <t>Middleman</t>
  </si>
  <si>
    <t>Part-Time Employees</t>
  </si>
  <si>
    <t>Printing associate</t>
  </si>
  <si>
    <t>Profit</t>
  </si>
  <si>
    <t>Project Success</t>
  </si>
  <si>
    <t>Work and pay</t>
  </si>
  <si>
    <t>Quality Product received</t>
  </si>
  <si>
    <t>Implement PM plan, PM software, and training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</si>
</sst>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b/>
      <sz val="18"/>
      <color theme="1"/>
      <name val="Calibri"/>
      <family val="2"/>
      <scheme val="minor"/>
    </font>
    <font>
      <i/>
      <sz val="11"/>
      <color theme="1"/>
      <name val="Calibri"/>
      <family val="2"/>
      <scheme val="minor"/>
    </font>
    <font>
      <i/>
      <u/>
      <sz val="11"/>
      <color theme="1"/>
      <name val="Calibri"/>
      <family val="2"/>
      <scheme val="minor"/>
    </font>
    <font>
      <i/>
      <sz val="11"/>
      <color theme="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3">
    <xf numFmtId="0" fontId="0" fillId="0" borderId="0" xfId="0"/>
    <xf numFmtId="0" fontId="4" fillId="0" borderId="0" xfId="0" applyFont="1" applyAlignment="1">
      <alignment horizontal="left"/>
    </xf>
    <xf numFmtId="0" fontId="2" fillId="2" borderId="1" xfId="0" applyFont="1" applyFill="1" applyBorder="1"/>
    <xf numFmtId="0" fontId="0" fillId="0" borderId="1" xfId="0" applyBorder="1"/>
    <xf numFmtId="0" fontId="2" fillId="2" borderId="1" xfId="0" applyFont="1" applyFill="1" applyBorder="1" applyAlignment="1">
      <alignment horizontal="center"/>
    </xf>
    <xf numFmtId="0" fontId="0" fillId="0" borderId="0" xfId="0" applyAlignment="1">
      <alignment horizontal="left"/>
    </xf>
    <xf numFmtId="0" fontId="0" fillId="0" borderId="1" xfId="0" applyBorder="1" applyAlignment="1">
      <alignment horizontal="center"/>
    </xf>
    <xf numFmtId="0" fontId="0" fillId="0" borderId="0" xfId="0" applyAlignment="1">
      <alignment wrapText="1"/>
    </xf>
    <xf numFmtId="0" fontId="0" fillId="0" borderId="0" xfId="0" applyAlignment="1">
      <alignment vertical="top"/>
    </xf>
    <xf numFmtId="0" fontId="6" fillId="0" borderId="0" xfId="0" applyFont="1" applyAlignment="1">
      <alignment horizontal="left" vertical="top" wrapText="1"/>
    </xf>
    <xf numFmtId="0" fontId="6" fillId="0" borderId="0" xfId="0" applyFont="1" applyAlignment="1">
      <alignment vertical="top" wrapText="1"/>
    </xf>
    <xf numFmtId="0" fontId="2" fillId="0" borderId="1" xfId="0" applyFont="1" applyBorder="1"/>
    <xf numFmtId="0" fontId="3" fillId="0" borderId="0" xfId="0" applyFont="1"/>
    <xf numFmtId="0" fontId="1" fillId="0" borderId="0" xfId="0" applyFont="1"/>
    <xf numFmtId="0" fontId="2" fillId="2" borderId="2" xfId="0" applyFont="1" applyFill="1" applyBorder="1"/>
    <xf numFmtId="0" fontId="2" fillId="2" borderId="2" xfId="0" applyFont="1" applyFill="1" applyBorder="1" applyAlignment="1">
      <alignment horizontal="center"/>
    </xf>
    <xf numFmtId="0" fontId="2" fillId="2" borderId="1" xfId="0" applyFont="1" applyFill="1" applyBorder="1" applyAlignment="1">
      <alignment wrapText="1"/>
    </xf>
    <xf numFmtId="0" fontId="0" fillId="0" borderId="1" xfId="0" applyBorder="1" applyAlignment="1">
      <alignment wrapText="1"/>
    </xf>
    <xf numFmtId="0" fontId="3" fillId="0" borderId="0" xfId="0" applyFont="1" applyAlignment="1">
      <alignment horizontal="left"/>
    </xf>
    <xf numFmtId="0" fontId="8" fillId="0" borderId="0" xfId="0" applyFont="1" applyAlignment="1">
      <alignment vertical="top" wrapText="1"/>
    </xf>
    <xf numFmtId="0" fontId="1" fillId="0" borderId="0" xfId="0" applyFont="1" applyAlignment="1">
      <alignment horizontal="center"/>
    </xf>
    <xf numFmtId="0" fontId="0" fillId="3" borderId="0" xfId="0" applyFill="1"/>
    <xf numFmtId="0" fontId="4" fillId="3" borderId="0" xfId="0" applyFont="1" applyFill="1" applyAlignment="1">
      <alignment horizontal="left"/>
    </xf>
    <xf numFmtId="0" fontId="0" fillId="3" borderId="0" xfId="0" applyFill="1" applyAlignment="1">
      <alignment horizontal="left"/>
    </xf>
    <xf numFmtId="0" fontId="0" fillId="3" borderId="0" xfId="0" applyFill="1" applyAlignment="1">
      <alignment vertical="top"/>
    </xf>
    <xf numFmtId="0" fontId="0" fillId="3" borderId="1" xfId="0" applyFill="1" applyBorder="1"/>
    <xf numFmtId="0" fontId="0" fillId="3" borderId="1" xfId="0" applyFill="1" applyBorder="1" applyAlignment="1">
      <alignment horizontal="center"/>
    </xf>
    <xf numFmtId="0" fontId="2" fillId="0" borderId="1" xfId="0" applyFont="1" applyBorder="1" applyAlignment="1">
      <alignment horizontal="center"/>
    </xf>
    <xf numFmtId="0" fontId="5" fillId="0" borderId="0" xfId="0" applyFont="1" applyAlignment="1">
      <alignment horizontal="left"/>
    </xf>
    <xf numFmtId="0" fontId="6" fillId="0" borderId="0" xfId="0" applyFont="1" applyAlignment="1">
      <alignment horizontal="left" vertical="top" wrapText="1"/>
    </xf>
    <xf numFmtId="0" fontId="4" fillId="0" borderId="0" xfId="0" applyFont="1" applyAlignment="1">
      <alignment horizontal="left"/>
    </xf>
    <xf numFmtId="0" fontId="5" fillId="3" borderId="0" xfId="0" applyFont="1" applyFill="1" applyAlignment="1">
      <alignment horizontal="left"/>
    </xf>
    <xf numFmtId="0" fontId="6"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normalizeH="0" baseline="0">
                <a:solidFill>
                  <a:schemeClr val="tx1">
                    <a:lumMod val="65000"/>
                    <a:lumOff val="35000"/>
                  </a:schemeClr>
                </a:solidFill>
                <a:latin typeface="+mj-lt"/>
                <a:ea typeface="+mj-ea"/>
                <a:cs typeface="+mj-cs"/>
              </a:defRPr>
            </a:pPr>
            <a:r>
              <a:rPr lang="en-US" sz="1600"/>
              <a:t>Stakeholder Power/Interest</a:t>
            </a:r>
          </a:p>
        </c:rich>
      </c:tx>
      <c:overlay val="0"/>
      <c:spPr>
        <a:noFill/>
        <a:ln>
          <a:noFill/>
        </a:ln>
        <a:effectLst/>
      </c:spPr>
      <c:txPr>
        <a:bodyPr rot="0" spcFirstLastPara="1" vertOverflow="ellipsis" vert="horz" wrap="square" anchor="ctr" anchorCtr="1"/>
        <a:lstStyle/>
        <a:p>
          <a:pPr>
            <a:defRPr sz="1600" b="0" i="0" u="none" strike="noStrike" kern="1200" spc="0" normalizeH="0" baseline="0">
              <a:solidFill>
                <a:schemeClr val="tx1">
                  <a:lumMod val="65000"/>
                  <a:lumOff val="35000"/>
                </a:schemeClr>
              </a:solidFill>
              <a:latin typeface="+mj-lt"/>
              <a:ea typeface="+mj-ea"/>
              <a:cs typeface="+mj-cs"/>
            </a:defRPr>
          </a:pPr>
          <a:endParaRPr lang="en-US"/>
        </a:p>
      </c:txPr>
    </c:title>
    <c:autoTitleDeleted val="0"/>
    <c:plotArea>
      <c:layout/>
      <c:scatterChart>
        <c:scatterStyle val="lineMarker"/>
        <c:varyColors val="0"/>
        <c:ser>
          <c:idx val="0"/>
          <c:order val="0"/>
          <c:tx>
            <c:strRef>
              <c:f>'Grid 1'!$A$8</c:f>
              <c:strCache>
                <c:ptCount val="1"/>
                <c:pt idx="0">
                  <c:v>ID</c:v>
                </c:pt>
              </c:strCache>
            </c:strRef>
          </c:tx>
          <c:spPr>
            <a:ln w="25400" cap="flat" cmpd="dbl" algn="ctr">
              <a:noFill/>
              <a:round/>
            </a:ln>
            <a:effectLst/>
          </c:spPr>
          <c:marker>
            <c:symbol val="circle"/>
            <c:size val="6"/>
            <c:spPr>
              <a:noFill/>
              <a:ln w="34925" cap="flat" cmpd="dbl" algn="ctr">
                <a:solidFill>
                  <a:schemeClr val="accent1">
                    <a:lumMod val="75000"/>
                    <a:alpha val="70000"/>
                  </a:schemeClr>
                </a:solidFill>
                <a:round/>
              </a:ln>
              <a:effectLst/>
            </c:spPr>
          </c:marker>
          <c:dLbls>
            <c:dLbl>
              <c:idx val="0"/>
              <c:tx>
                <c:rich>
                  <a:bodyPr/>
                  <a:lstStyle/>
                  <a:p>
                    <a:fld id="{0ECDBB09-5A86-419A-8010-47E4B34AB4E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9D91-4FE1-B819-34EE96DE9601}"/>
                </c:ext>
              </c:extLst>
            </c:dLbl>
            <c:dLbl>
              <c:idx val="1"/>
              <c:tx>
                <c:rich>
                  <a:bodyPr/>
                  <a:lstStyle/>
                  <a:p>
                    <a:fld id="{1C1B8D2A-1976-434C-A37B-8464EEFCF20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9D91-4FE1-B819-34EE96DE9601}"/>
                </c:ext>
              </c:extLst>
            </c:dLbl>
            <c:dLbl>
              <c:idx val="2"/>
              <c:tx>
                <c:rich>
                  <a:bodyPr/>
                  <a:lstStyle/>
                  <a:p>
                    <a:fld id="{0DE94150-96D5-4690-B94E-0F31AB1642F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9D91-4FE1-B819-34EE96DE9601}"/>
                </c:ext>
              </c:extLst>
            </c:dLbl>
            <c:dLbl>
              <c:idx val="3"/>
              <c:tx>
                <c:rich>
                  <a:bodyPr/>
                  <a:lstStyle/>
                  <a:p>
                    <a:fld id="{9E63F034-19A7-4101-B11D-EBF21E8B33F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9D91-4FE1-B819-34EE96DE9601}"/>
                </c:ext>
              </c:extLst>
            </c:dLbl>
            <c:dLbl>
              <c:idx val="4"/>
              <c:tx>
                <c:rich>
                  <a:bodyPr/>
                  <a:lstStyle/>
                  <a:p>
                    <a:fld id="{65441172-87D9-45A5-9F3A-1BCBC4C0097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9D91-4FE1-B819-34EE96DE960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'Grid 1'!$D$9:$D$13</c:f>
              <c:numCache>
                <c:formatCode>General</c:formatCode>
                <c:ptCount val="5"/>
                <c:pt idx="0">
                  <c:v>5</c:v>
                </c:pt>
                <c:pt idx="1">
                  <c:v>5</c:v>
                </c:pt>
                <c:pt idx="2">
                  <c:v>3</c:v>
                </c:pt>
                <c:pt idx="3">
                  <c:v>4</c:v>
                </c:pt>
                <c:pt idx="4">
                  <c:v>4</c:v>
                </c:pt>
              </c:numCache>
            </c:numRef>
          </c:xVal>
          <c:yVal>
            <c:numRef>
              <c:f>'Grid 1'!$C$9:$C$13</c:f>
              <c:numCache>
                <c:formatCode>General</c:formatCode>
                <c:ptCount val="5"/>
                <c:pt idx="0">
                  <c:v>5</c:v>
                </c:pt>
                <c:pt idx="1">
                  <c:v>4</c:v>
                </c:pt>
                <c:pt idx="2">
                  <c:v>2</c:v>
                </c:pt>
                <c:pt idx="3">
                  <c:v>1</c:v>
                </c:pt>
                <c:pt idx="4">
                  <c:v>1</c:v>
                </c:pt>
              </c:numCache>
            </c:numRef>
          </c:yVal>
          <c:smooth val="0"/>
          <c:extLst>
            <c:ext xmlns:c15="http://schemas.microsoft.com/office/drawing/2012/chart" uri="{02D57815-91ED-43cb-92C2-25804820EDAC}">
              <c15:datalabelsRange>
                <c15:f>'Grid 1'!$A$9:$A$13</c15:f>
                <c15:dlblRangeCache>
                  <c:ptCount val="5"/>
                  <c:pt idx="0">
                    <c:v>A</c:v>
                  </c:pt>
                  <c:pt idx="1">
                    <c:v>B</c:v>
                  </c:pt>
                  <c:pt idx="2">
                    <c:v>C</c:v>
                  </c:pt>
                  <c:pt idx="3">
                    <c:v>D</c:v>
                  </c:pt>
                  <c:pt idx="4">
                    <c:v>E</c:v>
                  </c:pt>
                </c15:dlblRangeCache>
              </c15:datalabelsRange>
            </c:ext>
            <c:ext xmlns:c16="http://schemas.microsoft.com/office/drawing/2014/chart" uri="{C3380CC4-5D6E-409C-BE32-E72D297353CC}">
              <c16:uniqueId val="{00000008-9D91-4FE1-B819-34EE96DE9601}"/>
            </c:ext>
          </c:extLst>
        </c:ser>
        <c:dLbls>
          <c:showLegendKey val="0"/>
          <c:showVal val="0"/>
          <c:showCatName val="0"/>
          <c:showSerName val="0"/>
          <c:showPercent val="0"/>
          <c:showBubbleSize val="0"/>
        </c:dLbls>
        <c:axId val="550180623"/>
        <c:axId val="1491269231"/>
      </c:scatterChart>
      <c:valAx>
        <c:axId val="550180623"/>
        <c:scaling>
          <c:orientation val="minMax"/>
          <c:max val="5"/>
        </c:scaling>
        <c:delete val="0"/>
        <c:axPos val="b"/>
        <c:majorGridlines>
          <c:spPr>
            <a:ln w="9525" cap="flat" cmpd="sng" algn="ctr">
              <a:noFill/>
              <a:round/>
            </a:ln>
            <a:effectLst/>
          </c:spPr>
        </c:majorGridlines>
        <c:minorGridlines>
          <c:spPr>
            <a:ln w="9525" cap="flat" cmpd="sng" algn="ctr">
              <a:noFill/>
              <a:round/>
            </a:ln>
            <a:effectLst/>
          </c:spPr>
        </c:minorGridlines>
        <c:title>
          <c:tx>
            <c:rich>
              <a:bodyPr rot="0" spcFirstLastPara="1" vertOverflow="ellipsis" vert="horz" wrap="square" anchor="ctr" anchorCtr="1"/>
              <a:lstStyle/>
              <a:p>
                <a:pPr>
                  <a:defRPr sz="1100" b="0" i="0" u="none" strike="noStrike" kern="1200" cap="all" baseline="0">
                    <a:solidFill>
                      <a:schemeClr val="tx1">
                        <a:lumMod val="65000"/>
                        <a:lumOff val="35000"/>
                      </a:schemeClr>
                    </a:solidFill>
                    <a:latin typeface="+mn-lt"/>
                    <a:ea typeface="+mn-ea"/>
                    <a:cs typeface="+mn-cs"/>
                  </a:defRPr>
                </a:pPr>
                <a:r>
                  <a:rPr lang="en-US" sz="1100"/>
                  <a:t>Interest</a:t>
                </a:r>
              </a:p>
            </c:rich>
          </c:tx>
          <c:overlay val="0"/>
          <c:spPr>
            <a:noFill/>
            <a:ln>
              <a:noFill/>
            </a:ln>
            <a:effectLst/>
          </c:spPr>
          <c:txPr>
            <a:bodyPr rot="0" spcFirstLastPara="1" vertOverflow="ellipsis" vert="horz" wrap="square" anchor="ctr" anchorCtr="1"/>
            <a:lstStyle/>
            <a:p>
              <a:pPr>
                <a:defRPr sz="11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491269231"/>
        <c:crossesAt val="0"/>
        <c:crossBetween val="midCat"/>
      </c:valAx>
      <c:valAx>
        <c:axId val="1491269231"/>
        <c:scaling>
          <c:orientation val="minMax"/>
          <c:max val="5"/>
        </c:scaling>
        <c:delete val="0"/>
        <c:axPos val="l"/>
        <c:majorGridlines>
          <c:spPr>
            <a:ln w="9525" cap="flat" cmpd="sng" algn="ctr">
              <a:noFill/>
              <a:round/>
            </a:ln>
            <a:effectLst/>
          </c:spPr>
        </c:majorGridlines>
        <c:minorGridlines>
          <c:spPr>
            <a:ln w="9525" cap="flat" cmpd="sng" algn="ctr">
              <a:noFill/>
              <a:round/>
            </a:ln>
            <a:effectLst/>
          </c:spPr>
        </c:minorGridlines>
        <c:title>
          <c:tx>
            <c:rich>
              <a:bodyPr rot="-5400000" spcFirstLastPara="1" vertOverflow="ellipsis" vert="horz" wrap="square" anchor="ctr" anchorCtr="1"/>
              <a:lstStyle/>
              <a:p>
                <a:pPr>
                  <a:defRPr sz="1100" b="0" i="0" u="none" strike="noStrike" kern="1200" cap="all" baseline="0">
                    <a:solidFill>
                      <a:schemeClr val="tx1">
                        <a:lumMod val="65000"/>
                        <a:lumOff val="35000"/>
                      </a:schemeClr>
                    </a:solidFill>
                    <a:latin typeface="+mn-lt"/>
                    <a:ea typeface="+mn-ea"/>
                    <a:cs typeface="+mn-cs"/>
                  </a:defRPr>
                </a:pPr>
                <a:r>
                  <a:rPr lang="en-US" sz="1100"/>
                  <a:t>Power</a:t>
                </a:r>
              </a:p>
            </c:rich>
          </c:tx>
          <c:overlay val="0"/>
          <c:spPr>
            <a:noFill/>
            <a:ln>
              <a:noFill/>
            </a:ln>
            <a:effectLst/>
          </c:spPr>
          <c:txPr>
            <a:bodyPr rot="-5400000" spcFirstLastPara="1" vertOverflow="ellipsis" vert="horz" wrap="square" anchor="ctr" anchorCtr="1"/>
            <a:lstStyle/>
            <a:p>
              <a:pPr>
                <a:defRPr sz="11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180623"/>
        <c:crossesAt val="0"/>
        <c:crossBetween val="midCat"/>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a:t>Overall Stakeholder Expectations/Importance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ubbleChart>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lt1">
                        <a:lumMod val="75000"/>
                      </a:schemeClr>
                    </a:solidFill>
                    <a:latin typeface="+mn-lt"/>
                    <a:ea typeface="+mn-ea"/>
                    <a:cs typeface="+mn-cs"/>
                  </a:defRPr>
                </a:pPr>
                <a:endParaRPr lang="en-US"/>
              </a:p>
            </c:txPr>
            <c:dLblPos val="ct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xVal>
            <c:numRef>
              <c:f>'Grid 2'!$J$15:$J$18</c:f>
              <c:numCache>
                <c:formatCode>General</c:formatCode>
                <c:ptCount val="4"/>
                <c:pt idx="0">
                  <c:v>1</c:v>
                </c:pt>
                <c:pt idx="1">
                  <c:v>-1</c:v>
                </c:pt>
                <c:pt idx="2">
                  <c:v>1</c:v>
                </c:pt>
                <c:pt idx="3">
                  <c:v>-1</c:v>
                </c:pt>
              </c:numCache>
            </c:numRef>
          </c:xVal>
          <c:yVal>
            <c:numRef>
              <c:f>'Grid 2'!$I$15:$I$18</c:f>
              <c:numCache>
                <c:formatCode>General</c:formatCode>
                <c:ptCount val="4"/>
                <c:pt idx="0">
                  <c:v>1</c:v>
                </c:pt>
                <c:pt idx="1">
                  <c:v>1</c:v>
                </c:pt>
                <c:pt idx="2">
                  <c:v>-1</c:v>
                </c:pt>
                <c:pt idx="3">
                  <c:v>-1</c:v>
                </c:pt>
              </c:numCache>
            </c:numRef>
          </c:yVal>
          <c:bubbleSize>
            <c:numRef>
              <c:f>'Grid 2'!$K$15:$K$18</c:f>
              <c:numCache>
                <c:formatCode>General</c:formatCode>
                <c:ptCount val="4"/>
                <c:pt idx="0">
                  <c:v>2</c:v>
                </c:pt>
                <c:pt idx="1">
                  <c:v>0</c:v>
                </c:pt>
                <c:pt idx="2">
                  <c:v>1</c:v>
                </c:pt>
                <c:pt idx="3">
                  <c:v>2</c:v>
                </c:pt>
              </c:numCache>
            </c:numRef>
          </c:bubbleSize>
          <c:bubble3D val="0"/>
          <c:extLst>
            <c:ext xmlns:c16="http://schemas.microsoft.com/office/drawing/2014/chart" uri="{C3380CC4-5D6E-409C-BE32-E72D297353CC}">
              <c16:uniqueId val="{00000005-D747-4313-BE9F-2DED37DE0332}"/>
            </c:ext>
          </c:extLst>
        </c:ser>
        <c:dLbls>
          <c:showLegendKey val="0"/>
          <c:showVal val="0"/>
          <c:showCatName val="0"/>
          <c:showSerName val="0"/>
          <c:showPercent val="0"/>
          <c:showBubbleSize val="0"/>
        </c:dLbls>
        <c:bubbleScale val="100"/>
        <c:showNegBubbles val="0"/>
        <c:axId val="550180623"/>
        <c:axId val="1491269231"/>
      </c:bubbleChart>
      <c:valAx>
        <c:axId val="550180623"/>
        <c:scaling>
          <c:orientation val="minMax"/>
          <c:max val="2"/>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400" b="1" i="0" u="none" strike="noStrike" kern="1200" cap="all" baseline="0">
                    <a:solidFill>
                      <a:schemeClr val="lt1">
                        <a:lumMod val="75000"/>
                      </a:schemeClr>
                    </a:solidFill>
                    <a:latin typeface="+mn-lt"/>
                    <a:ea typeface="+mn-ea"/>
                    <a:cs typeface="+mn-cs"/>
                  </a:defRPr>
                </a:pPr>
                <a:r>
                  <a:rPr lang="en-US" sz="1400"/>
                  <a:t>Importance to Success</a:t>
                </a:r>
              </a:p>
            </c:rich>
          </c:tx>
          <c:overlay val="0"/>
          <c:spPr>
            <a:noFill/>
            <a:ln>
              <a:noFill/>
            </a:ln>
            <a:effectLst/>
          </c:spPr>
          <c:txPr>
            <a:bodyPr rot="0" spcFirstLastPara="1" vertOverflow="ellipsis" vert="horz" wrap="square" anchor="ctr" anchorCtr="1"/>
            <a:lstStyle/>
            <a:p>
              <a:pPr>
                <a:defRPr sz="14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one"/>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91269231"/>
        <c:crossesAt val="0"/>
        <c:crossBetween val="midCat"/>
        <c:majorUnit val="1"/>
      </c:valAx>
      <c:valAx>
        <c:axId val="1491269231"/>
        <c:scaling>
          <c:orientation val="minMax"/>
          <c:max val="2"/>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400" b="1" i="0" u="none" strike="noStrike" kern="1200" cap="all" baseline="0">
                    <a:solidFill>
                      <a:schemeClr val="lt1">
                        <a:lumMod val="75000"/>
                      </a:schemeClr>
                    </a:solidFill>
                    <a:latin typeface="+mn-lt"/>
                    <a:ea typeface="+mn-ea"/>
                    <a:cs typeface="+mn-cs"/>
                  </a:defRPr>
                </a:pPr>
                <a:r>
                  <a:rPr lang="en-US" sz="1400"/>
                  <a:t>Expectation</a:t>
                </a:r>
              </a:p>
            </c:rich>
          </c:tx>
          <c:overlay val="0"/>
          <c:spPr>
            <a:noFill/>
            <a:ln>
              <a:noFill/>
            </a:ln>
            <a:effectLst/>
          </c:spPr>
          <c:txPr>
            <a:bodyPr rot="-5400000" spcFirstLastPara="1" vertOverflow="ellipsis" vert="horz" wrap="square" anchor="ctr" anchorCtr="1"/>
            <a:lstStyle/>
            <a:p>
              <a:pPr>
                <a:defRPr sz="14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one"/>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50180623"/>
        <c:crossesAt val="0"/>
        <c:crossBetween val="midCat"/>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Stakeholder Expectations/Importance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cap="rnd">
                <a:solidFill>
                  <a:schemeClr val="accent6"/>
                </a:solidFill>
                <a:round/>
              </a:ln>
              <a:effectLst>
                <a:outerShdw blurRad="57150" dist="19050" dir="5400000" algn="ctr" rotWithShape="0">
                  <a:srgbClr val="000000">
                    <a:alpha val="63000"/>
                  </a:srgbClr>
                </a:outerShdw>
              </a:effectLst>
            </c:spPr>
          </c:marker>
          <c:dLbls>
            <c:dLbl>
              <c:idx val="0"/>
              <c:tx>
                <c:rich>
                  <a:bodyPr/>
                  <a:lstStyle/>
                  <a:p>
                    <a:fld id="{C2097147-B373-40CE-B81B-BF5138F99DC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558A-4688-A115-F2D206147699}"/>
                </c:ext>
              </c:extLst>
            </c:dLbl>
            <c:dLbl>
              <c:idx val="1"/>
              <c:tx>
                <c:rich>
                  <a:bodyPr/>
                  <a:lstStyle/>
                  <a:p>
                    <a:fld id="{EA81E04A-6F13-4CB5-906F-1F6DFB3D538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58A-4688-A115-F2D206147699}"/>
                </c:ext>
              </c:extLst>
            </c:dLbl>
            <c:dLbl>
              <c:idx val="2"/>
              <c:tx>
                <c:rich>
                  <a:bodyPr/>
                  <a:lstStyle/>
                  <a:p>
                    <a:fld id="{991CF914-DF64-4853-9369-AFFDE853E40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58A-4688-A115-F2D206147699}"/>
                </c:ext>
              </c:extLst>
            </c:dLbl>
            <c:dLbl>
              <c:idx val="3"/>
              <c:tx>
                <c:rich>
                  <a:bodyPr/>
                  <a:lstStyle/>
                  <a:p>
                    <a:fld id="{3C665FE6-E656-4A42-9DCA-B1D7E7334D9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58A-4688-A115-F2D206147699}"/>
                </c:ext>
              </c:extLst>
            </c:dLbl>
            <c:dLbl>
              <c:idx val="4"/>
              <c:tx>
                <c:rich>
                  <a:bodyPr/>
                  <a:lstStyle/>
                  <a:p>
                    <a:fld id="{E226B179-EC30-42DD-B6C1-8D03DF7E02E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58A-4688-A115-F2D20614769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'Grid 2'!$G$9:$G$13</c:f>
              <c:numCache>
                <c:formatCode>General</c:formatCode>
                <c:ptCount val="5"/>
                <c:pt idx="0">
                  <c:v>1</c:v>
                </c:pt>
                <c:pt idx="1">
                  <c:v>1</c:v>
                </c:pt>
                <c:pt idx="2">
                  <c:v>-1</c:v>
                </c:pt>
                <c:pt idx="3">
                  <c:v>1</c:v>
                </c:pt>
                <c:pt idx="4">
                  <c:v>-1</c:v>
                </c:pt>
              </c:numCache>
            </c:numRef>
          </c:xVal>
          <c:yVal>
            <c:numRef>
              <c:f>'Grid 2'!$F$9:$F$13</c:f>
              <c:numCache>
                <c:formatCode>General</c:formatCode>
                <c:ptCount val="5"/>
                <c:pt idx="0">
                  <c:v>1</c:v>
                </c:pt>
                <c:pt idx="1">
                  <c:v>1</c:v>
                </c:pt>
                <c:pt idx="2">
                  <c:v>-1</c:v>
                </c:pt>
                <c:pt idx="3">
                  <c:v>-1</c:v>
                </c:pt>
                <c:pt idx="4">
                  <c:v>-1</c:v>
                </c:pt>
              </c:numCache>
            </c:numRef>
          </c:yVal>
          <c:smooth val="0"/>
          <c:extLst>
            <c:ext xmlns:c15="http://schemas.microsoft.com/office/drawing/2012/chart" uri="{02D57815-91ED-43cb-92C2-25804820EDAC}">
              <c15:datalabelsRange>
                <c15:f>'Grid 2'!$A$9:$A$13</c15:f>
                <c15:dlblRangeCache>
                  <c:ptCount val="5"/>
                  <c:pt idx="0">
                    <c:v>A</c:v>
                  </c:pt>
                  <c:pt idx="1">
                    <c:v>B</c:v>
                  </c:pt>
                  <c:pt idx="2">
                    <c:v>C</c:v>
                  </c:pt>
                  <c:pt idx="3">
                    <c:v>D</c:v>
                  </c:pt>
                  <c:pt idx="4">
                    <c:v>E</c:v>
                  </c:pt>
                </c15:dlblRangeCache>
              </c15:datalabelsRange>
            </c:ext>
            <c:ext xmlns:c16="http://schemas.microsoft.com/office/drawing/2014/chart" uri="{C3380CC4-5D6E-409C-BE32-E72D297353CC}">
              <c16:uniqueId val="{00000000-558A-4688-A115-F2D206147699}"/>
            </c:ext>
          </c:extLst>
        </c:ser>
        <c:dLbls>
          <c:showLegendKey val="0"/>
          <c:showVal val="0"/>
          <c:showCatName val="0"/>
          <c:showSerName val="0"/>
          <c:showPercent val="0"/>
          <c:showBubbleSize val="0"/>
        </c:dLbls>
        <c:axId val="472127439"/>
        <c:axId val="180145599"/>
      </c:scatterChart>
      <c:valAx>
        <c:axId val="472127439"/>
        <c:scaling>
          <c:orientation val="minMax"/>
          <c:max val="2"/>
          <c:min val="-2"/>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100" b="1" i="0" u="none" strike="noStrike" kern="1200" cap="all" baseline="0">
                    <a:solidFill>
                      <a:schemeClr val="lt1">
                        <a:lumMod val="75000"/>
                      </a:schemeClr>
                    </a:solidFill>
                    <a:latin typeface="+mn-lt"/>
                    <a:ea typeface="+mn-ea"/>
                    <a:cs typeface="+mn-cs"/>
                  </a:defRPr>
                </a:pPr>
                <a:r>
                  <a:rPr lang="en-US" sz="1100"/>
                  <a:t>Importance to Success</a:t>
                </a:r>
              </a:p>
            </c:rich>
          </c:tx>
          <c:overlay val="0"/>
          <c:spPr>
            <a:noFill/>
            <a:ln>
              <a:noFill/>
            </a:ln>
            <a:effectLst/>
          </c:spPr>
          <c:txPr>
            <a:bodyPr rot="0" spcFirstLastPara="1" vertOverflow="ellipsis" vert="horz" wrap="square" anchor="ctr" anchorCtr="1"/>
            <a:lstStyle/>
            <a:p>
              <a:pPr>
                <a:defRPr sz="11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accent1"/>
            </a:solidFill>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80145599"/>
        <c:crossesAt val="0"/>
        <c:crossBetween val="midCat"/>
        <c:majorUnit val="1"/>
      </c:valAx>
      <c:valAx>
        <c:axId val="180145599"/>
        <c:scaling>
          <c:orientation val="minMax"/>
          <c:max val="2"/>
          <c:min val="-2"/>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200" b="1" i="0" u="none" strike="noStrike" kern="1200" cap="all" baseline="0">
                    <a:solidFill>
                      <a:schemeClr val="lt1">
                        <a:lumMod val="75000"/>
                      </a:schemeClr>
                    </a:solidFill>
                    <a:latin typeface="+mn-lt"/>
                    <a:ea typeface="+mn-ea"/>
                    <a:cs typeface="+mn-cs"/>
                  </a:defRPr>
                </a:pPr>
                <a:r>
                  <a:rPr lang="en-US" sz="1200"/>
                  <a:t>Expectation</a:t>
                </a:r>
              </a:p>
            </c:rich>
          </c:tx>
          <c:overlay val="0"/>
          <c:spPr>
            <a:noFill/>
            <a:ln>
              <a:noFill/>
            </a:ln>
            <a:effectLst/>
          </c:spPr>
          <c:txPr>
            <a:bodyPr rot="-5400000" spcFirstLastPara="1" vertOverflow="ellipsis" vert="horz" wrap="square" anchor="ctr" anchorCtr="1"/>
            <a:lstStyle/>
            <a:p>
              <a:pPr>
                <a:defRPr sz="12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accent1"/>
            </a:solidFill>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472127439"/>
        <c:crossesAt val="0"/>
        <c:crossBetween val="midCat"/>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normalizeH="0" baseline="0">
                <a:solidFill>
                  <a:schemeClr val="tx1">
                    <a:lumMod val="65000"/>
                    <a:lumOff val="35000"/>
                  </a:schemeClr>
                </a:solidFill>
                <a:latin typeface="+mj-lt"/>
                <a:ea typeface="+mj-ea"/>
                <a:cs typeface="+mj-cs"/>
              </a:defRPr>
            </a:pPr>
            <a:r>
              <a:rPr lang="en-US" sz="1600"/>
              <a:t>Stakeholder Power/Interest</a:t>
            </a:r>
          </a:p>
        </c:rich>
      </c:tx>
      <c:overlay val="0"/>
      <c:spPr>
        <a:noFill/>
        <a:ln>
          <a:noFill/>
        </a:ln>
        <a:effectLst/>
      </c:spPr>
      <c:txPr>
        <a:bodyPr rot="0" spcFirstLastPara="1" vertOverflow="ellipsis" vert="horz" wrap="square" anchor="ctr" anchorCtr="1"/>
        <a:lstStyle/>
        <a:p>
          <a:pPr>
            <a:defRPr sz="1600" b="0" i="0" u="none" strike="noStrike" kern="1200" spc="0" normalizeH="0" baseline="0">
              <a:solidFill>
                <a:schemeClr val="tx1">
                  <a:lumMod val="65000"/>
                  <a:lumOff val="35000"/>
                </a:schemeClr>
              </a:solidFill>
              <a:latin typeface="+mj-lt"/>
              <a:ea typeface="+mj-ea"/>
              <a:cs typeface="+mj-cs"/>
            </a:defRPr>
          </a:pPr>
          <a:endParaRPr lang="en-US"/>
        </a:p>
      </c:txPr>
    </c:title>
    <c:autoTitleDeleted val="0"/>
    <c:plotArea>
      <c:layout/>
      <c:scatterChart>
        <c:scatterStyle val="lineMarker"/>
        <c:varyColors val="0"/>
        <c:ser>
          <c:idx val="0"/>
          <c:order val="0"/>
          <c:tx>
            <c:strRef>
              <c:f>'EXAMPLE Grid 1'!$A$8</c:f>
              <c:strCache>
                <c:ptCount val="1"/>
                <c:pt idx="0">
                  <c:v>ID</c:v>
                </c:pt>
              </c:strCache>
            </c:strRef>
          </c:tx>
          <c:spPr>
            <a:ln w="25400" cap="flat" cmpd="dbl" algn="ctr">
              <a:noFill/>
              <a:round/>
            </a:ln>
            <a:effectLst/>
          </c:spPr>
          <c:marker>
            <c:symbol val="circle"/>
            <c:size val="6"/>
            <c:spPr>
              <a:noFill/>
              <a:ln w="34925" cap="flat" cmpd="dbl" algn="ctr">
                <a:solidFill>
                  <a:schemeClr val="accent1">
                    <a:lumMod val="75000"/>
                    <a:alpha val="70000"/>
                  </a:schemeClr>
                </a:solidFill>
                <a:round/>
              </a:ln>
              <a:effectLst/>
            </c:spPr>
          </c:marker>
          <c:dLbls>
            <c:dLbl>
              <c:idx val="0"/>
              <c:tx>
                <c:rich>
                  <a:bodyPr/>
                  <a:lstStyle/>
                  <a:p>
                    <a:fld id="{D9B8161A-8A00-4B1B-B16F-C4D4EFE6586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82D5-4139-B563-AE428E720718}"/>
                </c:ext>
              </c:extLst>
            </c:dLbl>
            <c:dLbl>
              <c:idx val="1"/>
              <c:tx>
                <c:rich>
                  <a:bodyPr/>
                  <a:lstStyle/>
                  <a:p>
                    <a:fld id="{E0A4F289-342E-430F-B447-80233135BE4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2D5-4139-B563-AE428E720718}"/>
                </c:ext>
              </c:extLst>
            </c:dLbl>
            <c:dLbl>
              <c:idx val="2"/>
              <c:tx>
                <c:rich>
                  <a:bodyPr/>
                  <a:lstStyle/>
                  <a:p>
                    <a:fld id="{616A7113-80CC-465D-AE67-9818AC93859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2D5-4139-B563-AE428E720718}"/>
                </c:ext>
              </c:extLst>
            </c:dLbl>
            <c:dLbl>
              <c:idx val="3"/>
              <c:tx>
                <c:rich>
                  <a:bodyPr/>
                  <a:lstStyle/>
                  <a:p>
                    <a:fld id="{31C0798D-1481-4091-903F-34E88311454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2D5-4139-B563-AE428E720718}"/>
                </c:ext>
              </c:extLst>
            </c:dLbl>
            <c:dLbl>
              <c:idx val="4"/>
              <c:tx>
                <c:rich>
                  <a:bodyPr/>
                  <a:lstStyle/>
                  <a:p>
                    <a:fld id="{1BDE98D9-9BF4-4B2E-91EE-7CA0DF78354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2D5-4139-B563-AE428E72071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'EXAMPLE Grid 1'!$D$9:$D$13</c:f>
              <c:numCache>
                <c:formatCode>General</c:formatCode>
                <c:ptCount val="5"/>
                <c:pt idx="0">
                  <c:v>5</c:v>
                </c:pt>
                <c:pt idx="1">
                  <c:v>4</c:v>
                </c:pt>
                <c:pt idx="2">
                  <c:v>3</c:v>
                </c:pt>
                <c:pt idx="3">
                  <c:v>3</c:v>
                </c:pt>
                <c:pt idx="4">
                  <c:v>1</c:v>
                </c:pt>
              </c:numCache>
            </c:numRef>
          </c:xVal>
          <c:yVal>
            <c:numRef>
              <c:f>'EXAMPLE Grid 1'!$C$9:$C$13</c:f>
              <c:numCache>
                <c:formatCode>General</c:formatCode>
                <c:ptCount val="5"/>
                <c:pt idx="0">
                  <c:v>3</c:v>
                </c:pt>
                <c:pt idx="1">
                  <c:v>2</c:v>
                </c:pt>
                <c:pt idx="2">
                  <c:v>4</c:v>
                </c:pt>
                <c:pt idx="3">
                  <c:v>1</c:v>
                </c:pt>
                <c:pt idx="4">
                  <c:v>1</c:v>
                </c:pt>
              </c:numCache>
            </c:numRef>
          </c:yVal>
          <c:smooth val="0"/>
          <c:extLst>
            <c:ext xmlns:c15="http://schemas.microsoft.com/office/drawing/2012/chart" uri="{02D57815-91ED-43cb-92C2-25804820EDAC}">
              <c15:datalabelsRange>
                <c15:f>'EXAMPLE Grid 1'!$A$9:$A$13</c15:f>
                <c15:dlblRangeCache>
                  <c:ptCount val="5"/>
                  <c:pt idx="0">
                    <c:v>A</c:v>
                  </c:pt>
                  <c:pt idx="1">
                    <c:v>B</c:v>
                  </c:pt>
                  <c:pt idx="2">
                    <c:v>C</c:v>
                  </c:pt>
                  <c:pt idx="3">
                    <c:v>D</c:v>
                  </c:pt>
                  <c:pt idx="4">
                    <c:v>E</c:v>
                  </c:pt>
                </c15:dlblRangeCache>
              </c15:datalabelsRange>
            </c:ext>
            <c:ext xmlns:c16="http://schemas.microsoft.com/office/drawing/2014/chart" uri="{C3380CC4-5D6E-409C-BE32-E72D297353CC}">
              <c16:uniqueId val="{00000005-82D5-4139-B563-AE428E720718}"/>
            </c:ext>
          </c:extLst>
        </c:ser>
        <c:dLbls>
          <c:showLegendKey val="0"/>
          <c:showVal val="0"/>
          <c:showCatName val="0"/>
          <c:showSerName val="0"/>
          <c:showPercent val="0"/>
          <c:showBubbleSize val="0"/>
        </c:dLbls>
        <c:axId val="550180623"/>
        <c:axId val="1491269231"/>
      </c:scatterChart>
      <c:valAx>
        <c:axId val="550180623"/>
        <c:scaling>
          <c:orientation val="minMax"/>
          <c:max val="5"/>
        </c:scaling>
        <c:delete val="0"/>
        <c:axPos val="b"/>
        <c:majorGridlines>
          <c:spPr>
            <a:ln w="9525" cap="flat" cmpd="sng" algn="ctr">
              <a:noFill/>
              <a:round/>
            </a:ln>
            <a:effectLst/>
          </c:spPr>
        </c:majorGridlines>
        <c:minorGridlines>
          <c:spPr>
            <a:ln w="9525" cap="flat" cmpd="sng" algn="ctr">
              <a:noFill/>
              <a:round/>
            </a:ln>
            <a:effectLst/>
          </c:spPr>
        </c:minorGridlines>
        <c:title>
          <c:tx>
            <c:rich>
              <a:bodyPr rot="0" spcFirstLastPara="1" vertOverflow="ellipsis" vert="horz" wrap="square" anchor="ctr" anchorCtr="1"/>
              <a:lstStyle/>
              <a:p>
                <a:pPr>
                  <a:defRPr sz="1100" b="0" i="0" u="none" strike="noStrike" kern="1200" cap="all" baseline="0">
                    <a:solidFill>
                      <a:schemeClr val="tx1">
                        <a:lumMod val="65000"/>
                        <a:lumOff val="35000"/>
                      </a:schemeClr>
                    </a:solidFill>
                    <a:latin typeface="+mn-lt"/>
                    <a:ea typeface="+mn-ea"/>
                    <a:cs typeface="+mn-cs"/>
                  </a:defRPr>
                </a:pPr>
                <a:r>
                  <a:rPr lang="en-US" sz="1100"/>
                  <a:t>Interest</a:t>
                </a:r>
              </a:p>
            </c:rich>
          </c:tx>
          <c:overlay val="0"/>
          <c:spPr>
            <a:noFill/>
            <a:ln>
              <a:noFill/>
            </a:ln>
            <a:effectLst/>
          </c:spPr>
          <c:txPr>
            <a:bodyPr rot="0" spcFirstLastPara="1" vertOverflow="ellipsis" vert="horz" wrap="square" anchor="ctr" anchorCtr="1"/>
            <a:lstStyle/>
            <a:p>
              <a:pPr>
                <a:defRPr sz="11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491269231"/>
        <c:crossesAt val="0"/>
        <c:crossBetween val="midCat"/>
      </c:valAx>
      <c:valAx>
        <c:axId val="1491269231"/>
        <c:scaling>
          <c:orientation val="minMax"/>
          <c:max val="5"/>
        </c:scaling>
        <c:delete val="0"/>
        <c:axPos val="l"/>
        <c:majorGridlines>
          <c:spPr>
            <a:ln w="9525" cap="flat" cmpd="sng" algn="ctr">
              <a:noFill/>
              <a:round/>
            </a:ln>
            <a:effectLst/>
          </c:spPr>
        </c:majorGridlines>
        <c:minorGridlines>
          <c:spPr>
            <a:ln w="9525" cap="flat" cmpd="sng" algn="ctr">
              <a:noFill/>
              <a:round/>
            </a:ln>
            <a:effectLst/>
          </c:spPr>
        </c:minorGridlines>
        <c:title>
          <c:tx>
            <c:rich>
              <a:bodyPr rot="-5400000" spcFirstLastPara="1" vertOverflow="ellipsis" vert="horz" wrap="square" anchor="ctr" anchorCtr="1"/>
              <a:lstStyle/>
              <a:p>
                <a:pPr>
                  <a:defRPr sz="1100" b="0" i="0" u="none" strike="noStrike" kern="1200" cap="all" baseline="0">
                    <a:solidFill>
                      <a:schemeClr val="tx1">
                        <a:lumMod val="65000"/>
                        <a:lumOff val="35000"/>
                      </a:schemeClr>
                    </a:solidFill>
                    <a:latin typeface="+mn-lt"/>
                    <a:ea typeface="+mn-ea"/>
                    <a:cs typeface="+mn-cs"/>
                  </a:defRPr>
                </a:pPr>
                <a:r>
                  <a:rPr lang="en-US" sz="1100"/>
                  <a:t>Power</a:t>
                </a:r>
              </a:p>
            </c:rich>
          </c:tx>
          <c:overlay val="0"/>
          <c:spPr>
            <a:noFill/>
            <a:ln>
              <a:noFill/>
            </a:ln>
            <a:effectLst/>
          </c:spPr>
          <c:txPr>
            <a:bodyPr rot="-5400000" spcFirstLastPara="1" vertOverflow="ellipsis" vert="horz" wrap="square" anchor="ctr" anchorCtr="1"/>
            <a:lstStyle/>
            <a:p>
              <a:pPr>
                <a:defRPr sz="11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180623"/>
        <c:crossesAt val="0"/>
        <c:crossBetween val="midCat"/>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a:t>Overall Stakeholder Expectations/Importance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ubbleChart>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lt1">
                        <a:lumMod val="75000"/>
                      </a:schemeClr>
                    </a:solidFill>
                    <a:latin typeface="+mn-lt"/>
                    <a:ea typeface="+mn-ea"/>
                    <a:cs typeface="+mn-cs"/>
                  </a:defRPr>
                </a:pPr>
                <a:endParaRPr lang="en-US"/>
              </a:p>
            </c:txPr>
            <c:dLblPos val="ct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xVal>
            <c:numRef>
              <c:f>'EXAMPLE Grid 2'!$J$15:$J$18</c:f>
              <c:numCache>
                <c:formatCode>General</c:formatCode>
                <c:ptCount val="4"/>
                <c:pt idx="0">
                  <c:v>1</c:v>
                </c:pt>
                <c:pt idx="1">
                  <c:v>-1</c:v>
                </c:pt>
                <c:pt idx="2">
                  <c:v>1</c:v>
                </c:pt>
                <c:pt idx="3">
                  <c:v>-1</c:v>
                </c:pt>
              </c:numCache>
            </c:numRef>
          </c:xVal>
          <c:yVal>
            <c:numRef>
              <c:f>'EXAMPLE Grid 2'!$I$15:$I$18</c:f>
              <c:numCache>
                <c:formatCode>General</c:formatCode>
                <c:ptCount val="4"/>
                <c:pt idx="0">
                  <c:v>1</c:v>
                </c:pt>
                <c:pt idx="1">
                  <c:v>1</c:v>
                </c:pt>
                <c:pt idx="2">
                  <c:v>-1</c:v>
                </c:pt>
                <c:pt idx="3">
                  <c:v>-1</c:v>
                </c:pt>
              </c:numCache>
            </c:numRef>
          </c:yVal>
          <c:bubbleSize>
            <c:numRef>
              <c:f>'EXAMPLE Grid 2'!$K$15:$K$18</c:f>
              <c:numCache>
                <c:formatCode>General</c:formatCode>
                <c:ptCount val="4"/>
                <c:pt idx="0">
                  <c:v>2</c:v>
                </c:pt>
                <c:pt idx="1">
                  <c:v>2</c:v>
                </c:pt>
                <c:pt idx="2">
                  <c:v>1</c:v>
                </c:pt>
                <c:pt idx="3">
                  <c:v>0</c:v>
                </c:pt>
              </c:numCache>
            </c:numRef>
          </c:bubbleSize>
          <c:bubble3D val="0"/>
          <c:extLst>
            <c:ext xmlns:c16="http://schemas.microsoft.com/office/drawing/2014/chart" uri="{C3380CC4-5D6E-409C-BE32-E72D297353CC}">
              <c16:uniqueId val="{00000000-609F-4A2A-9A2D-4A6F2A419DB2}"/>
            </c:ext>
          </c:extLst>
        </c:ser>
        <c:dLbls>
          <c:showLegendKey val="0"/>
          <c:showVal val="0"/>
          <c:showCatName val="0"/>
          <c:showSerName val="0"/>
          <c:showPercent val="0"/>
          <c:showBubbleSize val="0"/>
        </c:dLbls>
        <c:bubbleScale val="100"/>
        <c:showNegBubbles val="0"/>
        <c:axId val="550180623"/>
        <c:axId val="1491269231"/>
      </c:bubbleChart>
      <c:valAx>
        <c:axId val="550180623"/>
        <c:scaling>
          <c:orientation val="minMax"/>
          <c:max val="2"/>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400" b="1" i="0" u="none" strike="noStrike" kern="1200" cap="all" baseline="0">
                    <a:solidFill>
                      <a:schemeClr val="lt1">
                        <a:lumMod val="75000"/>
                      </a:schemeClr>
                    </a:solidFill>
                    <a:latin typeface="+mn-lt"/>
                    <a:ea typeface="+mn-ea"/>
                    <a:cs typeface="+mn-cs"/>
                  </a:defRPr>
                </a:pPr>
                <a:r>
                  <a:rPr lang="en-US" sz="1400"/>
                  <a:t>Importance to Success</a:t>
                </a:r>
              </a:p>
            </c:rich>
          </c:tx>
          <c:overlay val="0"/>
          <c:spPr>
            <a:noFill/>
            <a:ln>
              <a:noFill/>
            </a:ln>
            <a:effectLst/>
          </c:spPr>
          <c:txPr>
            <a:bodyPr rot="0" spcFirstLastPara="1" vertOverflow="ellipsis" vert="horz" wrap="square" anchor="ctr" anchorCtr="1"/>
            <a:lstStyle/>
            <a:p>
              <a:pPr>
                <a:defRPr sz="14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one"/>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91269231"/>
        <c:crossesAt val="0"/>
        <c:crossBetween val="midCat"/>
        <c:majorUnit val="1"/>
      </c:valAx>
      <c:valAx>
        <c:axId val="1491269231"/>
        <c:scaling>
          <c:orientation val="minMax"/>
          <c:max val="2"/>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400" b="1" i="0" u="none" strike="noStrike" kern="1200" cap="all" baseline="0">
                    <a:solidFill>
                      <a:schemeClr val="lt1">
                        <a:lumMod val="75000"/>
                      </a:schemeClr>
                    </a:solidFill>
                    <a:latin typeface="+mn-lt"/>
                    <a:ea typeface="+mn-ea"/>
                    <a:cs typeface="+mn-cs"/>
                  </a:defRPr>
                </a:pPr>
                <a:r>
                  <a:rPr lang="en-US" sz="1400"/>
                  <a:t>Expectation</a:t>
                </a:r>
              </a:p>
            </c:rich>
          </c:tx>
          <c:overlay val="0"/>
          <c:spPr>
            <a:noFill/>
            <a:ln>
              <a:noFill/>
            </a:ln>
            <a:effectLst/>
          </c:spPr>
          <c:txPr>
            <a:bodyPr rot="-5400000" spcFirstLastPara="1" vertOverflow="ellipsis" vert="horz" wrap="square" anchor="ctr" anchorCtr="1"/>
            <a:lstStyle/>
            <a:p>
              <a:pPr>
                <a:defRPr sz="14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one"/>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50180623"/>
        <c:crossesAt val="0"/>
        <c:crossBetween val="midCat"/>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Stakeholder Expectations/Importance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cap="rnd">
                <a:solidFill>
                  <a:schemeClr val="accent6"/>
                </a:solidFill>
                <a:round/>
              </a:ln>
              <a:effectLst>
                <a:outerShdw blurRad="57150" dist="19050" dir="5400000" algn="ctr" rotWithShape="0">
                  <a:srgbClr val="000000">
                    <a:alpha val="63000"/>
                  </a:srgbClr>
                </a:outerShdw>
              </a:effectLst>
            </c:spPr>
          </c:marker>
          <c:dLbls>
            <c:dLbl>
              <c:idx val="0"/>
              <c:tx>
                <c:rich>
                  <a:bodyPr/>
                  <a:lstStyle/>
                  <a:p>
                    <a:fld id="{F3C5B0D1-8D8B-4305-B8B2-10E4D73209F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9992-438E-BCF0-0526B693958C}"/>
                </c:ext>
              </c:extLst>
            </c:dLbl>
            <c:dLbl>
              <c:idx val="1"/>
              <c:tx>
                <c:rich>
                  <a:bodyPr/>
                  <a:lstStyle/>
                  <a:p>
                    <a:fld id="{0296799B-8439-4492-846A-84B20D76749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9992-438E-BCF0-0526B693958C}"/>
                </c:ext>
              </c:extLst>
            </c:dLbl>
            <c:dLbl>
              <c:idx val="2"/>
              <c:tx>
                <c:rich>
                  <a:bodyPr/>
                  <a:lstStyle/>
                  <a:p>
                    <a:fld id="{6ABD2901-682D-4511-8C3B-B4320B3AA31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9992-438E-BCF0-0526B693958C}"/>
                </c:ext>
              </c:extLst>
            </c:dLbl>
            <c:dLbl>
              <c:idx val="3"/>
              <c:tx>
                <c:rich>
                  <a:bodyPr/>
                  <a:lstStyle/>
                  <a:p>
                    <a:fld id="{5ADD699A-FF4A-4508-B7FF-E5137DAFE2A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9992-438E-BCF0-0526B693958C}"/>
                </c:ext>
              </c:extLst>
            </c:dLbl>
            <c:dLbl>
              <c:idx val="4"/>
              <c:tx>
                <c:rich>
                  <a:bodyPr/>
                  <a:lstStyle/>
                  <a:p>
                    <a:fld id="{1157C16C-241A-41C9-A24A-8C5D606EB41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9992-438E-BCF0-0526B693958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'EXAMPLE Grid 2'!$G$9:$G$13</c:f>
              <c:numCache>
                <c:formatCode>General</c:formatCode>
                <c:ptCount val="5"/>
                <c:pt idx="0">
                  <c:v>1</c:v>
                </c:pt>
                <c:pt idx="1">
                  <c:v>1</c:v>
                </c:pt>
                <c:pt idx="2">
                  <c:v>1</c:v>
                </c:pt>
                <c:pt idx="3">
                  <c:v>-1</c:v>
                </c:pt>
                <c:pt idx="4">
                  <c:v>-1</c:v>
                </c:pt>
              </c:numCache>
            </c:numRef>
          </c:xVal>
          <c:yVal>
            <c:numRef>
              <c:f>'EXAMPLE Grid 2'!$F$9:$F$13</c:f>
              <c:numCache>
                <c:formatCode>General</c:formatCode>
                <c:ptCount val="5"/>
                <c:pt idx="0">
                  <c:v>1</c:v>
                </c:pt>
                <c:pt idx="1">
                  <c:v>-1</c:v>
                </c:pt>
                <c:pt idx="2">
                  <c:v>1</c:v>
                </c:pt>
                <c:pt idx="3">
                  <c:v>1</c:v>
                </c:pt>
                <c:pt idx="4">
                  <c:v>1</c:v>
                </c:pt>
              </c:numCache>
            </c:numRef>
          </c:yVal>
          <c:smooth val="0"/>
          <c:extLst>
            <c:ext xmlns:c15="http://schemas.microsoft.com/office/drawing/2012/chart" uri="{02D57815-91ED-43cb-92C2-25804820EDAC}">
              <c15:datalabelsRange>
                <c15:f>'EXAMPLE Grid 2'!$A$9:$A$13</c15:f>
                <c15:dlblRangeCache>
                  <c:ptCount val="5"/>
                  <c:pt idx="0">
                    <c:v>A</c:v>
                  </c:pt>
                  <c:pt idx="1">
                    <c:v>B</c:v>
                  </c:pt>
                  <c:pt idx="2">
                    <c:v>C</c:v>
                  </c:pt>
                  <c:pt idx="3">
                    <c:v>D</c:v>
                  </c:pt>
                  <c:pt idx="4">
                    <c:v>E</c:v>
                  </c:pt>
                </c15:dlblRangeCache>
              </c15:datalabelsRange>
            </c:ext>
            <c:ext xmlns:c16="http://schemas.microsoft.com/office/drawing/2014/chart" uri="{C3380CC4-5D6E-409C-BE32-E72D297353CC}">
              <c16:uniqueId val="{00000005-9992-438E-BCF0-0526B693958C}"/>
            </c:ext>
          </c:extLst>
        </c:ser>
        <c:dLbls>
          <c:showLegendKey val="0"/>
          <c:showVal val="0"/>
          <c:showCatName val="0"/>
          <c:showSerName val="0"/>
          <c:showPercent val="0"/>
          <c:showBubbleSize val="0"/>
        </c:dLbls>
        <c:axId val="472127439"/>
        <c:axId val="180145599"/>
      </c:scatterChart>
      <c:valAx>
        <c:axId val="472127439"/>
        <c:scaling>
          <c:orientation val="minMax"/>
          <c:max val="2"/>
          <c:min val="-2"/>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100" b="1" i="0" u="none" strike="noStrike" kern="1200" cap="all" baseline="0">
                    <a:solidFill>
                      <a:schemeClr val="lt1">
                        <a:lumMod val="75000"/>
                      </a:schemeClr>
                    </a:solidFill>
                    <a:latin typeface="+mn-lt"/>
                    <a:ea typeface="+mn-ea"/>
                    <a:cs typeface="+mn-cs"/>
                  </a:defRPr>
                </a:pPr>
                <a:r>
                  <a:rPr lang="en-US" sz="1100"/>
                  <a:t>Importance to Success</a:t>
                </a:r>
              </a:p>
            </c:rich>
          </c:tx>
          <c:overlay val="0"/>
          <c:spPr>
            <a:noFill/>
            <a:ln>
              <a:noFill/>
            </a:ln>
            <a:effectLst/>
          </c:spPr>
          <c:txPr>
            <a:bodyPr rot="0" spcFirstLastPara="1" vertOverflow="ellipsis" vert="horz" wrap="square" anchor="ctr" anchorCtr="1"/>
            <a:lstStyle/>
            <a:p>
              <a:pPr>
                <a:defRPr sz="11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accent1"/>
            </a:solidFill>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80145599"/>
        <c:crossesAt val="0"/>
        <c:crossBetween val="midCat"/>
        <c:majorUnit val="1"/>
      </c:valAx>
      <c:valAx>
        <c:axId val="180145599"/>
        <c:scaling>
          <c:orientation val="minMax"/>
          <c:max val="2"/>
          <c:min val="-2"/>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200" b="1" i="0" u="none" strike="noStrike" kern="1200" cap="all" baseline="0">
                    <a:solidFill>
                      <a:schemeClr val="lt1">
                        <a:lumMod val="75000"/>
                      </a:schemeClr>
                    </a:solidFill>
                    <a:latin typeface="+mn-lt"/>
                    <a:ea typeface="+mn-ea"/>
                    <a:cs typeface="+mn-cs"/>
                  </a:defRPr>
                </a:pPr>
                <a:r>
                  <a:rPr lang="en-US" sz="1200"/>
                  <a:t>Expectation</a:t>
                </a:r>
              </a:p>
            </c:rich>
          </c:tx>
          <c:overlay val="0"/>
          <c:spPr>
            <a:noFill/>
            <a:ln>
              <a:noFill/>
            </a:ln>
            <a:effectLst/>
          </c:spPr>
          <c:txPr>
            <a:bodyPr rot="-5400000" spcFirstLastPara="1" vertOverflow="ellipsis" vert="horz" wrap="square" anchor="ctr" anchorCtr="1"/>
            <a:lstStyle/>
            <a:p>
              <a:pPr>
                <a:defRPr sz="12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accent1"/>
            </a:solidFill>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472127439"/>
        <c:crossesAt val="0"/>
        <c:crossBetween val="midCat"/>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9">
  <a:schemeClr val="accent6"/>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4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tx1">
        <a:lumMod val="65000"/>
        <a:lumOff val="35000"/>
      </a:schemeClr>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5400" cap="flat" cmpd="dbl" algn="ctr">
        <a:solidFill>
          <a:schemeClr val="phClr">
            <a:alpha val="50000"/>
          </a:schemeClr>
        </a:solidFill>
        <a:round/>
      </a:ln>
    </cs:spPr>
  </cs:dataPointLine>
  <cs:dataPointMarker>
    <cs:lnRef idx="0">
      <cs:styleClr val="auto"/>
    </cs:lnRef>
    <cs:fillRef idx="0">
      <cs:styleClr val="auto"/>
    </cs:fillRef>
    <cs:effectRef idx="0"/>
    <cs:fontRef idx="minor">
      <a:schemeClr val="dk1"/>
    </cs:fontRef>
    <cs:spPr>
      <a:ln w="34925" cap="flat" cmpd="dbl" algn="ctr">
        <a:solidFill>
          <a:schemeClr val="phClr">
            <a:lumMod val="75000"/>
            <a:alpha val="70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kern="1200" spc="0" normalizeH="0" baseline="0"/>
  </cs:title>
  <cs:trendline>
    <cs:lnRef idx="0">
      <cs:styleClr val="0"/>
    </cs:lnRef>
    <cs:fillRef idx="0"/>
    <cs:effectRef idx="0"/>
    <cs:fontRef idx="minor">
      <a:schemeClr val="tx1"/>
    </cs:fontRef>
    <cs:spPr>
      <a:ln w="38100" cap="rnd" cmpd="sng" algn="ctr">
        <a:solidFill>
          <a:schemeClr val="phClr">
            <a:lumMod val="75000"/>
            <a:alpha val="25000"/>
          </a:scheme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b="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4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tx1">
        <a:lumMod val="65000"/>
        <a:lumOff val="35000"/>
      </a:schemeClr>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5400" cap="flat" cmpd="dbl" algn="ctr">
        <a:solidFill>
          <a:schemeClr val="phClr">
            <a:alpha val="50000"/>
          </a:schemeClr>
        </a:solidFill>
        <a:round/>
      </a:ln>
    </cs:spPr>
  </cs:dataPointLine>
  <cs:dataPointMarker>
    <cs:lnRef idx="0">
      <cs:styleClr val="auto"/>
    </cs:lnRef>
    <cs:fillRef idx="0">
      <cs:styleClr val="auto"/>
    </cs:fillRef>
    <cs:effectRef idx="0"/>
    <cs:fontRef idx="minor">
      <a:schemeClr val="dk1"/>
    </cs:fontRef>
    <cs:spPr>
      <a:ln w="34925" cap="flat" cmpd="dbl" algn="ctr">
        <a:solidFill>
          <a:schemeClr val="phClr">
            <a:lumMod val="75000"/>
            <a:alpha val="70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kern="1200" spc="0" normalizeH="0" baseline="0"/>
  </cs:title>
  <cs:trendline>
    <cs:lnRef idx="0">
      <cs:styleClr val="0"/>
    </cs:lnRef>
    <cs:fillRef idx="0"/>
    <cs:effectRef idx="0"/>
    <cs:fontRef idx="minor">
      <a:schemeClr val="tx1"/>
    </cs:fontRef>
    <cs:spPr>
      <a:ln w="38100" cap="rnd" cmpd="sng" algn="ctr">
        <a:solidFill>
          <a:schemeClr val="phClr">
            <a:lumMod val="75000"/>
            <a:alpha val="25000"/>
          </a:scheme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b="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8</xdr:col>
      <xdr:colOff>83820</xdr:colOff>
      <xdr:row>3</xdr:row>
      <xdr:rowOff>34290</xdr:rowOff>
    </xdr:from>
    <xdr:to>
      <xdr:col>16</xdr:col>
      <xdr:colOff>388620</xdr:colOff>
      <xdr:row>15</xdr:row>
      <xdr:rowOff>129540</xdr:rowOff>
    </xdr:to>
    <xdr:graphicFrame macro="">
      <xdr:nvGraphicFramePr>
        <xdr:cNvPr id="2" name="Chart 1">
          <a:extLst>
            <a:ext uri="{FF2B5EF4-FFF2-40B4-BE49-F238E27FC236}">
              <a16:creationId xmlns:a16="http://schemas.microsoft.com/office/drawing/2014/main" id="{7FF0EA04-14B9-5063-AD4F-B05A92CE56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45720</xdr:colOff>
      <xdr:row>3</xdr:row>
      <xdr:rowOff>518160</xdr:rowOff>
    </xdr:from>
    <xdr:to>
      <xdr:col>16</xdr:col>
      <xdr:colOff>106680</xdr:colOff>
      <xdr:row>12</xdr:row>
      <xdr:rowOff>76200</xdr:rowOff>
    </xdr:to>
    <xdr:grpSp>
      <xdr:nvGrpSpPr>
        <xdr:cNvPr id="16" name="Group 15">
          <a:extLst>
            <a:ext uri="{FF2B5EF4-FFF2-40B4-BE49-F238E27FC236}">
              <a16:creationId xmlns:a16="http://schemas.microsoft.com/office/drawing/2014/main" id="{9B9D78C4-17C2-4145-39FE-D60FD169712D}"/>
            </a:ext>
          </a:extLst>
        </xdr:cNvPr>
        <xdr:cNvGrpSpPr/>
      </xdr:nvGrpSpPr>
      <xdr:grpSpPr>
        <a:xfrm>
          <a:off x="6170295" y="1223010"/>
          <a:ext cx="4194810" cy="2482215"/>
          <a:chOff x="6355080" y="1219200"/>
          <a:chExt cx="4328160" cy="2468880"/>
        </a:xfrm>
      </xdr:grpSpPr>
      <xdr:cxnSp macro="">
        <xdr:nvCxnSpPr>
          <xdr:cNvPr id="4" name="Straight Connector 3">
            <a:extLst>
              <a:ext uri="{FF2B5EF4-FFF2-40B4-BE49-F238E27FC236}">
                <a16:creationId xmlns:a16="http://schemas.microsoft.com/office/drawing/2014/main" id="{CEAFCA8B-DD46-F32C-F4CC-6AA16AC1F5AB}"/>
              </a:ext>
            </a:extLst>
          </xdr:cNvPr>
          <xdr:cNvCxnSpPr/>
        </xdr:nvCxnSpPr>
        <xdr:spPr>
          <a:xfrm>
            <a:off x="8526780" y="1219200"/>
            <a:ext cx="0" cy="2468880"/>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8" name="Straight Connector 7">
            <a:extLst>
              <a:ext uri="{FF2B5EF4-FFF2-40B4-BE49-F238E27FC236}">
                <a16:creationId xmlns:a16="http://schemas.microsoft.com/office/drawing/2014/main" id="{CC271167-455F-44AF-8BAE-F5763DD41746}"/>
              </a:ext>
            </a:extLst>
          </xdr:cNvPr>
          <xdr:cNvCxnSpPr/>
        </xdr:nvCxnSpPr>
        <xdr:spPr>
          <a:xfrm flipH="1">
            <a:off x="6355080" y="2514600"/>
            <a:ext cx="4328160" cy="30480"/>
          </a:xfrm>
          <a:prstGeom prst="line">
            <a:avLst/>
          </a:prstGeom>
          <a:ln w="28575"/>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9</xdr:col>
      <xdr:colOff>304800</xdr:colOff>
      <xdr:row>11</xdr:row>
      <xdr:rowOff>160020</xdr:rowOff>
    </xdr:from>
    <xdr:ext cx="3810000" cy="264560"/>
    <xdr:sp macro="" textlink="">
      <xdr:nvSpPr>
        <xdr:cNvPr id="12" name="TextBox 11">
          <a:extLst>
            <a:ext uri="{FF2B5EF4-FFF2-40B4-BE49-F238E27FC236}">
              <a16:creationId xmlns:a16="http://schemas.microsoft.com/office/drawing/2014/main" id="{54B53F19-7193-1326-6C7D-D8C2DEE7CE4A}"/>
            </a:ext>
          </a:extLst>
        </xdr:cNvPr>
        <xdr:cNvSpPr txBox="1"/>
      </xdr:nvSpPr>
      <xdr:spPr>
        <a:xfrm>
          <a:off x="6614160" y="3589020"/>
          <a:ext cx="38100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baseline="0">
              <a:solidFill>
                <a:srgbClr val="0070C0"/>
              </a:solidFill>
            </a:rPr>
            <a:t>                     </a:t>
          </a:r>
          <a:r>
            <a:rPr lang="en-US" sz="1100" b="1">
              <a:solidFill>
                <a:srgbClr val="0070C0"/>
              </a:solidFill>
            </a:rPr>
            <a:t>Low		</a:t>
          </a:r>
          <a:r>
            <a:rPr lang="en-US" sz="1100" b="1" baseline="0">
              <a:solidFill>
                <a:srgbClr val="0070C0"/>
              </a:solidFill>
            </a:rPr>
            <a:t>                         </a:t>
          </a:r>
          <a:r>
            <a:rPr lang="en-US" sz="1100" b="1">
              <a:solidFill>
                <a:srgbClr val="0070C0"/>
              </a:solidFill>
            </a:rPr>
            <a:t>High</a:t>
          </a:r>
        </a:p>
      </xdr:txBody>
    </xdr:sp>
    <xdr:clientData/>
  </xdr:oneCellAnchor>
  <xdr:oneCellAnchor>
    <xdr:from>
      <xdr:col>9</xdr:col>
      <xdr:colOff>27740</xdr:colOff>
      <xdr:row>2</xdr:row>
      <xdr:rowOff>10360</xdr:rowOff>
    </xdr:from>
    <xdr:ext cx="264560" cy="3810000"/>
    <xdr:sp macro="" textlink="">
      <xdr:nvSpPr>
        <xdr:cNvPr id="13" name="TextBox 12">
          <a:extLst>
            <a:ext uri="{FF2B5EF4-FFF2-40B4-BE49-F238E27FC236}">
              <a16:creationId xmlns:a16="http://schemas.microsoft.com/office/drawing/2014/main" id="{08209A29-F40A-4A9D-94E5-112386DCDE07}"/>
            </a:ext>
          </a:extLst>
        </xdr:cNvPr>
        <xdr:cNvSpPr txBox="1"/>
      </xdr:nvSpPr>
      <xdr:spPr>
        <a:xfrm rot="16200000">
          <a:off x="4564380" y="2308860"/>
          <a:ext cx="38100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baseline="0">
              <a:solidFill>
                <a:srgbClr val="0070C0"/>
              </a:solidFill>
            </a:rPr>
            <a:t>                         </a:t>
          </a:r>
          <a:r>
            <a:rPr lang="en-US" sz="1100" b="1">
              <a:solidFill>
                <a:srgbClr val="0070C0"/>
              </a:solidFill>
            </a:rPr>
            <a:t>Low	</a:t>
          </a:r>
          <a:r>
            <a:rPr lang="en-US" sz="1100" b="1" baseline="0">
              <a:solidFill>
                <a:srgbClr val="0070C0"/>
              </a:solidFill>
            </a:rPr>
            <a:t>                </a:t>
          </a:r>
          <a:r>
            <a:rPr lang="en-US" sz="1100" b="1">
              <a:solidFill>
                <a:srgbClr val="0070C0"/>
              </a:solidFill>
            </a:rPr>
            <a:t>High</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8</xdr:col>
      <xdr:colOff>15240</xdr:colOff>
      <xdr:row>10</xdr:row>
      <xdr:rowOff>171450</xdr:rowOff>
    </xdr:from>
    <xdr:to>
      <xdr:col>15</xdr:col>
      <xdr:colOff>320040</xdr:colOff>
      <xdr:row>25</xdr:row>
      <xdr:rowOff>171450</xdr:rowOff>
    </xdr:to>
    <xdr:graphicFrame macro="">
      <xdr:nvGraphicFramePr>
        <xdr:cNvPr id="2" name="Chart 1">
          <a:extLst>
            <a:ext uri="{FF2B5EF4-FFF2-40B4-BE49-F238E27FC236}">
              <a16:creationId xmlns:a16="http://schemas.microsoft.com/office/drawing/2014/main" id="{EF8E9D28-2118-43F7-BEEB-FD68EBDCAB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2</xdr:row>
      <xdr:rowOff>11430</xdr:rowOff>
    </xdr:from>
    <xdr:to>
      <xdr:col>15</xdr:col>
      <xdr:colOff>304800</xdr:colOff>
      <xdr:row>10</xdr:row>
      <xdr:rowOff>34290</xdr:rowOff>
    </xdr:to>
    <xdr:graphicFrame macro="">
      <xdr:nvGraphicFramePr>
        <xdr:cNvPr id="3" name="Chart 2">
          <a:extLst>
            <a:ext uri="{FF2B5EF4-FFF2-40B4-BE49-F238E27FC236}">
              <a16:creationId xmlns:a16="http://schemas.microsoft.com/office/drawing/2014/main" id="{70FB3B72-41DA-5C6F-AF56-C2667B5236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83820</xdr:colOff>
      <xdr:row>3</xdr:row>
      <xdr:rowOff>34290</xdr:rowOff>
    </xdr:from>
    <xdr:to>
      <xdr:col>16</xdr:col>
      <xdr:colOff>388620</xdr:colOff>
      <xdr:row>15</xdr:row>
      <xdr:rowOff>129540</xdr:rowOff>
    </xdr:to>
    <xdr:graphicFrame macro="">
      <xdr:nvGraphicFramePr>
        <xdr:cNvPr id="2" name="Chart 1">
          <a:extLst>
            <a:ext uri="{FF2B5EF4-FFF2-40B4-BE49-F238E27FC236}">
              <a16:creationId xmlns:a16="http://schemas.microsoft.com/office/drawing/2014/main" id="{55C584A0-0F05-4C86-8E7D-DF27D8A607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45720</xdr:colOff>
      <xdr:row>3</xdr:row>
      <xdr:rowOff>518160</xdr:rowOff>
    </xdr:from>
    <xdr:to>
      <xdr:col>16</xdr:col>
      <xdr:colOff>106680</xdr:colOff>
      <xdr:row>12</xdr:row>
      <xdr:rowOff>76200</xdr:rowOff>
    </xdr:to>
    <xdr:grpSp>
      <xdr:nvGrpSpPr>
        <xdr:cNvPr id="3" name="Group 2">
          <a:extLst>
            <a:ext uri="{FF2B5EF4-FFF2-40B4-BE49-F238E27FC236}">
              <a16:creationId xmlns:a16="http://schemas.microsoft.com/office/drawing/2014/main" id="{043A4478-3866-417D-A445-4C2805186257}"/>
            </a:ext>
          </a:extLst>
        </xdr:cNvPr>
        <xdr:cNvGrpSpPr/>
      </xdr:nvGrpSpPr>
      <xdr:grpSpPr>
        <a:xfrm>
          <a:off x="6170295" y="1223010"/>
          <a:ext cx="4194810" cy="2482215"/>
          <a:chOff x="6355080" y="1219200"/>
          <a:chExt cx="4328160" cy="2468880"/>
        </a:xfrm>
      </xdr:grpSpPr>
      <xdr:cxnSp macro="">
        <xdr:nvCxnSpPr>
          <xdr:cNvPr id="4" name="Straight Connector 3">
            <a:extLst>
              <a:ext uri="{FF2B5EF4-FFF2-40B4-BE49-F238E27FC236}">
                <a16:creationId xmlns:a16="http://schemas.microsoft.com/office/drawing/2014/main" id="{679FA1B4-0A48-B3D7-502F-21E14B55A1DE}"/>
              </a:ext>
            </a:extLst>
          </xdr:cNvPr>
          <xdr:cNvCxnSpPr/>
        </xdr:nvCxnSpPr>
        <xdr:spPr>
          <a:xfrm>
            <a:off x="8526780" y="1219200"/>
            <a:ext cx="0" cy="2468880"/>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5" name="Straight Connector 4">
            <a:extLst>
              <a:ext uri="{FF2B5EF4-FFF2-40B4-BE49-F238E27FC236}">
                <a16:creationId xmlns:a16="http://schemas.microsoft.com/office/drawing/2014/main" id="{CB7E7DD1-FEB5-A40F-3969-DCBEA0002937}"/>
              </a:ext>
            </a:extLst>
          </xdr:cNvPr>
          <xdr:cNvCxnSpPr/>
        </xdr:nvCxnSpPr>
        <xdr:spPr>
          <a:xfrm flipH="1">
            <a:off x="6355080" y="2514600"/>
            <a:ext cx="4328160" cy="30480"/>
          </a:xfrm>
          <a:prstGeom prst="line">
            <a:avLst/>
          </a:prstGeom>
          <a:ln w="28575"/>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9</xdr:col>
      <xdr:colOff>304800</xdr:colOff>
      <xdr:row>11</xdr:row>
      <xdr:rowOff>160020</xdr:rowOff>
    </xdr:from>
    <xdr:ext cx="3810000" cy="264560"/>
    <xdr:sp macro="" textlink="">
      <xdr:nvSpPr>
        <xdr:cNvPr id="6" name="TextBox 5">
          <a:extLst>
            <a:ext uri="{FF2B5EF4-FFF2-40B4-BE49-F238E27FC236}">
              <a16:creationId xmlns:a16="http://schemas.microsoft.com/office/drawing/2014/main" id="{EB28524B-DC61-43D0-8C3B-18749E7FB2DD}"/>
            </a:ext>
          </a:extLst>
        </xdr:cNvPr>
        <xdr:cNvSpPr txBox="1"/>
      </xdr:nvSpPr>
      <xdr:spPr>
        <a:xfrm>
          <a:off x="6614160" y="3589020"/>
          <a:ext cx="38100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baseline="0">
              <a:solidFill>
                <a:srgbClr val="0070C0"/>
              </a:solidFill>
            </a:rPr>
            <a:t>                     </a:t>
          </a:r>
          <a:r>
            <a:rPr lang="en-US" sz="1100" b="1">
              <a:solidFill>
                <a:srgbClr val="0070C0"/>
              </a:solidFill>
            </a:rPr>
            <a:t>Low		</a:t>
          </a:r>
          <a:r>
            <a:rPr lang="en-US" sz="1100" b="1" baseline="0">
              <a:solidFill>
                <a:srgbClr val="0070C0"/>
              </a:solidFill>
            </a:rPr>
            <a:t>                         </a:t>
          </a:r>
          <a:r>
            <a:rPr lang="en-US" sz="1100" b="1">
              <a:solidFill>
                <a:srgbClr val="0070C0"/>
              </a:solidFill>
            </a:rPr>
            <a:t>High</a:t>
          </a:r>
        </a:p>
      </xdr:txBody>
    </xdr:sp>
    <xdr:clientData/>
  </xdr:oneCellAnchor>
  <xdr:oneCellAnchor>
    <xdr:from>
      <xdr:col>9</xdr:col>
      <xdr:colOff>27740</xdr:colOff>
      <xdr:row>2</xdr:row>
      <xdr:rowOff>10360</xdr:rowOff>
    </xdr:from>
    <xdr:ext cx="264560" cy="3810000"/>
    <xdr:sp macro="" textlink="">
      <xdr:nvSpPr>
        <xdr:cNvPr id="7" name="TextBox 6">
          <a:extLst>
            <a:ext uri="{FF2B5EF4-FFF2-40B4-BE49-F238E27FC236}">
              <a16:creationId xmlns:a16="http://schemas.microsoft.com/office/drawing/2014/main" id="{33AF653E-FAEF-4B8D-91C9-7D9F87E0A553}"/>
            </a:ext>
          </a:extLst>
        </xdr:cNvPr>
        <xdr:cNvSpPr txBox="1"/>
      </xdr:nvSpPr>
      <xdr:spPr>
        <a:xfrm rot="16200000">
          <a:off x="4564380" y="2308860"/>
          <a:ext cx="38100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baseline="0">
              <a:solidFill>
                <a:srgbClr val="0070C0"/>
              </a:solidFill>
            </a:rPr>
            <a:t>                         </a:t>
          </a:r>
          <a:r>
            <a:rPr lang="en-US" sz="1100" b="1">
              <a:solidFill>
                <a:srgbClr val="0070C0"/>
              </a:solidFill>
            </a:rPr>
            <a:t>Low	</a:t>
          </a:r>
          <a:r>
            <a:rPr lang="en-US" sz="1100" b="1" baseline="0">
              <a:solidFill>
                <a:srgbClr val="0070C0"/>
              </a:solidFill>
            </a:rPr>
            <a:t>                </a:t>
          </a:r>
          <a:r>
            <a:rPr lang="en-US" sz="1100" b="1">
              <a:solidFill>
                <a:srgbClr val="0070C0"/>
              </a:solidFill>
            </a:rPr>
            <a:t>High</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8</xdr:col>
      <xdr:colOff>15240</xdr:colOff>
      <xdr:row>10</xdr:row>
      <xdr:rowOff>171450</xdr:rowOff>
    </xdr:from>
    <xdr:to>
      <xdr:col>15</xdr:col>
      <xdr:colOff>320040</xdr:colOff>
      <xdr:row>25</xdr:row>
      <xdr:rowOff>171450</xdr:rowOff>
    </xdr:to>
    <xdr:graphicFrame macro="">
      <xdr:nvGraphicFramePr>
        <xdr:cNvPr id="2" name="Chart 1">
          <a:extLst>
            <a:ext uri="{FF2B5EF4-FFF2-40B4-BE49-F238E27FC236}">
              <a16:creationId xmlns:a16="http://schemas.microsoft.com/office/drawing/2014/main" id="{5B9A174A-199B-4FD1-80EB-4EFAC34FAF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2</xdr:row>
      <xdr:rowOff>11430</xdr:rowOff>
    </xdr:from>
    <xdr:to>
      <xdr:col>15</xdr:col>
      <xdr:colOff>304800</xdr:colOff>
      <xdr:row>10</xdr:row>
      <xdr:rowOff>34290</xdr:rowOff>
    </xdr:to>
    <xdr:graphicFrame macro="">
      <xdr:nvGraphicFramePr>
        <xdr:cNvPr id="3" name="Chart 2">
          <a:extLst>
            <a:ext uri="{FF2B5EF4-FFF2-40B4-BE49-F238E27FC236}">
              <a16:creationId xmlns:a16="http://schemas.microsoft.com/office/drawing/2014/main" id="{9550EF6D-4712-41CE-BE56-B5D1662C3A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image" Target="../media/image1.jpe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94F28-5920-4EE7-8A27-BE6CB8F0199B}">
  <dimension ref="A1:G13"/>
  <sheetViews>
    <sheetView zoomScaleNormal="100" workbookViewId="0">
      <selection activeCell="A4" sqref="A4:D6"/>
    </sheetView>
  </sheetViews>
  <sheetFormatPr defaultRowHeight="15" x14ac:dyDescent="0.25"/>
  <cols>
    <col min="1" max="1" width="3.85546875" bestFit="1" customWidth="1"/>
    <col min="2" max="2" width="31" customWidth="1"/>
    <col min="3" max="3" width="17.5703125" customWidth="1"/>
    <col min="4" max="4" width="15.7109375" bestFit="1" customWidth="1"/>
  </cols>
  <sheetData>
    <row r="1" spans="1:7" ht="23.25" x14ac:dyDescent="0.35">
      <c r="A1" s="28" t="s">
        <v>4</v>
      </c>
      <c r="B1" s="28"/>
      <c r="C1" s="28"/>
      <c r="D1" s="28"/>
    </row>
    <row r="2" spans="1:7" ht="18.75" x14ac:dyDescent="0.3">
      <c r="A2" s="30" t="s">
        <v>5</v>
      </c>
      <c r="B2" s="30"/>
      <c r="C2" s="30"/>
      <c r="D2" s="30"/>
      <c r="E2" s="30"/>
      <c r="F2" s="30"/>
    </row>
    <row r="3" spans="1:7" ht="18.75" x14ac:dyDescent="0.3">
      <c r="A3" s="1"/>
      <c r="B3" s="1"/>
      <c r="C3" s="1"/>
      <c r="D3" s="1"/>
    </row>
    <row r="4" spans="1:7" ht="14.45" customHeight="1" x14ac:dyDescent="0.25">
      <c r="A4" s="29" t="s">
        <v>9</v>
      </c>
      <c r="B4" s="29"/>
      <c r="C4" s="29"/>
      <c r="D4" s="29"/>
      <c r="E4" s="10"/>
      <c r="F4" s="10"/>
      <c r="G4" s="10"/>
    </row>
    <row r="5" spans="1:7" ht="66" customHeight="1" x14ac:dyDescent="0.25">
      <c r="A5" s="29"/>
      <c r="B5" s="29"/>
      <c r="C5" s="29"/>
      <c r="D5" s="29"/>
      <c r="E5" s="10"/>
      <c r="F5" s="10"/>
      <c r="G5" s="10"/>
    </row>
    <row r="6" spans="1:7" ht="14.45" customHeight="1" x14ac:dyDescent="0.25">
      <c r="A6" s="29"/>
      <c r="B6" s="29"/>
      <c r="C6" s="29"/>
      <c r="D6" s="29"/>
      <c r="E6" s="10"/>
      <c r="F6" s="10"/>
      <c r="G6" s="10"/>
    </row>
    <row r="7" spans="1:7" x14ac:dyDescent="0.25">
      <c r="A7" s="9"/>
      <c r="B7" s="9"/>
      <c r="C7" s="9"/>
      <c r="D7" s="9"/>
      <c r="E7" s="9"/>
      <c r="F7" s="9"/>
      <c r="G7" s="9"/>
    </row>
    <row r="8" spans="1:7" x14ac:dyDescent="0.25">
      <c r="A8" s="4" t="s">
        <v>18</v>
      </c>
      <c r="B8" s="2" t="s">
        <v>0</v>
      </c>
      <c r="C8" s="2" t="s">
        <v>6</v>
      </c>
      <c r="D8" s="2" t="s">
        <v>3</v>
      </c>
    </row>
    <row r="9" spans="1:7" x14ac:dyDescent="0.25">
      <c r="A9" s="3" t="s">
        <v>10</v>
      </c>
      <c r="B9" s="3" t="s">
        <v>54</v>
      </c>
      <c r="C9" s="3" t="s">
        <v>55</v>
      </c>
      <c r="D9" s="3" t="s">
        <v>20</v>
      </c>
    </row>
    <row r="10" spans="1:7" x14ac:dyDescent="0.25">
      <c r="A10" s="3" t="s">
        <v>11</v>
      </c>
      <c r="B10" s="3" t="s">
        <v>56</v>
      </c>
      <c r="C10" s="3" t="s">
        <v>57</v>
      </c>
      <c r="D10" s="3" t="s">
        <v>20</v>
      </c>
    </row>
    <row r="11" spans="1:7" x14ac:dyDescent="0.25">
      <c r="A11" s="3" t="s">
        <v>12</v>
      </c>
      <c r="B11" s="3" t="s">
        <v>62</v>
      </c>
      <c r="C11" s="3" t="s">
        <v>63</v>
      </c>
      <c r="D11" s="3" t="s">
        <v>21</v>
      </c>
    </row>
    <row r="12" spans="1:7" x14ac:dyDescent="0.25">
      <c r="A12" s="3" t="s">
        <v>13</v>
      </c>
      <c r="B12" s="3" t="s">
        <v>58</v>
      </c>
      <c r="C12" s="3" t="s">
        <v>59</v>
      </c>
      <c r="D12" s="3" t="s">
        <v>22</v>
      </c>
    </row>
    <row r="13" spans="1:7" x14ac:dyDescent="0.25">
      <c r="A13" s="3" t="s">
        <v>14</v>
      </c>
      <c r="B13" s="3" t="s">
        <v>60</v>
      </c>
      <c r="C13" s="3" t="s">
        <v>61</v>
      </c>
      <c r="D13" s="3" t="s">
        <v>22</v>
      </c>
    </row>
  </sheetData>
  <mergeCells count="3">
    <mergeCell ref="A1:D1"/>
    <mergeCell ref="A4:D6"/>
    <mergeCell ref="A2:F2"/>
  </mergeCells>
  <dataValidations count="1">
    <dataValidation type="list" allowBlank="1" showInputMessage="1" showErrorMessage="1" sqref="D9:D13" xr:uid="{DFDE8980-1F47-418D-839C-99DD6E31B695}">
      <formula1>"Internal, Internal Customer, External, External Customer"</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B3259-2BFE-4710-8287-AB331CFF83F1}">
  <dimension ref="A1:G13"/>
  <sheetViews>
    <sheetView zoomScaleNormal="100" workbookViewId="0">
      <selection activeCell="D14" sqref="D14"/>
    </sheetView>
  </sheetViews>
  <sheetFormatPr defaultColWidth="8.85546875" defaultRowHeight="15" x14ac:dyDescent="0.25"/>
  <cols>
    <col min="1" max="1" width="4.140625" style="21" bestFit="1" customWidth="1"/>
    <col min="2" max="2" width="28.5703125" style="21" customWidth="1"/>
    <col min="3" max="4" width="7.42578125" style="21" bestFit="1" customWidth="1"/>
    <col min="5" max="16384" width="8.85546875" style="21"/>
  </cols>
  <sheetData>
    <row r="1" spans="1:7" ht="23.25" x14ac:dyDescent="0.35">
      <c r="A1" s="31" t="s">
        <v>7</v>
      </c>
      <c r="B1" s="31"/>
      <c r="C1" s="31"/>
      <c r="D1" s="31"/>
    </row>
    <row r="2" spans="1:7" ht="18.75" x14ac:dyDescent="0.3">
      <c r="A2" s="22" t="s">
        <v>5</v>
      </c>
      <c r="B2" s="22"/>
      <c r="C2" s="22"/>
      <c r="D2" s="22"/>
      <c r="E2" s="23"/>
      <c r="F2" s="23"/>
      <c r="G2" s="23"/>
    </row>
    <row r="3" spans="1:7" ht="13.9" customHeight="1" x14ac:dyDescent="0.25"/>
    <row r="4" spans="1:7" ht="51.6" customHeight="1" x14ac:dyDescent="0.25">
      <c r="A4" s="32" t="s">
        <v>34</v>
      </c>
      <c r="B4" s="32"/>
      <c r="C4" s="32"/>
      <c r="D4" s="32"/>
      <c r="E4" s="32"/>
      <c r="F4" s="32"/>
      <c r="G4" s="32"/>
    </row>
    <row r="5" spans="1:7" ht="55.15" customHeight="1" x14ac:dyDescent="0.25">
      <c r="A5" s="32"/>
      <c r="B5" s="32"/>
      <c r="C5" s="32"/>
      <c r="D5" s="32"/>
      <c r="E5" s="32"/>
      <c r="F5" s="32"/>
      <c r="G5" s="32"/>
    </row>
    <row r="6" spans="1:7" s="24" customFormat="1" ht="36.6" customHeight="1" x14ac:dyDescent="0.25">
      <c r="A6" s="32"/>
      <c r="B6" s="32"/>
      <c r="C6" s="32"/>
      <c r="D6" s="32"/>
      <c r="E6" s="32"/>
      <c r="F6" s="32"/>
      <c r="G6" s="32"/>
    </row>
    <row r="7" spans="1:7" ht="13.9" customHeight="1" x14ac:dyDescent="0.25"/>
    <row r="8" spans="1:7" x14ac:dyDescent="0.25">
      <c r="A8" s="4" t="s">
        <v>18</v>
      </c>
      <c r="B8" s="4" t="s">
        <v>0</v>
      </c>
      <c r="C8" s="2" t="s">
        <v>2</v>
      </c>
      <c r="D8" s="2" t="s">
        <v>1</v>
      </c>
    </row>
    <row r="9" spans="1:7" x14ac:dyDescent="0.25">
      <c r="A9" s="25" t="s">
        <v>10</v>
      </c>
      <c r="B9" s="25" t="str" cm="1">
        <f t="array" ref="B9:B13">VLOOKUP(A9:A13,Register!A9:D13,2,FALSE)</f>
        <v>Owners of Global Green books</v>
      </c>
      <c r="C9" s="26">
        <v>5</v>
      </c>
      <c r="D9" s="26">
        <v>5</v>
      </c>
    </row>
    <row r="10" spans="1:7" x14ac:dyDescent="0.25">
      <c r="A10" s="25" t="s">
        <v>11</v>
      </c>
      <c r="B10" s="25" t="str">
        <v>Samantha</v>
      </c>
      <c r="C10" s="26">
        <v>4</v>
      </c>
      <c r="D10" s="26">
        <v>5</v>
      </c>
    </row>
    <row r="11" spans="1:7" x14ac:dyDescent="0.25">
      <c r="A11" s="25" t="s">
        <v>12</v>
      </c>
      <c r="B11" s="25" t="str">
        <v>Part-Time Employees</v>
      </c>
      <c r="C11" s="26">
        <v>2</v>
      </c>
      <c r="D11" s="26">
        <v>3</v>
      </c>
    </row>
    <row r="12" spans="1:7" x14ac:dyDescent="0.25">
      <c r="A12" s="25" t="s">
        <v>13</v>
      </c>
      <c r="B12" s="25" t="str">
        <v>Local College</v>
      </c>
      <c r="C12" s="26">
        <v>1</v>
      </c>
      <c r="D12" s="26">
        <v>4</v>
      </c>
    </row>
    <row r="13" spans="1:7" x14ac:dyDescent="0.25">
      <c r="A13" s="25" t="s">
        <v>14</v>
      </c>
      <c r="B13" s="25" t="str">
        <v>Professors</v>
      </c>
      <c r="C13" s="26">
        <v>1</v>
      </c>
      <c r="D13" s="26">
        <v>4</v>
      </c>
    </row>
  </sheetData>
  <mergeCells count="2">
    <mergeCell ref="A1:D1"/>
    <mergeCell ref="A4:G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BA469-7D26-4D7A-907F-512E57BC798D}">
  <dimension ref="A1:K18"/>
  <sheetViews>
    <sheetView tabSelected="1" zoomScaleNormal="100" workbookViewId="0">
      <selection activeCell="D20" sqref="D20"/>
    </sheetView>
  </sheetViews>
  <sheetFormatPr defaultRowHeight="15" x14ac:dyDescent="0.25"/>
  <cols>
    <col min="1" max="1" width="4.140625" bestFit="1" customWidth="1"/>
    <col min="2" max="2" width="28.5703125" customWidth="1"/>
    <col min="3" max="3" width="14.5703125" bestFit="1" customWidth="1"/>
    <col min="4" max="4" width="16" bestFit="1" customWidth="1"/>
    <col min="5" max="5" width="22.85546875" bestFit="1" customWidth="1"/>
    <col min="6" max="7" width="2" style="12" customWidth="1"/>
    <col min="8" max="8" width="2.140625" customWidth="1"/>
  </cols>
  <sheetData>
    <row r="1" spans="1:11" ht="23.25" x14ac:dyDescent="0.35">
      <c r="A1" s="28" t="s">
        <v>8</v>
      </c>
      <c r="B1" s="28"/>
      <c r="C1" s="28"/>
      <c r="D1" s="28"/>
      <c r="E1" s="28"/>
      <c r="F1" s="28"/>
      <c r="G1" s="28"/>
      <c r="H1" s="28"/>
    </row>
    <row r="2" spans="1:11" ht="18.75" x14ac:dyDescent="0.3">
      <c r="A2" s="1" t="s">
        <v>5</v>
      </c>
      <c r="B2" s="1"/>
      <c r="C2" s="1"/>
      <c r="D2" s="1"/>
      <c r="E2" s="5"/>
      <c r="F2" s="18"/>
      <c r="G2" s="18"/>
    </row>
    <row r="3" spans="1:11" ht="13.9" customHeight="1" x14ac:dyDescent="0.25"/>
    <row r="4" spans="1:11" ht="51.6" customHeight="1" x14ac:dyDescent="0.25">
      <c r="A4" s="29" t="s">
        <v>35</v>
      </c>
      <c r="B4" s="29"/>
      <c r="C4" s="29"/>
      <c r="D4" s="29"/>
      <c r="E4" s="29"/>
      <c r="F4" s="19"/>
      <c r="G4" s="19"/>
    </row>
    <row r="5" spans="1:11" ht="55.15" customHeight="1" x14ac:dyDescent="0.25">
      <c r="A5" s="29"/>
      <c r="B5" s="29"/>
      <c r="C5" s="29"/>
      <c r="D5" s="29"/>
      <c r="E5" s="29"/>
      <c r="F5" s="19"/>
      <c r="G5" s="19"/>
    </row>
    <row r="6" spans="1:11" s="8" customFormat="1" ht="51" customHeight="1" x14ac:dyDescent="0.25">
      <c r="A6" s="29"/>
      <c r="B6" s="29"/>
      <c r="C6" s="29"/>
      <c r="D6" s="29"/>
      <c r="E6" s="29"/>
      <c r="F6" s="19"/>
      <c r="G6" s="19"/>
    </row>
    <row r="7" spans="1:11" ht="13.9" customHeight="1" x14ac:dyDescent="0.25"/>
    <row r="8" spans="1:11" x14ac:dyDescent="0.25">
      <c r="A8" s="4" t="s">
        <v>18</v>
      </c>
      <c r="B8" s="4" t="s">
        <v>0</v>
      </c>
      <c r="C8" s="4" t="s">
        <v>15</v>
      </c>
      <c r="D8" s="2" t="s">
        <v>16</v>
      </c>
      <c r="E8" s="2" t="s">
        <v>17</v>
      </c>
      <c r="F8" s="20" t="s">
        <v>28</v>
      </c>
      <c r="G8" s="20" t="s">
        <v>29</v>
      </c>
    </row>
    <row r="9" spans="1:11" x14ac:dyDescent="0.25">
      <c r="A9" s="6" t="s">
        <v>10</v>
      </c>
      <c r="B9" s="3" t="str" cm="1">
        <f t="array" ref="B9:B13">VLOOKUP(A9:A13,Register!A9:D13,2,FALSE)</f>
        <v>Owners of Global Green books</v>
      </c>
      <c r="C9" s="3" t="s">
        <v>64</v>
      </c>
      <c r="D9" s="6" t="s">
        <v>26</v>
      </c>
      <c r="E9" s="6" t="s">
        <v>30</v>
      </c>
      <c r="F9" s="12">
        <f>IF(D9="Positive", 1, -1)</f>
        <v>1</v>
      </c>
      <c r="G9" s="12">
        <f>IF(E9="High", 1, -1)</f>
        <v>1</v>
      </c>
    </row>
    <row r="10" spans="1:11" x14ac:dyDescent="0.25">
      <c r="A10" s="6" t="s">
        <v>11</v>
      </c>
      <c r="B10" s="3" t="str">
        <v>Samantha</v>
      </c>
      <c r="C10" s="3" t="s">
        <v>65</v>
      </c>
      <c r="D10" s="6" t="s">
        <v>26</v>
      </c>
      <c r="E10" s="6" t="s">
        <v>30</v>
      </c>
      <c r="F10" s="12">
        <f t="shared" ref="F10:F13" si="0">IF(D10="Positive", 1, -1)</f>
        <v>1</v>
      </c>
      <c r="G10" s="12">
        <f t="shared" ref="G10:G13" si="1">IF(E10="High", 1, -1)</f>
        <v>1</v>
      </c>
    </row>
    <row r="11" spans="1:11" x14ac:dyDescent="0.25">
      <c r="A11" s="6" t="s">
        <v>12</v>
      </c>
      <c r="B11" s="3" t="str">
        <v>Part-Time Employees</v>
      </c>
      <c r="C11" s="3" t="s">
        <v>66</v>
      </c>
      <c r="D11" s="6" t="s">
        <v>27</v>
      </c>
      <c r="E11" s="6" t="s">
        <v>31</v>
      </c>
      <c r="F11" s="12">
        <f t="shared" si="0"/>
        <v>-1</v>
      </c>
      <c r="G11" s="12">
        <f t="shared" si="1"/>
        <v>-1</v>
      </c>
    </row>
    <row r="12" spans="1:11" x14ac:dyDescent="0.25">
      <c r="A12" s="6" t="s">
        <v>13</v>
      </c>
      <c r="B12" s="3" t="str">
        <v>Local College</v>
      </c>
      <c r="C12" s="3" t="s">
        <v>67</v>
      </c>
      <c r="D12" s="6" t="s">
        <v>27</v>
      </c>
      <c r="E12" s="6" t="s">
        <v>30</v>
      </c>
      <c r="F12" s="12">
        <f t="shared" si="0"/>
        <v>-1</v>
      </c>
      <c r="G12" s="12">
        <f t="shared" si="1"/>
        <v>1</v>
      </c>
    </row>
    <row r="13" spans="1:11" x14ac:dyDescent="0.25">
      <c r="A13" s="6" t="s">
        <v>14</v>
      </c>
      <c r="B13" s="3" t="str">
        <v>Professors</v>
      </c>
      <c r="C13" s="3" t="s">
        <v>67</v>
      </c>
      <c r="D13" s="6" t="s">
        <v>27</v>
      </c>
      <c r="E13" s="6" t="s">
        <v>31</v>
      </c>
      <c r="F13" s="12">
        <f t="shared" si="0"/>
        <v>-1</v>
      </c>
      <c r="G13" s="12">
        <f t="shared" si="1"/>
        <v>-1</v>
      </c>
    </row>
    <row r="14" spans="1:11" s="12" customFormat="1" x14ac:dyDescent="0.25">
      <c r="I14" s="13" t="s">
        <v>16</v>
      </c>
      <c r="J14" s="13" t="s">
        <v>17</v>
      </c>
      <c r="K14" s="13" t="s">
        <v>32</v>
      </c>
    </row>
    <row r="15" spans="1:11" s="12" customFormat="1" x14ac:dyDescent="0.25">
      <c r="I15" s="12">
        <v>1</v>
      </c>
      <c r="J15" s="12">
        <v>1</v>
      </c>
      <c r="K15" s="12">
        <f>COUNTIFS($F$9:$F$13,1,$G$9:$G$13,1)</f>
        <v>2</v>
      </c>
    </row>
    <row r="16" spans="1:11" s="12" customFormat="1" x14ac:dyDescent="0.25">
      <c r="I16" s="12">
        <v>1</v>
      </c>
      <c r="J16" s="12">
        <v>-1</v>
      </c>
      <c r="K16" s="12">
        <f>COUNTIFS($F$9:$F$13,1,$G$9:$G$13,-1)</f>
        <v>0</v>
      </c>
    </row>
    <row r="17" spans="9:11" s="12" customFormat="1" x14ac:dyDescent="0.25">
      <c r="I17" s="12">
        <v>-1</v>
      </c>
      <c r="J17" s="12">
        <v>1</v>
      </c>
      <c r="K17" s="12">
        <f>COUNTIFS($F$9:$F$13,-1,$G$9:$G$13,1)</f>
        <v>1</v>
      </c>
    </row>
    <row r="18" spans="9:11" s="12" customFormat="1" x14ac:dyDescent="0.25">
      <c r="I18" s="12">
        <v>-1</v>
      </c>
      <c r="J18" s="12">
        <v>-1</v>
      </c>
      <c r="K18" s="12">
        <f>COUNTIFS($F$9:$F$13,-1,$G$9:$G$13,-1)</f>
        <v>2</v>
      </c>
    </row>
  </sheetData>
  <mergeCells count="2">
    <mergeCell ref="A1:H1"/>
    <mergeCell ref="A4:E6"/>
  </mergeCells>
  <dataValidations count="2">
    <dataValidation type="list" allowBlank="1" showInputMessage="1" showErrorMessage="1" sqref="D9:D13" xr:uid="{C5156425-41B8-48CB-A11A-3B98D1C341F8}">
      <formula1>"Positive, Negative"</formula1>
    </dataValidation>
    <dataValidation type="list" allowBlank="1" showInputMessage="1" showErrorMessage="1" sqref="E9:E13" xr:uid="{6C910D9C-4B7B-4EE1-B0DC-455098445C4D}">
      <formula1>"High, Low"</formula1>
    </dataValidation>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89E5B-7EC2-495D-B39B-1FAF6D958DDA}">
  <dimension ref="A1:J13"/>
  <sheetViews>
    <sheetView workbookViewId="0">
      <selection activeCell="J18" sqref="J18"/>
    </sheetView>
  </sheetViews>
  <sheetFormatPr defaultRowHeight="15" x14ac:dyDescent="0.25"/>
  <cols>
    <col min="2" max="2" width="11.140625" bestFit="1" customWidth="1"/>
    <col min="3" max="3" width="9.140625" bestFit="1" customWidth="1"/>
    <col min="4" max="4" width="16.140625" bestFit="1" customWidth="1"/>
    <col min="7" max="7" width="14.5703125" bestFit="1" customWidth="1"/>
    <col min="8" max="8" width="16" bestFit="1" customWidth="1"/>
    <col min="9" max="9" width="22.85546875" bestFit="1" customWidth="1"/>
    <col min="10" max="10" width="49.28515625" style="7" customWidth="1"/>
  </cols>
  <sheetData>
    <row r="1" spans="1:10" ht="23.25" x14ac:dyDescent="0.35">
      <c r="A1" s="28" t="s">
        <v>24</v>
      </c>
      <c r="B1" s="28"/>
      <c r="C1" s="28"/>
      <c r="D1" s="28"/>
      <c r="E1" s="28"/>
      <c r="F1" s="28"/>
      <c r="G1" s="28"/>
      <c r="H1" s="28"/>
    </row>
    <row r="2" spans="1:10" ht="18.75" x14ac:dyDescent="0.3">
      <c r="A2" s="1" t="s">
        <v>5</v>
      </c>
      <c r="B2" s="1"/>
      <c r="C2" s="1"/>
      <c r="D2" s="1"/>
      <c r="E2" s="5"/>
      <c r="F2" s="5"/>
      <c r="G2" s="5"/>
    </row>
    <row r="4" spans="1:10" ht="14.45" customHeight="1" x14ac:dyDescent="0.25">
      <c r="A4" s="29" t="s">
        <v>36</v>
      </c>
      <c r="B4" s="29"/>
      <c r="C4" s="29"/>
      <c r="D4" s="29"/>
      <c r="E4" s="29"/>
      <c r="F4" s="29"/>
      <c r="G4" s="29"/>
      <c r="H4" s="29"/>
    </row>
    <row r="5" spans="1:10" ht="58.9" customHeight="1" x14ac:dyDescent="0.25">
      <c r="A5" s="29"/>
      <c r="B5" s="29"/>
      <c r="C5" s="29"/>
      <c r="D5" s="29"/>
      <c r="E5" s="29"/>
      <c r="F5" s="29"/>
      <c r="G5" s="29"/>
      <c r="H5" s="29"/>
    </row>
    <row r="6" spans="1:10" ht="24.75" customHeight="1" x14ac:dyDescent="0.25">
      <c r="A6" s="29"/>
      <c r="B6" s="29"/>
      <c r="C6" s="29"/>
      <c r="D6" s="29"/>
      <c r="E6" s="29"/>
      <c r="F6" s="29"/>
      <c r="G6" s="29"/>
      <c r="H6" s="29"/>
    </row>
    <row r="8" spans="1:10" x14ac:dyDescent="0.25">
      <c r="A8" s="4" t="s">
        <v>18</v>
      </c>
      <c r="B8" s="14" t="s">
        <v>0</v>
      </c>
      <c r="C8" s="14" t="s">
        <v>6</v>
      </c>
      <c r="D8" s="14" t="s">
        <v>3</v>
      </c>
      <c r="E8" s="14" t="s">
        <v>1</v>
      </c>
      <c r="F8" s="14" t="s">
        <v>2</v>
      </c>
      <c r="G8" s="15" t="s">
        <v>15</v>
      </c>
      <c r="H8" s="14" t="s">
        <v>16</v>
      </c>
      <c r="I8" s="14" t="s">
        <v>17</v>
      </c>
      <c r="J8" s="16" t="s">
        <v>19</v>
      </c>
    </row>
    <row r="9" spans="1:10" x14ac:dyDescent="0.25">
      <c r="A9" s="3" t="s">
        <v>10</v>
      </c>
      <c r="B9" s="3" t="str" cm="1">
        <f t="array" ref="B9:B13">VLOOKUP(A$9:A$13,Register!A$9:D$13,2,FALSE)</f>
        <v>Owners of Global Green books</v>
      </c>
      <c r="C9" s="3" t="str" cm="1">
        <f t="array" ref="C9:C13">VLOOKUP(A$9:A$13,Register!A$9:D$13,3,FALSE)</f>
        <v>Owner</v>
      </c>
      <c r="D9" s="3" t="str" cm="1">
        <f t="array" ref="D9:D13">VLOOKUP(A$9:A$13,Register!A$9:D$13,4,FALSE)</f>
        <v>Internal</v>
      </c>
      <c r="E9" s="3" cm="1">
        <f t="array" ref="E9:E13">VLOOKUP(A$9:A$13,'Grid 1'!A$9:D$13,3, FALSE)</f>
        <v>5</v>
      </c>
      <c r="F9" s="3" cm="1">
        <f t="array" ref="F9:F13">VLOOKUP(A$9:A$13,'Grid 1'!A$9:D$13,4, FALSE)</f>
        <v>5</v>
      </c>
      <c r="G9" s="3" t="str" cm="1">
        <f t="array" ref="G9:G13">VLOOKUP($A$9:$A$13,'Grid 2'!A9:E13, 3, FALSE)</f>
        <v>Profit</v>
      </c>
      <c r="H9" s="3" t="str" cm="1">
        <f t="array" ref="H9:H13">VLOOKUP($A$9:$A$13,'Grid 2'!A9:E13, 4, FALSE)</f>
        <v>Positive</v>
      </c>
      <c r="I9" s="3" t="str" cm="1">
        <f t="array" ref="I9:I13">VLOOKUP($A$9:$A$13,'Grid 2'!A9:E13, 5, FALSE)</f>
        <v>High</v>
      </c>
      <c r="J9" s="17"/>
    </row>
    <row r="10" spans="1:10" x14ac:dyDescent="0.25">
      <c r="A10" s="3" t="s">
        <v>11</v>
      </c>
      <c r="B10" s="3" t="str">
        <v>Samantha</v>
      </c>
      <c r="C10" s="3" t="str">
        <v>PM Assistant</v>
      </c>
      <c r="D10" s="3" t="str">
        <v>Internal</v>
      </c>
      <c r="E10" s="3">
        <v>4</v>
      </c>
      <c r="F10" s="3">
        <v>5</v>
      </c>
      <c r="G10" s="3" t="str">
        <v>Project Success</v>
      </c>
      <c r="H10" s="3" t="str">
        <v>Positive</v>
      </c>
      <c r="I10" s="3" t="str">
        <v>High</v>
      </c>
      <c r="J10" s="17" t="s">
        <v>68</v>
      </c>
    </row>
    <row r="11" spans="1:10" x14ac:dyDescent="0.25">
      <c r="A11" s="3" t="s">
        <v>12</v>
      </c>
      <c r="B11" s="3" t="str">
        <v>Part-Time Employees</v>
      </c>
      <c r="C11" s="3" t="str">
        <v>Printing associate</v>
      </c>
      <c r="D11" s="3" t="str">
        <v>Internal Customer</v>
      </c>
      <c r="E11" s="3">
        <v>2</v>
      </c>
      <c r="F11" s="3">
        <v>3</v>
      </c>
      <c r="G11" s="3" t="str">
        <v>Work and pay</v>
      </c>
      <c r="H11" s="3" t="str">
        <v>Negative</v>
      </c>
      <c r="I11" s="3" t="str">
        <v>Low</v>
      </c>
      <c r="J11" s="17"/>
    </row>
    <row r="12" spans="1:10" x14ac:dyDescent="0.25">
      <c r="A12" s="3" t="s">
        <v>13</v>
      </c>
      <c r="B12" s="3" t="str">
        <v>Local College</v>
      </c>
      <c r="C12" s="3" t="str">
        <v>Client</v>
      </c>
      <c r="D12" s="3" t="str">
        <v>External</v>
      </c>
      <c r="E12" s="3">
        <v>1</v>
      </c>
      <c r="F12" s="3">
        <v>4</v>
      </c>
      <c r="G12" s="3" t="str">
        <v>Quality Product received</v>
      </c>
      <c r="H12" s="3" t="str">
        <v>Negative</v>
      </c>
      <c r="I12" s="3" t="str">
        <v>High</v>
      </c>
      <c r="J12" s="17"/>
    </row>
    <row r="13" spans="1:10" x14ac:dyDescent="0.25">
      <c r="A13" s="3" t="s">
        <v>14</v>
      </c>
      <c r="B13" s="3" t="str">
        <v>Professors</v>
      </c>
      <c r="C13" s="3" t="str">
        <v>Middleman</v>
      </c>
      <c r="D13" s="3" t="str">
        <v>External</v>
      </c>
      <c r="E13" s="3">
        <v>1</v>
      </c>
      <c r="F13" s="3">
        <v>4</v>
      </c>
      <c r="G13" s="3" t="str">
        <v>Quality Product received</v>
      </c>
      <c r="H13" s="3" t="str">
        <v>Negative</v>
      </c>
      <c r="I13" s="3" t="str">
        <v>Low</v>
      </c>
      <c r="J13" s="17"/>
    </row>
  </sheetData>
  <mergeCells count="2">
    <mergeCell ref="A1:H1"/>
    <mergeCell ref="A4:H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B87D8-5579-4300-A797-9682F9699946}">
  <sheetPr>
    <tabColor theme="0" tint="-0.499984740745262"/>
  </sheetPr>
  <dimension ref="A1:G13"/>
  <sheetViews>
    <sheetView zoomScaleNormal="100" workbookViewId="0">
      <selection activeCell="C10" sqref="C10"/>
    </sheetView>
  </sheetViews>
  <sheetFormatPr defaultRowHeight="15" x14ac:dyDescent="0.25"/>
  <cols>
    <col min="1" max="1" width="3.85546875" bestFit="1" customWidth="1"/>
    <col min="2" max="2" width="26.85546875" customWidth="1"/>
    <col min="3" max="3" width="17.5703125" customWidth="1"/>
    <col min="4" max="4" width="15.7109375" bestFit="1" customWidth="1"/>
  </cols>
  <sheetData>
    <row r="1" spans="1:7" ht="23.25" x14ac:dyDescent="0.35">
      <c r="A1" s="28" t="s">
        <v>4</v>
      </c>
      <c r="B1" s="28"/>
      <c r="C1" s="28"/>
      <c r="D1" s="28"/>
    </row>
    <row r="2" spans="1:7" ht="18.75" x14ac:dyDescent="0.3">
      <c r="A2" s="30" t="s">
        <v>47</v>
      </c>
      <c r="B2" s="30"/>
      <c r="C2" s="30"/>
      <c r="D2" s="30"/>
      <c r="E2" s="30"/>
      <c r="F2" s="30"/>
    </row>
    <row r="3" spans="1:7" ht="18.75" x14ac:dyDescent="0.3">
      <c r="A3" s="1"/>
      <c r="B3" s="1"/>
      <c r="C3" s="1"/>
      <c r="D3" s="1"/>
    </row>
    <row r="4" spans="1:7" ht="14.45" customHeight="1" x14ac:dyDescent="0.25">
      <c r="A4" s="29" t="s">
        <v>9</v>
      </c>
      <c r="B4" s="29"/>
      <c r="C4" s="29"/>
      <c r="D4" s="29"/>
      <c r="E4" s="10"/>
      <c r="F4" s="10"/>
      <c r="G4" s="10"/>
    </row>
    <row r="5" spans="1:7" ht="66" customHeight="1" x14ac:dyDescent="0.25">
      <c r="A5" s="29"/>
      <c r="B5" s="29"/>
      <c r="C5" s="29"/>
      <c r="D5" s="29"/>
      <c r="E5" s="10"/>
      <c r="F5" s="10"/>
      <c r="G5" s="10"/>
    </row>
    <row r="6" spans="1:7" ht="14.45" customHeight="1" x14ac:dyDescent="0.25">
      <c r="A6" s="29"/>
      <c r="B6" s="29"/>
      <c r="C6" s="29"/>
      <c r="D6" s="29"/>
      <c r="E6" s="10"/>
      <c r="F6" s="10"/>
      <c r="G6" s="10"/>
    </row>
    <row r="7" spans="1:7" x14ac:dyDescent="0.25">
      <c r="A7" s="9"/>
      <c r="B7" s="9"/>
      <c r="C7" s="9"/>
      <c r="D7" s="9"/>
      <c r="E7" s="9"/>
      <c r="F7" s="9"/>
      <c r="G7" s="9"/>
    </row>
    <row r="8" spans="1:7" x14ac:dyDescent="0.25">
      <c r="A8" s="4" t="s">
        <v>18</v>
      </c>
      <c r="B8" s="2" t="s">
        <v>0</v>
      </c>
      <c r="C8" s="2" t="s">
        <v>6</v>
      </c>
      <c r="D8" s="2" t="s">
        <v>3</v>
      </c>
    </row>
    <row r="9" spans="1:7" x14ac:dyDescent="0.25">
      <c r="A9" s="3" t="s">
        <v>10</v>
      </c>
      <c r="B9" s="3" t="s">
        <v>37</v>
      </c>
      <c r="C9" s="3" t="s">
        <v>42</v>
      </c>
      <c r="D9" s="3" t="s">
        <v>20</v>
      </c>
    </row>
    <row r="10" spans="1:7" x14ac:dyDescent="0.25">
      <c r="A10" s="3" t="s">
        <v>11</v>
      </c>
      <c r="B10" s="3" t="s">
        <v>38</v>
      </c>
      <c r="C10" s="3" t="s">
        <v>43</v>
      </c>
      <c r="D10" s="3" t="s">
        <v>21</v>
      </c>
    </row>
    <row r="11" spans="1:7" x14ac:dyDescent="0.25">
      <c r="A11" s="3" t="s">
        <v>12</v>
      </c>
      <c r="B11" s="3" t="s">
        <v>39</v>
      </c>
      <c r="C11" s="3" t="s">
        <v>44</v>
      </c>
      <c r="D11" s="3" t="s">
        <v>21</v>
      </c>
    </row>
    <row r="12" spans="1:7" x14ac:dyDescent="0.25">
      <c r="A12" s="3" t="s">
        <v>13</v>
      </c>
      <c r="B12" s="3" t="s">
        <v>40</v>
      </c>
      <c r="C12" s="3" t="s">
        <v>45</v>
      </c>
      <c r="D12" s="3" t="s">
        <v>22</v>
      </c>
    </row>
    <row r="13" spans="1:7" x14ac:dyDescent="0.25">
      <c r="A13" s="3" t="s">
        <v>14</v>
      </c>
      <c r="B13" s="3" t="s">
        <v>41</v>
      </c>
      <c r="C13" s="3" t="s">
        <v>46</v>
      </c>
      <c r="D13" s="3" t="s">
        <v>20</v>
      </c>
    </row>
  </sheetData>
  <mergeCells count="3">
    <mergeCell ref="A1:D1"/>
    <mergeCell ref="A2:F2"/>
    <mergeCell ref="A4:D6"/>
  </mergeCells>
  <pageMargins left="0.7" right="0.7" top="0.75" bottom="0.75" header="0.3" footer="0.3"/>
  <pageSetup orientation="portrait" r:id="rId1"/>
  <picture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E8669-34B2-4DDD-816C-08F97D0C7AED}">
  <sheetPr>
    <tabColor theme="0" tint="-0.499984740745262"/>
  </sheetPr>
  <dimension ref="A1:H13"/>
  <sheetViews>
    <sheetView zoomScaleNormal="100" workbookViewId="0">
      <selection activeCell="E13" sqref="E13"/>
    </sheetView>
  </sheetViews>
  <sheetFormatPr defaultColWidth="8.85546875" defaultRowHeight="15" x14ac:dyDescent="0.25"/>
  <cols>
    <col min="1" max="1" width="4.140625" bestFit="1" customWidth="1"/>
    <col min="2" max="2" width="28.5703125" customWidth="1"/>
    <col min="3" max="4" width="7.42578125" bestFit="1" customWidth="1"/>
    <col min="9" max="16384" width="8.85546875" style="21"/>
  </cols>
  <sheetData>
    <row r="1" spans="1:8" ht="23.25" x14ac:dyDescent="0.35">
      <c r="A1" s="28" t="s">
        <v>7</v>
      </c>
      <c r="B1" s="28"/>
      <c r="C1" s="28"/>
      <c r="D1" s="28"/>
    </row>
    <row r="2" spans="1:8" ht="18.75" x14ac:dyDescent="0.3">
      <c r="A2" s="30" t="s">
        <v>47</v>
      </c>
      <c r="B2" s="30"/>
      <c r="C2" s="30"/>
      <c r="D2" s="30"/>
      <c r="E2" s="30"/>
      <c r="F2" s="30"/>
      <c r="G2" s="5"/>
    </row>
    <row r="3" spans="1:8" ht="13.9" customHeight="1" x14ac:dyDescent="0.25"/>
    <row r="4" spans="1:8" ht="51.6" customHeight="1" x14ac:dyDescent="0.25">
      <c r="A4" s="29" t="s">
        <v>23</v>
      </c>
      <c r="B4" s="29"/>
      <c r="C4" s="29"/>
      <c r="D4" s="29"/>
      <c r="E4" s="29"/>
      <c r="F4" s="29"/>
      <c r="G4" s="29"/>
    </row>
    <row r="5" spans="1:8" ht="55.15" customHeight="1" x14ac:dyDescent="0.25">
      <c r="A5" s="29"/>
      <c r="B5" s="29"/>
      <c r="C5" s="29"/>
      <c r="D5" s="29"/>
      <c r="E5" s="29"/>
      <c r="F5" s="29"/>
      <c r="G5" s="29"/>
    </row>
    <row r="6" spans="1:8" s="24" customFormat="1" ht="36.6" customHeight="1" x14ac:dyDescent="0.25">
      <c r="A6" s="29"/>
      <c r="B6" s="29"/>
      <c r="C6" s="29"/>
      <c r="D6" s="29"/>
      <c r="E6" s="29"/>
      <c r="F6" s="29"/>
      <c r="G6" s="29"/>
      <c r="H6" s="8"/>
    </row>
    <row r="7" spans="1:8" ht="13.9" customHeight="1" x14ac:dyDescent="0.25"/>
    <row r="8" spans="1:8" x14ac:dyDescent="0.25">
      <c r="A8" s="27" t="s">
        <v>18</v>
      </c>
      <c r="B8" s="27" t="s">
        <v>0</v>
      </c>
      <c r="C8" s="11" t="s">
        <v>2</v>
      </c>
      <c r="D8" s="11" t="s">
        <v>1</v>
      </c>
    </row>
    <row r="9" spans="1:8" x14ac:dyDescent="0.25">
      <c r="A9" s="3" t="s">
        <v>10</v>
      </c>
      <c r="B9" s="3" t="str" cm="1">
        <f t="array" ref="B9:B13">VLOOKUP(A9:A13,'EXAMPLE Register'!A9:D13,2,FALSE)</f>
        <v>Mickey</v>
      </c>
      <c r="C9" s="6">
        <v>3</v>
      </c>
      <c r="D9" s="6">
        <v>5</v>
      </c>
    </row>
    <row r="10" spans="1:8" x14ac:dyDescent="0.25">
      <c r="A10" s="3" t="s">
        <v>11</v>
      </c>
      <c r="B10" s="3" t="str">
        <v>Minnie</v>
      </c>
      <c r="C10" s="6">
        <v>2</v>
      </c>
      <c r="D10" s="6">
        <v>4</v>
      </c>
    </row>
    <row r="11" spans="1:8" x14ac:dyDescent="0.25">
      <c r="A11" s="3" t="s">
        <v>12</v>
      </c>
      <c r="B11" s="3" t="str">
        <v>Donald</v>
      </c>
      <c r="C11" s="6">
        <v>4</v>
      </c>
      <c r="D11" s="6">
        <v>3</v>
      </c>
    </row>
    <row r="12" spans="1:8" x14ac:dyDescent="0.25">
      <c r="A12" s="3" t="s">
        <v>13</v>
      </c>
      <c r="B12" s="3" t="str">
        <v>Goofy</v>
      </c>
      <c r="C12" s="6">
        <v>1</v>
      </c>
      <c r="D12" s="6">
        <v>3</v>
      </c>
    </row>
    <row r="13" spans="1:8" x14ac:dyDescent="0.25">
      <c r="A13" s="3" t="s">
        <v>14</v>
      </c>
      <c r="B13" s="3" t="str">
        <v>Pluto</v>
      </c>
      <c r="C13" s="6">
        <v>1</v>
      </c>
      <c r="D13" s="6">
        <v>1</v>
      </c>
    </row>
  </sheetData>
  <mergeCells count="3">
    <mergeCell ref="A1:D1"/>
    <mergeCell ref="A4:G6"/>
    <mergeCell ref="A2:F2"/>
  </mergeCells>
  <pageMargins left="0.7" right="0.7" top="0.75" bottom="0.75" header="0.3" footer="0.3"/>
  <pageSetup orientation="portrait" r:id="rId1"/>
  <drawing r:id="rId2"/>
  <picture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36C35-F211-4027-8CC0-8E7804947F63}">
  <sheetPr>
    <tabColor theme="0" tint="-0.499984740745262"/>
  </sheetPr>
  <dimension ref="A1:K18"/>
  <sheetViews>
    <sheetView topLeftCell="A4" zoomScaleNormal="100" workbookViewId="0">
      <selection activeCell="E9" sqref="E9"/>
    </sheetView>
  </sheetViews>
  <sheetFormatPr defaultRowHeight="15" x14ac:dyDescent="0.25"/>
  <cols>
    <col min="1" max="1" width="4.140625" bestFit="1" customWidth="1"/>
    <col min="2" max="2" width="28.5703125" customWidth="1"/>
    <col min="3" max="3" width="14.5703125" bestFit="1" customWidth="1"/>
    <col min="4" max="4" width="16" bestFit="1" customWidth="1"/>
    <col min="5" max="5" width="22.85546875" bestFit="1" customWidth="1"/>
    <col min="6" max="7" width="2" style="12" customWidth="1"/>
    <col min="8" max="8" width="2.140625" customWidth="1"/>
  </cols>
  <sheetData>
    <row r="1" spans="1:11" ht="23.25" x14ac:dyDescent="0.35">
      <c r="A1" s="28" t="s">
        <v>8</v>
      </c>
      <c r="B1" s="28"/>
      <c r="C1" s="28"/>
      <c r="D1" s="28"/>
      <c r="E1" s="28"/>
      <c r="F1" s="28"/>
      <c r="G1" s="28"/>
      <c r="H1" s="28"/>
    </row>
    <row r="2" spans="1:11" ht="18.75" x14ac:dyDescent="0.3">
      <c r="A2" s="30" t="s">
        <v>47</v>
      </c>
      <c r="B2" s="30"/>
      <c r="C2" s="30"/>
      <c r="D2" s="30"/>
      <c r="E2" s="30"/>
      <c r="F2" s="30"/>
      <c r="G2" s="18"/>
    </row>
    <row r="3" spans="1:11" ht="13.9" customHeight="1" x14ac:dyDescent="0.25"/>
    <row r="4" spans="1:11" ht="51.6" customHeight="1" x14ac:dyDescent="0.25">
      <c r="A4" s="29" t="s">
        <v>33</v>
      </c>
      <c r="B4" s="29"/>
      <c r="C4" s="29"/>
      <c r="D4" s="29"/>
      <c r="E4" s="29"/>
      <c r="F4" s="19"/>
      <c r="G4" s="19"/>
    </row>
    <row r="5" spans="1:11" ht="55.15" customHeight="1" x14ac:dyDescent="0.25">
      <c r="A5" s="29"/>
      <c r="B5" s="29"/>
      <c r="C5" s="29"/>
      <c r="D5" s="29"/>
      <c r="E5" s="29"/>
      <c r="F5" s="19"/>
      <c r="G5" s="19"/>
    </row>
    <row r="6" spans="1:11" s="8" customFormat="1" ht="36.6" customHeight="1" x14ac:dyDescent="0.25">
      <c r="A6" s="29"/>
      <c r="B6" s="29"/>
      <c r="C6" s="29"/>
      <c r="D6" s="29"/>
      <c r="E6" s="29"/>
      <c r="F6" s="19"/>
      <c r="G6" s="19"/>
    </row>
    <row r="7" spans="1:11" ht="13.9" customHeight="1" x14ac:dyDescent="0.25"/>
    <row r="8" spans="1:11" x14ac:dyDescent="0.25">
      <c r="A8" s="4" t="s">
        <v>18</v>
      </c>
      <c r="B8" s="4" t="s">
        <v>0</v>
      </c>
      <c r="C8" s="4" t="s">
        <v>15</v>
      </c>
      <c r="D8" s="2" t="s">
        <v>16</v>
      </c>
      <c r="E8" s="2" t="s">
        <v>17</v>
      </c>
      <c r="F8" s="20" t="s">
        <v>28</v>
      </c>
      <c r="G8" s="20" t="s">
        <v>29</v>
      </c>
    </row>
    <row r="9" spans="1:11" x14ac:dyDescent="0.25">
      <c r="A9" s="6" t="s">
        <v>10</v>
      </c>
      <c r="B9" s="3" t="str" cm="1">
        <f t="array" ref="B9:B13">VLOOKUP(A9:A13,'EXAMPLE Register'!A9:D13,2,FALSE)</f>
        <v>Mickey</v>
      </c>
      <c r="C9" s="3" t="s">
        <v>52</v>
      </c>
      <c r="D9" s="6" t="s">
        <v>26</v>
      </c>
      <c r="E9" s="6" t="s">
        <v>30</v>
      </c>
      <c r="F9" s="12">
        <f>IF(D9="Positive", 1, -1)</f>
        <v>1</v>
      </c>
      <c r="G9" s="12">
        <f>IF(E9="High", 1, -1)</f>
        <v>1</v>
      </c>
    </row>
    <row r="10" spans="1:11" x14ac:dyDescent="0.25">
      <c r="A10" s="6" t="s">
        <v>11</v>
      </c>
      <c r="B10" s="3" t="str">
        <v>Minnie</v>
      </c>
      <c r="C10" s="3" t="s">
        <v>48</v>
      </c>
      <c r="D10" s="6" t="s">
        <v>27</v>
      </c>
      <c r="E10" s="6" t="s">
        <v>30</v>
      </c>
      <c r="F10" s="12">
        <f t="shared" ref="F10:F13" si="0">IF(D10="Positive", 1, -1)</f>
        <v>-1</v>
      </c>
      <c r="G10" s="12">
        <f t="shared" ref="G10:G13" si="1">IF(E10="High", 1, -1)</f>
        <v>1</v>
      </c>
    </row>
    <row r="11" spans="1:11" x14ac:dyDescent="0.25">
      <c r="A11" s="6" t="s">
        <v>12</v>
      </c>
      <c r="B11" s="3" t="str">
        <v>Donald</v>
      </c>
      <c r="C11" s="3" t="s">
        <v>49</v>
      </c>
      <c r="D11" s="6" t="s">
        <v>26</v>
      </c>
      <c r="E11" s="6" t="s">
        <v>30</v>
      </c>
      <c r="F11" s="12">
        <f t="shared" si="0"/>
        <v>1</v>
      </c>
      <c r="G11" s="12">
        <f t="shared" si="1"/>
        <v>1</v>
      </c>
    </row>
    <row r="12" spans="1:11" x14ac:dyDescent="0.25">
      <c r="A12" s="6" t="s">
        <v>13</v>
      </c>
      <c r="B12" s="3" t="str">
        <v>Goofy</v>
      </c>
      <c r="C12" s="3" t="s">
        <v>50</v>
      </c>
      <c r="D12" s="6" t="s">
        <v>26</v>
      </c>
      <c r="E12" s="6" t="s">
        <v>31</v>
      </c>
      <c r="F12" s="12">
        <f t="shared" si="0"/>
        <v>1</v>
      </c>
      <c r="G12" s="12">
        <f t="shared" si="1"/>
        <v>-1</v>
      </c>
    </row>
    <row r="13" spans="1:11" x14ac:dyDescent="0.25">
      <c r="A13" s="6" t="s">
        <v>14</v>
      </c>
      <c r="B13" s="3" t="str">
        <v>Pluto</v>
      </c>
      <c r="C13" s="3" t="s">
        <v>51</v>
      </c>
      <c r="D13" s="6" t="s">
        <v>26</v>
      </c>
      <c r="E13" s="6" t="s">
        <v>31</v>
      </c>
      <c r="F13" s="12">
        <f t="shared" si="0"/>
        <v>1</v>
      </c>
      <c r="G13" s="12">
        <f t="shared" si="1"/>
        <v>-1</v>
      </c>
    </row>
    <row r="14" spans="1:11" s="12" customFormat="1" x14ac:dyDescent="0.25">
      <c r="I14" s="13" t="s">
        <v>16</v>
      </c>
      <c r="J14" s="13" t="s">
        <v>17</v>
      </c>
      <c r="K14" s="13" t="s">
        <v>32</v>
      </c>
    </row>
    <row r="15" spans="1:11" s="12" customFormat="1" x14ac:dyDescent="0.25">
      <c r="I15" s="12">
        <v>1</v>
      </c>
      <c r="J15" s="12">
        <v>1</v>
      </c>
      <c r="K15" s="12">
        <f>COUNTIFS($F$9:$F$13,1,$G$9:$G$13,1)</f>
        <v>2</v>
      </c>
    </row>
    <row r="16" spans="1:11" s="12" customFormat="1" x14ac:dyDescent="0.25">
      <c r="I16" s="12">
        <v>1</v>
      </c>
      <c r="J16" s="12">
        <v>-1</v>
      </c>
      <c r="K16" s="12">
        <f>COUNTIFS($F$9:$F$13,1,$G$9:$G$13,-1)</f>
        <v>2</v>
      </c>
    </row>
    <row r="17" spans="9:11" s="12" customFormat="1" x14ac:dyDescent="0.25">
      <c r="I17" s="12">
        <v>-1</v>
      </c>
      <c r="J17" s="12">
        <v>1</v>
      </c>
      <c r="K17" s="12">
        <f>COUNTIFS($F$9:$F$13,-1,$G$9:$G$13,1)</f>
        <v>1</v>
      </c>
    </row>
    <row r="18" spans="9:11" s="12" customFormat="1" x14ac:dyDescent="0.25">
      <c r="I18" s="12">
        <v>-1</v>
      </c>
      <c r="J18" s="12">
        <v>-1</v>
      </c>
      <c r="K18" s="12">
        <f>COUNTIFS($F$9:$F$13,-1,$G$9:$G$13,-1)</f>
        <v>0</v>
      </c>
    </row>
  </sheetData>
  <mergeCells count="3">
    <mergeCell ref="A1:H1"/>
    <mergeCell ref="A4:E6"/>
    <mergeCell ref="A2:F2"/>
  </mergeCells>
  <dataValidations count="2">
    <dataValidation type="list" allowBlank="1" showInputMessage="1" showErrorMessage="1" sqref="E9:E13" xr:uid="{16AD599E-E366-4BB9-8A42-44E85D878537}">
      <formula1>"High, Low"</formula1>
    </dataValidation>
    <dataValidation type="list" allowBlank="1" showInputMessage="1" showErrorMessage="1" sqref="D9:D13" xr:uid="{2668F9FB-846B-47C3-91C1-EC96F20748FB}">
      <formula1>"Positive, Negative"</formula1>
    </dataValidation>
  </dataValidations>
  <pageMargins left="0.7" right="0.7" top="0.75" bottom="0.75" header="0.3" footer="0.3"/>
  <pageSetup orientation="portrait" r:id="rId1"/>
  <drawing r:id="rId2"/>
  <picture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0B4AD-1879-4F38-90CE-A3465FD02924}">
  <sheetPr>
    <tabColor theme="0" tint="-0.499984740745262"/>
  </sheetPr>
  <dimension ref="A1:J13"/>
  <sheetViews>
    <sheetView workbookViewId="0">
      <selection activeCell="H21" sqref="H21"/>
    </sheetView>
  </sheetViews>
  <sheetFormatPr defaultRowHeight="15" x14ac:dyDescent="0.25"/>
  <cols>
    <col min="2" max="2" width="11.140625" bestFit="1" customWidth="1"/>
    <col min="3" max="3" width="9.140625" bestFit="1" customWidth="1"/>
    <col min="4" max="4" width="16.140625" bestFit="1" customWidth="1"/>
    <col min="7" max="7" width="14.5703125" bestFit="1" customWidth="1"/>
    <col min="8" max="8" width="16" bestFit="1" customWidth="1"/>
    <col min="9" max="9" width="22.85546875" bestFit="1" customWidth="1"/>
    <col min="10" max="10" width="46.140625" style="7" customWidth="1"/>
  </cols>
  <sheetData>
    <row r="1" spans="1:10" ht="23.25" x14ac:dyDescent="0.35">
      <c r="A1" s="28" t="s">
        <v>24</v>
      </c>
      <c r="B1" s="28"/>
      <c r="C1" s="28"/>
      <c r="D1" s="28"/>
      <c r="E1" s="28"/>
      <c r="F1" s="28"/>
      <c r="G1" s="28"/>
      <c r="H1" s="28"/>
    </row>
    <row r="2" spans="1:10" ht="18.75" x14ac:dyDescent="0.3">
      <c r="A2" s="30" t="s">
        <v>47</v>
      </c>
      <c r="B2" s="30"/>
      <c r="C2" s="30"/>
      <c r="D2" s="30"/>
      <c r="E2" s="30"/>
      <c r="F2" s="30"/>
      <c r="G2" s="5"/>
    </row>
    <row r="4" spans="1:10" ht="14.45" customHeight="1" x14ac:dyDescent="0.25">
      <c r="A4" s="29" t="s">
        <v>25</v>
      </c>
      <c r="B4" s="29"/>
      <c r="C4" s="29"/>
      <c r="D4" s="29"/>
      <c r="E4" s="29"/>
      <c r="F4" s="29"/>
      <c r="G4" s="29"/>
      <c r="H4" s="29"/>
    </row>
    <row r="5" spans="1:10" ht="58.9" customHeight="1" x14ac:dyDescent="0.25">
      <c r="A5" s="29"/>
      <c r="B5" s="29"/>
      <c r="C5" s="29"/>
      <c r="D5" s="29"/>
      <c r="E5" s="29"/>
      <c r="F5" s="29"/>
      <c r="G5" s="29"/>
      <c r="H5" s="29"/>
    </row>
    <row r="6" spans="1:10" x14ac:dyDescent="0.25">
      <c r="A6" s="29"/>
      <c r="B6" s="29"/>
      <c r="C6" s="29"/>
      <c r="D6" s="29"/>
      <c r="E6" s="29"/>
      <c r="F6" s="29"/>
      <c r="G6" s="29"/>
      <c r="H6" s="29"/>
    </row>
    <row r="8" spans="1:10" x14ac:dyDescent="0.25">
      <c r="A8" s="4" t="s">
        <v>18</v>
      </c>
      <c r="B8" s="14" t="s">
        <v>0</v>
      </c>
      <c r="C8" s="14" t="s">
        <v>6</v>
      </c>
      <c r="D8" s="14" t="s">
        <v>3</v>
      </c>
      <c r="E8" s="14" t="s">
        <v>1</v>
      </c>
      <c r="F8" s="14" t="s">
        <v>2</v>
      </c>
      <c r="G8" s="15" t="s">
        <v>15</v>
      </c>
      <c r="H8" s="14" t="s">
        <v>16</v>
      </c>
      <c r="I8" s="14" t="s">
        <v>17</v>
      </c>
      <c r="J8" s="16" t="s">
        <v>19</v>
      </c>
    </row>
    <row r="9" spans="1:10" x14ac:dyDescent="0.25">
      <c r="A9" s="3" t="s">
        <v>10</v>
      </c>
      <c r="B9" s="3" t="str" cm="1">
        <f t="array" ref="B9:B13">VLOOKUP(A$9:A$13,'EXAMPLE Register'!A9:D13,2,FALSE)</f>
        <v>Mickey</v>
      </c>
      <c r="C9" s="3" t="str" cm="1">
        <f t="array" ref="C9:C13">VLOOKUP(A$9:A$13,'EXAMPLE Register'!A9:D13,3,FALSE)</f>
        <v>Sponsor</v>
      </c>
      <c r="D9" s="3" t="str" cm="1">
        <f t="array" ref="D9:D13">VLOOKUP(A$9:A$13,'EXAMPLE Register'!A9:D13,4,FALSE)</f>
        <v>Internal</v>
      </c>
      <c r="E9" s="3" cm="1">
        <f t="array" ref="E9:E13">VLOOKUP(A$9:A$13,'EXAMPLE Grid 1'!A$9:D$13,3, FALSE)</f>
        <v>3</v>
      </c>
      <c r="F9" s="3" cm="1">
        <f t="array" ref="F9:F13">VLOOKUP(A$9:A$13,'EXAMPLE Grid 1'!A$9:D$13,4, FALSE)</f>
        <v>5</v>
      </c>
      <c r="G9" s="3" t="str" cm="1">
        <f t="array" ref="G9:G13">VLOOKUP($A$9:$A$13,'EXAMPLE Grid 2'!A9:E13, 3, FALSE)</f>
        <v>Use PMBOK</v>
      </c>
      <c r="H9" s="3" t="str" cm="1">
        <f t="array" ref="H9:H13">VLOOKUP($A$9:$A$13, 'EXAMPLE Grid 2'!A9:E13, 4, FALSE)</f>
        <v>Positive</v>
      </c>
      <c r="I9" s="3" t="str" cm="1">
        <f t="array" ref="I9:I13">VLOOKUP($A$9:$A$13,'EXAMPLE Grid 2'!A9:E13, 5, FALSE)</f>
        <v>High</v>
      </c>
      <c r="J9" s="17"/>
    </row>
    <row r="10" spans="1:10" ht="30" x14ac:dyDescent="0.25">
      <c r="A10" s="3" t="s">
        <v>11</v>
      </c>
      <c r="B10" s="3" t="str">
        <v>Minnie</v>
      </c>
      <c r="C10" s="3" t="str">
        <v>Finance Director</v>
      </c>
      <c r="D10" s="3" t="str">
        <v>Internal Customer</v>
      </c>
      <c r="E10" s="3">
        <v>2</v>
      </c>
      <c r="F10" s="3">
        <v>4</v>
      </c>
      <c r="G10" s="3" t="str">
        <v>Reduce costs</v>
      </c>
      <c r="H10" s="3" t="str">
        <v>Negative</v>
      </c>
      <c r="I10" s="3" t="str">
        <v>High</v>
      </c>
      <c r="J10" s="17" t="s">
        <v>53</v>
      </c>
    </row>
    <row r="11" spans="1:10" x14ac:dyDescent="0.25">
      <c r="A11" s="3" t="s">
        <v>12</v>
      </c>
      <c r="B11" s="3" t="str">
        <v>Donald</v>
      </c>
      <c r="C11" s="3" t="str">
        <v>Engineer</v>
      </c>
      <c r="D11" s="3" t="str">
        <v>Internal Customer</v>
      </c>
      <c r="E11" s="3">
        <v>4</v>
      </c>
      <c r="F11" s="3">
        <v>3</v>
      </c>
      <c r="G11" s="3" t="str">
        <v>Stabilize castle</v>
      </c>
      <c r="H11" s="3" t="str">
        <v>Positive</v>
      </c>
      <c r="I11" s="3" t="str">
        <v>High</v>
      </c>
      <c r="J11" s="17"/>
    </row>
    <row r="12" spans="1:10" x14ac:dyDescent="0.25">
      <c r="A12" s="3" t="s">
        <v>13</v>
      </c>
      <c r="B12" s="3" t="str">
        <v>Goofy</v>
      </c>
      <c r="C12" s="3" t="str">
        <v>Entertainer</v>
      </c>
      <c r="D12" s="3" t="str">
        <v>External</v>
      </c>
      <c r="E12" s="3">
        <v>1</v>
      </c>
      <c r="F12" s="3">
        <v>3</v>
      </c>
      <c r="G12" s="3" t="str">
        <v>More guests</v>
      </c>
      <c r="H12" s="3" t="str">
        <v>Positive</v>
      </c>
      <c r="I12" s="3" t="str">
        <v>Low</v>
      </c>
      <c r="J12" s="17"/>
    </row>
    <row r="13" spans="1:10" x14ac:dyDescent="0.25">
      <c r="A13" s="3" t="s">
        <v>14</v>
      </c>
      <c r="B13" s="3" t="str">
        <v>Pluto</v>
      </c>
      <c r="C13" s="3" t="str">
        <v>Pet</v>
      </c>
      <c r="D13" s="3" t="str">
        <v>Internal</v>
      </c>
      <c r="E13" s="3">
        <v>1</v>
      </c>
      <c r="F13" s="3">
        <v>1</v>
      </c>
      <c r="G13" s="3" t="str">
        <v>Get a treat</v>
      </c>
      <c r="H13" s="3" t="str">
        <v>Positive</v>
      </c>
      <c r="I13" s="3" t="str">
        <v>Low</v>
      </c>
      <c r="J13" s="17"/>
    </row>
  </sheetData>
  <mergeCells count="3">
    <mergeCell ref="A1:H1"/>
    <mergeCell ref="A4:H6"/>
    <mergeCell ref="A2:F2"/>
  </mergeCells>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Register</vt:lpstr>
      <vt:lpstr>Grid 1</vt:lpstr>
      <vt:lpstr>Grid 2</vt:lpstr>
      <vt:lpstr>Mgt Plan</vt:lpstr>
      <vt:lpstr>EXAMPLE Register</vt:lpstr>
      <vt:lpstr>EXAMPLE Grid 1</vt:lpstr>
      <vt:lpstr>EXAMPLE Grid 2</vt:lpstr>
      <vt:lpstr>EXAMPLE Mgt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Tanona</dc:creator>
  <cp:lastModifiedBy>paul sherwood</cp:lastModifiedBy>
  <dcterms:created xsi:type="dcterms:W3CDTF">2023-09-26T17:39:33Z</dcterms:created>
  <dcterms:modified xsi:type="dcterms:W3CDTF">2025-01-25T06:44:53Z</dcterms:modified>
</cp:coreProperties>
</file>