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He et al. 2022" sheetId="2" r:id="rId5"/>
    <sheet state="visible" name="Stroud et al. 2013" sheetId="3" r:id="rId6"/>
    <sheet state="visible" name="Hsieh et al. 2011" sheetId="4" r:id="rId7"/>
  </sheets>
  <definedNames/>
  <calcPr/>
  <extLst>
    <ext uri="GoogleSheetsCustomDataVersion1">
      <go:sheetsCustomData xmlns:go="http://customooxmlschemas.google.com/" r:id="rId8" roundtripDataSignature="AMtx7mgYUXwWY/rBSBd+UrN2g76+toVj3w=="/>
    </ext>
  </extLst>
</workbook>
</file>

<file path=xl/sharedStrings.xml><?xml version="1.0" encoding="utf-8"?>
<sst xmlns="http://schemas.openxmlformats.org/spreadsheetml/2006/main" count="429" uniqueCount="114">
  <si>
    <t>Sheet name</t>
  </si>
  <si>
    <t>He et al. 2022</t>
  </si>
  <si>
    <t>General info</t>
  </si>
  <si>
    <t>Expression data for genes identified as differentially imprinted temporally (top) or spatially (bottom) was extracted from previous publications to investigate the potential influence of methyltransferases and glycosylases.</t>
  </si>
  <si>
    <t>Column A</t>
  </si>
  <si>
    <t>gene ID</t>
  </si>
  <si>
    <t>Column B-E</t>
  </si>
  <si>
    <t>Expression data in wild-type and mutants</t>
  </si>
  <si>
    <t>Column G-I</t>
  </si>
  <si>
    <t>Fold change expression values in mutants compared to wild-type</t>
  </si>
  <si>
    <t>Column K-N</t>
  </si>
  <si>
    <t>Logaritmic fold change of expression in mutants compared to wild-type</t>
  </si>
  <si>
    <t>Stroud et al. 2013</t>
  </si>
  <si>
    <t>Expression data for genes identified as differentially imprinted temporally (top) or spatially (bottom) was extracted from the UCSC genome browser (http://genomes.mcdb.ucla.edu/cgi-bin/hgGateway) to investigate the potential influence of methyltransferases and glycosylases.</t>
  </si>
  <si>
    <t>Column B-AA</t>
  </si>
  <si>
    <t>Expression data in wild-type and mutants for replicates and their averages</t>
  </si>
  <si>
    <t>Column AC-AK</t>
  </si>
  <si>
    <t>Column AM-AV</t>
  </si>
  <si>
    <t>Hsieh et al. 2011</t>
  </si>
  <si>
    <r>
      <rPr>
        <rFont val="Arial"/>
        <i/>
        <color theme="1"/>
        <sz val="11.0"/>
      </rPr>
      <t>met1-9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</si>
  <si>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ddcc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</si>
  <si>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mddcc</t>
    </r>
    <r>
      <rPr>
        <rFont val="Arial"/>
        <color theme="1"/>
        <sz val="11.0"/>
      </rPr>
      <t>_fpkm</t>
    </r>
  </si>
  <si>
    <t>LOG2</t>
  </si>
  <si>
    <t>imprinted early, BEG late</t>
  </si>
  <si>
    <t>WT_fpkm</t>
  </si>
  <si>
    <r>
      <rPr>
        <rFont val="Arial"/>
        <i/>
        <color theme="1"/>
        <sz val="11.0"/>
      </rPr>
      <t>met1-9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</si>
  <si>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ddcc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</si>
  <si>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mddcc</t>
    </r>
    <r>
      <rPr>
        <rFont val="Arial"/>
        <color theme="1"/>
        <sz val="11.0"/>
      </rPr>
      <t>_fpkm</t>
    </r>
  </si>
  <si>
    <t xml:space="preserve"> /WT_fpkm</t>
  </si>
  <si>
    <t>NAME</t>
  </si>
  <si>
    <t>met1</t>
  </si>
  <si>
    <t>ddcc</t>
  </si>
  <si>
    <t>mddcc</t>
  </si>
  <si>
    <t>AT1G13390</t>
  </si>
  <si>
    <t>AT1G23070</t>
  </si>
  <si>
    <t>AT2G16720</t>
  </si>
  <si>
    <t>AT2G26300</t>
  </si>
  <si>
    <t>AT3G13750</t>
  </si>
  <si>
    <t>AT3G58950</t>
  </si>
  <si>
    <t>AT4G18070</t>
  </si>
  <si>
    <t>AT4G23020</t>
  </si>
  <si>
    <t>AT5G20120</t>
  </si>
  <si>
    <t>AT5G41790</t>
  </si>
  <si>
    <t>AT5G54200</t>
  </si>
  <si>
    <t>BEG early, imprinted late</t>
  </si>
  <si>
    <r>
      <rPr>
        <rFont val="Arial"/>
        <i/>
        <color theme="1"/>
        <sz val="11.0"/>
      </rPr>
      <t>met1-9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</si>
  <si>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ddcc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</si>
  <si>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mddcc</t>
    </r>
    <r>
      <rPr>
        <rFont val="Arial"/>
        <color theme="1"/>
        <sz val="11.0"/>
      </rPr>
      <t>_fpkm</t>
    </r>
  </si>
  <si>
    <t>met19</t>
  </si>
  <si>
    <t>AT1G11940</t>
  </si>
  <si>
    <t>AT1G16750</t>
  </si>
  <si>
    <t>AT1G19210</t>
  </si>
  <si>
    <r>
      <rPr>
        <rFont val="Arial"/>
        <i/>
        <color theme="1"/>
        <sz val="11.0"/>
      </rPr>
      <t>met1-9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</si>
  <si>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ddcc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</si>
  <si>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mddcc</t>
    </r>
    <r>
      <rPr>
        <rFont val="Arial"/>
        <color theme="1"/>
        <sz val="11.0"/>
      </rPr>
      <t>_fpkm</t>
    </r>
  </si>
  <si>
    <t>Imprinted ESR, BEG TE1</t>
  </si>
  <si>
    <r>
      <rPr>
        <rFont val="Arial"/>
        <i/>
        <color theme="1"/>
        <sz val="11.0"/>
      </rPr>
      <t>met1-9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</si>
  <si>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ddcc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</si>
  <si>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mddcc</t>
    </r>
    <r>
      <rPr>
        <rFont val="Arial"/>
        <color theme="1"/>
        <sz val="11.0"/>
      </rPr>
      <t>_fpkm</t>
    </r>
  </si>
  <si>
    <t>AT2G23470</t>
  </si>
  <si>
    <t>AT4G09970</t>
  </si>
  <si>
    <t>AT4G12080</t>
  </si>
  <si>
    <t>AT4G12690</t>
  </si>
  <si>
    <t>AT5G53140</t>
  </si>
  <si>
    <t>Imprinted TE1, BEG ESR</t>
  </si>
  <si>
    <r>
      <rPr>
        <rFont val="Arial"/>
        <i/>
        <color theme="1"/>
        <sz val="11.0"/>
      </rPr>
      <t>met1-9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</si>
  <si>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ddcc</t>
    </r>
    <r>
      <rPr>
        <rFont val="Arial"/>
        <color theme="1"/>
        <sz val="11.0"/>
      </rPr>
      <t>_fpkm</t>
    </r>
  </si>
  <si>
    <r>
      <rPr>
        <rFont val="Arial"/>
        <i/>
        <color theme="1"/>
        <sz val="11.0"/>
      </rPr>
      <t>mddcc</t>
    </r>
    <r>
      <rPr>
        <rFont val="Arial"/>
        <color theme="1"/>
        <sz val="11.0"/>
      </rPr>
      <t>_fpkm</t>
    </r>
  </si>
  <si>
    <t>AT2G38480</t>
  </si>
  <si>
    <t>AT5G50990</t>
  </si>
  <si>
    <t>drm1/2</t>
  </si>
  <si>
    <t>cmt2</t>
  </si>
  <si>
    <t>cmt3</t>
  </si>
  <si>
    <t>cmt2/3</t>
  </si>
  <si>
    <t>drm1/2 cmt2</t>
  </si>
  <si>
    <t>drm1/2 cmt3</t>
  </si>
  <si>
    <t>drm1/2 cmt2/3</t>
  </si>
  <si>
    <t>ddm1 seedling</t>
  </si>
  <si>
    <t>met1 seedling</t>
  </si>
  <si>
    <t>"WT mRNA-seq Stroud et al" (WT_mRNAseq)</t>
  </si>
  <si>
    <t>WT mRNA-seq rep2 Stroud et al" (WT_mRNAseq_rep2)</t>
  </si>
  <si>
    <t>AVERAGE WT</t>
  </si>
  <si>
    <t>"drm1/2 mRNA-seq Stroud et al" (drm12_mRNAseq)</t>
  </si>
  <si>
    <t>"drm1/2 mRNA-seq rep2 Stroud et al" (drm12_mRNAseq_rep2)</t>
  </si>
  <si>
    <t>AVERAGE</t>
  </si>
  <si>
    <t>"cmt2 mRNA-seq Stroud et al" (cmt2_mRNAseq)</t>
  </si>
  <si>
    <t>"cmt2 mRNA-seq rep2 Stroud et al" (cmt2_mRNAseq_rep2)</t>
  </si>
  <si>
    <t>"cmt3 mRNA-seq Stroud et al" (cmt3_mRNAseq)</t>
  </si>
  <si>
    <t>cmt3 mRNA-seq rep2 Stroud et al" (cmt3_mRNAseq_rep2)</t>
  </si>
  <si>
    <t>cmt2/3 mRNA-seq Stroud et al" (cmt23_mRNAseq)</t>
  </si>
  <si>
    <t>cmt2/3 mRNA-seq rep2 Stroud et al" (cmt23_mRNAseq_rep2)</t>
  </si>
  <si>
    <t>drm1/2 cmt2 mRNA-seq Stroud et al" (drm12cmt2_mRNAseq)</t>
  </si>
  <si>
    <t>drm1/2 cmt2 mRNA-seq rep2 Stroud et al" (drm12cmt2_mRNAseq_rep2)</t>
  </si>
  <si>
    <t>drm1/2 cmt3 mRNA-seq Stroud et al" (drm12cmt3_mRNAseq)</t>
  </si>
  <si>
    <t>drm1/2 cmt3 mRNA-seq rep2 Stroud et al" (drm12cmt3_mRNAseq_rep2)</t>
  </si>
  <si>
    <t>drm1/2 cmt2/3 mRNA-seq Stroud et al" (drm12cmt23_mRNAseq)</t>
  </si>
  <si>
    <t>drm1/2 cmt2/3 mRNA-seq rep2 Stroud et al" (drm12cmt23_mRNAseq_rep2)</t>
  </si>
  <si>
    <t>ddm1 seedling mRNAseq Stroud et al 2012 (ddm1_mRNAseq_seedlings)</t>
  </si>
  <si>
    <t>met1 seedling mRNAseq Stroud et al 2012 (met1_mRNAseq_seedlings)</t>
  </si>
  <si>
    <t xml:space="preserve"> /WT</t>
  </si>
  <si>
    <t>drm12</t>
  </si>
  <si>
    <t>cmt23</t>
  </si>
  <si>
    <t>drm12 cmt2</t>
  </si>
  <si>
    <t>drm12 cmt3</t>
  </si>
  <si>
    <t>drm12 cmt23</t>
  </si>
  <si>
    <t>ddm1seedl</t>
  </si>
  <si>
    <t>met1seedl</t>
  </si>
  <si>
    <t>dme_n</t>
  </si>
  <si>
    <t>fie_n</t>
  </si>
  <si>
    <t>met1_n</t>
  </si>
  <si>
    <t>LCM_end_n</t>
  </si>
  <si>
    <t xml:space="preserve"> /LCM_end_n</t>
  </si>
  <si>
    <t>dme</t>
  </si>
  <si>
    <t>fie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</si>
</sst>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b/>
      <color theme="1"/>
      <name val="Arial"/>
    </font>
    <font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center"/>
    </xf>
    <xf borderId="0" fillId="0" fontId="2" numFmtId="0" xfId="0" applyFont="1"/>
    <xf borderId="0" fillId="0" fontId="4" numFmtId="164" xfId="0" applyFont="1" applyNumberFormat="1"/>
    <xf borderId="0" fillId="0" fontId="4" numFmtId="2" xfId="0" applyFont="1" applyNumberFormat="1"/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Font="1"/>
    <xf borderId="1" fillId="0" fontId="4" numFmtId="0" xfId="0" applyBorder="1" applyFont="1"/>
    <xf borderId="2" fillId="0" fontId="4" numFmtId="0" xfId="0" applyBorder="1" applyFont="1"/>
    <xf borderId="1" fillId="0" fontId="4" numFmtId="2" xfId="0" applyBorder="1" applyFont="1" applyNumberFormat="1"/>
    <xf borderId="2" fillId="0" fontId="4" numFmtId="2" xfId="0" applyBorder="1" applyFont="1" applyNumberFormat="1"/>
    <xf borderId="0" fillId="0" fontId="5" numFmtId="2" xfId="0" applyFont="1" applyNumberFormat="1"/>
    <xf borderId="1" fillId="0" fontId="5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6" width="8.71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3" t="s">
        <v>6</v>
      </c>
      <c r="B4" s="2" t="s">
        <v>7</v>
      </c>
    </row>
    <row r="5">
      <c r="A5" s="3" t="s">
        <v>8</v>
      </c>
      <c r="B5" s="2" t="s">
        <v>9</v>
      </c>
    </row>
    <row r="6">
      <c r="A6" s="3" t="s">
        <v>10</v>
      </c>
      <c r="B6" s="2" t="s">
        <v>11</v>
      </c>
    </row>
    <row r="7">
      <c r="A7" s="1"/>
    </row>
    <row r="9">
      <c r="A9" s="1" t="s">
        <v>0</v>
      </c>
      <c r="B9" s="2" t="s">
        <v>12</v>
      </c>
    </row>
    <row r="10">
      <c r="A10" s="1" t="s">
        <v>2</v>
      </c>
      <c r="B10" s="2" t="s">
        <v>13</v>
      </c>
    </row>
    <row r="11">
      <c r="A11" s="1" t="s">
        <v>4</v>
      </c>
      <c r="B11" s="2" t="s">
        <v>5</v>
      </c>
    </row>
    <row r="12">
      <c r="A12" s="3" t="s">
        <v>14</v>
      </c>
      <c r="B12" s="2" t="s">
        <v>15</v>
      </c>
    </row>
    <row r="13">
      <c r="A13" s="3" t="s">
        <v>16</v>
      </c>
      <c r="B13" s="2" t="s">
        <v>9</v>
      </c>
    </row>
    <row r="14">
      <c r="A14" s="3" t="s">
        <v>17</v>
      </c>
      <c r="B14" s="2" t="s">
        <v>11</v>
      </c>
    </row>
    <row r="15">
      <c r="A15" s="1"/>
    </row>
    <row r="17" ht="15.75" customHeight="1">
      <c r="A17" s="1" t="s">
        <v>0</v>
      </c>
      <c r="B17" s="2" t="s">
        <v>18</v>
      </c>
    </row>
    <row r="18" ht="15.75" customHeight="1">
      <c r="A18" s="1" t="s">
        <v>2</v>
      </c>
      <c r="B18" s="2" t="s">
        <v>3</v>
      </c>
    </row>
    <row r="19" ht="15.75" customHeight="1">
      <c r="A19" s="1" t="s">
        <v>4</v>
      </c>
      <c r="B19" s="2" t="s">
        <v>5</v>
      </c>
    </row>
    <row r="20" ht="15.75" customHeight="1">
      <c r="A20" s="3" t="s">
        <v>6</v>
      </c>
      <c r="B20" s="2" t="s">
        <v>7</v>
      </c>
    </row>
    <row r="21" ht="15.75" customHeight="1">
      <c r="A21" s="3" t="s">
        <v>8</v>
      </c>
      <c r="B21" s="2" t="s">
        <v>9</v>
      </c>
    </row>
    <row r="22" ht="15.75" customHeight="1">
      <c r="A22" s="3" t="s">
        <v>10</v>
      </c>
      <c r="B22" s="2" t="s">
        <v>11</v>
      </c>
    </row>
    <row r="23" ht="15.75" customHeight="1">
      <c r="A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5" width="8.14"/>
    <col customWidth="1" min="6" max="6" width="8.71"/>
    <col customWidth="1" min="7" max="9" width="8.86"/>
    <col customWidth="1" min="10" max="26" width="8.71"/>
  </cols>
  <sheetData>
    <row r="1">
      <c r="A1" s="4"/>
      <c r="G1" s="4" t="s">
        <v>19</v>
      </c>
      <c r="H1" s="4" t="s">
        <v>20</v>
      </c>
      <c r="I1" s="4" t="s">
        <v>21</v>
      </c>
      <c r="K1" s="4" t="s">
        <v>22</v>
      </c>
    </row>
    <row r="2">
      <c r="A2" s="5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G2" s="5" t="s">
        <v>28</v>
      </c>
      <c r="H2" s="5" t="s">
        <v>28</v>
      </c>
      <c r="I2" s="5" t="s">
        <v>28</v>
      </c>
      <c r="K2" s="5" t="s">
        <v>29</v>
      </c>
      <c r="L2" s="2" t="s">
        <v>30</v>
      </c>
      <c r="M2" s="5" t="s">
        <v>31</v>
      </c>
      <c r="N2" s="5" t="s">
        <v>32</v>
      </c>
    </row>
    <row r="3">
      <c r="A3" s="5" t="s">
        <v>33</v>
      </c>
      <c r="B3" s="6">
        <v>5.626666667</v>
      </c>
      <c r="C3" s="6">
        <v>7.893333333</v>
      </c>
      <c r="D3" s="6">
        <v>5.343333333</v>
      </c>
      <c r="E3" s="6">
        <v>7.243333333</v>
      </c>
      <c r="G3" s="7">
        <f t="shared" ref="G3:G13" si="2">(C3+1)/(B3+1)</f>
        <v>1.342052314</v>
      </c>
      <c r="H3" s="7">
        <f t="shared" ref="H3:H13" si="3">(D3+1)/(B3+1)</f>
        <v>0.9572434607</v>
      </c>
      <c r="I3" s="7">
        <f t="shared" ref="I3:I13" si="4">(E3+1)/(B3+1)</f>
        <v>1.243963783</v>
      </c>
      <c r="K3" s="5" t="s">
        <v>33</v>
      </c>
      <c r="L3" s="7">
        <f t="shared" ref="L3:N3" si="1">LOG(G3,2)</f>
        <v>0.4244409095</v>
      </c>
      <c r="M3" s="7">
        <f t="shared" si="1"/>
        <v>-0.06304219544</v>
      </c>
      <c r="N3" s="7">
        <f t="shared" si="1"/>
        <v>0.3149444827</v>
      </c>
    </row>
    <row r="4">
      <c r="A4" s="5" t="s">
        <v>34</v>
      </c>
      <c r="B4" s="6">
        <v>0.04</v>
      </c>
      <c r="C4" s="6">
        <v>0.0</v>
      </c>
      <c r="D4" s="6">
        <v>0.0</v>
      </c>
      <c r="E4" s="6">
        <v>0.033333333</v>
      </c>
      <c r="G4" s="7">
        <f t="shared" si="2"/>
        <v>0.9615384615</v>
      </c>
      <c r="H4" s="7">
        <f t="shared" si="3"/>
        <v>0.9615384615</v>
      </c>
      <c r="I4" s="7">
        <f t="shared" si="4"/>
        <v>0.9935897433</v>
      </c>
      <c r="K4" s="5" t="s">
        <v>34</v>
      </c>
      <c r="L4" s="7">
        <f t="shared" ref="L4:N4" si="5">LOG(G4,2)</f>
        <v>-0.05658352837</v>
      </c>
      <c r="M4" s="7">
        <f t="shared" si="5"/>
        <v>-0.05658352837</v>
      </c>
      <c r="N4" s="7">
        <f t="shared" si="5"/>
        <v>-0.009277814053</v>
      </c>
    </row>
    <row r="5">
      <c r="A5" s="5" t="s">
        <v>35</v>
      </c>
      <c r="B5" s="6">
        <v>1.26</v>
      </c>
      <c r="C5" s="6">
        <v>2.103333333</v>
      </c>
      <c r="D5" s="6">
        <v>1.433333333</v>
      </c>
      <c r="E5" s="6">
        <v>4.993333333</v>
      </c>
      <c r="G5" s="7">
        <f t="shared" si="2"/>
        <v>1.373156342</v>
      </c>
      <c r="H5" s="7">
        <f t="shared" si="3"/>
        <v>1.076696165</v>
      </c>
      <c r="I5" s="7">
        <f t="shared" si="4"/>
        <v>2.651917404</v>
      </c>
      <c r="K5" s="5" t="s">
        <v>35</v>
      </c>
      <c r="L5" s="7">
        <f t="shared" ref="L5:N5" si="6">LOG(G5,2)</f>
        <v>0.4574958943</v>
      </c>
      <c r="M5" s="7">
        <f t="shared" si="6"/>
        <v>0.1066111904</v>
      </c>
      <c r="N5" s="7">
        <f t="shared" si="6"/>
        <v>1.407035842</v>
      </c>
    </row>
    <row r="6">
      <c r="A6" s="5" t="s">
        <v>36</v>
      </c>
      <c r="B6" s="6">
        <v>5.443333333</v>
      </c>
      <c r="C6" s="6">
        <v>9.366666667</v>
      </c>
      <c r="D6" s="6">
        <v>7.02</v>
      </c>
      <c r="E6" s="6">
        <v>11.99666667</v>
      </c>
      <c r="G6" s="7">
        <f t="shared" si="2"/>
        <v>1.608898086</v>
      </c>
      <c r="H6" s="7">
        <f t="shared" si="3"/>
        <v>1.244697362</v>
      </c>
      <c r="I6" s="7">
        <f t="shared" si="4"/>
        <v>2.01707191</v>
      </c>
      <c r="K6" s="5" t="s">
        <v>36</v>
      </c>
      <c r="L6" s="7">
        <f t="shared" ref="L6:N6" si="7">LOG(G6,2)</f>
        <v>0.6860729429</v>
      </c>
      <c r="M6" s="7">
        <f t="shared" si="7"/>
        <v>0.315795005</v>
      </c>
      <c r="N6" s="7">
        <f t="shared" si="7"/>
        <v>1.012262518</v>
      </c>
    </row>
    <row r="7">
      <c r="A7" s="5" t="s">
        <v>37</v>
      </c>
      <c r="B7" s="6">
        <v>79.6</v>
      </c>
      <c r="C7" s="6">
        <v>32.58333333</v>
      </c>
      <c r="D7" s="6">
        <v>64.35666667</v>
      </c>
      <c r="E7" s="6">
        <v>21.00666667</v>
      </c>
      <c r="G7" s="7">
        <f t="shared" si="2"/>
        <v>0.4166666666</v>
      </c>
      <c r="H7" s="7">
        <f t="shared" si="3"/>
        <v>0.8108767577</v>
      </c>
      <c r="I7" s="7">
        <f t="shared" si="4"/>
        <v>0.2730355666</v>
      </c>
      <c r="K7" s="5" t="s">
        <v>37</v>
      </c>
      <c r="L7" s="7">
        <f t="shared" ref="L7:N7" si="8">LOG(G7,2)</f>
        <v>-1.263034406</v>
      </c>
      <c r="M7" s="7">
        <f t="shared" si="8"/>
        <v>-0.3024454339</v>
      </c>
      <c r="N7" s="7">
        <f t="shared" si="8"/>
        <v>-1.872839201</v>
      </c>
    </row>
    <row r="8">
      <c r="A8" s="5" t="s">
        <v>38</v>
      </c>
      <c r="B8" s="6">
        <v>0.033333333</v>
      </c>
      <c r="C8" s="6">
        <v>0.0</v>
      </c>
      <c r="D8" s="6">
        <v>0.0</v>
      </c>
      <c r="E8" s="6">
        <v>0.0</v>
      </c>
      <c r="G8" s="7">
        <f t="shared" si="2"/>
        <v>0.9677419358</v>
      </c>
      <c r="H8" s="7">
        <f t="shared" si="3"/>
        <v>0.9677419358</v>
      </c>
      <c r="I8" s="7">
        <f t="shared" si="4"/>
        <v>0.9677419358</v>
      </c>
      <c r="K8" s="5" t="s">
        <v>38</v>
      </c>
      <c r="L8" s="7">
        <f t="shared" ref="L8:N8" si="9">LOG(G8,2)</f>
        <v>-0.04730571431</v>
      </c>
      <c r="M8" s="7">
        <f t="shared" si="9"/>
        <v>-0.04730571431</v>
      </c>
      <c r="N8" s="7">
        <f t="shared" si="9"/>
        <v>-0.04730571431</v>
      </c>
    </row>
    <row r="9">
      <c r="A9" s="5" t="s">
        <v>39</v>
      </c>
      <c r="B9" s="6">
        <v>4.913333333</v>
      </c>
      <c r="C9" s="6">
        <v>6.196666667</v>
      </c>
      <c r="D9" s="6">
        <v>4.67</v>
      </c>
      <c r="E9" s="6">
        <v>4.97</v>
      </c>
      <c r="G9" s="7">
        <f t="shared" si="2"/>
        <v>1.217023675</v>
      </c>
      <c r="H9" s="7">
        <f t="shared" si="3"/>
        <v>0.9588500564</v>
      </c>
      <c r="I9" s="7">
        <f t="shared" si="4"/>
        <v>1.009582864</v>
      </c>
      <c r="K9" s="5" t="s">
        <v>39</v>
      </c>
      <c r="L9" s="7">
        <f t="shared" ref="L9:N9" si="10">LOG(G9,2)</f>
        <v>0.2833572339</v>
      </c>
      <c r="M9" s="7">
        <f t="shared" si="10"/>
        <v>-0.06062286856</v>
      </c>
      <c r="N9" s="7">
        <f t="shared" si="10"/>
        <v>0.01375932777</v>
      </c>
    </row>
    <row r="10">
      <c r="A10" s="5" t="s">
        <v>40</v>
      </c>
      <c r="B10" s="6">
        <v>1.49</v>
      </c>
      <c r="C10" s="6">
        <v>1.27</v>
      </c>
      <c r="D10" s="6">
        <v>1.61</v>
      </c>
      <c r="E10" s="6">
        <v>0.79</v>
      </c>
      <c r="G10" s="7">
        <f t="shared" si="2"/>
        <v>0.9116465863</v>
      </c>
      <c r="H10" s="7">
        <f t="shared" si="3"/>
        <v>1.048192771</v>
      </c>
      <c r="I10" s="7">
        <f t="shared" si="4"/>
        <v>0.718875502</v>
      </c>
      <c r="K10" s="5" t="s">
        <v>40</v>
      </c>
      <c r="L10" s="7">
        <f t="shared" ref="L10:N10" si="11">LOG(G10,2)</f>
        <v>-0.1334534448</v>
      </c>
      <c r="M10" s="7">
        <f t="shared" si="11"/>
        <v>0.0679040645</v>
      </c>
      <c r="N10" s="7">
        <f t="shared" si="11"/>
        <v>-0.4761861548</v>
      </c>
    </row>
    <row r="11">
      <c r="A11" s="5" t="s">
        <v>41</v>
      </c>
      <c r="B11" s="6">
        <v>2.246666667</v>
      </c>
      <c r="C11" s="6">
        <v>2.883333333</v>
      </c>
      <c r="D11" s="6">
        <v>2.14</v>
      </c>
      <c r="E11" s="6">
        <v>3.016666667</v>
      </c>
      <c r="G11" s="7">
        <f t="shared" si="2"/>
        <v>1.196098562</v>
      </c>
      <c r="H11" s="7">
        <f t="shared" si="3"/>
        <v>0.9671457905</v>
      </c>
      <c r="I11" s="7">
        <f t="shared" si="4"/>
        <v>1.237166324</v>
      </c>
      <c r="K11" s="5" t="s">
        <v>41</v>
      </c>
      <c r="L11" s="7">
        <f t="shared" ref="L11:N11" si="12">LOG(G11,2)</f>
        <v>0.2583362772</v>
      </c>
      <c r="M11" s="7">
        <f t="shared" si="12"/>
        <v>-0.04819471262</v>
      </c>
      <c r="N11" s="7">
        <f t="shared" si="12"/>
        <v>0.307039469</v>
      </c>
    </row>
    <row r="12">
      <c r="A12" s="5" t="s">
        <v>42</v>
      </c>
      <c r="B12" s="6">
        <v>21.24333333</v>
      </c>
      <c r="C12" s="6">
        <v>28.88333333</v>
      </c>
      <c r="D12" s="6">
        <v>25.51666667</v>
      </c>
      <c r="E12" s="6">
        <v>35.4</v>
      </c>
      <c r="G12" s="7">
        <f t="shared" si="2"/>
        <v>1.3434737</v>
      </c>
      <c r="H12" s="7">
        <f t="shared" si="3"/>
        <v>1.192117489</v>
      </c>
      <c r="I12" s="7">
        <f t="shared" si="4"/>
        <v>1.636445377</v>
      </c>
      <c r="K12" s="5" t="s">
        <v>42</v>
      </c>
      <c r="L12" s="7">
        <f t="shared" ref="L12:N12" si="13">LOG(G12,2)</f>
        <v>0.4259680793</v>
      </c>
      <c r="M12" s="7">
        <f t="shared" si="13"/>
        <v>0.2535264271</v>
      </c>
      <c r="N12" s="7">
        <f t="shared" si="13"/>
        <v>0.7105654475</v>
      </c>
    </row>
    <row r="13">
      <c r="A13" s="5" t="s">
        <v>43</v>
      </c>
      <c r="B13" s="6">
        <v>1.686666667</v>
      </c>
      <c r="C13" s="6">
        <v>1.77</v>
      </c>
      <c r="D13" s="6">
        <v>1.776666667</v>
      </c>
      <c r="E13" s="6">
        <v>1.61</v>
      </c>
      <c r="G13" s="7">
        <f t="shared" si="2"/>
        <v>1.03101737</v>
      </c>
      <c r="H13" s="7">
        <f t="shared" si="3"/>
        <v>1.033498759</v>
      </c>
      <c r="I13" s="7">
        <f t="shared" si="4"/>
        <v>0.9714640197</v>
      </c>
      <c r="K13" s="5" t="s">
        <v>43</v>
      </c>
      <c r="L13" s="7">
        <f t="shared" ref="L13:N13" si="14">LOG(G13,2)</f>
        <v>0.04406863806</v>
      </c>
      <c r="M13" s="7">
        <f t="shared" si="14"/>
        <v>0.04753665683</v>
      </c>
      <c r="N13" s="7">
        <f t="shared" si="14"/>
        <v>-0.04176753142</v>
      </c>
    </row>
    <row r="14">
      <c r="A14" s="5" t="s">
        <v>44</v>
      </c>
      <c r="B14" s="4" t="s">
        <v>24</v>
      </c>
      <c r="C14" s="4" t="s">
        <v>45</v>
      </c>
      <c r="D14" s="4" t="s">
        <v>46</v>
      </c>
      <c r="E14" s="4" t="s">
        <v>47</v>
      </c>
      <c r="K14" s="5" t="s">
        <v>29</v>
      </c>
      <c r="L14" s="5" t="s">
        <v>48</v>
      </c>
      <c r="M14" s="5" t="s">
        <v>31</v>
      </c>
      <c r="N14" s="5" t="s">
        <v>32</v>
      </c>
    </row>
    <row r="15" ht="15.75" customHeight="1">
      <c r="A15" s="5" t="s">
        <v>49</v>
      </c>
      <c r="B15" s="6">
        <v>0.633333333</v>
      </c>
      <c r="C15" s="6">
        <v>1.203333333</v>
      </c>
      <c r="D15" s="6">
        <v>0.71</v>
      </c>
      <c r="E15" s="6">
        <v>1.216666667</v>
      </c>
      <c r="G15" s="7">
        <f t="shared" ref="G15:G17" si="16">(C15+1)/(B15+1)</f>
        <v>1.348979592</v>
      </c>
      <c r="H15" s="7">
        <f t="shared" ref="H15:H17" si="17">(D15+1)/(B15+1)</f>
        <v>1.046938776</v>
      </c>
      <c r="I15" s="7">
        <f t="shared" ref="I15:I17" si="18">(E15+1)/(B15+1)</f>
        <v>1.357142858</v>
      </c>
      <c r="K15" s="5" t="s">
        <v>49</v>
      </c>
      <c r="L15" s="7">
        <f t="shared" ref="L15:N15" si="15">LOG(G15,2)</f>
        <v>0.4318685226</v>
      </c>
      <c r="M15" s="7">
        <f t="shared" si="15"/>
        <v>0.0661770769</v>
      </c>
      <c r="N15" s="7">
        <f t="shared" si="15"/>
        <v>0.4405725919</v>
      </c>
    </row>
    <row r="16" ht="15.75" customHeight="1">
      <c r="A16" s="5" t="s">
        <v>50</v>
      </c>
      <c r="B16" s="6">
        <v>0.906666667</v>
      </c>
      <c r="C16" s="6">
        <v>1.096666667</v>
      </c>
      <c r="D16" s="6">
        <v>1.066666667</v>
      </c>
      <c r="E16" s="6">
        <v>1.073333333</v>
      </c>
      <c r="G16" s="7">
        <f t="shared" si="16"/>
        <v>1.09965035</v>
      </c>
      <c r="H16" s="7">
        <f t="shared" si="17"/>
        <v>1.083916084</v>
      </c>
      <c r="I16" s="7">
        <f t="shared" si="18"/>
        <v>1.087412587</v>
      </c>
      <c r="K16" s="5" t="s">
        <v>50</v>
      </c>
      <c r="L16" s="7">
        <f t="shared" ref="L16:N16" si="19">LOG(G16,2)</f>
        <v>0.1370448701</v>
      </c>
      <c r="M16" s="7">
        <f t="shared" si="19"/>
        <v>0.1162530685</v>
      </c>
      <c r="N16" s="7">
        <f t="shared" si="19"/>
        <v>0.1208994329</v>
      </c>
    </row>
    <row r="17" ht="15.75" customHeight="1">
      <c r="A17" s="5" t="s">
        <v>51</v>
      </c>
      <c r="B17" s="6">
        <v>0.083333333</v>
      </c>
      <c r="C17" s="6">
        <v>0.1</v>
      </c>
      <c r="D17" s="6">
        <v>0.0</v>
      </c>
      <c r="E17" s="6">
        <v>0.05</v>
      </c>
      <c r="G17" s="7">
        <f t="shared" si="16"/>
        <v>1.015384616</v>
      </c>
      <c r="H17" s="7">
        <f t="shared" si="17"/>
        <v>0.9230769234</v>
      </c>
      <c r="I17" s="7">
        <f t="shared" si="18"/>
        <v>0.9692307695</v>
      </c>
      <c r="K17" s="5" t="s">
        <v>51</v>
      </c>
      <c r="L17" s="7">
        <f t="shared" ref="L17:N17" si="20">LOG(G17,2)</f>
        <v>0.02202630677</v>
      </c>
      <c r="M17" s="7">
        <f t="shared" si="20"/>
        <v>-0.115477217</v>
      </c>
      <c r="N17" s="7">
        <f t="shared" si="20"/>
        <v>-0.04508788908</v>
      </c>
    </row>
    <row r="18" ht="15.75" customHeight="1"/>
    <row r="19" ht="15.75" customHeight="1"/>
    <row r="20" ht="15.75" customHeight="1">
      <c r="A20" s="8"/>
    </row>
    <row r="21" ht="15.75" customHeight="1">
      <c r="A21" s="4"/>
      <c r="B21" s="8"/>
      <c r="C21" s="8"/>
      <c r="D21" s="8"/>
      <c r="E21" s="8"/>
      <c r="G21" s="4" t="s">
        <v>52</v>
      </c>
      <c r="H21" s="4" t="s">
        <v>53</v>
      </c>
      <c r="I21" s="4" t="s">
        <v>54</v>
      </c>
    </row>
    <row r="22" ht="15.75" customHeight="1">
      <c r="A22" s="9" t="s">
        <v>55</v>
      </c>
      <c r="B22" s="4" t="s">
        <v>24</v>
      </c>
      <c r="C22" s="4" t="s">
        <v>56</v>
      </c>
      <c r="D22" s="4" t="s">
        <v>57</v>
      </c>
      <c r="E22" s="4" t="s">
        <v>58</v>
      </c>
      <c r="G22" s="5" t="s">
        <v>28</v>
      </c>
      <c r="H22" s="5" t="s">
        <v>28</v>
      </c>
      <c r="I22" s="5" t="s">
        <v>28</v>
      </c>
      <c r="K22" s="5" t="s">
        <v>29</v>
      </c>
      <c r="L22" s="2" t="s">
        <v>30</v>
      </c>
      <c r="M22" s="5" t="s">
        <v>31</v>
      </c>
      <c r="N22" s="5" t="s">
        <v>32</v>
      </c>
    </row>
    <row r="23" ht="15.75" customHeight="1">
      <c r="A23" s="5" t="s">
        <v>59</v>
      </c>
      <c r="B23" s="6">
        <v>0.663333333</v>
      </c>
      <c r="C23" s="6">
        <v>0.426666667</v>
      </c>
      <c r="D23" s="6">
        <v>0.65</v>
      </c>
      <c r="E23" s="6">
        <v>0.793333333</v>
      </c>
      <c r="G23" s="7">
        <f t="shared" ref="G23:G27" si="22">(C23+1)/(B23+1)</f>
        <v>0.8577154312</v>
      </c>
      <c r="H23" s="7">
        <f t="shared" ref="H23:H27" si="23">(D23+1)/(B23+1)</f>
        <v>0.9919839681</v>
      </c>
      <c r="I23" s="7">
        <f t="shared" ref="I23:I27" si="24">(E23+1)/(B23+1)</f>
        <v>1.078156313</v>
      </c>
      <c r="K23" s="5" t="s">
        <v>59</v>
      </c>
      <c r="L23" s="7">
        <f t="shared" ref="L23:N23" si="21">LOG(G23,2)</f>
        <v>-0.2214290183</v>
      </c>
      <c r="M23" s="7">
        <f t="shared" si="21"/>
        <v>-0.01161129008</v>
      </c>
      <c r="N23" s="7">
        <f t="shared" si="21"/>
        <v>0.1085663572</v>
      </c>
    </row>
    <row r="24" ht="15.75" customHeight="1">
      <c r="A24" s="5" t="s">
        <v>60</v>
      </c>
      <c r="B24" s="6">
        <v>3.95</v>
      </c>
      <c r="C24" s="6">
        <v>2.35</v>
      </c>
      <c r="D24" s="6">
        <v>4.553333333</v>
      </c>
      <c r="E24" s="6">
        <v>4.126666667</v>
      </c>
      <c r="G24" s="7">
        <f t="shared" si="22"/>
        <v>0.6767676768</v>
      </c>
      <c r="H24" s="7">
        <f t="shared" si="23"/>
        <v>1.121885522</v>
      </c>
      <c r="I24" s="7">
        <f t="shared" si="24"/>
        <v>1.035690236</v>
      </c>
      <c r="K24" s="5" t="s">
        <v>60</v>
      </c>
      <c r="L24" s="7">
        <f t="shared" ref="L24:N24" si="25">LOG(G24,2)</f>
        <v>-0.5632674296</v>
      </c>
      <c r="M24" s="7">
        <f t="shared" si="25"/>
        <v>0.1659254696</v>
      </c>
      <c r="N24" s="7">
        <f t="shared" si="25"/>
        <v>0.05059257237</v>
      </c>
    </row>
    <row r="25" ht="15.75" customHeight="1">
      <c r="A25" s="5" t="s">
        <v>61</v>
      </c>
      <c r="B25" s="6">
        <v>0.09</v>
      </c>
      <c r="C25" s="6">
        <v>0.136666667</v>
      </c>
      <c r="D25" s="6">
        <v>0.156666667</v>
      </c>
      <c r="E25" s="6">
        <v>0.223333333</v>
      </c>
      <c r="G25" s="7">
        <f t="shared" si="22"/>
        <v>1.042813456</v>
      </c>
      <c r="H25" s="7">
        <f t="shared" si="23"/>
        <v>1.06116208</v>
      </c>
      <c r="I25" s="7">
        <f t="shared" si="24"/>
        <v>1.122324159</v>
      </c>
      <c r="K25" s="5" t="s">
        <v>61</v>
      </c>
      <c r="L25" s="7">
        <f t="shared" ref="L25:N25" si="26">LOG(G25,2)</f>
        <v>0.06048110395</v>
      </c>
      <c r="M25" s="7">
        <f t="shared" si="26"/>
        <v>0.0856450275</v>
      </c>
      <c r="N25" s="7">
        <f t="shared" si="26"/>
        <v>0.166489427</v>
      </c>
    </row>
    <row r="26" ht="15.75" customHeight="1">
      <c r="A26" s="5" t="s">
        <v>62</v>
      </c>
      <c r="B26" s="6">
        <v>2.506666667</v>
      </c>
      <c r="C26" s="6">
        <v>1.576666667</v>
      </c>
      <c r="D26" s="6">
        <v>1.186666667</v>
      </c>
      <c r="E26" s="6">
        <v>1.36</v>
      </c>
      <c r="G26" s="7">
        <f t="shared" si="22"/>
        <v>0.7347908745</v>
      </c>
      <c r="H26" s="7">
        <f t="shared" si="23"/>
        <v>0.6235741445</v>
      </c>
      <c r="I26" s="7">
        <f t="shared" si="24"/>
        <v>0.6730038022</v>
      </c>
      <c r="K26" s="5" t="s">
        <v>62</v>
      </c>
      <c r="L26" s="7">
        <f t="shared" ref="L26:N26" si="27">LOG(G26,2)</f>
        <v>-0.4445943853</v>
      </c>
      <c r="M26" s="7">
        <f t="shared" si="27"/>
        <v>-0.6813669846</v>
      </c>
      <c r="N26" s="7">
        <f t="shared" si="27"/>
        <v>-0.5713134393</v>
      </c>
    </row>
    <row r="27" ht="15.75" customHeight="1">
      <c r="A27" s="5" t="s">
        <v>63</v>
      </c>
      <c r="B27" s="6">
        <v>17.04666667</v>
      </c>
      <c r="C27" s="6">
        <v>20.18</v>
      </c>
      <c r="D27" s="6">
        <v>18.04333333</v>
      </c>
      <c r="E27" s="6">
        <v>25.27666667</v>
      </c>
      <c r="G27" s="7">
        <f t="shared" si="22"/>
        <v>1.173623938</v>
      </c>
      <c r="H27" s="7">
        <f t="shared" si="23"/>
        <v>1.055227188</v>
      </c>
      <c r="I27" s="7">
        <f t="shared" si="24"/>
        <v>1.456039896</v>
      </c>
      <c r="K27" s="5" t="s">
        <v>63</v>
      </c>
      <c r="L27" s="7">
        <f t="shared" ref="L27:N27" si="28">LOG(G27,2)</f>
        <v>0.2309702022</v>
      </c>
      <c r="M27" s="7">
        <f t="shared" si="28"/>
        <v>0.07755364185</v>
      </c>
      <c r="N27" s="7">
        <f t="shared" si="28"/>
        <v>0.5420498869</v>
      </c>
    </row>
    <row r="28" ht="15.75" customHeight="1">
      <c r="A28" s="9" t="s">
        <v>64</v>
      </c>
      <c r="B28" s="4" t="s">
        <v>24</v>
      </c>
      <c r="C28" s="4" t="s">
        <v>65</v>
      </c>
      <c r="D28" s="4" t="s">
        <v>66</v>
      </c>
      <c r="E28" s="4" t="s">
        <v>67</v>
      </c>
      <c r="K28" s="5" t="s">
        <v>29</v>
      </c>
      <c r="L28" s="5" t="s">
        <v>48</v>
      </c>
      <c r="M28" s="5" t="s">
        <v>31</v>
      </c>
      <c r="N28" s="5" t="s">
        <v>32</v>
      </c>
    </row>
    <row r="29" ht="15.75" customHeight="1">
      <c r="A29" s="5" t="s">
        <v>68</v>
      </c>
      <c r="B29" s="6">
        <v>1.833333333</v>
      </c>
      <c r="C29" s="6">
        <v>0.96</v>
      </c>
      <c r="D29" s="6">
        <v>2.003333333</v>
      </c>
      <c r="E29" s="6">
        <v>1.0</v>
      </c>
      <c r="G29" s="7">
        <f t="shared" ref="G29:G30" si="30">(C29+1)/(B29+1)</f>
        <v>0.691764706</v>
      </c>
      <c r="H29" s="7">
        <f t="shared" ref="H29:H30" si="31">(D29+1)/(B29+1)</f>
        <v>1.06</v>
      </c>
      <c r="I29" s="7">
        <f t="shared" ref="I29:I30" si="32">(E29+1)/(B29+1)</f>
        <v>0.705882353</v>
      </c>
      <c r="K29" s="5" t="s">
        <v>68</v>
      </c>
      <c r="L29" s="7">
        <f t="shared" ref="L29:N29" si="29">LOG(G29,2)</f>
        <v>-0.531646686</v>
      </c>
      <c r="M29" s="7">
        <f t="shared" si="29"/>
        <v>0.0840642648</v>
      </c>
      <c r="N29" s="7">
        <f t="shared" si="29"/>
        <v>-0.5025003404</v>
      </c>
    </row>
    <row r="30" ht="15.75" customHeight="1">
      <c r="A30" s="5" t="s">
        <v>69</v>
      </c>
      <c r="B30" s="6">
        <v>0.516666667</v>
      </c>
      <c r="C30" s="6">
        <v>0.393333333</v>
      </c>
      <c r="D30" s="6">
        <v>0.72</v>
      </c>
      <c r="E30" s="6">
        <v>0.446666667</v>
      </c>
      <c r="G30" s="7">
        <f t="shared" si="30"/>
        <v>0.9186813183</v>
      </c>
      <c r="H30" s="7">
        <f t="shared" si="31"/>
        <v>1.134065934</v>
      </c>
      <c r="I30" s="7">
        <f t="shared" si="32"/>
        <v>0.9538461539</v>
      </c>
      <c r="K30" s="5" t="s">
        <v>69</v>
      </c>
      <c r="L30" s="7">
        <f t="shared" ref="L30:N30" si="33">LOG(G30,2)</f>
        <v>-0.1223636037</v>
      </c>
      <c r="M30" s="7">
        <f t="shared" si="33"/>
        <v>0.18150452</v>
      </c>
      <c r="N30" s="7">
        <f t="shared" si="33"/>
        <v>-0.06817150263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conditionalFormatting sqref="L3:N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5:N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3:N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9:N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7" width="7.14"/>
    <col customWidth="1" min="28" max="28" width="8.71"/>
    <col customWidth="1" min="29" max="37" width="7.43"/>
    <col customWidth="1" min="38" max="48" width="8.71"/>
  </cols>
  <sheetData>
    <row r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C1" s="5" t="s">
        <v>70</v>
      </c>
      <c r="AD1" s="5" t="s">
        <v>71</v>
      </c>
      <c r="AE1" s="5" t="s">
        <v>72</v>
      </c>
      <c r="AF1" s="5" t="s">
        <v>73</v>
      </c>
      <c r="AG1" s="5" t="s">
        <v>74</v>
      </c>
      <c r="AH1" s="5" t="s">
        <v>75</v>
      </c>
      <c r="AI1" s="5" t="s">
        <v>76</v>
      </c>
      <c r="AJ1" s="5" t="s">
        <v>77</v>
      </c>
      <c r="AK1" s="5" t="s">
        <v>78</v>
      </c>
      <c r="AM1" s="5" t="s">
        <v>22</v>
      </c>
    </row>
    <row r="2">
      <c r="A2" s="5" t="s">
        <v>23</v>
      </c>
      <c r="B2" s="10" t="s">
        <v>79</v>
      </c>
      <c r="C2" s="10" t="s">
        <v>80</v>
      </c>
      <c r="D2" s="10" t="s">
        <v>81</v>
      </c>
      <c r="E2" s="11" t="s">
        <v>82</v>
      </c>
      <c r="F2" s="10" t="s">
        <v>83</v>
      </c>
      <c r="G2" s="12" t="s">
        <v>84</v>
      </c>
      <c r="H2" s="10" t="s">
        <v>85</v>
      </c>
      <c r="I2" s="10" t="s">
        <v>86</v>
      </c>
      <c r="J2" s="10" t="s">
        <v>84</v>
      </c>
      <c r="K2" s="11" t="s">
        <v>87</v>
      </c>
      <c r="L2" s="10" t="s">
        <v>88</v>
      </c>
      <c r="M2" s="12" t="s">
        <v>84</v>
      </c>
      <c r="N2" s="10" t="s">
        <v>89</v>
      </c>
      <c r="O2" s="10" t="s">
        <v>90</v>
      </c>
      <c r="P2" s="10" t="s">
        <v>84</v>
      </c>
      <c r="Q2" s="11" t="s">
        <v>91</v>
      </c>
      <c r="R2" s="10" t="s">
        <v>92</v>
      </c>
      <c r="S2" s="12" t="s">
        <v>84</v>
      </c>
      <c r="T2" s="10" t="s">
        <v>93</v>
      </c>
      <c r="U2" s="10" t="s">
        <v>94</v>
      </c>
      <c r="V2" s="10" t="s">
        <v>84</v>
      </c>
      <c r="W2" s="11" t="s">
        <v>95</v>
      </c>
      <c r="X2" s="10" t="s">
        <v>96</v>
      </c>
      <c r="Y2" s="12" t="s">
        <v>84</v>
      </c>
      <c r="Z2" s="10" t="s">
        <v>97</v>
      </c>
      <c r="AA2" s="5" t="s">
        <v>98</v>
      </c>
      <c r="AC2" s="5" t="s">
        <v>99</v>
      </c>
      <c r="AD2" s="5" t="s">
        <v>99</v>
      </c>
      <c r="AE2" s="5" t="s">
        <v>99</v>
      </c>
      <c r="AF2" s="5" t="s">
        <v>99</v>
      </c>
      <c r="AG2" s="5" t="s">
        <v>99</v>
      </c>
      <c r="AH2" s="5" t="s">
        <v>99</v>
      </c>
      <c r="AI2" s="5" t="s">
        <v>99</v>
      </c>
      <c r="AJ2" s="5" t="s">
        <v>99</v>
      </c>
      <c r="AK2" s="5" t="s">
        <v>99</v>
      </c>
      <c r="AM2" s="5" t="s">
        <v>29</v>
      </c>
      <c r="AN2" s="5" t="s">
        <v>100</v>
      </c>
      <c r="AO2" s="5" t="s">
        <v>71</v>
      </c>
      <c r="AP2" s="5" t="s">
        <v>72</v>
      </c>
      <c r="AQ2" s="5" t="s">
        <v>101</v>
      </c>
      <c r="AR2" s="5" t="s">
        <v>102</v>
      </c>
      <c r="AS2" s="5" t="s">
        <v>103</v>
      </c>
      <c r="AT2" s="5" t="s">
        <v>104</v>
      </c>
      <c r="AU2" s="5" t="s">
        <v>105</v>
      </c>
      <c r="AV2" s="5" t="s">
        <v>106</v>
      </c>
    </row>
    <row r="3">
      <c r="A3" s="5" t="s">
        <v>33</v>
      </c>
      <c r="B3" s="7">
        <v>11.724</v>
      </c>
      <c r="C3" s="7">
        <v>11.37</v>
      </c>
      <c r="D3" s="7">
        <f t="shared" ref="D3:D13" si="2">AVERAGE(B3:C3)</f>
        <v>11.547</v>
      </c>
      <c r="E3" s="13">
        <v>19.1977</v>
      </c>
      <c r="F3" s="7">
        <v>11.6596</v>
      </c>
      <c r="G3" s="14">
        <f t="shared" ref="G3:G13" si="3">AVERAGE(E3:F3)</f>
        <v>15.42865</v>
      </c>
      <c r="H3" s="7">
        <v>22.1404</v>
      </c>
      <c r="I3" s="7">
        <v>23.3537</v>
      </c>
      <c r="J3" s="7">
        <f t="shared" ref="J3:J13" si="4">AVERAGE(H3:I3)</f>
        <v>22.74705</v>
      </c>
      <c r="K3" s="13">
        <v>11.7581</v>
      </c>
      <c r="L3" s="7">
        <v>10.5565</v>
      </c>
      <c r="M3" s="14">
        <f t="shared" ref="M3:M13" si="5">AVERAGE(K3:L3)</f>
        <v>11.1573</v>
      </c>
      <c r="N3" s="7">
        <v>21.8378</v>
      </c>
      <c r="O3" s="7">
        <v>14.6378</v>
      </c>
      <c r="P3" s="7">
        <f t="shared" ref="P3:P13" si="6">AVERAGE(N3:O3)</f>
        <v>18.2378</v>
      </c>
      <c r="Q3" s="13">
        <v>14.943</v>
      </c>
      <c r="R3" s="7">
        <v>19.1929</v>
      </c>
      <c r="S3" s="14">
        <f t="shared" ref="S3:S13" si="7">AVERAGE(Q3:R3)</f>
        <v>17.06795</v>
      </c>
      <c r="T3" s="7">
        <v>12.662</v>
      </c>
      <c r="U3" s="7">
        <v>12.0504</v>
      </c>
      <c r="V3" s="7">
        <f t="shared" ref="V3:V13" si="8">AVERAGE(T3:U3)</f>
        <v>12.3562</v>
      </c>
      <c r="W3" s="13">
        <v>13.1871</v>
      </c>
      <c r="X3" s="7">
        <v>13.4908</v>
      </c>
      <c r="Y3" s="14">
        <f t="shared" ref="Y3:Y13" si="9">AVERAGE(W3:X3)</f>
        <v>13.33895</v>
      </c>
      <c r="Z3" s="7">
        <v>7.54555</v>
      </c>
      <c r="AA3" s="7">
        <v>7.32414</v>
      </c>
      <c r="AC3" s="7">
        <f t="shared" ref="AC3:AC13" si="10">(G3+1)/(D3+1)</f>
        <v>1.309368773</v>
      </c>
      <c r="AD3" s="7">
        <f t="shared" ref="AD3:AD13" si="11">(J3+1)/(D3+1)</f>
        <v>1.892647645</v>
      </c>
      <c r="AE3" s="7">
        <f t="shared" ref="AE3:AE13" si="12">(M3+1)/(D3+1)</f>
        <v>0.9689407827</v>
      </c>
      <c r="AF3" s="7">
        <f t="shared" ref="AF3:AF13" si="13">(P3+1)/(D3+1)</f>
        <v>1.533258946</v>
      </c>
      <c r="AG3" s="7">
        <f t="shared" ref="AG3:AG13" si="14">(S3+1)/(D3+1)</f>
        <v>1.440021519</v>
      </c>
      <c r="AH3" s="7">
        <f t="shared" ref="AH3:AH13" si="15">(V3+1)/(D3+1)</f>
        <v>1.064493504</v>
      </c>
      <c r="AI3" s="7">
        <f t="shared" ref="AI3:AI13" si="16">(Y3+1)/(D3+1)</f>
        <v>1.142819001</v>
      </c>
      <c r="AJ3" s="7">
        <f t="shared" ref="AJ3:AJ13" si="17">(Z3+1)/(D3+1)</f>
        <v>0.6810831274</v>
      </c>
      <c r="AK3" s="7">
        <f t="shared" ref="AK3:AK13" si="18">(AA3+1)/(D3+1)</f>
        <v>0.6634366781</v>
      </c>
      <c r="AM3" s="5" t="s">
        <v>33</v>
      </c>
      <c r="AN3" s="7">
        <f t="shared" ref="AN3:AV3" si="1">LOG(AC3,2)</f>
        <v>0.3888714782</v>
      </c>
      <c r="AO3" s="7">
        <f t="shared" si="1"/>
        <v>0.9204058488</v>
      </c>
      <c r="AP3" s="7">
        <f t="shared" si="1"/>
        <v>-0.04551959764</v>
      </c>
      <c r="AQ3" s="7">
        <f t="shared" si="1"/>
        <v>0.6166013689</v>
      </c>
      <c r="AR3" s="7">
        <f t="shared" si="1"/>
        <v>0.5260903709</v>
      </c>
      <c r="AS3" s="7">
        <f t="shared" si="1"/>
        <v>0.09016714644</v>
      </c>
      <c r="AT3" s="7">
        <f t="shared" si="1"/>
        <v>0.1925969279</v>
      </c>
      <c r="AU3" s="7">
        <f t="shared" si="1"/>
        <v>-0.5540972023</v>
      </c>
      <c r="AV3" s="7">
        <f t="shared" si="1"/>
        <v>-0.5919693212</v>
      </c>
    </row>
    <row r="4">
      <c r="A4" s="5" t="s">
        <v>34</v>
      </c>
      <c r="B4" s="7">
        <v>0.0</v>
      </c>
      <c r="C4" s="7">
        <v>0.0</v>
      </c>
      <c r="D4" s="7">
        <f t="shared" si="2"/>
        <v>0</v>
      </c>
      <c r="E4" s="13">
        <v>0.0</v>
      </c>
      <c r="F4" s="7">
        <v>0.0110767</v>
      </c>
      <c r="G4" s="14">
        <f t="shared" si="3"/>
        <v>0.00553835</v>
      </c>
      <c r="H4" s="7">
        <v>0.047563</v>
      </c>
      <c r="I4" s="7">
        <v>0.033889</v>
      </c>
      <c r="J4" s="7">
        <f t="shared" si="4"/>
        <v>0.040726</v>
      </c>
      <c r="K4" s="13">
        <v>0.0378222</v>
      </c>
      <c r="L4" s="7">
        <v>0.04298</v>
      </c>
      <c r="M4" s="14">
        <f t="shared" si="5"/>
        <v>0.0404011</v>
      </c>
      <c r="N4" s="7">
        <v>0.0374475</v>
      </c>
      <c r="O4" s="7">
        <v>0.0</v>
      </c>
      <c r="P4" s="7">
        <f t="shared" si="6"/>
        <v>0.01872375</v>
      </c>
      <c r="Q4" s="13">
        <v>0.0404314</v>
      </c>
      <c r="R4" s="7">
        <v>0.0108704</v>
      </c>
      <c r="S4" s="14">
        <f t="shared" si="7"/>
        <v>0.0256509</v>
      </c>
      <c r="T4" s="7">
        <v>0.0165839</v>
      </c>
      <c r="U4" s="7">
        <v>0.0787698</v>
      </c>
      <c r="V4" s="7">
        <f t="shared" si="8"/>
        <v>0.04767685</v>
      </c>
      <c r="W4" s="13">
        <v>0.0434322</v>
      </c>
      <c r="X4" s="7">
        <v>0.0120002</v>
      </c>
      <c r="Y4" s="14">
        <f t="shared" si="9"/>
        <v>0.0277162</v>
      </c>
      <c r="Z4" s="7">
        <v>0.0</v>
      </c>
      <c r="AA4" s="7">
        <v>0.0</v>
      </c>
      <c r="AC4" s="7">
        <f t="shared" si="10"/>
        <v>1.00553835</v>
      </c>
      <c r="AD4" s="7">
        <f t="shared" si="11"/>
        <v>1.040726</v>
      </c>
      <c r="AE4" s="7">
        <f t="shared" si="12"/>
        <v>1.0404011</v>
      </c>
      <c r="AF4" s="7">
        <f t="shared" si="13"/>
        <v>1.01872375</v>
      </c>
      <c r="AG4" s="7">
        <f t="shared" si="14"/>
        <v>1.0256509</v>
      </c>
      <c r="AH4" s="7">
        <f t="shared" si="15"/>
        <v>1.04767685</v>
      </c>
      <c r="AI4" s="7">
        <f t="shared" si="16"/>
        <v>1.0277162</v>
      </c>
      <c r="AJ4" s="7">
        <f t="shared" si="17"/>
        <v>1</v>
      </c>
      <c r="AK4" s="7">
        <f t="shared" si="18"/>
        <v>1</v>
      </c>
      <c r="AM4" s="5" t="s">
        <v>34</v>
      </c>
      <c r="AN4" s="7">
        <f t="shared" ref="AN4:AV4" si="19">LOG(AC4,2)</f>
        <v>0.007968105313</v>
      </c>
      <c r="AO4" s="7">
        <f t="shared" si="19"/>
        <v>0.05759028912</v>
      </c>
      <c r="AP4" s="7">
        <f t="shared" si="19"/>
        <v>0.05713982973</v>
      </c>
      <c r="AQ4" s="7">
        <f t="shared" si="19"/>
        <v>0.02676288513</v>
      </c>
      <c r="AR4" s="7">
        <f t="shared" si="19"/>
        <v>0.0365397655</v>
      </c>
      <c r="AS4" s="7">
        <f t="shared" si="19"/>
        <v>0.06719379436</v>
      </c>
      <c r="AT4" s="7">
        <f t="shared" si="19"/>
        <v>0.03944192467</v>
      </c>
      <c r="AU4" s="7">
        <f t="shared" si="19"/>
        <v>0</v>
      </c>
      <c r="AV4" s="7">
        <f t="shared" si="19"/>
        <v>0</v>
      </c>
    </row>
    <row r="5">
      <c r="A5" s="5" t="s">
        <v>35</v>
      </c>
      <c r="B5" s="7">
        <v>0.053834</v>
      </c>
      <c r="C5" s="7">
        <v>0.313058</v>
      </c>
      <c r="D5" s="7">
        <f t="shared" si="2"/>
        <v>0.183446</v>
      </c>
      <c r="E5" s="13">
        <v>0.496986</v>
      </c>
      <c r="F5" s="7">
        <v>0.232428</v>
      </c>
      <c r="G5" s="14">
        <f t="shared" si="3"/>
        <v>0.364707</v>
      </c>
      <c r="H5" s="7">
        <v>0.769325</v>
      </c>
      <c r="I5" s="7">
        <v>0.511112</v>
      </c>
      <c r="J5" s="7">
        <f t="shared" si="4"/>
        <v>0.6402185</v>
      </c>
      <c r="K5" s="13">
        <v>0.272816</v>
      </c>
      <c r="L5" s="7">
        <v>0.375781</v>
      </c>
      <c r="M5" s="14">
        <f t="shared" si="5"/>
        <v>0.3242985</v>
      </c>
      <c r="N5" s="7">
        <v>0.613894</v>
      </c>
      <c r="O5" s="7">
        <v>0.40361</v>
      </c>
      <c r="P5" s="7">
        <f t="shared" si="6"/>
        <v>0.508752</v>
      </c>
      <c r="Q5" s="13">
        <v>0.265124</v>
      </c>
      <c r="R5" s="7">
        <v>0.598762</v>
      </c>
      <c r="S5" s="14">
        <f t="shared" si="7"/>
        <v>0.431943</v>
      </c>
      <c r="T5" s="7">
        <v>0.391489</v>
      </c>
      <c r="U5" s="7">
        <v>1.34296</v>
      </c>
      <c r="V5" s="7">
        <f t="shared" si="8"/>
        <v>0.8672245</v>
      </c>
      <c r="W5" s="13">
        <v>0.303788</v>
      </c>
      <c r="X5" s="7">
        <v>0.361974</v>
      </c>
      <c r="Y5" s="14">
        <f t="shared" si="9"/>
        <v>0.332881</v>
      </c>
      <c r="Z5" s="7">
        <v>0.918138</v>
      </c>
      <c r="AA5" s="7">
        <v>1.04372</v>
      </c>
      <c r="AC5" s="7">
        <f t="shared" si="10"/>
        <v>1.153163727</v>
      </c>
      <c r="AD5" s="7">
        <f t="shared" si="11"/>
        <v>1.385968181</v>
      </c>
      <c r="AE5" s="7">
        <f t="shared" si="12"/>
        <v>1.11901895</v>
      </c>
      <c r="AF5" s="7">
        <f t="shared" si="13"/>
        <v>1.274880307</v>
      </c>
      <c r="AG5" s="7">
        <f t="shared" si="14"/>
        <v>1.209977473</v>
      </c>
      <c r="AH5" s="7">
        <f t="shared" si="15"/>
        <v>1.577785974</v>
      </c>
      <c r="AI5" s="7">
        <f t="shared" si="16"/>
        <v>1.126271076</v>
      </c>
      <c r="AJ5" s="7">
        <f t="shared" si="17"/>
        <v>1.620807371</v>
      </c>
      <c r="AK5" s="7">
        <f t="shared" si="18"/>
        <v>1.726922901</v>
      </c>
      <c r="AM5" s="5" t="s">
        <v>35</v>
      </c>
      <c r="AN5" s="7">
        <f t="shared" ref="AN5:AV5" si="20">LOG(AC5,2)</f>
        <v>0.2055973623</v>
      </c>
      <c r="AO5" s="7">
        <f t="shared" si="20"/>
        <v>0.4708941366</v>
      </c>
      <c r="AP5" s="7">
        <f t="shared" si="20"/>
        <v>0.1622344675</v>
      </c>
      <c r="AQ5" s="7">
        <f t="shared" si="20"/>
        <v>0.3503618052</v>
      </c>
      <c r="AR5" s="7">
        <f t="shared" si="20"/>
        <v>0.2749801876</v>
      </c>
      <c r="AS5" s="7">
        <f t="shared" si="20"/>
        <v>0.6579015178</v>
      </c>
      <c r="AT5" s="7">
        <f t="shared" si="20"/>
        <v>0.1715541038</v>
      </c>
      <c r="AU5" s="7">
        <f t="shared" si="20"/>
        <v>0.6967126403</v>
      </c>
      <c r="AV5" s="7">
        <f t="shared" si="20"/>
        <v>0.7882036751</v>
      </c>
    </row>
    <row r="6">
      <c r="A6" s="5" t="s">
        <v>36</v>
      </c>
      <c r="B6" s="7">
        <v>6.19245</v>
      </c>
      <c r="C6" s="7">
        <v>5.87511</v>
      </c>
      <c r="D6" s="7">
        <f t="shared" si="2"/>
        <v>6.03378</v>
      </c>
      <c r="E6" s="13">
        <v>10.1466</v>
      </c>
      <c r="F6" s="7">
        <v>7.10352</v>
      </c>
      <c r="G6" s="14">
        <f t="shared" si="3"/>
        <v>8.62506</v>
      </c>
      <c r="H6" s="7">
        <v>9.33917</v>
      </c>
      <c r="I6" s="7">
        <v>7.569</v>
      </c>
      <c r="J6" s="7">
        <f t="shared" si="4"/>
        <v>8.454085</v>
      </c>
      <c r="K6" s="13">
        <v>8.05228</v>
      </c>
      <c r="L6" s="7">
        <v>6.90487</v>
      </c>
      <c r="M6" s="14">
        <f t="shared" si="5"/>
        <v>7.478575</v>
      </c>
      <c r="N6" s="7">
        <v>9.26864</v>
      </c>
      <c r="O6" s="7">
        <v>6.74404</v>
      </c>
      <c r="P6" s="7">
        <f t="shared" si="6"/>
        <v>8.00634</v>
      </c>
      <c r="Q6" s="13">
        <v>8.69577</v>
      </c>
      <c r="R6" s="7">
        <v>7.2978</v>
      </c>
      <c r="S6" s="14">
        <f t="shared" si="7"/>
        <v>7.996785</v>
      </c>
      <c r="T6" s="7">
        <v>9.86642</v>
      </c>
      <c r="U6" s="7">
        <v>7.33041</v>
      </c>
      <c r="V6" s="7">
        <f t="shared" si="8"/>
        <v>8.598415</v>
      </c>
      <c r="W6" s="13">
        <v>11.6386</v>
      </c>
      <c r="X6" s="7">
        <v>7.88391</v>
      </c>
      <c r="Y6" s="14">
        <f t="shared" si="9"/>
        <v>9.761255</v>
      </c>
      <c r="Z6" s="7">
        <v>5.31015</v>
      </c>
      <c r="AA6" s="7">
        <v>11.0487</v>
      </c>
      <c r="AC6" s="7">
        <f t="shared" si="10"/>
        <v>1.36840504</v>
      </c>
      <c r="AD6" s="7">
        <f t="shared" si="11"/>
        <v>1.344097342</v>
      </c>
      <c r="AE6" s="7">
        <f t="shared" si="12"/>
        <v>1.205408045</v>
      </c>
      <c r="AF6" s="7">
        <f t="shared" si="13"/>
        <v>1.280440958</v>
      </c>
      <c r="AG6" s="7">
        <f t="shared" si="14"/>
        <v>1.279082513</v>
      </c>
      <c r="AH6" s="7">
        <f t="shared" si="15"/>
        <v>1.364616892</v>
      </c>
      <c r="AI6" s="7">
        <f t="shared" si="16"/>
        <v>1.529939094</v>
      </c>
      <c r="AJ6" s="7">
        <f t="shared" si="17"/>
        <v>0.8971207516</v>
      </c>
      <c r="AK6" s="7">
        <f t="shared" si="18"/>
        <v>1.712976522</v>
      </c>
      <c r="AM6" s="5" t="s">
        <v>36</v>
      </c>
      <c r="AN6" s="7">
        <f t="shared" ref="AN6:AV6" si="21">LOG(AC6,2)</f>
        <v>0.4524953225</v>
      </c>
      <c r="AO6" s="7">
        <f t="shared" si="21"/>
        <v>0.4266376242</v>
      </c>
      <c r="AP6" s="7">
        <f t="shared" si="21"/>
        <v>0.2695215988</v>
      </c>
      <c r="AQ6" s="7">
        <f t="shared" si="21"/>
        <v>0.3566407306</v>
      </c>
      <c r="AR6" s="7">
        <f t="shared" si="21"/>
        <v>0.3551093351</v>
      </c>
      <c r="AS6" s="7">
        <f t="shared" si="21"/>
        <v>0.4484959796</v>
      </c>
      <c r="AT6" s="7">
        <f t="shared" si="21"/>
        <v>0.6134742211</v>
      </c>
      <c r="AU6" s="7">
        <f t="shared" si="21"/>
        <v>-0.1566259113</v>
      </c>
      <c r="AV6" s="7">
        <f t="shared" si="21"/>
        <v>0.7765053779</v>
      </c>
    </row>
    <row r="7">
      <c r="A7" s="5" t="s">
        <v>37</v>
      </c>
      <c r="B7" s="7">
        <v>109.265</v>
      </c>
      <c r="C7" s="7">
        <v>135.884</v>
      </c>
      <c r="D7" s="7">
        <f t="shared" si="2"/>
        <v>122.5745</v>
      </c>
      <c r="E7" s="13">
        <v>222.378</v>
      </c>
      <c r="F7" s="7">
        <v>166.95</v>
      </c>
      <c r="G7" s="14">
        <f t="shared" si="3"/>
        <v>194.664</v>
      </c>
      <c r="H7" s="7">
        <v>87.4683</v>
      </c>
      <c r="I7" s="7">
        <v>56.6836</v>
      </c>
      <c r="J7" s="7">
        <f t="shared" si="4"/>
        <v>72.07595</v>
      </c>
      <c r="K7" s="13">
        <v>135.272</v>
      </c>
      <c r="L7" s="7">
        <v>89.9304</v>
      </c>
      <c r="M7" s="14">
        <f t="shared" si="5"/>
        <v>112.6012</v>
      </c>
      <c r="N7" s="7">
        <v>159.882</v>
      </c>
      <c r="O7" s="7">
        <v>162.678</v>
      </c>
      <c r="P7" s="7">
        <f t="shared" si="6"/>
        <v>161.28</v>
      </c>
      <c r="Q7" s="13">
        <v>166.215</v>
      </c>
      <c r="R7" s="7">
        <v>252.27</v>
      </c>
      <c r="S7" s="14">
        <f t="shared" si="7"/>
        <v>209.2425</v>
      </c>
      <c r="T7" s="7">
        <v>153.256</v>
      </c>
      <c r="U7" s="7">
        <v>93.6097</v>
      </c>
      <c r="V7" s="7">
        <f t="shared" si="8"/>
        <v>123.43285</v>
      </c>
      <c r="W7" s="13">
        <v>223.962</v>
      </c>
      <c r="X7" s="7">
        <v>172.561</v>
      </c>
      <c r="Y7" s="14">
        <f t="shared" si="9"/>
        <v>198.2615</v>
      </c>
      <c r="Z7" s="7">
        <v>42.1193</v>
      </c>
      <c r="AA7" s="7">
        <v>46.2678</v>
      </c>
      <c r="AC7" s="7">
        <f t="shared" si="10"/>
        <v>1.583368737</v>
      </c>
      <c r="AD7" s="7">
        <f t="shared" si="11"/>
        <v>0.591351371</v>
      </c>
      <c r="AE7" s="7">
        <f t="shared" si="12"/>
        <v>0.9192932199</v>
      </c>
      <c r="AF7" s="7">
        <f t="shared" si="13"/>
        <v>1.313215914</v>
      </c>
      <c r="AG7" s="7">
        <f t="shared" si="14"/>
        <v>1.701342105</v>
      </c>
      <c r="AH7" s="7">
        <f t="shared" si="15"/>
        <v>1.006946012</v>
      </c>
      <c r="AI7" s="7">
        <f t="shared" si="16"/>
        <v>1.61248073</v>
      </c>
      <c r="AJ7" s="7">
        <f t="shared" si="17"/>
        <v>0.3489336392</v>
      </c>
      <c r="AK7" s="7">
        <f t="shared" si="18"/>
        <v>0.3825044811</v>
      </c>
      <c r="AM7" s="5" t="s">
        <v>37</v>
      </c>
      <c r="AN7" s="7">
        <f t="shared" ref="AN7:AV7" si="22">LOG(AC7,2)</f>
        <v>0.6629972714</v>
      </c>
      <c r="AO7" s="7">
        <f t="shared" si="22"/>
        <v>-0.7579124846</v>
      </c>
      <c r="AP7" s="7">
        <f t="shared" si="22"/>
        <v>-0.1214029946</v>
      </c>
      <c r="AQ7" s="7">
        <f t="shared" si="22"/>
        <v>0.3931041385</v>
      </c>
      <c r="AR7" s="7">
        <f t="shared" si="22"/>
        <v>0.7666732669</v>
      </c>
      <c r="AS7" s="7">
        <f t="shared" si="22"/>
        <v>0.009986334944</v>
      </c>
      <c r="AT7" s="7">
        <f t="shared" si="22"/>
        <v>0.6892819199</v>
      </c>
      <c r="AU7" s="7">
        <f t="shared" si="22"/>
        <v>-1.518975407</v>
      </c>
      <c r="AV7" s="7">
        <f t="shared" si="22"/>
        <v>-1.386451446</v>
      </c>
    </row>
    <row r="8">
      <c r="A8" s="5" t="s">
        <v>38</v>
      </c>
      <c r="B8" s="7">
        <v>0.198355</v>
      </c>
      <c r="C8" s="7">
        <v>0.128165</v>
      </c>
      <c r="D8" s="7">
        <f t="shared" si="2"/>
        <v>0.16326</v>
      </c>
      <c r="E8" s="13">
        <v>0.116265</v>
      </c>
      <c r="F8" s="7">
        <v>0.0594719</v>
      </c>
      <c r="G8" s="14">
        <f t="shared" si="3"/>
        <v>0.08786845</v>
      </c>
      <c r="H8" s="7">
        <v>0.136198</v>
      </c>
      <c r="I8" s="7">
        <v>0.0727817</v>
      </c>
      <c r="J8" s="7">
        <f t="shared" si="4"/>
        <v>0.10448985</v>
      </c>
      <c r="K8" s="13">
        <v>0.121843</v>
      </c>
      <c r="L8" s="7">
        <v>0.230765</v>
      </c>
      <c r="M8" s="14">
        <f t="shared" si="5"/>
        <v>0.176304</v>
      </c>
      <c r="N8" s="7">
        <v>0.140742</v>
      </c>
      <c r="O8" s="7">
        <v>0.183596</v>
      </c>
      <c r="P8" s="7">
        <f t="shared" si="6"/>
        <v>0.162169</v>
      </c>
      <c r="Q8" s="13">
        <v>0.202609</v>
      </c>
      <c r="R8" s="7">
        <v>0.0817103</v>
      </c>
      <c r="S8" s="14">
        <f t="shared" si="7"/>
        <v>0.14215965</v>
      </c>
      <c r="T8" s="7">
        <v>0.071233</v>
      </c>
      <c r="U8" s="7">
        <v>0.0634387</v>
      </c>
      <c r="V8" s="7">
        <f t="shared" si="8"/>
        <v>0.06733585</v>
      </c>
      <c r="W8" s="13">
        <v>0.108823</v>
      </c>
      <c r="X8" s="7">
        <v>0.0902031</v>
      </c>
      <c r="Y8" s="14">
        <f t="shared" si="9"/>
        <v>0.09951305</v>
      </c>
      <c r="Z8" s="7">
        <v>0.0740434</v>
      </c>
      <c r="AA8" s="7">
        <v>0.0</v>
      </c>
      <c r="AC8" s="7">
        <f t="shared" si="10"/>
        <v>0.9351894245</v>
      </c>
      <c r="AD8" s="7">
        <f t="shared" si="11"/>
        <v>0.9494780617</v>
      </c>
      <c r="AE8" s="7">
        <f t="shared" si="12"/>
        <v>1.011213314</v>
      </c>
      <c r="AF8" s="7">
        <f t="shared" si="13"/>
        <v>0.9990621185</v>
      </c>
      <c r="AG8" s="7">
        <f t="shared" si="14"/>
        <v>0.9818610199</v>
      </c>
      <c r="AH8" s="7">
        <f t="shared" si="15"/>
        <v>0.9175385125</v>
      </c>
      <c r="AI8" s="7">
        <f t="shared" si="16"/>
        <v>0.9451997404</v>
      </c>
      <c r="AJ8" s="7">
        <f t="shared" si="17"/>
        <v>0.9233046782</v>
      </c>
      <c r="AK8" s="7">
        <f t="shared" si="18"/>
        <v>0.859653044</v>
      </c>
      <c r="AM8" s="5" t="s">
        <v>38</v>
      </c>
      <c r="AN8" s="7">
        <f t="shared" ref="AN8:AV8" si="23">LOG(AC8,2)</f>
        <v>-0.09666947943</v>
      </c>
      <c r="AO8" s="7">
        <f t="shared" si="23"/>
        <v>-0.07479342859</v>
      </c>
      <c r="AP8" s="7">
        <f t="shared" si="23"/>
        <v>0.01608736423</v>
      </c>
      <c r="AQ8" s="7">
        <f t="shared" si="23"/>
        <v>-0.001353711857</v>
      </c>
      <c r="AR8" s="7">
        <f t="shared" si="23"/>
        <v>-0.02640926597</v>
      </c>
      <c r="AS8" s="7">
        <f t="shared" si="23"/>
        <v>-0.1241593805</v>
      </c>
      <c r="AT8" s="7">
        <f t="shared" si="23"/>
        <v>-0.08130886184</v>
      </c>
      <c r="AU8" s="7">
        <f t="shared" si="23"/>
        <v>-0.1151212983</v>
      </c>
      <c r="AV8" s="7">
        <f t="shared" si="23"/>
        <v>-0.2181735893</v>
      </c>
    </row>
    <row r="9">
      <c r="A9" s="5" t="s">
        <v>39</v>
      </c>
      <c r="B9" s="7">
        <v>9.13032</v>
      </c>
      <c r="C9" s="7">
        <v>7.74072</v>
      </c>
      <c r="D9" s="7">
        <f t="shared" si="2"/>
        <v>8.43552</v>
      </c>
      <c r="E9" s="13">
        <v>13.2346</v>
      </c>
      <c r="F9" s="7">
        <v>8.33886</v>
      </c>
      <c r="G9" s="14">
        <f t="shared" si="3"/>
        <v>10.78673</v>
      </c>
      <c r="H9" s="7">
        <v>44.3848</v>
      </c>
      <c r="I9" s="7">
        <v>24.9956</v>
      </c>
      <c r="J9" s="7">
        <f t="shared" si="4"/>
        <v>34.6902</v>
      </c>
      <c r="K9" s="13">
        <v>14.0095</v>
      </c>
      <c r="L9" s="7">
        <v>11.6468</v>
      </c>
      <c r="M9" s="14">
        <f t="shared" si="5"/>
        <v>12.82815</v>
      </c>
      <c r="N9" s="7">
        <v>23.5335</v>
      </c>
      <c r="O9" s="7">
        <v>18.9119</v>
      </c>
      <c r="P9" s="7">
        <f t="shared" si="6"/>
        <v>21.2227</v>
      </c>
      <c r="Q9" s="13">
        <v>15.4434</v>
      </c>
      <c r="R9" s="7">
        <v>13.2506</v>
      </c>
      <c r="S9" s="14">
        <f t="shared" si="7"/>
        <v>14.347</v>
      </c>
      <c r="T9" s="7">
        <v>7.63819</v>
      </c>
      <c r="U9" s="7">
        <v>7.70396</v>
      </c>
      <c r="V9" s="7">
        <f t="shared" si="8"/>
        <v>7.671075</v>
      </c>
      <c r="W9" s="13">
        <v>8.77012</v>
      </c>
      <c r="X9" s="7">
        <v>7.73564</v>
      </c>
      <c r="Y9" s="14">
        <f t="shared" si="9"/>
        <v>8.25288</v>
      </c>
      <c r="Z9" s="7">
        <v>8.07197</v>
      </c>
      <c r="AA9" s="7">
        <v>6.02816</v>
      </c>
      <c r="AC9" s="7">
        <f t="shared" si="10"/>
        <v>1.249187114</v>
      </c>
      <c r="AD9" s="7">
        <f t="shared" si="11"/>
        <v>3.782536628</v>
      </c>
      <c r="AE9" s="7">
        <f t="shared" si="12"/>
        <v>1.46554191</v>
      </c>
      <c r="AF9" s="7">
        <f t="shared" si="13"/>
        <v>2.355217307</v>
      </c>
      <c r="AG9" s="7">
        <f t="shared" si="14"/>
        <v>1.62651343</v>
      </c>
      <c r="AH9" s="7">
        <f t="shared" si="15"/>
        <v>0.9189822077</v>
      </c>
      <c r="AI9" s="7">
        <f t="shared" si="16"/>
        <v>0.9806433562</v>
      </c>
      <c r="AJ9" s="7">
        <f t="shared" si="17"/>
        <v>0.9614700621</v>
      </c>
      <c r="AK9" s="7">
        <f t="shared" si="18"/>
        <v>0.7448619684</v>
      </c>
      <c r="AM9" s="5" t="s">
        <v>39</v>
      </c>
      <c r="AN9" s="7">
        <f t="shared" ref="AN9:AV9" si="24">LOG(AC9,2)</f>
        <v>0.3209895927</v>
      </c>
      <c r="AO9" s="7">
        <f t="shared" si="24"/>
        <v>1.919354053</v>
      </c>
      <c r="AP9" s="7">
        <f t="shared" si="24"/>
        <v>0.551434225</v>
      </c>
      <c r="AQ9" s="7">
        <f t="shared" si="24"/>
        <v>1.235860178</v>
      </c>
      <c r="AR9" s="7">
        <f t="shared" si="24"/>
        <v>0.7017827347</v>
      </c>
      <c r="AS9" s="7">
        <f t="shared" si="24"/>
        <v>-0.121891165</v>
      </c>
      <c r="AT9" s="7">
        <f t="shared" si="24"/>
        <v>-0.02819954747</v>
      </c>
      <c r="AU9" s="7">
        <f t="shared" si="24"/>
        <v>-0.05668615878</v>
      </c>
      <c r="AV9" s="7">
        <f t="shared" si="24"/>
        <v>-0.4249549928</v>
      </c>
    </row>
    <row r="10">
      <c r="A10" s="5" t="s">
        <v>40</v>
      </c>
      <c r="B10" s="7">
        <v>0.405655</v>
      </c>
      <c r="C10" s="7">
        <v>0.758245</v>
      </c>
      <c r="D10" s="7">
        <f t="shared" si="2"/>
        <v>0.58195</v>
      </c>
      <c r="E10" s="13">
        <v>0.169838</v>
      </c>
      <c r="F10" s="7">
        <v>0.489979</v>
      </c>
      <c r="G10" s="14">
        <f t="shared" si="3"/>
        <v>0.3299085</v>
      </c>
      <c r="H10" s="7">
        <v>0.223826</v>
      </c>
      <c r="I10" s="7">
        <v>0.207321</v>
      </c>
      <c r="J10" s="7">
        <f t="shared" si="4"/>
        <v>0.2155735</v>
      </c>
      <c r="K10" s="13">
        <v>0.284779</v>
      </c>
      <c r="L10" s="7">
        <v>0.215743</v>
      </c>
      <c r="M10" s="14">
        <f t="shared" si="5"/>
        <v>0.250261</v>
      </c>
      <c r="N10" s="7">
        <v>0.140979</v>
      </c>
      <c r="O10" s="7">
        <v>0.1931</v>
      </c>
      <c r="P10" s="7">
        <f t="shared" si="6"/>
        <v>0.1670395</v>
      </c>
      <c r="Q10" s="13">
        <v>0.152212</v>
      </c>
      <c r="R10" s="7">
        <v>0.0920786</v>
      </c>
      <c r="S10" s="14">
        <f t="shared" si="7"/>
        <v>0.1221453</v>
      </c>
      <c r="T10" s="7">
        <v>0.608728</v>
      </c>
      <c r="U10" s="7">
        <v>0.407749</v>
      </c>
      <c r="V10" s="7">
        <f t="shared" si="8"/>
        <v>0.5082385</v>
      </c>
      <c r="W10" s="13">
        <v>0.272516</v>
      </c>
      <c r="X10" s="7">
        <v>0.33883</v>
      </c>
      <c r="Y10" s="14">
        <f t="shared" si="9"/>
        <v>0.305673</v>
      </c>
      <c r="Z10" s="7">
        <v>0.610649</v>
      </c>
      <c r="AA10" s="7">
        <v>0.675995</v>
      </c>
      <c r="AC10" s="7">
        <f t="shared" si="10"/>
        <v>0.8406766965</v>
      </c>
      <c r="AD10" s="7">
        <f t="shared" si="11"/>
        <v>0.7684019722</v>
      </c>
      <c r="AE10" s="7">
        <f t="shared" si="12"/>
        <v>0.7903290243</v>
      </c>
      <c r="AF10" s="7">
        <f t="shared" si="13"/>
        <v>0.7377221151</v>
      </c>
      <c r="AG10" s="7">
        <f t="shared" si="14"/>
        <v>0.7093430892</v>
      </c>
      <c r="AH10" s="7">
        <f t="shared" si="15"/>
        <v>0.9534046588</v>
      </c>
      <c r="AI10" s="7">
        <f t="shared" si="16"/>
        <v>0.82535668</v>
      </c>
      <c r="AJ10" s="7">
        <f t="shared" si="17"/>
        <v>1.018141534</v>
      </c>
      <c r="AK10" s="7">
        <f t="shared" si="18"/>
        <v>1.059448782</v>
      </c>
      <c r="AM10" s="5" t="s">
        <v>40</v>
      </c>
      <c r="AN10" s="7">
        <f t="shared" ref="AN10:AV10" si="25">LOG(AC10,2)</f>
        <v>-0.2503770127</v>
      </c>
      <c r="AO10" s="7">
        <f t="shared" si="25"/>
        <v>-0.3800668729</v>
      </c>
      <c r="AP10" s="7">
        <f t="shared" si="25"/>
        <v>-0.3394747037</v>
      </c>
      <c r="AQ10" s="7">
        <f t="shared" si="25"/>
        <v>-0.4388506101</v>
      </c>
      <c r="AR10" s="7">
        <f t="shared" si="25"/>
        <v>-0.4954445078</v>
      </c>
      <c r="AS10" s="7">
        <f t="shared" si="25"/>
        <v>-0.06883941974</v>
      </c>
      <c r="AT10" s="7">
        <f t="shared" si="25"/>
        <v>-0.2769103763</v>
      </c>
      <c r="AU10" s="7">
        <f t="shared" si="25"/>
        <v>0.02593812769</v>
      </c>
      <c r="AV10" s="7">
        <f t="shared" si="25"/>
        <v>0.08331384315</v>
      </c>
    </row>
    <row r="11">
      <c r="A11" s="5" t="s">
        <v>41</v>
      </c>
      <c r="B11" s="7">
        <v>5.27149</v>
      </c>
      <c r="C11" s="7">
        <v>5.33949</v>
      </c>
      <c r="D11" s="7">
        <f t="shared" si="2"/>
        <v>5.30549</v>
      </c>
      <c r="E11" s="13">
        <v>7.84497</v>
      </c>
      <c r="F11" s="7">
        <v>6.02803</v>
      </c>
      <c r="G11" s="14">
        <f t="shared" si="3"/>
        <v>6.9365</v>
      </c>
      <c r="H11" s="7">
        <v>5.15683</v>
      </c>
      <c r="I11" s="7">
        <v>6.90265</v>
      </c>
      <c r="J11" s="7">
        <f t="shared" si="4"/>
        <v>6.02974</v>
      </c>
      <c r="K11" s="13">
        <v>6.29044</v>
      </c>
      <c r="L11" s="7">
        <v>6.27357</v>
      </c>
      <c r="M11" s="14">
        <f t="shared" si="5"/>
        <v>6.282005</v>
      </c>
      <c r="N11" s="7">
        <v>4.84847</v>
      </c>
      <c r="O11" s="7">
        <v>5.8491</v>
      </c>
      <c r="P11" s="7">
        <f t="shared" si="6"/>
        <v>5.348785</v>
      </c>
      <c r="Q11" s="13">
        <v>6.12854</v>
      </c>
      <c r="R11" s="7">
        <v>6.54512</v>
      </c>
      <c r="S11" s="14">
        <f t="shared" si="7"/>
        <v>6.33683</v>
      </c>
      <c r="T11" s="7">
        <v>5.70836</v>
      </c>
      <c r="U11" s="7">
        <v>6.09429</v>
      </c>
      <c r="V11" s="7">
        <f t="shared" si="8"/>
        <v>5.901325</v>
      </c>
      <c r="W11" s="13">
        <v>6.79675</v>
      </c>
      <c r="X11" s="7">
        <v>6.68224</v>
      </c>
      <c r="Y11" s="14">
        <f t="shared" si="9"/>
        <v>6.739495</v>
      </c>
      <c r="Z11" s="7">
        <v>5.6538</v>
      </c>
      <c r="AA11" s="7">
        <v>7.54268</v>
      </c>
      <c r="AC11" s="7">
        <f t="shared" si="10"/>
        <v>1.258665068</v>
      </c>
      <c r="AD11" s="7">
        <f t="shared" si="11"/>
        <v>1.114860225</v>
      </c>
      <c r="AE11" s="7">
        <f t="shared" si="12"/>
        <v>1.154867425</v>
      </c>
      <c r="AF11" s="7">
        <f t="shared" si="13"/>
        <v>1.006866239</v>
      </c>
      <c r="AG11" s="7">
        <f t="shared" si="14"/>
        <v>1.163562229</v>
      </c>
      <c r="AH11" s="7">
        <f t="shared" si="15"/>
        <v>1.094494639</v>
      </c>
      <c r="AI11" s="7">
        <f t="shared" si="16"/>
        <v>1.22742166</v>
      </c>
      <c r="AJ11" s="7">
        <f t="shared" si="17"/>
        <v>1.055239165</v>
      </c>
      <c r="AK11" s="7">
        <f t="shared" si="18"/>
        <v>1.354800341</v>
      </c>
      <c r="AM11" s="5" t="s">
        <v>41</v>
      </c>
      <c r="AN11" s="7">
        <f t="shared" ref="AN11:AV11" si="26">LOG(AC11,2)</f>
        <v>0.3318944316</v>
      </c>
      <c r="AO11" s="7">
        <f t="shared" si="26"/>
        <v>0.1568628443</v>
      </c>
      <c r="AP11" s="7">
        <f t="shared" si="26"/>
        <v>0.2077272445</v>
      </c>
      <c r="AQ11" s="7">
        <f t="shared" si="26"/>
        <v>0.009872035422</v>
      </c>
      <c r="AR11" s="7">
        <f t="shared" si="26"/>
        <v>0.2185483704</v>
      </c>
      <c r="AS11" s="7">
        <f t="shared" si="26"/>
        <v>0.1302648877</v>
      </c>
      <c r="AT11" s="7">
        <f t="shared" si="26"/>
        <v>0.2956309471</v>
      </c>
      <c r="AU11" s="7">
        <f t="shared" si="26"/>
        <v>0.0775700155</v>
      </c>
      <c r="AV11" s="7">
        <f t="shared" si="26"/>
        <v>0.4380802547</v>
      </c>
    </row>
    <row r="12">
      <c r="A12" s="5" t="s">
        <v>42</v>
      </c>
      <c r="B12" s="7">
        <v>31.6467</v>
      </c>
      <c r="C12" s="7">
        <v>26.2169</v>
      </c>
      <c r="D12" s="7">
        <f t="shared" si="2"/>
        <v>28.9318</v>
      </c>
      <c r="E12" s="13">
        <v>15.9096</v>
      </c>
      <c r="F12" s="7">
        <v>6.03298</v>
      </c>
      <c r="G12" s="14">
        <f t="shared" si="3"/>
        <v>10.97129</v>
      </c>
      <c r="H12" s="7">
        <v>29.2501</v>
      </c>
      <c r="I12" s="7">
        <v>16.146</v>
      </c>
      <c r="J12" s="7">
        <f t="shared" si="4"/>
        <v>22.69805</v>
      </c>
      <c r="K12" s="13">
        <v>33.9157</v>
      </c>
      <c r="L12" s="7">
        <v>24.8774</v>
      </c>
      <c r="M12" s="14">
        <f t="shared" si="5"/>
        <v>29.39655</v>
      </c>
      <c r="N12" s="7">
        <v>22.8892</v>
      </c>
      <c r="O12" s="7">
        <v>23.5803</v>
      </c>
      <c r="P12" s="7">
        <f t="shared" si="6"/>
        <v>23.23475</v>
      </c>
      <c r="Q12" s="13">
        <v>28.734</v>
      </c>
      <c r="R12" s="7">
        <v>14.0809</v>
      </c>
      <c r="S12" s="14">
        <f t="shared" si="7"/>
        <v>21.40745</v>
      </c>
      <c r="T12" s="7">
        <v>27.3703</v>
      </c>
      <c r="U12" s="7">
        <v>17.9336</v>
      </c>
      <c r="V12" s="7">
        <f t="shared" si="8"/>
        <v>22.65195</v>
      </c>
      <c r="W12" s="13">
        <v>32.6118</v>
      </c>
      <c r="X12" s="7">
        <v>19.4042</v>
      </c>
      <c r="Y12" s="14">
        <f t="shared" si="9"/>
        <v>26.008</v>
      </c>
      <c r="Z12" s="7">
        <v>23.1266</v>
      </c>
      <c r="AA12" s="7">
        <v>20.0926</v>
      </c>
      <c r="AC12" s="7">
        <f t="shared" si="10"/>
        <v>0.3999522247</v>
      </c>
      <c r="AD12" s="7">
        <f t="shared" si="11"/>
        <v>0.7917348773</v>
      </c>
      <c r="AE12" s="7">
        <f t="shared" si="12"/>
        <v>1.015526965</v>
      </c>
      <c r="AF12" s="7">
        <f t="shared" si="13"/>
        <v>0.8096656399</v>
      </c>
      <c r="AG12" s="7">
        <f t="shared" si="14"/>
        <v>0.7486168557</v>
      </c>
      <c r="AH12" s="7">
        <f t="shared" si="15"/>
        <v>0.7901947093</v>
      </c>
      <c r="AI12" s="7">
        <f t="shared" si="16"/>
        <v>0.9023179361</v>
      </c>
      <c r="AJ12" s="7">
        <f t="shared" si="17"/>
        <v>0.8060524258</v>
      </c>
      <c r="AK12" s="7">
        <f t="shared" si="18"/>
        <v>0.7046886589</v>
      </c>
      <c r="AM12" s="5" t="s">
        <v>42</v>
      </c>
      <c r="AN12" s="7">
        <f t="shared" ref="AN12:AV12" si="27">LOG(AC12,2)</f>
        <v>-1.322100418</v>
      </c>
      <c r="AO12" s="7">
        <f t="shared" si="27"/>
        <v>-0.3369106889</v>
      </c>
      <c r="AP12" s="7">
        <f t="shared" si="27"/>
        <v>0.02222854709</v>
      </c>
      <c r="AQ12" s="7">
        <f t="shared" si="27"/>
        <v>-0.3046018403</v>
      </c>
      <c r="AR12" s="7">
        <f t="shared" si="27"/>
        <v>-0.417700563</v>
      </c>
      <c r="AS12" s="7">
        <f t="shared" si="27"/>
        <v>-0.339719908</v>
      </c>
      <c r="AT12" s="7">
        <f t="shared" si="27"/>
        <v>-0.1482922312</v>
      </c>
      <c r="AU12" s="7">
        <f t="shared" si="27"/>
        <v>-0.3110544198</v>
      </c>
      <c r="AV12" s="7">
        <f t="shared" si="27"/>
        <v>-0.5049420991</v>
      </c>
    </row>
    <row r="13">
      <c r="A13" s="5" t="s">
        <v>43</v>
      </c>
      <c r="B13" s="7">
        <v>2.01316</v>
      </c>
      <c r="C13" s="7">
        <v>2.92675</v>
      </c>
      <c r="D13" s="7">
        <f t="shared" si="2"/>
        <v>2.469955</v>
      </c>
      <c r="E13" s="13">
        <v>2.43534</v>
      </c>
      <c r="F13" s="7">
        <v>1.92637</v>
      </c>
      <c r="G13" s="14">
        <f t="shared" si="3"/>
        <v>2.180855</v>
      </c>
      <c r="H13" s="7">
        <v>2.24994</v>
      </c>
      <c r="I13" s="7">
        <v>1.08445</v>
      </c>
      <c r="J13" s="7">
        <f t="shared" si="4"/>
        <v>1.667195</v>
      </c>
      <c r="K13" s="13">
        <v>4.17031</v>
      </c>
      <c r="L13" s="7">
        <v>3.80716</v>
      </c>
      <c r="M13" s="14">
        <f t="shared" si="5"/>
        <v>3.988735</v>
      </c>
      <c r="N13" s="7">
        <v>1.99286</v>
      </c>
      <c r="O13" s="7">
        <v>2.83073</v>
      </c>
      <c r="P13" s="7">
        <f t="shared" si="6"/>
        <v>2.411795</v>
      </c>
      <c r="Q13" s="13">
        <v>3.86266</v>
      </c>
      <c r="R13" s="7">
        <v>2.38959</v>
      </c>
      <c r="S13" s="14">
        <f t="shared" si="7"/>
        <v>3.126125</v>
      </c>
      <c r="T13" s="7">
        <v>2.86109</v>
      </c>
      <c r="U13" s="7">
        <v>1.84938</v>
      </c>
      <c r="V13" s="7">
        <f t="shared" si="8"/>
        <v>2.355235</v>
      </c>
      <c r="W13" s="13">
        <v>3.535</v>
      </c>
      <c r="X13" s="7">
        <v>2.72145</v>
      </c>
      <c r="Y13" s="14">
        <f t="shared" si="9"/>
        <v>3.128225</v>
      </c>
      <c r="Z13" s="7">
        <v>1.93865</v>
      </c>
      <c r="AA13" s="7">
        <v>1.58363</v>
      </c>
      <c r="AC13" s="7">
        <f t="shared" si="10"/>
        <v>0.9166847985</v>
      </c>
      <c r="AD13" s="7">
        <f t="shared" si="11"/>
        <v>0.7686540604</v>
      </c>
      <c r="AE13" s="7">
        <f t="shared" si="12"/>
        <v>1.437694437</v>
      </c>
      <c r="AF13" s="7">
        <f t="shared" si="13"/>
        <v>0.9832389757</v>
      </c>
      <c r="AG13" s="7">
        <f t="shared" si="14"/>
        <v>1.189100435</v>
      </c>
      <c r="AH13" s="7">
        <f t="shared" si="15"/>
        <v>0.9669390525</v>
      </c>
      <c r="AI13" s="7">
        <f t="shared" si="16"/>
        <v>1.18970563</v>
      </c>
      <c r="AJ13" s="7">
        <f t="shared" si="17"/>
        <v>0.8468841815</v>
      </c>
      <c r="AK13" s="7">
        <f t="shared" si="18"/>
        <v>0.7445716155</v>
      </c>
      <c r="AM13" s="5" t="s">
        <v>43</v>
      </c>
      <c r="AN13" s="7">
        <f t="shared" ref="AN13:AV13" si="28">LOG(AC13,2)</f>
        <v>-0.1255023456</v>
      </c>
      <c r="AO13" s="7">
        <f t="shared" si="28"/>
        <v>-0.3795936485</v>
      </c>
      <c r="AP13" s="7">
        <f t="shared" si="28"/>
        <v>0.5237570825</v>
      </c>
      <c r="AQ13" s="7">
        <f t="shared" si="28"/>
        <v>-0.02438598942</v>
      </c>
      <c r="AR13" s="7">
        <f t="shared" si="28"/>
        <v>0.2498705746</v>
      </c>
      <c r="AS13" s="7">
        <f t="shared" si="28"/>
        <v>-0.04850313734</v>
      </c>
      <c r="AT13" s="7">
        <f t="shared" si="28"/>
        <v>0.2506046505</v>
      </c>
      <c r="AU13" s="7">
        <f t="shared" si="28"/>
        <v>-0.2397634125</v>
      </c>
      <c r="AV13" s="7">
        <f t="shared" si="28"/>
        <v>-0.425517476</v>
      </c>
    </row>
    <row r="14">
      <c r="A14" s="5" t="s">
        <v>44</v>
      </c>
      <c r="B14" s="10"/>
      <c r="C14" s="10"/>
      <c r="D14" s="10"/>
      <c r="E14" s="11"/>
      <c r="F14" s="10"/>
      <c r="G14" s="12"/>
      <c r="H14" s="10"/>
      <c r="I14" s="10"/>
      <c r="J14" s="10"/>
      <c r="K14" s="11"/>
      <c r="L14" s="10"/>
      <c r="M14" s="12"/>
      <c r="N14" s="10"/>
      <c r="O14" s="10"/>
      <c r="P14" s="10"/>
      <c r="Q14" s="11"/>
      <c r="R14" s="10"/>
      <c r="S14" s="12"/>
      <c r="T14" s="10"/>
      <c r="U14" s="10"/>
      <c r="V14" s="10"/>
      <c r="W14" s="11"/>
      <c r="X14" s="10"/>
      <c r="Y14" s="12"/>
      <c r="Z14" s="10"/>
      <c r="AC14" s="7"/>
      <c r="AD14" s="7"/>
      <c r="AE14" s="7"/>
      <c r="AF14" s="7"/>
      <c r="AG14" s="7"/>
      <c r="AH14" s="7"/>
      <c r="AI14" s="7"/>
      <c r="AJ14" s="7"/>
      <c r="AK14" s="7"/>
      <c r="AM14" s="5" t="s">
        <v>29</v>
      </c>
      <c r="AN14" s="5" t="s">
        <v>100</v>
      </c>
      <c r="AO14" s="5" t="s">
        <v>71</v>
      </c>
      <c r="AP14" s="5" t="s">
        <v>72</v>
      </c>
      <c r="AQ14" s="5" t="s">
        <v>101</v>
      </c>
      <c r="AR14" s="5" t="s">
        <v>102</v>
      </c>
      <c r="AS14" s="5" t="s">
        <v>103</v>
      </c>
      <c r="AT14" s="5" t="s">
        <v>104</v>
      </c>
      <c r="AU14" s="5" t="s">
        <v>105</v>
      </c>
      <c r="AV14" s="5" t="s">
        <v>106</v>
      </c>
    </row>
    <row r="15">
      <c r="A15" s="5" t="s">
        <v>49</v>
      </c>
      <c r="B15" s="7">
        <v>1.59658</v>
      </c>
      <c r="C15" s="7">
        <v>1.09462</v>
      </c>
      <c r="D15" s="7">
        <f t="shared" ref="D15:D17" si="30">AVERAGE(B15:C15)</f>
        <v>1.3456</v>
      </c>
      <c r="E15" s="13">
        <v>1.54731</v>
      </c>
      <c r="F15" s="7">
        <v>0.979151</v>
      </c>
      <c r="G15" s="14">
        <f t="shared" ref="G15:G17" si="31">AVERAGE(E15:F15)</f>
        <v>1.2632305</v>
      </c>
      <c r="H15" s="7">
        <v>1.44353</v>
      </c>
      <c r="I15" s="7">
        <v>0.853777</v>
      </c>
      <c r="J15" s="7">
        <f t="shared" ref="J15:J17" si="32">AVERAGE(H15:I15)</f>
        <v>1.1486535</v>
      </c>
      <c r="K15" s="13">
        <v>1.06989</v>
      </c>
      <c r="L15" s="7">
        <v>0.873848</v>
      </c>
      <c r="M15" s="14">
        <f t="shared" ref="M15:M17" si="33">AVERAGE(K15:L15)</f>
        <v>0.971869</v>
      </c>
      <c r="N15" s="7">
        <v>1.67169</v>
      </c>
      <c r="O15" s="7">
        <v>1.14864</v>
      </c>
      <c r="P15" s="7">
        <f t="shared" ref="P15:P17" si="34">AVERAGE(N15:O15)</f>
        <v>1.410165</v>
      </c>
      <c r="Q15" s="13">
        <v>1.59641</v>
      </c>
      <c r="R15" s="7">
        <v>0.932091</v>
      </c>
      <c r="S15" s="14">
        <f t="shared" ref="S15:S17" si="35">AVERAGE(Q15:R15)</f>
        <v>1.2642505</v>
      </c>
      <c r="T15" s="7">
        <v>1.20211</v>
      </c>
      <c r="U15" s="7">
        <v>1.30558</v>
      </c>
      <c r="V15" s="7">
        <f t="shared" ref="V15:V17" si="36">AVERAGE(T15:U15)</f>
        <v>1.253845</v>
      </c>
      <c r="W15" s="13">
        <v>1.30536</v>
      </c>
      <c r="X15" s="7">
        <v>1.35782</v>
      </c>
      <c r="Y15" s="14">
        <f t="shared" ref="Y15:Y17" si="37">AVERAGE(W15:X15)</f>
        <v>1.33159</v>
      </c>
      <c r="Z15" s="7">
        <v>1.12625</v>
      </c>
      <c r="AA15" s="7">
        <v>1.0555</v>
      </c>
      <c r="AC15" s="7">
        <f t="shared" ref="AC15:AC17" si="38">(G15+1)/(D15+1)</f>
        <v>0.9648833987</v>
      </c>
      <c r="AD15" s="7">
        <f t="shared" ref="AD15:AD17" si="39">(J15+1)/(D15+1)</f>
        <v>0.9160357691</v>
      </c>
      <c r="AE15" s="7">
        <f t="shared" ref="AE15:AE17" si="40">(M15+1)/(D15+1)</f>
        <v>0.8406672067</v>
      </c>
      <c r="AF15" s="7">
        <f t="shared" ref="AF15:AF17" si="41">(P15+1)/(D15+1)</f>
        <v>1.027526006</v>
      </c>
      <c r="AG15" s="7">
        <f t="shared" ref="AG15:AG17" si="42">(S15+1)/(D15+1)</f>
        <v>0.9653182555</v>
      </c>
      <c r="AH15" s="7">
        <f t="shared" ref="AH15:AH17" si="43">(V15+1)/(D15+1)</f>
        <v>0.9608820771</v>
      </c>
      <c r="AI15" s="7">
        <f t="shared" ref="AI15:AI17" si="44">(Y15+1)/(D15+1)</f>
        <v>0.9940271146</v>
      </c>
      <c r="AJ15" s="7">
        <f t="shared" ref="AJ15:AJ17" si="45">(Z15+1)/(D15+1)</f>
        <v>0.9064844816</v>
      </c>
      <c r="AK15" s="7">
        <f t="shared" ref="AK15:AK17" si="46">(AA15+1)/(D15+1)</f>
        <v>0.8763216235</v>
      </c>
      <c r="AM15" s="5" t="s">
        <v>49</v>
      </c>
      <c r="AN15" s="7">
        <f t="shared" ref="AN15:AV15" si="29">LOG(AC15,2)</f>
        <v>-0.0515734844</v>
      </c>
      <c r="AO15" s="7">
        <f t="shared" si="29"/>
        <v>-0.1265241615</v>
      </c>
      <c r="AP15" s="7">
        <f t="shared" si="29"/>
        <v>-0.2503932983</v>
      </c>
      <c r="AQ15" s="7">
        <f t="shared" si="29"/>
        <v>0.03917490822</v>
      </c>
      <c r="AR15" s="7">
        <f t="shared" si="29"/>
        <v>-0.05092343243</v>
      </c>
      <c r="AS15" s="7">
        <f t="shared" si="29"/>
        <v>-0.05756870577</v>
      </c>
      <c r="AT15" s="7">
        <f t="shared" si="29"/>
        <v>-0.008642889416</v>
      </c>
      <c r="AU15" s="7">
        <f t="shared" si="29"/>
        <v>-0.1416457727</v>
      </c>
      <c r="AV15" s="7">
        <f t="shared" si="29"/>
        <v>-0.1904676367</v>
      </c>
    </row>
    <row r="16">
      <c r="A16" s="5" t="s">
        <v>50</v>
      </c>
      <c r="B16" s="7">
        <v>3.79967</v>
      </c>
      <c r="C16" s="7">
        <v>3.07444</v>
      </c>
      <c r="D16" s="7">
        <f t="shared" si="30"/>
        <v>3.437055</v>
      </c>
      <c r="E16" s="13">
        <v>4.70123</v>
      </c>
      <c r="F16" s="7">
        <v>2.79294</v>
      </c>
      <c r="G16" s="14">
        <f t="shared" si="31"/>
        <v>3.747085</v>
      </c>
      <c r="H16" s="7">
        <v>4.18355</v>
      </c>
      <c r="I16" s="7">
        <v>4.40024</v>
      </c>
      <c r="J16" s="7">
        <f t="shared" si="32"/>
        <v>4.291895</v>
      </c>
      <c r="K16" s="13">
        <v>4.4357</v>
      </c>
      <c r="L16" s="7">
        <v>4.42852</v>
      </c>
      <c r="M16" s="14">
        <f t="shared" si="33"/>
        <v>4.43211</v>
      </c>
      <c r="N16" s="7">
        <v>4.3447</v>
      </c>
      <c r="O16" s="7">
        <v>3.48035</v>
      </c>
      <c r="P16" s="7">
        <f t="shared" si="34"/>
        <v>3.912525</v>
      </c>
      <c r="Q16" s="13">
        <v>3.54498</v>
      </c>
      <c r="R16" s="7">
        <v>4.43466</v>
      </c>
      <c r="S16" s="14">
        <f t="shared" si="35"/>
        <v>3.98982</v>
      </c>
      <c r="T16" s="7">
        <v>2.94517</v>
      </c>
      <c r="U16" s="7">
        <v>2.91984</v>
      </c>
      <c r="V16" s="7">
        <f t="shared" si="36"/>
        <v>2.932505</v>
      </c>
      <c r="W16" s="13">
        <v>3.21383</v>
      </c>
      <c r="X16" s="7">
        <v>4.00092</v>
      </c>
      <c r="Y16" s="14">
        <f t="shared" si="37"/>
        <v>3.607375</v>
      </c>
      <c r="Z16" s="7">
        <v>4.54075</v>
      </c>
      <c r="AA16" s="7">
        <v>5.34525</v>
      </c>
      <c r="AC16" s="7">
        <f t="shared" si="38"/>
        <v>1.069872922</v>
      </c>
      <c r="AD16" s="7">
        <f t="shared" si="39"/>
        <v>1.19265932</v>
      </c>
      <c r="AE16" s="7">
        <f t="shared" si="40"/>
        <v>1.224260236</v>
      </c>
      <c r="AF16" s="7">
        <f t="shared" si="41"/>
        <v>1.107158915</v>
      </c>
      <c r="AG16" s="7">
        <f t="shared" si="42"/>
        <v>1.124579254</v>
      </c>
      <c r="AH16" s="7">
        <f t="shared" si="43"/>
        <v>0.8862871882</v>
      </c>
      <c r="AI16" s="7">
        <f t="shared" si="44"/>
        <v>1.038385821</v>
      </c>
      <c r="AJ16" s="7">
        <f t="shared" si="45"/>
        <v>1.248744945</v>
      </c>
      <c r="AK16" s="7">
        <f t="shared" si="46"/>
        <v>1.430058902</v>
      </c>
      <c r="AM16" s="5" t="s">
        <v>50</v>
      </c>
      <c r="AN16" s="7">
        <f t="shared" ref="AN16:AV16" si="47">LOG(AC16,2)</f>
        <v>0.09743944615</v>
      </c>
      <c r="AO16" s="7">
        <f t="shared" si="47"/>
        <v>0.2541820001</v>
      </c>
      <c r="AP16" s="7">
        <f t="shared" si="47"/>
        <v>0.291910258</v>
      </c>
      <c r="AQ16" s="7">
        <f t="shared" si="47"/>
        <v>0.146862313</v>
      </c>
      <c r="AR16" s="7">
        <f t="shared" si="47"/>
        <v>0.1693853372</v>
      </c>
      <c r="AS16" s="7">
        <f t="shared" si="47"/>
        <v>-0.1741538364</v>
      </c>
      <c r="AT16" s="7">
        <f t="shared" si="47"/>
        <v>0.05434258912</v>
      </c>
      <c r="AU16" s="7">
        <f t="shared" si="47"/>
        <v>0.3204788374</v>
      </c>
      <c r="AV16" s="7">
        <f t="shared" si="47"/>
        <v>0.5160745704</v>
      </c>
    </row>
    <row r="17">
      <c r="A17" s="5" t="s">
        <v>51</v>
      </c>
      <c r="B17" s="7">
        <v>0.78331</v>
      </c>
      <c r="C17" s="7">
        <v>0.591292</v>
      </c>
      <c r="D17" s="7">
        <f t="shared" si="30"/>
        <v>0.687301</v>
      </c>
      <c r="E17" s="13">
        <v>0.821145</v>
      </c>
      <c r="F17" s="7">
        <v>0.69915</v>
      </c>
      <c r="G17" s="14">
        <f t="shared" si="31"/>
        <v>0.7601475</v>
      </c>
      <c r="H17" s="7">
        <v>2.39706</v>
      </c>
      <c r="I17" s="7">
        <v>1.41774</v>
      </c>
      <c r="J17" s="7">
        <f t="shared" si="32"/>
        <v>1.9074</v>
      </c>
      <c r="K17" s="13">
        <v>0.888302</v>
      </c>
      <c r="L17" s="7">
        <v>0.546779</v>
      </c>
      <c r="M17" s="14">
        <f t="shared" si="33"/>
        <v>0.7175405</v>
      </c>
      <c r="N17" s="7">
        <v>1.31925</v>
      </c>
      <c r="O17" s="7">
        <v>0.828203</v>
      </c>
      <c r="P17" s="7">
        <f t="shared" si="34"/>
        <v>1.0737265</v>
      </c>
      <c r="Q17" s="13">
        <v>1.36502</v>
      </c>
      <c r="R17" s="7">
        <v>1.05313</v>
      </c>
      <c r="S17" s="14">
        <f t="shared" si="35"/>
        <v>1.209075</v>
      </c>
      <c r="T17" s="7">
        <v>0.730301</v>
      </c>
      <c r="U17" s="7">
        <v>0.86719</v>
      </c>
      <c r="V17" s="7">
        <f t="shared" si="36"/>
        <v>0.7987455</v>
      </c>
      <c r="W17" s="13">
        <v>0.680039</v>
      </c>
      <c r="X17" s="7">
        <v>0.757446</v>
      </c>
      <c r="Y17" s="14">
        <f t="shared" si="37"/>
        <v>0.7187425</v>
      </c>
      <c r="Z17" s="7">
        <v>0.688604</v>
      </c>
      <c r="AA17" s="7">
        <v>1.35483</v>
      </c>
      <c r="AC17" s="7">
        <f t="shared" si="38"/>
        <v>1.043173388</v>
      </c>
      <c r="AD17" s="7">
        <f t="shared" si="39"/>
        <v>1.723106903</v>
      </c>
      <c r="AE17" s="7">
        <f t="shared" si="40"/>
        <v>1.017921817</v>
      </c>
      <c r="AF17" s="7">
        <f t="shared" si="41"/>
        <v>1.229019896</v>
      </c>
      <c r="AG17" s="7">
        <f t="shared" si="42"/>
        <v>1.309235874</v>
      </c>
      <c r="AH17" s="7">
        <f t="shared" si="43"/>
        <v>1.066048974</v>
      </c>
      <c r="AI17" s="7">
        <f t="shared" si="44"/>
        <v>1.018634197</v>
      </c>
      <c r="AJ17" s="7">
        <f t="shared" si="45"/>
        <v>1.000772239</v>
      </c>
      <c r="AK17" s="7">
        <f t="shared" si="46"/>
        <v>1.395619395</v>
      </c>
      <c r="AM17" s="5" t="s">
        <v>51</v>
      </c>
      <c r="AN17" s="7">
        <f t="shared" ref="AN17:AV17" si="48">LOG(AC17,2)</f>
        <v>0.06097897049</v>
      </c>
      <c r="AO17" s="7">
        <f t="shared" si="48"/>
        <v>0.7850122101</v>
      </c>
      <c r="AP17" s="7">
        <f t="shared" si="48"/>
        <v>0.02562675754</v>
      </c>
      <c r="AQ17" s="7">
        <f t="shared" si="48"/>
        <v>0.2975082713</v>
      </c>
      <c r="AR17" s="7">
        <f t="shared" si="48"/>
        <v>0.3887250393</v>
      </c>
      <c r="AS17" s="7">
        <f t="shared" si="48"/>
        <v>0.09227371673</v>
      </c>
      <c r="AT17" s="7">
        <f t="shared" si="48"/>
        <v>0.02663605713</v>
      </c>
      <c r="AU17" s="7">
        <f t="shared" si="48"/>
        <v>0.001113675729</v>
      </c>
      <c r="AV17" s="7">
        <f t="shared" si="48"/>
        <v>0.4809055515</v>
      </c>
    </row>
    <row r="18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C18" s="7"/>
      <c r="AD18" s="7"/>
      <c r="AE18" s="7"/>
      <c r="AF18" s="7"/>
      <c r="AG18" s="7"/>
      <c r="AH18" s="7"/>
      <c r="AI18" s="7"/>
      <c r="AJ18" s="7"/>
      <c r="AK18" s="7"/>
    </row>
    <row r="19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C19" s="7"/>
      <c r="AD19" s="7"/>
      <c r="AE19" s="7"/>
      <c r="AF19" s="7"/>
      <c r="AG19" s="7"/>
      <c r="AH19" s="7"/>
      <c r="AI19" s="7"/>
      <c r="AJ19" s="7"/>
      <c r="AK19" s="7"/>
    </row>
    <row r="20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C20" s="7"/>
      <c r="AD20" s="7"/>
      <c r="AE20" s="7"/>
      <c r="AF20" s="7"/>
      <c r="AG20" s="7"/>
      <c r="AH20" s="7"/>
      <c r="AI20" s="7"/>
      <c r="AJ20" s="7"/>
      <c r="AK20" s="7"/>
    </row>
    <row r="21" ht="15.75" customHeight="1">
      <c r="B21" s="10" t="s">
        <v>79</v>
      </c>
      <c r="C21" s="10" t="s">
        <v>80</v>
      </c>
      <c r="D21" s="10"/>
      <c r="E21" s="10" t="s">
        <v>82</v>
      </c>
      <c r="F21" s="10" t="s">
        <v>83</v>
      </c>
      <c r="G21" s="10"/>
      <c r="H21" s="10" t="s">
        <v>85</v>
      </c>
      <c r="I21" s="10" t="s">
        <v>86</v>
      </c>
      <c r="J21" s="10"/>
      <c r="K21" s="10" t="s">
        <v>87</v>
      </c>
      <c r="L21" s="10" t="s">
        <v>88</v>
      </c>
      <c r="M21" s="10"/>
      <c r="N21" s="10" t="s">
        <v>89</v>
      </c>
      <c r="O21" s="10" t="s">
        <v>90</v>
      </c>
      <c r="P21" s="10"/>
      <c r="Q21" s="10" t="s">
        <v>91</v>
      </c>
      <c r="R21" s="10" t="s">
        <v>92</v>
      </c>
      <c r="S21" s="10"/>
      <c r="T21" s="10" t="s">
        <v>93</v>
      </c>
      <c r="U21" s="10" t="s">
        <v>94</v>
      </c>
      <c r="V21" s="10"/>
      <c r="W21" s="10" t="s">
        <v>95</v>
      </c>
      <c r="X21" s="10" t="s">
        <v>96</v>
      </c>
      <c r="Y21" s="10"/>
      <c r="Z21" s="10" t="s">
        <v>97</v>
      </c>
      <c r="AA21" s="5" t="s">
        <v>98</v>
      </c>
      <c r="AC21" s="5" t="s">
        <v>70</v>
      </c>
      <c r="AD21" s="5" t="s">
        <v>71</v>
      </c>
      <c r="AE21" s="5" t="s">
        <v>72</v>
      </c>
      <c r="AF21" s="5" t="s">
        <v>73</v>
      </c>
      <c r="AG21" s="5" t="s">
        <v>74</v>
      </c>
      <c r="AH21" s="5" t="s">
        <v>75</v>
      </c>
      <c r="AI21" s="5" t="s">
        <v>76</v>
      </c>
      <c r="AJ21" s="5" t="s">
        <v>77</v>
      </c>
      <c r="AK21" s="5" t="s">
        <v>78</v>
      </c>
    </row>
    <row r="22" ht="15.75" customHeight="1">
      <c r="A22" s="2" t="s">
        <v>55</v>
      </c>
      <c r="B22" s="10" t="s">
        <v>79</v>
      </c>
      <c r="C22" s="10" t="s">
        <v>80</v>
      </c>
      <c r="D22" s="10" t="s">
        <v>81</v>
      </c>
      <c r="E22" s="11" t="s">
        <v>82</v>
      </c>
      <c r="F22" s="10" t="s">
        <v>83</v>
      </c>
      <c r="G22" s="12" t="s">
        <v>84</v>
      </c>
      <c r="H22" s="10" t="s">
        <v>85</v>
      </c>
      <c r="I22" s="10" t="s">
        <v>86</v>
      </c>
      <c r="J22" s="10" t="s">
        <v>84</v>
      </c>
      <c r="K22" s="11" t="s">
        <v>87</v>
      </c>
      <c r="L22" s="10" t="s">
        <v>88</v>
      </c>
      <c r="M22" s="12" t="s">
        <v>84</v>
      </c>
      <c r="N22" s="10" t="s">
        <v>89</v>
      </c>
      <c r="O22" s="10" t="s">
        <v>90</v>
      </c>
      <c r="P22" s="10" t="s">
        <v>84</v>
      </c>
      <c r="Q22" s="11" t="s">
        <v>91</v>
      </c>
      <c r="R22" s="10" t="s">
        <v>92</v>
      </c>
      <c r="S22" s="12" t="s">
        <v>84</v>
      </c>
      <c r="T22" s="10" t="s">
        <v>93</v>
      </c>
      <c r="U22" s="10" t="s">
        <v>94</v>
      </c>
      <c r="V22" s="10" t="s">
        <v>84</v>
      </c>
      <c r="W22" s="11" t="s">
        <v>95</v>
      </c>
      <c r="X22" s="10" t="s">
        <v>96</v>
      </c>
      <c r="Y22" s="12" t="s">
        <v>84</v>
      </c>
      <c r="Z22" s="10" t="s">
        <v>97</v>
      </c>
      <c r="AA22" s="5" t="s">
        <v>98</v>
      </c>
      <c r="AC22" s="5" t="s">
        <v>99</v>
      </c>
      <c r="AD22" s="5" t="s">
        <v>99</v>
      </c>
      <c r="AE22" s="5" t="s">
        <v>99</v>
      </c>
      <c r="AF22" s="5" t="s">
        <v>99</v>
      </c>
      <c r="AG22" s="5" t="s">
        <v>99</v>
      </c>
      <c r="AH22" s="5" t="s">
        <v>99</v>
      </c>
      <c r="AI22" s="5" t="s">
        <v>99</v>
      </c>
      <c r="AJ22" s="5" t="s">
        <v>99</v>
      </c>
      <c r="AK22" s="5" t="s">
        <v>99</v>
      </c>
      <c r="AM22" s="5" t="s">
        <v>29</v>
      </c>
      <c r="AN22" s="5" t="s">
        <v>100</v>
      </c>
      <c r="AO22" s="5" t="s">
        <v>71</v>
      </c>
      <c r="AP22" s="5" t="s">
        <v>72</v>
      </c>
      <c r="AQ22" s="5" t="s">
        <v>101</v>
      </c>
      <c r="AR22" s="5" t="s">
        <v>102</v>
      </c>
      <c r="AS22" s="5" t="s">
        <v>103</v>
      </c>
      <c r="AT22" s="5" t="s">
        <v>104</v>
      </c>
      <c r="AU22" s="5" t="s">
        <v>105</v>
      </c>
      <c r="AV22" s="5" t="s">
        <v>106</v>
      </c>
    </row>
    <row r="23" ht="15.75" customHeight="1">
      <c r="A23" s="5" t="s">
        <v>59</v>
      </c>
      <c r="B23" s="7">
        <v>5.80575</v>
      </c>
      <c r="C23" s="7">
        <v>3.67951</v>
      </c>
      <c r="D23" s="7">
        <f t="shared" ref="D23:D27" si="50">AVERAGE(B23:C23)</f>
        <v>4.74263</v>
      </c>
      <c r="E23" s="13">
        <v>6.30091</v>
      </c>
      <c r="F23" s="7">
        <v>4.55305</v>
      </c>
      <c r="G23" s="14">
        <f t="shared" ref="G23:G27" si="51">AVERAGE(E23:F23)</f>
        <v>5.42698</v>
      </c>
      <c r="H23" s="7">
        <v>4.76506</v>
      </c>
      <c r="I23" s="7">
        <v>4.44863</v>
      </c>
      <c r="J23" s="7">
        <f t="shared" ref="J23:J27" si="52">AVERAGE(H23:I23)</f>
        <v>4.606845</v>
      </c>
      <c r="K23" s="13">
        <v>6.36918</v>
      </c>
      <c r="L23" s="7">
        <v>4.3819</v>
      </c>
      <c r="M23" s="14">
        <f t="shared" ref="M23:M27" si="53">AVERAGE(K23:L23)</f>
        <v>5.37554</v>
      </c>
      <c r="N23" s="7">
        <v>4.13785</v>
      </c>
      <c r="O23" s="7">
        <v>3.32502</v>
      </c>
      <c r="P23" s="7">
        <f t="shared" ref="P23:P27" si="54">AVERAGE(N23:O23)</f>
        <v>3.731435</v>
      </c>
      <c r="Q23" s="13">
        <v>6.06396</v>
      </c>
      <c r="R23" s="7">
        <v>4.56436</v>
      </c>
      <c r="S23" s="14">
        <f t="shared" ref="S23:S27" si="55">AVERAGE(Q23:R23)</f>
        <v>5.31416</v>
      </c>
      <c r="T23" s="7">
        <v>6.80216</v>
      </c>
      <c r="U23" s="7">
        <v>5.37898</v>
      </c>
      <c r="V23" s="7">
        <f t="shared" ref="V23:V27" si="56">AVERAGE(T23:U23)</f>
        <v>6.09057</v>
      </c>
      <c r="W23" s="13">
        <v>6.57801</v>
      </c>
      <c r="X23" s="7">
        <v>5.31458</v>
      </c>
      <c r="Y23" s="14">
        <f t="shared" ref="Y23:Y27" si="57">AVERAGE(W23:X23)</f>
        <v>5.946295</v>
      </c>
      <c r="Z23" s="7">
        <v>6.06946</v>
      </c>
      <c r="AA23" s="7">
        <v>7.46449</v>
      </c>
      <c r="AC23" s="7">
        <f t="shared" ref="AC23:AC27" si="58">(G23+1)/(D23+1)</f>
        <v>1.119170136</v>
      </c>
      <c r="AD23" s="7">
        <f t="shared" ref="AD23:AD27" si="59">(J23+1)/(D23+1)</f>
        <v>0.9763549106</v>
      </c>
      <c r="AE23" s="7">
        <f t="shared" ref="AE23:AE27" si="60">(M23+1)/(D23+1)</f>
        <v>1.110212568</v>
      </c>
      <c r="AF23" s="7">
        <f t="shared" ref="AF23:AF27" si="61">(P23+1)/(D23+1)</f>
        <v>0.8239143041</v>
      </c>
      <c r="AG23" s="7">
        <f t="shared" ref="AG23:AG27" si="62">(S23+1)/(D23+1)</f>
        <v>1.099524086</v>
      </c>
      <c r="AH23" s="7">
        <f t="shared" ref="AH23:AH27" si="63">(V23+1)/(D23+1)</f>
        <v>1.234725204</v>
      </c>
      <c r="AI23" s="7">
        <f t="shared" ref="AI23:AI27" si="64">(Y23+1)/(D23+1)</f>
        <v>1.209601698</v>
      </c>
      <c r="AJ23" s="7">
        <f t="shared" ref="AJ23:AJ27" si="65">(Z23+1)/(D23+1)</f>
        <v>1.231049188</v>
      </c>
      <c r="AK23" s="7">
        <f t="shared" ref="AK23:AK27" si="66">(AA23+1)/(D23+1)</f>
        <v>1.473974468</v>
      </c>
      <c r="AM23" s="5" t="s">
        <v>59</v>
      </c>
      <c r="AN23" s="7">
        <f t="shared" ref="AN23:AV23" si="49">LOG(AC23,2)</f>
        <v>0.1624293716</v>
      </c>
      <c r="AO23" s="7">
        <f t="shared" si="49"/>
        <v>-0.03452242392</v>
      </c>
      <c r="AP23" s="7">
        <f t="shared" si="49"/>
        <v>0.1508359303</v>
      </c>
      <c r="AQ23" s="7">
        <f t="shared" si="49"/>
        <v>-0.2794338054</v>
      </c>
      <c r="AR23" s="7">
        <f t="shared" si="49"/>
        <v>0.1368792075</v>
      </c>
      <c r="AS23" s="7">
        <f t="shared" si="49"/>
        <v>0.3041899969</v>
      </c>
      <c r="AT23" s="7">
        <f t="shared" si="49"/>
        <v>0.2745320701</v>
      </c>
      <c r="AU23" s="7">
        <f t="shared" si="49"/>
        <v>0.2998884078</v>
      </c>
      <c r="AV23" s="7">
        <f t="shared" si="49"/>
        <v>0.5597115346</v>
      </c>
    </row>
    <row r="24" ht="15.75" customHeight="1">
      <c r="A24" s="5" t="s">
        <v>60</v>
      </c>
      <c r="B24" s="15">
        <v>3.04465</v>
      </c>
      <c r="C24" s="15">
        <v>3.00359</v>
      </c>
      <c r="D24" s="7">
        <f t="shared" si="50"/>
        <v>3.02412</v>
      </c>
      <c r="E24" s="16">
        <v>3.05934</v>
      </c>
      <c r="F24" s="15">
        <v>2.9929</v>
      </c>
      <c r="G24" s="14">
        <f t="shared" si="51"/>
        <v>3.02612</v>
      </c>
      <c r="H24" s="15">
        <v>2.72148</v>
      </c>
      <c r="I24" s="15">
        <v>4.48861</v>
      </c>
      <c r="J24" s="7">
        <f t="shared" si="52"/>
        <v>3.605045</v>
      </c>
      <c r="K24" s="16">
        <v>3.88742</v>
      </c>
      <c r="L24" s="15">
        <v>4.18984</v>
      </c>
      <c r="M24" s="14">
        <f t="shared" si="53"/>
        <v>4.03863</v>
      </c>
      <c r="N24" s="15">
        <v>2.46013</v>
      </c>
      <c r="O24" s="15">
        <v>2.40948</v>
      </c>
      <c r="P24" s="7">
        <f t="shared" si="54"/>
        <v>2.434805</v>
      </c>
      <c r="Q24" s="16">
        <v>3.31305</v>
      </c>
      <c r="R24" s="7">
        <v>2.76439</v>
      </c>
      <c r="S24" s="14">
        <f t="shared" si="55"/>
        <v>3.03872</v>
      </c>
      <c r="T24" s="7">
        <v>3.26846</v>
      </c>
      <c r="U24" s="7">
        <v>3.88111</v>
      </c>
      <c r="V24" s="7">
        <f t="shared" si="56"/>
        <v>3.574785</v>
      </c>
      <c r="W24" s="13">
        <v>3.06806</v>
      </c>
      <c r="X24" s="7">
        <v>3.62391</v>
      </c>
      <c r="Y24" s="14">
        <f t="shared" si="57"/>
        <v>3.345985</v>
      </c>
      <c r="Z24" s="15">
        <v>3.95766</v>
      </c>
      <c r="AA24" s="15">
        <v>5.02127</v>
      </c>
      <c r="AC24" s="7">
        <f t="shared" si="58"/>
        <v>1.000497003</v>
      </c>
      <c r="AD24" s="7">
        <f t="shared" si="59"/>
        <v>1.144360755</v>
      </c>
      <c r="AE24" s="7">
        <f t="shared" si="60"/>
        <v>1.252107293</v>
      </c>
      <c r="AF24" s="7">
        <f t="shared" si="61"/>
        <v>0.8535543175</v>
      </c>
      <c r="AG24" s="7">
        <f t="shared" si="62"/>
        <v>1.003628122</v>
      </c>
      <c r="AH24" s="7">
        <f t="shared" si="63"/>
        <v>1.136841098</v>
      </c>
      <c r="AI24" s="7">
        <f t="shared" si="64"/>
        <v>1.079983947</v>
      </c>
      <c r="AJ24" s="7">
        <f t="shared" si="65"/>
        <v>1.231986124</v>
      </c>
      <c r="AK24" s="7">
        <f t="shared" si="66"/>
        <v>1.496294842</v>
      </c>
      <c r="AM24" s="5" t="s">
        <v>60</v>
      </c>
      <c r="AN24" s="7">
        <f t="shared" ref="AN24:AV24" si="67">LOG(AC24,2)</f>
        <v>0.000716845744</v>
      </c>
      <c r="AO24" s="7">
        <f t="shared" si="67"/>
        <v>0.194541927</v>
      </c>
      <c r="AP24" s="7">
        <f t="shared" si="67"/>
        <v>0.324358192</v>
      </c>
      <c r="AQ24" s="7">
        <f t="shared" si="67"/>
        <v>-0.2284451302</v>
      </c>
      <c r="AR24" s="7">
        <f t="shared" si="67"/>
        <v>0.005224801836</v>
      </c>
      <c r="AS24" s="7">
        <f t="shared" si="67"/>
        <v>0.1850306158</v>
      </c>
      <c r="AT24" s="7">
        <f t="shared" si="67"/>
        <v>0.1110098679</v>
      </c>
      <c r="AU24" s="7">
        <f t="shared" si="67"/>
        <v>0.3009860065</v>
      </c>
      <c r="AV24" s="7">
        <f t="shared" si="67"/>
        <v>0.5813944836</v>
      </c>
    </row>
    <row r="25" ht="15.75" customHeight="1">
      <c r="A25" s="5" t="s">
        <v>61</v>
      </c>
      <c r="B25" s="7">
        <v>0.307263</v>
      </c>
      <c r="C25" s="7">
        <v>0.223351</v>
      </c>
      <c r="D25" s="7">
        <f t="shared" si="50"/>
        <v>0.265307</v>
      </c>
      <c r="E25" s="13">
        <v>0.861111</v>
      </c>
      <c r="F25" s="7">
        <v>0.507842</v>
      </c>
      <c r="G25" s="14">
        <f t="shared" si="51"/>
        <v>0.6844765</v>
      </c>
      <c r="H25" s="7">
        <v>0.53404</v>
      </c>
      <c r="I25" s="7">
        <v>0.982978</v>
      </c>
      <c r="J25" s="7">
        <f t="shared" si="52"/>
        <v>0.758509</v>
      </c>
      <c r="K25" s="13">
        <v>0.353892</v>
      </c>
      <c r="L25" s="7">
        <v>0.214481</v>
      </c>
      <c r="M25" s="14">
        <f t="shared" si="53"/>
        <v>0.2841865</v>
      </c>
      <c r="N25" s="7">
        <v>0.595657</v>
      </c>
      <c r="O25" s="7">
        <v>0.255961</v>
      </c>
      <c r="P25" s="7">
        <f t="shared" si="54"/>
        <v>0.425809</v>
      </c>
      <c r="Q25" s="13">
        <v>0.239593</v>
      </c>
      <c r="R25" s="7">
        <v>0.457701</v>
      </c>
      <c r="S25" s="14">
        <f t="shared" si="55"/>
        <v>0.348647</v>
      </c>
      <c r="T25" s="7">
        <v>0.372411</v>
      </c>
      <c r="U25" s="7">
        <v>0.534345</v>
      </c>
      <c r="V25" s="7">
        <f t="shared" si="56"/>
        <v>0.453378</v>
      </c>
      <c r="W25" s="13">
        <v>0.460567</v>
      </c>
      <c r="X25" s="7">
        <v>0.426675</v>
      </c>
      <c r="Y25" s="14">
        <f t="shared" si="57"/>
        <v>0.443621</v>
      </c>
      <c r="Z25" s="7">
        <v>2.56135</v>
      </c>
      <c r="AA25" s="7">
        <v>3.38665</v>
      </c>
      <c r="AC25" s="7">
        <f t="shared" si="58"/>
        <v>1.331278891</v>
      </c>
      <c r="AD25" s="7">
        <f t="shared" si="59"/>
        <v>1.389788407</v>
      </c>
      <c r="AE25" s="7">
        <f t="shared" si="60"/>
        <v>1.014920885</v>
      </c>
      <c r="AF25" s="7">
        <f t="shared" si="61"/>
        <v>1.126848267</v>
      </c>
      <c r="AG25" s="7">
        <f t="shared" si="62"/>
        <v>1.065865438</v>
      </c>
      <c r="AH25" s="7">
        <f t="shared" si="63"/>
        <v>1.148636655</v>
      </c>
      <c r="AI25" s="7">
        <f t="shared" si="64"/>
        <v>1.140925483</v>
      </c>
      <c r="AJ25" s="7">
        <f t="shared" si="65"/>
        <v>2.814613371</v>
      </c>
      <c r="AK25" s="7">
        <f t="shared" si="66"/>
        <v>3.466866144</v>
      </c>
      <c r="AM25" s="5" t="s">
        <v>61</v>
      </c>
      <c r="AN25" s="7">
        <f t="shared" ref="AN25:AV25" si="68">LOG(AC25,2)</f>
        <v>0.4128128348</v>
      </c>
      <c r="AO25" s="7">
        <f t="shared" si="68"/>
        <v>0.4748652518</v>
      </c>
      <c r="AP25" s="7">
        <f t="shared" si="68"/>
        <v>0.02136727072</v>
      </c>
      <c r="AQ25" s="7">
        <f t="shared" si="68"/>
        <v>0.1722932658</v>
      </c>
      <c r="AR25" s="7">
        <f t="shared" si="68"/>
        <v>0.09202531435</v>
      </c>
      <c r="AS25" s="7">
        <f t="shared" si="68"/>
        <v>0.1999225065</v>
      </c>
      <c r="AT25" s="7">
        <f t="shared" si="68"/>
        <v>0.1902045682</v>
      </c>
      <c r="AU25" s="7">
        <f t="shared" si="68"/>
        <v>1.49293676</v>
      </c>
      <c r="AV25" s="7">
        <f t="shared" si="68"/>
        <v>1.793632135</v>
      </c>
    </row>
    <row r="26" ht="15.75" customHeight="1">
      <c r="A26" s="5" t="s">
        <v>62</v>
      </c>
      <c r="B26" s="7">
        <v>2.76784</v>
      </c>
      <c r="C26" s="7">
        <v>2.55757</v>
      </c>
      <c r="D26" s="7">
        <f t="shared" si="50"/>
        <v>2.662705</v>
      </c>
      <c r="E26" s="13">
        <v>2.47479</v>
      </c>
      <c r="F26" s="7">
        <v>3.12678</v>
      </c>
      <c r="G26" s="14">
        <f t="shared" si="51"/>
        <v>2.800785</v>
      </c>
      <c r="H26" s="7">
        <v>3.89563</v>
      </c>
      <c r="I26" s="7">
        <v>4.27969</v>
      </c>
      <c r="J26" s="7">
        <f t="shared" si="52"/>
        <v>4.08766</v>
      </c>
      <c r="K26" s="13">
        <v>2.87449</v>
      </c>
      <c r="L26" s="7">
        <v>2.48875</v>
      </c>
      <c r="M26" s="14">
        <f t="shared" si="53"/>
        <v>2.68162</v>
      </c>
      <c r="N26" s="7">
        <v>2.84601</v>
      </c>
      <c r="O26" s="7">
        <v>3.86889</v>
      </c>
      <c r="P26" s="7">
        <f t="shared" si="54"/>
        <v>3.35745</v>
      </c>
      <c r="Q26" s="13">
        <v>3.46554</v>
      </c>
      <c r="R26" s="7">
        <v>2.64616</v>
      </c>
      <c r="S26" s="14">
        <f t="shared" si="55"/>
        <v>3.05585</v>
      </c>
      <c r="T26" s="7">
        <v>1.80054</v>
      </c>
      <c r="U26" s="7">
        <v>2.92573</v>
      </c>
      <c r="V26" s="7">
        <f t="shared" si="56"/>
        <v>2.363135</v>
      </c>
      <c r="W26" s="13">
        <v>2.66384</v>
      </c>
      <c r="X26" s="7">
        <v>3.86751</v>
      </c>
      <c r="Y26" s="14">
        <f t="shared" si="57"/>
        <v>3.265675</v>
      </c>
      <c r="Z26" s="7">
        <v>3.84992</v>
      </c>
      <c r="AA26" s="7">
        <v>7.00269</v>
      </c>
      <c r="AC26" s="7">
        <f t="shared" si="58"/>
        <v>1.037698914</v>
      </c>
      <c r="AD26" s="7">
        <f t="shared" si="59"/>
        <v>1.389044436</v>
      </c>
      <c r="AE26" s="7">
        <f t="shared" si="60"/>
        <v>1.005164216</v>
      </c>
      <c r="AF26" s="7">
        <f t="shared" si="61"/>
        <v>1.189680851</v>
      </c>
      <c r="AG26" s="7">
        <f t="shared" si="62"/>
        <v>1.107337337</v>
      </c>
      <c r="AH26" s="7">
        <f t="shared" si="63"/>
        <v>0.9182107213</v>
      </c>
      <c r="AI26" s="7">
        <f t="shared" si="64"/>
        <v>1.164624233</v>
      </c>
      <c r="AJ26" s="7">
        <f t="shared" si="65"/>
        <v>1.324136123</v>
      </c>
      <c r="AK26" s="7">
        <f t="shared" si="66"/>
        <v>2.184912517</v>
      </c>
      <c r="AM26" s="5" t="s">
        <v>62</v>
      </c>
      <c r="AN26" s="7">
        <f t="shared" ref="AN26:AV26" si="69">LOG(AC26,2)</f>
        <v>0.05338790939</v>
      </c>
      <c r="AO26" s="7">
        <f t="shared" si="69"/>
        <v>0.4740927521</v>
      </c>
      <c r="AP26" s="7">
        <f t="shared" si="69"/>
        <v>0.007431217173</v>
      </c>
      <c r="AQ26" s="7">
        <f t="shared" si="69"/>
        <v>0.2505746013</v>
      </c>
      <c r="AR26" s="7">
        <f t="shared" si="69"/>
        <v>0.1470947884</v>
      </c>
      <c r="AS26" s="7">
        <f t="shared" si="69"/>
        <v>-0.1231028174</v>
      </c>
      <c r="AT26" s="7">
        <f t="shared" si="69"/>
        <v>0.2198645427</v>
      </c>
      <c r="AU26" s="7">
        <f t="shared" si="69"/>
        <v>0.4050514413</v>
      </c>
      <c r="AV26" s="7">
        <f t="shared" si="69"/>
        <v>1.127575516</v>
      </c>
    </row>
    <row r="27" ht="15.75" customHeight="1">
      <c r="A27" s="5" t="s">
        <v>63</v>
      </c>
      <c r="B27" s="7">
        <v>14.9827</v>
      </c>
      <c r="C27" s="7">
        <v>15.4065</v>
      </c>
      <c r="D27" s="7">
        <f t="shared" si="50"/>
        <v>15.1946</v>
      </c>
      <c r="E27" s="13">
        <v>18.7912</v>
      </c>
      <c r="F27" s="7">
        <v>17.6414</v>
      </c>
      <c r="G27" s="14">
        <f t="shared" si="51"/>
        <v>18.2163</v>
      </c>
      <c r="H27" s="7">
        <v>19.5537</v>
      </c>
      <c r="I27" s="7">
        <v>20.9886</v>
      </c>
      <c r="J27" s="7">
        <f t="shared" si="52"/>
        <v>20.27115</v>
      </c>
      <c r="K27" s="13">
        <v>19.6928</v>
      </c>
      <c r="L27" s="7">
        <v>19.3315</v>
      </c>
      <c r="M27" s="14">
        <f t="shared" si="53"/>
        <v>19.51215</v>
      </c>
      <c r="N27" s="7">
        <v>16.7016</v>
      </c>
      <c r="O27" s="7">
        <v>16.2083</v>
      </c>
      <c r="P27" s="7">
        <f t="shared" si="54"/>
        <v>16.45495</v>
      </c>
      <c r="Q27" s="13">
        <v>19.7035</v>
      </c>
      <c r="R27" s="7">
        <v>18.313</v>
      </c>
      <c r="S27" s="14">
        <f t="shared" si="55"/>
        <v>19.00825</v>
      </c>
      <c r="T27" s="7">
        <v>16.6613</v>
      </c>
      <c r="U27" s="7">
        <v>16.1215</v>
      </c>
      <c r="V27" s="7">
        <f t="shared" si="56"/>
        <v>16.3914</v>
      </c>
      <c r="W27" s="13">
        <v>17.6045</v>
      </c>
      <c r="X27" s="7">
        <v>16.0723</v>
      </c>
      <c r="Y27" s="14">
        <f t="shared" si="57"/>
        <v>16.8384</v>
      </c>
      <c r="Z27" s="7">
        <v>18.4729</v>
      </c>
      <c r="AA27" s="7">
        <v>19.0535</v>
      </c>
      <c r="AC27" s="7">
        <f t="shared" si="58"/>
        <v>1.186586887</v>
      </c>
      <c r="AD27" s="7">
        <f t="shared" si="59"/>
        <v>1.313471775</v>
      </c>
      <c r="AE27" s="7">
        <f t="shared" si="60"/>
        <v>1.2666043</v>
      </c>
      <c r="AF27" s="7">
        <f t="shared" si="61"/>
        <v>1.077825324</v>
      </c>
      <c r="AG27" s="7">
        <f t="shared" si="62"/>
        <v>1.23548899</v>
      </c>
      <c r="AH27" s="7">
        <f t="shared" si="63"/>
        <v>1.073901177</v>
      </c>
      <c r="AI27" s="7">
        <f t="shared" si="64"/>
        <v>1.10150297</v>
      </c>
      <c r="AJ27" s="7">
        <f t="shared" si="65"/>
        <v>1.202431675</v>
      </c>
      <c r="AK27" s="7">
        <f t="shared" si="66"/>
        <v>1.238283131</v>
      </c>
      <c r="AM27" s="5" t="s">
        <v>63</v>
      </c>
      <c r="AN27" s="7">
        <f t="shared" ref="AN27:AV27" si="70">LOG(AC27,2)</f>
        <v>0.2468177447</v>
      </c>
      <c r="AO27" s="7">
        <f t="shared" si="70"/>
        <v>0.3933851984</v>
      </c>
      <c r="AP27" s="7">
        <f t="shared" si="70"/>
        <v>0.3409658826</v>
      </c>
      <c r="AQ27" s="7">
        <f t="shared" si="70"/>
        <v>0.1081233897</v>
      </c>
      <c r="AR27" s="7">
        <f t="shared" si="70"/>
        <v>0.3050821544</v>
      </c>
      <c r="AS27" s="7">
        <f t="shared" si="70"/>
        <v>0.102861239</v>
      </c>
      <c r="AT27" s="7">
        <f t="shared" si="70"/>
        <v>0.1394733852</v>
      </c>
      <c r="AU27" s="7">
        <f t="shared" si="70"/>
        <v>0.2659549187</v>
      </c>
      <c r="AV27" s="7">
        <f t="shared" si="70"/>
        <v>0.3083412221</v>
      </c>
    </row>
    <row r="28" ht="15.75" customHeight="1">
      <c r="A28" s="2" t="s">
        <v>64</v>
      </c>
      <c r="B28" s="10" t="s">
        <v>79</v>
      </c>
      <c r="C28" s="10" t="s">
        <v>80</v>
      </c>
      <c r="D28" s="10"/>
      <c r="E28" s="11" t="s">
        <v>82</v>
      </c>
      <c r="F28" s="10" t="s">
        <v>83</v>
      </c>
      <c r="G28" s="12"/>
      <c r="H28" s="10" t="s">
        <v>85</v>
      </c>
      <c r="I28" s="10" t="s">
        <v>86</v>
      </c>
      <c r="J28" s="10"/>
      <c r="K28" s="11" t="s">
        <v>87</v>
      </c>
      <c r="L28" s="10" t="s">
        <v>88</v>
      </c>
      <c r="M28" s="12"/>
      <c r="N28" s="10" t="s">
        <v>89</v>
      </c>
      <c r="O28" s="10" t="s">
        <v>90</v>
      </c>
      <c r="P28" s="10"/>
      <c r="Q28" s="11" t="s">
        <v>91</v>
      </c>
      <c r="R28" s="10" t="s">
        <v>92</v>
      </c>
      <c r="S28" s="12"/>
      <c r="T28" s="10" t="s">
        <v>93</v>
      </c>
      <c r="U28" s="10" t="s">
        <v>94</v>
      </c>
      <c r="V28" s="10"/>
      <c r="W28" s="11" t="s">
        <v>95</v>
      </c>
      <c r="X28" s="10" t="s">
        <v>96</v>
      </c>
      <c r="Y28" s="12"/>
      <c r="Z28" s="10" t="s">
        <v>97</v>
      </c>
      <c r="AA28" s="5" t="s">
        <v>98</v>
      </c>
      <c r="AC28" s="7"/>
      <c r="AD28" s="7"/>
      <c r="AE28" s="7"/>
      <c r="AF28" s="7"/>
      <c r="AG28" s="7"/>
      <c r="AH28" s="7"/>
      <c r="AI28" s="7"/>
      <c r="AJ28" s="7"/>
      <c r="AK28" s="7"/>
      <c r="AM28" s="5" t="s">
        <v>29</v>
      </c>
      <c r="AN28" s="5" t="s">
        <v>100</v>
      </c>
      <c r="AO28" s="5" t="s">
        <v>71</v>
      </c>
      <c r="AP28" s="5" t="s">
        <v>72</v>
      </c>
      <c r="AQ28" s="5" t="s">
        <v>101</v>
      </c>
      <c r="AR28" s="5" t="s">
        <v>102</v>
      </c>
      <c r="AS28" s="5" t="s">
        <v>103</v>
      </c>
      <c r="AT28" s="5" t="s">
        <v>104</v>
      </c>
      <c r="AU28" s="5" t="s">
        <v>105</v>
      </c>
      <c r="AV28" s="5" t="s">
        <v>106</v>
      </c>
    </row>
    <row r="29" ht="15.75" customHeight="1">
      <c r="A29" s="5" t="s">
        <v>68</v>
      </c>
      <c r="B29" s="7">
        <v>11.1436</v>
      </c>
      <c r="C29" s="7">
        <v>23.7728</v>
      </c>
      <c r="D29" s="7">
        <f t="shared" ref="D29:D30" si="72">AVERAGE(B29:C29)</f>
        <v>17.4582</v>
      </c>
      <c r="E29" s="13">
        <v>10.7444</v>
      </c>
      <c r="F29" s="7">
        <v>20.7297</v>
      </c>
      <c r="G29" s="14">
        <f t="shared" ref="G29:G30" si="73">AVERAGE(E29:F29)</f>
        <v>15.73705</v>
      </c>
      <c r="H29" s="7">
        <v>152.617</v>
      </c>
      <c r="I29" s="7">
        <v>78.6002</v>
      </c>
      <c r="J29" s="7">
        <f t="shared" ref="J29:J30" si="74">AVERAGE(H29:I29)</f>
        <v>115.6086</v>
      </c>
      <c r="K29" s="13">
        <v>7.71326</v>
      </c>
      <c r="L29" s="7">
        <v>12.2129</v>
      </c>
      <c r="M29" s="14">
        <f t="shared" ref="M29:M30" si="75">AVERAGE(K29:L29)</f>
        <v>9.96308</v>
      </c>
      <c r="N29" s="7">
        <v>19.0553</v>
      </c>
      <c r="O29" s="7">
        <v>20.2254</v>
      </c>
      <c r="P29" s="7">
        <f t="shared" ref="P29:P30" si="76">AVERAGE(N29:O29)</f>
        <v>19.64035</v>
      </c>
      <c r="Q29" s="13">
        <v>29.0222</v>
      </c>
      <c r="R29" s="7">
        <v>23.4373</v>
      </c>
      <c r="S29" s="14">
        <f t="shared" ref="S29:S30" si="77">AVERAGE(Q29:R29)</f>
        <v>26.22975</v>
      </c>
      <c r="T29" s="7">
        <v>19.1612</v>
      </c>
      <c r="U29" s="7">
        <v>24.9739</v>
      </c>
      <c r="V29" s="7">
        <f t="shared" ref="V29:V30" si="78">AVERAGE(T29:U29)</f>
        <v>22.06755</v>
      </c>
      <c r="W29" s="13">
        <v>23.8284</v>
      </c>
      <c r="X29" s="7">
        <v>18.744</v>
      </c>
      <c r="Y29" s="14">
        <f t="shared" ref="Y29:Y30" si="79">AVERAGE(W29:X29)</f>
        <v>21.2862</v>
      </c>
      <c r="Z29" s="7">
        <v>16.8505</v>
      </c>
      <c r="AA29" s="7">
        <v>25.9592</v>
      </c>
      <c r="AC29" s="7">
        <f t="shared" ref="AC29:AC30" si="80">(G29+1)/(D29+1)</f>
        <v>0.9067541797</v>
      </c>
      <c r="AD29" s="7">
        <f t="shared" ref="AD29:AD30" si="81">(J29+1)/(D29+1)</f>
        <v>6.317441571</v>
      </c>
      <c r="AE29" s="7">
        <f t="shared" ref="AE29:AE30" si="82">(M29+1)/(D29+1)</f>
        <v>0.5939409043</v>
      </c>
      <c r="AF29" s="7">
        <f t="shared" ref="AF29:AF30" si="83">(P29+1)/(D29+1)</f>
        <v>1.11822117</v>
      </c>
      <c r="AG29" s="7">
        <f t="shared" ref="AG29:AG30" si="84">(S29+1)/(D29+1)</f>
        <v>1.475211559</v>
      </c>
      <c r="AH29" s="7">
        <f t="shared" ref="AH29:AH30" si="85">(V29+1)/(D29+1)</f>
        <v>1.249718282</v>
      </c>
      <c r="AI29" s="7">
        <f t="shared" ref="AI29:AI30" si="86">(Y29+1)/(D29+1)</f>
        <v>1.207387503</v>
      </c>
      <c r="AJ29" s="7">
        <f t="shared" ref="AJ29:AJ30" si="87">(Z29+1)/(D29+1)</f>
        <v>0.9670769631</v>
      </c>
      <c r="AK29" s="7">
        <f t="shared" ref="AK29:AK30" si="88">(AA29+1)/(D29+1)</f>
        <v>1.460554117</v>
      </c>
      <c r="AM29" s="5" t="s">
        <v>68</v>
      </c>
      <c r="AN29" s="7">
        <f t="shared" ref="AN29:AV29" si="71">LOG(AC29,2)</f>
        <v>-0.1412166045</v>
      </c>
      <c r="AO29" s="7">
        <f t="shared" si="71"/>
        <v>2.659340416</v>
      </c>
      <c r="AP29" s="7">
        <f t="shared" si="71"/>
        <v>-0.7516087014</v>
      </c>
      <c r="AQ29" s="7">
        <f t="shared" si="71"/>
        <v>0.1612055632</v>
      </c>
      <c r="AR29" s="7">
        <f t="shared" si="71"/>
        <v>0.5609218652</v>
      </c>
      <c r="AS29" s="7">
        <f t="shared" si="71"/>
        <v>0.3216029122</v>
      </c>
      <c r="AT29" s="7">
        <f t="shared" si="71"/>
        <v>0.2718887733</v>
      </c>
      <c r="AU29" s="7">
        <f t="shared" si="71"/>
        <v>-0.04829738632</v>
      </c>
      <c r="AV29" s="7">
        <f t="shared" si="71"/>
        <v>0.5465158143</v>
      </c>
    </row>
    <row r="30" ht="15.75" customHeight="1">
      <c r="A30" s="5" t="s">
        <v>69</v>
      </c>
      <c r="B30" s="7">
        <v>1.92795</v>
      </c>
      <c r="C30" s="7">
        <v>1.60164</v>
      </c>
      <c r="D30" s="7">
        <f t="shared" si="72"/>
        <v>1.764795</v>
      </c>
      <c r="E30" s="13">
        <v>1.67647</v>
      </c>
      <c r="F30" s="7">
        <v>1.79513</v>
      </c>
      <c r="G30" s="14">
        <f t="shared" si="73"/>
        <v>1.7358</v>
      </c>
      <c r="H30" s="7">
        <v>1.44019</v>
      </c>
      <c r="I30" s="7">
        <v>1.41678</v>
      </c>
      <c r="J30" s="7">
        <f t="shared" si="74"/>
        <v>1.428485</v>
      </c>
      <c r="K30" s="13">
        <v>1.87403</v>
      </c>
      <c r="L30" s="7">
        <v>1.56761</v>
      </c>
      <c r="M30" s="14">
        <f t="shared" si="75"/>
        <v>1.72082</v>
      </c>
      <c r="N30" s="7">
        <v>1.52689</v>
      </c>
      <c r="O30" s="7">
        <v>1.46486</v>
      </c>
      <c r="P30" s="7">
        <f t="shared" si="76"/>
        <v>1.495875</v>
      </c>
      <c r="Q30" s="13">
        <v>1.57204</v>
      </c>
      <c r="R30" s="7">
        <v>1.45874</v>
      </c>
      <c r="S30" s="14">
        <f t="shared" si="77"/>
        <v>1.51539</v>
      </c>
      <c r="T30" s="7">
        <v>2.02003</v>
      </c>
      <c r="U30" s="7">
        <v>1.70753</v>
      </c>
      <c r="V30" s="7">
        <f t="shared" si="78"/>
        <v>1.86378</v>
      </c>
      <c r="W30" s="13">
        <v>2.1221</v>
      </c>
      <c r="X30" s="7">
        <v>2.03152</v>
      </c>
      <c r="Y30" s="14">
        <f t="shared" si="79"/>
        <v>2.07681</v>
      </c>
      <c r="Z30" s="7">
        <v>1.34153</v>
      </c>
      <c r="AA30" s="7">
        <v>1.46387</v>
      </c>
      <c r="AC30" s="7">
        <f t="shared" si="80"/>
        <v>0.9895127849</v>
      </c>
      <c r="AD30" s="7">
        <f t="shared" si="81"/>
        <v>0.8783598784</v>
      </c>
      <c r="AE30" s="7">
        <f t="shared" si="82"/>
        <v>0.9840946616</v>
      </c>
      <c r="AF30" s="7">
        <f t="shared" si="83"/>
        <v>0.9027341991</v>
      </c>
      <c r="AG30" s="7">
        <f t="shared" si="84"/>
        <v>0.9097925886</v>
      </c>
      <c r="AH30" s="7">
        <f t="shared" si="85"/>
        <v>1.035801931</v>
      </c>
      <c r="AI30" s="7">
        <f t="shared" si="86"/>
        <v>1.112852852</v>
      </c>
      <c r="AJ30" s="7">
        <f t="shared" si="87"/>
        <v>0.8469090837</v>
      </c>
      <c r="AK30" s="7">
        <f t="shared" si="88"/>
        <v>0.8911582956</v>
      </c>
      <c r="AM30" s="5" t="s">
        <v>69</v>
      </c>
      <c r="AN30" s="7">
        <f t="shared" ref="AN30:AV30" si="89">LOG(AC30,2)</f>
        <v>-0.01520974737</v>
      </c>
      <c r="AO30" s="7">
        <f t="shared" si="89"/>
        <v>-0.1871159383</v>
      </c>
      <c r="AP30" s="7">
        <f t="shared" si="89"/>
        <v>-0.02313099752</v>
      </c>
      <c r="AQ30" s="7">
        <f t="shared" si="89"/>
        <v>-0.1476268315</v>
      </c>
      <c r="AR30" s="7">
        <f t="shared" si="89"/>
        <v>-0.1363904128</v>
      </c>
      <c r="AS30" s="7">
        <f t="shared" si="89"/>
        <v>0.05074815323</v>
      </c>
      <c r="AT30" s="7">
        <f t="shared" si="89"/>
        <v>0.1542628432</v>
      </c>
      <c r="AU30" s="7">
        <f t="shared" si="89"/>
        <v>-0.2397209914</v>
      </c>
      <c r="AV30" s="7">
        <f t="shared" si="89"/>
        <v>-0.1662463758</v>
      </c>
    </row>
    <row r="31" ht="15.75" customHeight="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</sheetData>
  <conditionalFormatting sqref="E3:F3 G3:G17 H3:I3 J3:J17 K3:L3 M3:M17 N3:O3 P3:P17 Q3:R3 S3:S17 T3:U3 V3:V17 W3:X3 Y3:Y17 G23:G27 J23:J27 M23:M27 P23:P27 S23:S27 V23:V27 Y23:Y27 G29:G30 J29:J30 M29:M30 P29:P30 S29:S30 V29:V30 Y29:Y30">
    <cfRule type="colorScale" priority="1">
      <colorScale>
        <cfvo type="formula" val="#REF!"/>
        <cfvo type="formula" val="$D$3"/>
        <cfvo type="formula" val="#REF!"/>
        <color theme="9"/>
        <color rgb="FFFFEB84"/>
        <color theme="5"/>
      </colorScale>
    </cfRule>
  </conditionalFormatting>
  <conditionalFormatting sqref="E3:F3 G3:G17 H3:I3 J3:J17 K3:L3 M3:M17 N3:O3 P3:P17 Q3:R3 S3:S17 T3:U3 V3:V17 W3:X3 Y3:Y17 G23:G27 J23:J27 M23:M27 P23:P27 S23:S27 V23:V27 Y23:Y27 G29:G30 J29:J30 M29:M30 P29:P30 S29:S30 V29:V30 Y29:Y30">
    <cfRule type="colorScale" priority="2">
      <colorScale>
        <cfvo type="formula" val="#REF!"/>
        <cfvo type="formula" val="$D$3"/>
        <cfvo type="formula" val="#REF!"/>
        <color theme="9"/>
        <color rgb="FFFFEB84"/>
        <color theme="5"/>
      </colorScale>
    </cfRule>
  </conditionalFormatting>
  <conditionalFormatting sqref="E3:F3 G3:G17 H3:I3 J3:J17 K3:L3 M3:M17 N3:O3 P3:P17 Q3:R3 S3:S17 T3:U3 V3:V17 W3:X3 Y3:Y17 G23:G27 J23:J27 M23:M27 P23:P27 S23:S27 V23:V27 Y23:Y27 G29:G30 J29:J30 M29:M30 P29:P30 S29:S30 V29:V30 Y29:Y30">
    <cfRule type="colorScale" priority="3">
      <colorScale>
        <cfvo type="formula" val="#REF!"/>
        <cfvo type="formula" val="$D$3"/>
        <cfvo type="formula" val="#REF!"/>
        <color theme="9"/>
        <color rgb="FFFFEB84"/>
        <color theme="5"/>
      </colorScale>
    </cfRule>
  </conditionalFormatting>
  <conditionalFormatting sqref="E3:F3 G3:G17 H3:I3 J3:J17 K3:L3 M3:M17 N3:O3 P3:P17 Q3:R3 S3:S17 T3:U3 V3:V17 W3:X3 Y3:Y17 G23:G27 J23:J27 M23:M27 P23:P27 S23:S27 V23:V27 Y23:Y27 G29:G30 J29:J30 M29:M30 P29:P30 S29:S30 V29:V30 Y29:Y30">
    <cfRule type="colorScale" priority="4">
      <colorScale>
        <cfvo type="formula" val="#REF!"/>
        <cfvo type="formula" val="$D$3"/>
        <cfvo type="formula" val="#REF!"/>
        <color theme="9"/>
        <color rgb="FFFFEB84"/>
        <color theme="5"/>
      </colorScale>
    </cfRule>
  </conditionalFormatting>
  <conditionalFormatting sqref="E4:F4 H4:I4 K4:L4 N4:O4 Q4:R4 T4:U4 W4:X4">
    <cfRule type="colorScale" priority="5">
      <colorScale>
        <cfvo type="formula" val="#REF!"/>
        <cfvo type="formula" val="$D$4"/>
        <cfvo type="formula" val="#REF!"/>
        <color theme="9"/>
        <color rgb="FFFFEB84"/>
        <color theme="5"/>
      </colorScale>
    </cfRule>
  </conditionalFormatting>
  <conditionalFormatting sqref="E5:F5 H5:I5 K5:L5 N5:O5 Q5:R5 T5:U5 W5:X5">
    <cfRule type="colorScale" priority="6">
      <colorScale>
        <cfvo type="formula" val="#REF!"/>
        <cfvo type="formula" val="$D$5"/>
        <cfvo type="formula" val="#REF!"/>
        <color theme="9"/>
        <color rgb="FFFFEB84"/>
        <color theme="5"/>
      </colorScale>
    </cfRule>
  </conditionalFormatting>
  <conditionalFormatting sqref="E6:F6 H6:I6 K6:L6 N6:O6 Q6:R6 T6:U6 W6:X6">
    <cfRule type="colorScale" priority="7">
      <colorScale>
        <cfvo type="formula" val="#REF!"/>
        <cfvo type="formula" val="$D$6"/>
        <cfvo type="formula" val="#REF!"/>
        <color theme="9"/>
        <color rgb="FFFFEB84"/>
        <color theme="5"/>
      </colorScale>
    </cfRule>
  </conditionalFormatting>
  <conditionalFormatting sqref="AN3:AV1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15:AV1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3:AV2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9:AV3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5" width="7.86"/>
    <col customWidth="1" min="6" max="6" width="8.71"/>
    <col customWidth="1" min="7" max="9" width="7.71"/>
    <col customWidth="1" min="10" max="26" width="8.71"/>
  </cols>
  <sheetData>
    <row r="1">
      <c r="F1" s="10"/>
      <c r="G1" s="10" t="s">
        <v>107</v>
      </c>
      <c r="H1" s="10" t="s">
        <v>108</v>
      </c>
      <c r="I1" s="10" t="s">
        <v>109</v>
      </c>
      <c r="K1" s="5" t="s">
        <v>22</v>
      </c>
    </row>
    <row r="2">
      <c r="A2" s="9" t="s">
        <v>23</v>
      </c>
      <c r="B2" s="5" t="s">
        <v>110</v>
      </c>
      <c r="C2" s="10" t="s">
        <v>107</v>
      </c>
      <c r="D2" s="10" t="s">
        <v>108</v>
      </c>
      <c r="E2" s="10" t="s">
        <v>109</v>
      </c>
      <c r="G2" s="5" t="s">
        <v>111</v>
      </c>
      <c r="H2" s="5" t="s">
        <v>111</v>
      </c>
      <c r="I2" s="5" t="s">
        <v>111</v>
      </c>
      <c r="K2" s="5" t="s">
        <v>29</v>
      </c>
      <c r="L2" s="5" t="s">
        <v>112</v>
      </c>
      <c r="M2" s="5" t="s">
        <v>113</v>
      </c>
      <c r="N2" s="5" t="s">
        <v>30</v>
      </c>
    </row>
    <row r="3">
      <c r="A3" s="5" t="s">
        <v>33</v>
      </c>
      <c r="B3" s="7">
        <v>17.75508158</v>
      </c>
      <c r="C3" s="7">
        <v>78.59279537</v>
      </c>
      <c r="D3" s="7">
        <v>91.28880565</v>
      </c>
      <c r="E3" s="7">
        <v>17.20623662</v>
      </c>
      <c r="F3" s="7"/>
      <c r="G3" s="7">
        <f t="shared" ref="G3:G13" si="2">(C3+1)/(B3+1)</f>
        <v>4.243798942</v>
      </c>
      <c r="H3" s="7">
        <f t="shared" ref="H3:H13" si="3">(D3+1)/(B3+1)</f>
        <v>4.920736029</v>
      </c>
      <c r="I3" s="7">
        <f t="shared" ref="I3:I13" si="4">(E3+1)/(B3+1)</f>
        <v>0.9707361998</v>
      </c>
      <c r="K3" s="5" t="s">
        <v>33</v>
      </c>
      <c r="L3" s="7">
        <f t="shared" ref="L3:N3" si="1">LOG(G3,2)</f>
        <v>2.085356308</v>
      </c>
      <c r="M3" s="7">
        <f t="shared" si="1"/>
        <v>2.298874126</v>
      </c>
      <c r="N3" s="7">
        <f t="shared" si="1"/>
        <v>-0.04284880227</v>
      </c>
    </row>
    <row r="4">
      <c r="A4" s="5" t="s">
        <v>34</v>
      </c>
      <c r="B4" s="7">
        <v>5.056082835</v>
      </c>
      <c r="C4" s="7">
        <v>2.528144969</v>
      </c>
      <c r="D4" s="7">
        <v>2.39788769</v>
      </c>
      <c r="E4" s="7">
        <v>0.0</v>
      </c>
      <c r="F4" s="7"/>
      <c r="G4" s="7">
        <f t="shared" si="2"/>
        <v>0.5825787172</v>
      </c>
      <c r="H4" s="7">
        <f t="shared" si="3"/>
        <v>0.5610702136</v>
      </c>
      <c r="I4" s="7">
        <f t="shared" si="4"/>
        <v>0.1651232368</v>
      </c>
      <c r="K4" s="5" t="s">
        <v>34</v>
      </c>
      <c r="L4" s="7">
        <f t="shared" ref="L4:N4" si="5">LOG(G4,2)</f>
        <v>-0.7794750972</v>
      </c>
      <c r="M4" s="7">
        <f t="shared" si="5"/>
        <v>-0.8337467705</v>
      </c>
      <c r="N4" s="7">
        <f t="shared" si="5"/>
        <v>-2.598384939</v>
      </c>
    </row>
    <row r="5">
      <c r="A5" s="5" t="s">
        <v>35</v>
      </c>
      <c r="B5" s="7">
        <v>4.512259972</v>
      </c>
      <c r="C5" s="7">
        <v>103.7953315</v>
      </c>
      <c r="D5" s="7">
        <v>73.67582777</v>
      </c>
      <c r="E5" s="7">
        <v>125.4267729</v>
      </c>
      <c r="F5" s="7"/>
      <c r="G5" s="7">
        <f t="shared" si="2"/>
        <v>19.01131878</v>
      </c>
      <c r="H5" s="7">
        <f t="shared" si="3"/>
        <v>13.5472253</v>
      </c>
      <c r="I5" s="7">
        <f t="shared" si="4"/>
        <v>22.93556065</v>
      </c>
      <c r="K5" s="5" t="s">
        <v>35</v>
      </c>
      <c r="L5" s="7">
        <f t="shared" ref="L5:N5" si="6">LOG(G5,2)</f>
        <v>4.248786707</v>
      </c>
      <c r="M5" s="7">
        <f t="shared" si="6"/>
        <v>3.759925489</v>
      </c>
      <c r="N5" s="7">
        <f t="shared" si="6"/>
        <v>4.519514269</v>
      </c>
    </row>
    <row r="6">
      <c r="A6" s="5" t="s">
        <v>36</v>
      </c>
      <c r="B6" s="7">
        <v>28.38167429</v>
      </c>
      <c r="C6" s="7">
        <v>224.3906384</v>
      </c>
      <c r="D6" s="7">
        <v>127.3408364</v>
      </c>
      <c r="E6" s="7">
        <v>73.73929924</v>
      </c>
      <c r="F6" s="7"/>
      <c r="G6" s="7">
        <f t="shared" si="2"/>
        <v>7.67112984</v>
      </c>
      <c r="H6" s="7">
        <f t="shared" si="3"/>
        <v>4.368057284</v>
      </c>
      <c r="I6" s="7">
        <f t="shared" si="4"/>
        <v>2.543738607</v>
      </c>
      <c r="K6" s="5" t="s">
        <v>36</v>
      </c>
      <c r="L6" s="7">
        <f t="shared" ref="L6:N6" si="7">LOG(G6,2)</f>
        <v>2.93943908</v>
      </c>
      <c r="M6" s="7">
        <f t="shared" si="7"/>
        <v>2.126991776</v>
      </c>
      <c r="N6" s="7">
        <f t="shared" si="7"/>
        <v>1.346950428</v>
      </c>
    </row>
    <row r="7">
      <c r="A7" s="5" t="s">
        <v>37</v>
      </c>
      <c r="B7" s="7">
        <v>103.5174169</v>
      </c>
      <c r="C7" s="7">
        <v>327.4009629</v>
      </c>
      <c r="D7" s="7">
        <v>143.8313456</v>
      </c>
      <c r="E7" s="7">
        <v>172.6323314</v>
      </c>
      <c r="F7" s="7"/>
      <c r="G7" s="7">
        <f t="shared" si="2"/>
        <v>3.142069261</v>
      </c>
      <c r="H7" s="7">
        <f t="shared" si="3"/>
        <v>1.385714935</v>
      </c>
      <c r="I7" s="7">
        <f t="shared" si="4"/>
        <v>1.661276527</v>
      </c>
      <c r="K7" s="5" t="s">
        <v>37</v>
      </c>
      <c r="L7" s="7">
        <f t="shared" ref="L7:N7" si="8">LOG(G7,2)</f>
        <v>1.651714983</v>
      </c>
      <c r="M7" s="7">
        <f t="shared" si="8"/>
        <v>0.4706305016</v>
      </c>
      <c r="N7" s="7">
        <f t="shared" si="8"/>
        <v>0.7322922368</v>
      </c>
    </row>
    <row r="8">
      <c r="A8" s="5" t="s">
        <v>38</v>
      </c>
      <c r="B8" s="7">
        <v>3.527499652</v>
      </c>
      <c r="C8" s="7">
        <v>11.08431459</v>
      </c>
      <c r="D8" s="7">
        <v>22.00387423</v>
      </c>
      <c r="E8" s="7">
        <v>3.504782012</v>
      </c>
      <c r="F8" s="7"/>
      <c r="G8" s="7">
        <f t="shared" si="2"/>
        <v>2.669092329</v>
      </c>
      <c r="H8" s="7">
        <f t="shared" si="3"/>
        <v>5.080922363</v>
      </c>
      <c r="I8" s="7">
        <f t="shared" si="4"/>
        <v>0.9949822989</v>
      </c>
      <c r="K8" s="5" t="s">
        <v>38</v>
      </c>
      <c r="L8" s="7">
        <f t="shared" ref="L8:N8" si="9">LOG(G8,2)</f>
        <v>1.416349212</v>
      </c>
      <c r="M8" s="7">
        <f t="shared" si="9"/>
        <v>2.34509042</v>
      </c>
      <c r="N8" s="7">
        <f t="shared" si="9"/>
        <v>-0.007257235082</v>
      </c>
    </row>
    <row r="9">
      <c r="A9" s="5" t="s">
        <v>39</v>
      </c>
      <c r="B9" s="7">
        <v>485.9865667</v>
      </c>
      <c r="C9" s="7">
        <v>347.0275516</v>
      </c>
      <c r="D9" s="7">
        <v>177.5077327</v>
      </c>
      <c r="E9" s="7">
        <v>378.3569897</v>
      </c>
      <c r="F9" s="7"/>
      <c r="G9" s="7">
        <f t="shared" si="2"/>
        <v>0.7146553425</v>
      </c>
      <c r="H9" s="7">
        <f t="shared" si="3"/>
        <v>0.3665557634</v>
      </c>
      <c r="I9" s="7">
        <f t="shared" si="4"/>
        <v>0.7789886121</v>
      </c>
      <c r="K9" s="5" t="s">
        <v>39</v>
      </c>
      <c r="L9" s="7">
        <f t="shared" ref="L9:N9" si="10">LOG(G9,2)</f>
        <v>-0.4846804552</v>
      </c>
      <c r="M9" s="7">
        <f t="shared" si="10"/>
        <v>-1.447895406</v>
      </c>
      <c r="N9" s="7">
        <f t="shared" si="10"/>
        <v>-0.360325857</v>
      </c>
    </row>
    <row r="10">
      <c r="A10" s="5" t="s">
        <v>40</v>
      </c>
      <c r="B10" s="7">
        <v>5.570509868</v>
      </c>
      <c r="C10" s="7">
        <v>145.0286425</v>
      </c>
      <c r="D10" s="7">
        <v>144.9044218</v>
      </c>
      <c r="E10" s="7">
        <v>210.0740052</v>
      </c>
      <c r="F10" s="7"/>
      <c r="G10" s="7">
        <f t="shared" si="2"/>
        <v>22.22485704</v>
      </c>
      <c r="H10" s="7">
        <f t="shared" si="3"/>
        <v>22.20595125</v>
      </c>
      <c r="I10" s="7">
        <f t="shared" si="4"/>
        <v>32.1244484</v>
      </c>
      <c r="K10" s="5" t="s">
        <v>40</v>
      </c>
      <c r="L10" s="7">
        <f t="shared" ref="L10:N10" si="11">LOG(G10,2)</f>
        <v>4.474102234</v>
      </c>
      <c r="M10" s="7">
        <f t="shared" si="11"/>
        <v>4.472874469</v>
      </c>
      <c r="N10" s="7">
        <f t="shared" si="11"/>
        <v>5.005599777</v>
      </c>
    </row>
    <row r="11">
      <c r="A11" s="5" t="s">
        <v>41</v>
      </c>
      <c r="B11" s="7">
        <v>188.971096</v>
      </c>
      <c r="C11" s="7">
        <v>459.0741374</v>
      </c>
      <c r="D11" s="7">
        <v>292.9858467</v>
      </c>
      <c r="E11" s="7">
        <v>215.7351044</v>
      </c>
      <c r="F11" s="7"/>
      <c r="G11" s="7">
        <f t="shared" si="2"/>
        <v>2.42181125</v>
      </c>
      <c r="H11" s="7">
        <f t="shared" si="3"/>
        <v>1.54752935</v>
      </c>
      <c r="I11" s="7">
        <f t="shared" si="4"/>
        <v>1.140884634</v>
      </c>
      <c r="K11" s="5" t="s">
        <v>41</v>
      </c>
      <c r="L11" s="7">
        <f t="shared" ref="L11:N11" si="12">LOG(G11,2)</f>
        <v>1.276086429</v>
      </c>
      <c r="M11" s="7">
        <f t="shared" si="12"/>
        <v>0.6299667714</v>
      </c>
      <c r="N11" s="7">
        <f t="shared" si="12"/>
        <v>0.1901529145</v>
      </c>
    </row>
    <row r="12">
      <c r="A12" s="5" t="s">
        <v>42</v>
      </c>
      <c r="B12" s="7">
        <v>141.1440798</v>
      </c>
      <c r="C12" s="7">
        <v>2702.828112</v>
      </c>
      <c r="D12" s="7">
        <v>3375.913413</v>
      </c>
      <c r="E12" s="7">
        <v>353.4476278</v>
      </c>
      <c r="F12" s="7"/>
      <c r="G12" s="7">
        <f t="shared" si="2"/>
        <v>19.0217427</v>
      </c>
      <c r="H12" s="7">
        <f t="shared" si="3"/>
        <v>23.75697544</v>
      </c>
      <c r="I12" s="7">
        <f t="shared" si="4"/>
        <v>2.493579953</v>
      </c>
      <c r="K12" s="5" t="s">
        <v>42</v>
      </c>
      <c r="L12" s="7">
        <f t="shared" ref="L12:N12" si="13">LOG(G12,2)</f>
        <v>4.249577521</v>
      </c>
      <c r="M12" s="7">
        <f t="shared" si="13"/>
        <v>4.57027927</v>
      </c>
      <c r="N12" s="7">
        <f t="shared" si="13"/>
        <v>1.318218462</v>
      </c>
    </row>
    <row r="13">
      <c r="A13" s="5" t="s">
        <v>43</v>
      </c>
      <c r="B13" s="7">
        <v>85.87991862</v>
      </c>
      <c r="C13" s="7">
        <v>633.1917538</v>
      </c>
      <c r="D13" s="7">
        <v>566.8872064</v>
      </c>
      <c r="E13" s="7">
        <v>183.9134361</v>
      </c>
      <c r="F13" s="7"/>
      <c r="G13" s="7">
        <f t="shared" si="2"/>
        <v>7.29963568</v>
      </c>
      <c r="H13" s="7">
        <f t="shared" si="3"/>
        <v>6.536461077</v>
      </c>
      <c r="I13" s="7">
        <f t="shared" si="4"/>
        <v>2.128379481</v>
      </c>
      <c r="K13" s="5" t="s">
        <v>43</v>
      </c>
      <c r="L13" s="7">
        <f t="shared" ref="L13:N13" si="14">LOG(G13,2)</f>
        <v>2.867824462</v>
      </c>
      <c r="M13" s="7">
        <f t="shared" si="14"/>
        <v>2.708509754</v>
      </c>
      <c r="N13" s="7">
        <f t="shared" si="14"/>
        <v>1.0897554</v>
      </c>
    </row>
    <row r="14">
      <c r="A14" s="9" t="s">
        <v>44</v>
      </c>
      <c r="B14" s="5" t="s">
        <v>110</v>
      </c>
      <c r="C14" s="10" t="s">
        <v>107</v>
      </c>
      <c r="D14" s="10" t="s">
        <v>108</v>
      </c>
      <c r="E14" s="10" t="s">
        <v>109</v>
      </c>
      <c r="K14" s="5" t="s">
        <v>29</v>
      </c>
      <c r="L14" s="5" t="s">
        <v>112</v>
      </c>
      <c r="M14" s="5" t="s">
        <v>113</v>
      </c>
      <c r="N14" s="5" t="s">
        <v>30</v>
      </c>
    </row>
    <row r="15">
      <c r="A15" s="5" t="s">
        <v>49</v>
      </c>
      <c r="B15" s="7">
        <v>20.01856053</v>
      </c>
      <c r="C15" s="7">
        <v>70.49816359</v>
      </c>
      <c r="D15" s="7">
        <v>87.87576458</v>
      </c>
      <c r="E15" s="7">
        <v>39.39304886</v>
      </c>
      <c r="F15" s="7"/>
      <c r="G15" s="7">
        <f t="shared" ref="G15:G17" si="16">(C15+1)/(B15+1)</f>
        <v>3.401667944</v>
      </c>
      <c r="H15" s="7">
        <f t="shared" ref="H15:H17" si="17">(D15+1)/(B15+1)</f>
        <v>4.228442022</v>
      </c>
      <c r="I15" s="7">
        <f t="shared" ref="I15:I17" si="18">(E15+1)/(B15+1)</f>
        <v>1.921779981</v>
      </c>
      <c r="K15" s="5" t="s">
        <v>49</v>
      </c>
      <c r="L15" s="7">
        <f t="shared" ref="L15:N15" si="15">LOG(G15,2)</f>
        <v>1.766242318</v>
      </c>
      <c r="M15" s="7">
        <f t="shared" si="15"/>
        <v>2.080126197</v>
      </c>
      <c r="N15" s="7">
        <f t="shared" si="15"/>
        <v>0.9424431758</v>
      </c>
    </row>
    <row r="16">
      <c r="A16" s="5" t="s">
        <v>50</v>
      </c>
      <c r="B16" s="7">
        <v>0.778989507</v>
      </c>
      <c r="C16" s="7">
        <v>59.13411144</v>
      </c>
      <c r="D16" s="7">
        <v>16.44975547</v>
      </c>
      <c r="E16" s="7">
        <v>10.69665603</v>
      </c>
      <c r="F16" s="7"/>
      <c r="G16" s="7">
        <f t="shared" si="16"/>
        <v>33.80239805</v>
      </c>
      <c r="H16" s="7">
        <f t="shared" si="17"/>
        <v>9.808801795</v>
      </c>
      <c r="I16" s="7">
        <f t="shared" si="18"/>
        <v>6.574887589</v>
      </c>
      <c r="K16" s="5" t="s">
        <v>50</v>
      </c>
      <c r="L16" s="7">
        <f t="shared" ref="L16:N16" si="19">LOG(G16,2)</f>
        <v>5.079053694</v>
      </c>
      <c r="M16" s="7">
        <f t="shared" si="19"/>
        <v>3.294076913</v>
      </c>
      <c r="N16" s="7">
        <f t="shared" si="19"/>
        <v>2.716966229</v>
      </c>
    </row>
    <row r="17">
      <c r="A17" s="5" t="s">
        <v>51</v>
      </c>
      <c r="B17" s="7">
        <v>0.0</v>
      </c>
      <c r="C17" s="7">
        <v>15.57595032</v>
      </c>
      <c r="D17" s="7">
        <v>39.39580615</v>
      </c>
      <c r="E17" s="7">
        <v>27.22646096</v>
      </c>
      <c r="F17" s="7"/>
      <c r="G17" s="7">
        <f t="shared" si="16"/>
        <v>16.57595032</v>
      </c>
      <c r="H17" s="7">
        <f t="shared" si="17"/>
        <v>40.39580615</v>
      </c>
      <c r="I17" s="7">
        <f t="shared" si="18"/>
        <v>28.22646096</v>
      </c>
      <c r="K17" s="5" t="s">
        <v>51</v>
      </c>
      <c r="L17" s="7">
        <f t="shared" ref="L17:N17" si="20">LOG(G17,2)</f>
        <v>4.051019679</v>
      </c>
      <c r="M17" s="7">
        <f t="shared" si="20"/>
        <v>5.336133617</v>
      </c>
      <c r="N17" s="7">
        <f t="shared" si="20"/>
        <v>4.81897635</v>
      </c>
    </row>
    <row r="19" ht="15.75" customHeight="1"/>
    <row r="20" ht="15.75" customHeight="1"/>
    <row r="21" ht="15.75" customHeight="1">
      <c r="F21" s="10"/>
      <c r="G21" s="10" t="s">
        <v>107</v>
      </c>
      <c r="H21" s="10" t="s">
        <v>108</v>
      </c>
      <c r="I21" s="10" t="s">
        <v>109</v>
      </c>
    </row>
    <row r="22" ht="15.75" customHeight="1">
      <c r="A22" s="9" t="s">
        <v>55</v>
      </c>
      <c r="B22" s="5" t="s">
        <v>110</v>
      </c>
      <c r="C22" s="10" t="s">
        <v>107</v>
      </c>
      <c r="D22" s="10" t="s">
        <v>108</v>
      </c>
      <c r="E22" s="10" t="s">
        <v>109</v>
      </c>
      <c r="G22" s="5" t="s">
        <v>111</v>
      </c>
      <c r="H22" s="5" t="s">
        <v>111</v>
      </c>
      <c r="I22" s="5" t="s">
        <v>111</v>
      </c>
      <c r="K22" s="5" t="s">
        <v>29</v>
      </c>
      <c r="L22" s="5" t="s">
        <v>112</v>
      </c>
      <c r="M22" s="5" t="s">
        <v>113</v>
      </c>
      <c r="N22" s="5" t="s">
        <v>30</v>
      </c>
    </row>
    <row r="23" ht="15.75" customHeight="1">
      <c r="A23" s="5" t="s">
        <v>59</v>
      </c>
      <c r="B23" s="7">
        <v>1.646166504</v>
      </c>
      <c r="C23" s="7">
        <v>14.55743753</v>
      </c>
      <c r="D23" s="7">
        <v>8.020989372</v>
      </c>
      <c r="E23" s="7">
        <v>4.903163749</v>
      </c>
      <c r="F23" s="7"/>
      <c r="G23" s="7">
        <f t="shared" ref="G23:G27" si="22">(C23+1)/(B23+1)</f>
        <v>5.87923606</v>
      </c>
      <c r="H23" s="7">
        <f t="shared" ref="H23:H27" si="23">(D23+1)/(B23+1)</f>
        <v>3.409078514</v>
      </c>
      <c r="I23" s="7">
        <f t="shared" ref="I23:I27" si="24">(E23+1)/(B23+1)</f>
        <v>2.230836094</v>
      </c>
      <c r="K23" s="5" t="s">
        <v>59</v>
      </c>
      <c r="L23" s="7">
        <f t="shared" ref="L23:N23" si="21">LOG(G23,2)</f>
        <v>2.555628705</v>
      </c>
      <c r="M23" s="7">
        <f t="shared" si="21"/>
        <v>1.769381826</v>
      </c>
      <c r="N23" s="7">
        <f t="shared" si="21"/>
        <v>1.157584519</v>
      </c>
    </row>
    <row r="24" ht="15.75" customHeight="1">
      <c r="A24" s="5" t="s">
        <v>60</v>
      </c>
      <c r="B24" s="7">
        <v>0.0</v>
      </c>
      <c r="C24" s="7">
        <v>12.20560612</v>
      </c>
      <c r="D24" s="7">
        <v>3.583280558</v>
      </c>
      <c r="E24" s="7">
        <v>6.303569498</v>
      </c>
      <c r="F24" s="7"/>
      <c r="G24" s="7">
        <f t="shared" si="22"/>
        <v>13.20560612</v>
      </c>
      <c r="H24" s="7">
        <f t="shared" si="23"/>
        <v>4.583280558</v>
      </c>
      <c r="I24" s="7">
        <f t="shared" si="24"/>
        <v>7.303569498</v>
      </c>
      <c r="K24" s="5" t="s">
        <v>60</v>
      </c>
      <c r="L24" s="7">
        <f t="shared" ref="L24:N24" si="25">LOG(G24,2)</f>
        <v>3.723078616</v>
      </c>
      <c r="M24" s="7">
        <f t="shared" si="25"/>
        <v>2.196380601</v>
      </c>
      <c r="N24" s="7">
        <f t="shared" si="25"/>
        <v>2.86860173</v>
      </c>
    </row>
    <row r="25" ht="15.75" customHeight="1">
      <c r="A25" s="5" t="s">
        <v>61</v>
      </c>
      <c r="B25" s="7">
        <v>13.18402995</v>
      </c>
      <c r="C25" s="7">
        <v>142.3780209</v>
      </c>
      <c r="D25" s="7">
        <v>82.14402651</v>
      </c>
      <c r="E25" s="7">
        <v>21.89086845</v>
      </c>
      <c r="F25" s="7"/>
      <c r="G25" s="7">
        <f t="shared" si="22"/>
        <v>10.10841217</v>
      </c>
      <c r="H25" s="7">
        <f t="shared" si="23"/>
        <v>5.861805622</v>
      </c>
      <c r="I25" s="7">
        <f t="shared" si="24"/>
        <v>1.613848006</v>
      </c>
      <c r="K25" s="5" t="s">
        <v>61</v>
      </c>
      <c r="L25" s="7">
        <f t="shared" ref="L25:N25" si="26">LOG(G25,2)</f>
        <v>3.337484491</v>
      </c>
      <c r="M25" s="7">
        <f t="shared" si="26"/>
        <v>2.551345129</v>
      </c>
      <c r="N25" s="7">
        <f t="shared" si="26"/>
        <v>0.6905047103</v>
      </c>
    </row>
    <row r="26" ht="15.75" customHeight="1">
      <c r="A26" s="5" t="s">
        <v>62</v>
      </c>
      <c r="B26" s="7">
        <v>0.0</v>
      </c>
      <c r="C26" s="7">
        <v>10.90618513</v>
      </c>
      <c r="D26" s="7">
        <v>14.57732262</v>
      </c>
      <c r="E26" s="7">
        <v>22.25519054</v>
      </c>
      <c r="F26" s="7"/>
      <c r="G26" s="7">
        <f t="shared" si="22"/>
        <v>11.90618513</v>
      </c>
      <c r="H26" s="7">
        <f t="shared" si="23"/>
        <v>15.57732262</v>
      </c>
      <c r="I26" s="7">
        <f t="shared" si="24"/>
        <v>23.25519054</v>
      </c>
      <c r="K26" s="5" t="s">
        <v>62</v>
      </c>
      <c r="L26" s="7">
        <f t="shared" ref="L26:N26" si="27">LOG(G26,2)</f>
        <v>3.573639327</v>
      </c>
      <c r="M26" s="7">
        <f t="shared" si="27"/>
        <v>3.961375384</v>
      </c>
      <c r="N26" s="7">
        <f t="shared" si="27"/>
        <v>4.539480855</v>
      </c>
    </row>
    <row r="27" ht="15.75" customHeight="1">
      <c r="A27" s="5" t="s">
        <v>63</v>
      </c>
      <c r="B27" s="7">
        <v>189.5296167</v>
      </c>
      <c r="C27" s="7">
        <v>2624.279343</v>
      </c>
      <c r="D27" s="7">
        <v>3116.906894</v>
      </c>
      <c r="E27" s="7">
        <v>866.8167064</v>
      </c>
      <c r="F27" s="7"/>
      <c r="G27" s="7">
        <f t="shared" si="22"/>
        <v>13.77885175</v>
      </c>
      <c r="H27" s="7">
        <f t="shared" si="23"/>
        <v>16.36442118</v>
      </c>
      <c r="I27" s="7">
        <f t="shared" si="24"/>
        <v>4.554760155</v>
      </c>
      <c r="K27" s="5" t="s">
        <v>63</v>
      </c>
      <c r="L27" s="7">
        <f t="shared" ref="L27:N27" si="28">LOG(G27,2)</f>
        <v>3.784383762</v>
      </c>
      <c r="M27" s="7">
        <f t="shared" si="28"/>
        <v>4.032490669</v>
      </c>
      <c r="N27" s="7">
        <f t="shared" si="28"/>
        <v>2.187375086</v>
      </c>
    </row>
    <row r="28" ht="15.75" customHeight="1">
      <c r="A28" s="9" t="s">
        <v>64</v>
      </c>
      <c r="B28" s="5" t="s">
        <v>110</v>
      </c>
      <c r="C28" s="10" t="s">
        <v>107</v>
      </c>
      <c r="D28" s="10" t="s">
        <v>108</v>
      </c>
      <c r="E28" s="10" t="s">
        <v>109</v>
      </c>
      <c r="K28" s="5" t="s">
        <v>29</v>
      </c>
      <c r="L28" s="5" t="s">
        <v>112</v>
      </c>
      <c r="M28" s="5" t="s">
        <v>113</v>
      </c>
      <c r="N28" s="5" t="s">
        <v>30</v>
      </c>
    </row>
    <row r="29" ht="15.75" customHeight="1">
      <c r="A29" s="5" t="s">
        <v>68</v>
      </c>
      <c r="B29" s="7">
        <v>19.90097721</v>
      </c>
      <c r="C29" s="7">
        <v>104.6798711</v>
      </c>
      <c r="D29" s="7">
        <v>149.972286</v>
      </c>
      <c r="E29" s="7">
        <v>65.26964303</v>
      </c>
      <c r="F29" s="7"/>
      <c r="G29" s="7">
        <f t="shared" ref="G29:G30" si="30">(C29+1)/(B29+1)</f>
        <v>5.056216752</v>
      </c>
      <c r="H29" s="7">
        <f t="shared" ref="H29:H30" si="31">(D29+1)/(B29+1)</f>
        <v>7.223216622</v>
      </c>
      <c r="I29" s="7">
        <f t="shared" ref="I29:I30" si="32">(E29+1)/(B29+1)</f>
        <v>3.170648069</v>
      </c>
      <c r="K29" s="5" t="s">
        <v>68</v>
      </c>
      <c r="L29" s="7">
        <f t="shared" ref="L29:N29" si="29">LOG(G29,2)</f>
        <v>2.338058311</v>
      </c>
      <c r="M29" s="7">
        <f t="shared" si="29"/>
        <v>2.852641437</v>
      </c>
      <c r="N29" s="7">
        <f t="shared" si="29"/>
        <v>1.664777752</v>
      </c>
    </row>
    <row r="30" ht="15.75" customHeight="1">
      <c r="A30" s="5" t="s">
        <v>69</v>
      </c>
      <c r="B30" s="7">
        <v>27.83785142</v>
      </c>
      <c r="C30" s="7">
        <v>140.4314796</v>
      </c>
      <c r="D30" s="7">
        <v>135.8359589</v>
      </c>
      <c r="E30" s="7">
        <v>34.79083198</v>
      </c>
      <c r="F30" s="7"/>
      <c r="G30" s="7">
        <f t="shared" si="30"/>
        <v>4.904369523</v>
      </c>
      <c r="H30" s="7">
        <f t="shared" si="31"/>
        <v>4.745012272</v>
      </c>
      <c r="I30" s="7">
        <f t="shared" si="32"/>
        <v>1.241106054</v>
      </c>
      <c r="K30" s="5" t="s">
        <v>69</v>
      </c>
      <c r="L30" s="7">
        <f t="shared" ref="L30:N30" si="33">LOG(G30,2)</f>
        <v>2.294067684</v>
      </c>
      <c r="M30" s="7">
        <f t="shared" si="33"/>
        <v>2.246411819</v>
      </c>
      <c r="N30" s="7">
        <f t="shared" si="33"/>
        <v>0.3116264007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L3:N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3:N2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9:N3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5:N1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2022-07-22T17:20:43Z</dcterms:created>
  <dc:creator>Karina Stensland Hornslien</dc:creator>
</cp:coreProperties>
</file>