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urisv/Desktop/Manuscripts/Domain paper/All figures, tables and supplementary/SData/"/>
    </mc:Choice>
  </mc:AlternateContent>
  <xr:revisionPtr revIDLastSave="0" documentId="13_ncr:1_{6930ABDD-221E-1149-B57A-91348D710B37}" xr6:coauthVersionLast="47" xr6:coauthVersionMax="47" xr10:uidLastSave="{00000000-0000-0000-0000-000000000000}"/>
  <bookViews>
    <workbookView xWindow="0" yWindow="460" windowWidth="51200" windowHeight="27000" xr2:uid="{00000000-000D-0000-FFFF-FFFF00000000}"/>
  </bookViews>
  <sheets>
    <sheet name="README" sheetId="1" r:id="rId1"/>
    <sheet name="Domain marker lines sequencing " sheetId="2" r:id="rId2"/>
    <sheet name="Pilon process assess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qGYnpyJw4YkUgZ84brK2hjevqMw=="/>
    </ext>
  </extLst>
</workbook>
</file>

<file path=xl/calcChain.xml><?xml version="1.0" encoding="utf-8"?>
<calcChain xmlns="http://schemas.openxmlformats.org/spreadsheetml/2006/main">
  <c r="J14" i="3" l="1"/>
  <c r="J13" i="3"/>
  <c r="J12" i="3"/>
  <c r="J11" i="3"/>
  <c r="J10" i="3"/>
  <c r="J9" i="3"/>
  <c r="J8" i="3"/>
  <c r="J7" i="3"/>
  <c r="J6" i="3"/>
  <c r="J5" i="3"/>
  <c r="J4" i="3"/>
  <c r="J3" i="3"/>
  <c r="J13" i="2"/>
  <c r="K13" i="2" s="1"/>
  <c r="I13" i="2"/>
  <c r="G13" i="2"/>
  <c r="K12" i="2"/>
  <c r="J12" i="2"/>
  <c r="I12" i="2"/>
  <c r="G12" i="2"/>
  <c r="K11" i="2"/>
  <c r="J11" i="2"/>
  <c r="I11" i="2"/>
  <c r="G11" i="2"/>
  <c r="K10" i="2"/>
  <c r="J10" i="2"/>
  <c r="I10" i="2"/>
  <c r="G10" i="2"/>
  <c r="K9" i="2"/>
  <c r="J9" i="2"/>
  <c r="I9" i="2"/>
  <c r="G9" i="2"/>
  <c r="K8" i="2"/>
  <c r="J8" i="2"/>
  <c r="I8" i="2"/>
  <c r="G8" i="2"/>
  <c r="K7" i="2"/>
  <c r="J7" i="2"/>
  <c r="I7" i="2"/>
  <c r="G7" i="2"/>
  <c r="K6" i="2"/>
  <c r="J6" i="2"/>
  <c r="I6" i="2"/>
  <c r="G6" i="2"/>
  <c r="K5" i="2"/>
  <c r="J5" i="2"/>
  <c r="I5" i="2"/>
  <c r="G5" i="2"/>
  <c r="K4" i="2"/>
  <c r="J4" i="2"/>
  <c r="I4" i="2"/>
  <c r="G4" i="2"/>
  <c r="K3" i="2"/>
  <c r="J3" i="2"/>
  <c r="I3" i="2"/>
  <c r="G3" i="2"/>
</calcChain>
</file>

<file path=xl/sharedStrings.xml><?xml version="1.0" encoding="utf-8"?>
<sst xmlns="http://schemas.openxmlformats.org/spreadsheetml/2006/main" count="101" uniqueCount="77">
  <si>
    <t>Sheet name</t>
  </si>
  <si>
    <t>Domain marker lines sequencing and mapping</t>
  </si>
  <si>
    <t>Description</t>
  </si>
  <si>
    <t>General summary of sequencing, mapping and read assessment for RNA from endosperm domain marker lines</t>
  </si>
  <si>
    <t>Column A</t>
  </si>
  <si>
    <t>Marker line and replicate from which RNA was obtained</t>
  </si>
  <si>
    <t>Column B</t>
  </si>
  <si>
    <t>Days after pollination at which RNA was obtained</t>
  </si>
  <si>
    <t>Column C</t>
  </si>
  <si>
    <t>Number of siliques from which seeds were collected and RNA was isolated</t>
  </si>
  <si>
    <t>Column D</t>
  </si>
  <si>
    <t>Number of read pairs sequenced</t>
  </si>
  <si>
    <t>Column E</t>
  </si>
  <si>
    <t>Number of read pairs trimmed and quality controlled</t>
  </si>
  <si>
    <t>Column F</t>
  </si>
  <si>
    <t xml:space="preserve">Number of read pairs mapped to the target sequences </t>
  </si>
  <si>
    <t>Column G</t>
  </si>
  <si>
    <t xml:space="preserve">Mapping rate of read pairs mapped to the target sequences </t>
  </si>
  <si>
    <t>Column H</t>
  </si>
  <si>
    <t>Number of read pairs that were correlated to come from rRNA using HTStream</t>
  </si>
  <si>
    <t>Column I</t>
  </si>
  <si>
    <t>Percentage of read pairs that originate from rRNA</t>
  </si>
  <si>
    <t>Column J</t>
  </si>
  <si>
    <t>Number of read pairs for which the origin is unkown</t>
  </si>
  <si>
    <t>Column K</t>
  </si>
  <si>
    <t>Percentage of read pairs for which the origin is unknown</t>
  </si>
  <si>
    <t>Pilon process assessment</t>
  </si>
  <si>
    <t>Comparison of mapping rates of homozygous reads to ARAPORT11 and the pilon generated and polished target sequences</t>
  </si>
  <si>
    <t>Ecotype from which RNA was obtained</t>
  </si>
  <si>
    <t>Seed stage from which RNA was obtained</t>
  </si>
  <si>
    <t>Replicate number</t>
  </si>
  <si>
    <t>Number of read pairs mapped to ARAPORT11</t>
  </si>
  <si>
    <t>Mapping rate of read pairs mapped to ARAPORT11</t>
  </si>
  <si>
    <t>Number of read pairs mapped to target sequences after ten rounds of pilon</t>
  </si>
  <si>
    <t>Mapping rate of read pairs mapped to target sequences after ten rounds of pilon</t>
  </si>
  <si>
    <t>Improvement of the mapping rate between initial mapping to ARAPORT11 and the final pilon generated and polished target sequences</t>
  </si>
  <si>
    <t>Days after pollination</t>
  </si>
  <si>
    <t>Siliques per replicate</t>
  </si>
  <si>
    <t>Read pairs</t>
  </si>
  <si>
    <t>Read pairs mapped</t>
  </si>
  <si>
    <t>Marker</t>
  </si>
  <si>
    <t>Sequenced</t>
  </si>
  <si>
    <t>Trimmed</t>
  </si>
  <si>
    <t>Target sequences*</t>
  </si>
  <si>
    <t>mapping rate</t>
  </si>
  <si>
    <t>rDNA**</t>
  </si>
  <si>
    <t>rDNA percentage</t>
  </si>
  <si>
    <t>Unknown***</t>
  </si>
  <si>
    <t>Percentage</t>
  </si>
  <si>
    <t>EE1pos</t>
  </si>
  <si>
    <t>EE3pos</t>
  </si>
  <si>
    <t>EE4pos</t>
  </si>
  <si>
    <t>DAL1-5-2pos</t>
  </si>
  <si>
    <t>DAL1-5-4pos</t>
  </si>
  <si>
    <t>ESR2pos</t>
  </si>
  <si>
    <t>ESR3pos</t>
  </si>
  <si>
    <t>ESR4pos</t>
  </si>
  <si>
    <t>TE1-2pos</t>
  </si>
  <si>
    <t>TE1-3pos</t>
  </si>
  <si>
    <t>TE1-4pos</t>
  </si>
  <si>
    <t>*</t>
  </si>
  <si>
    <t>Number of read pairs mapped to the final pilon polished target sequences for Col-0 and Tsu-1 (mapped with Bowtie setting BEST 2).</t>
  </si>
  <si>
    <t>**</t>
  </si>
  <si>
    <t>Number of reads that were screened for rRNA hits using HTStream version 1.3.0 (https://github.com/s4hts/HTStream) script hts_SeqScreener.</t>
  </si>
  <si>
    <t>***</t>
  </si>
  <si>
    <t>Number of reads for which the origin has not been found.</t>
  </si>
  <si>
    <t>Ecotype</t>
  </si>
  <si>
    <t>Stage</t>
  </si>
  <si>
    <t>BR</t>
  </si>
  <si>
    <t>Mapped to ARAPORT11</t>
  </si>
  <si>
    <t>Mapped to round 10 target sequences*</t>
  </si>
  <si>
    <t>Mapping rate improvement</t>
  </si>
  <si>
    <t>Col-0</t>
  </si>
  <si>
    <t>Early</t>
  </si>
  <si>
    <t>Late</t>
  </si>
  <si>
    <t>Tsu-1</t>
  </si>
  <si>
    <t>Number of read pairs mapped to the final pilon generated and polished target sequences for Col-0 or Tsu-1 (Col-0 reads mapped to Col-0 and Tsu-1 reads mapped to Tsu-1).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</si>
</sst>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5" fillId="0" borderId="16" xfId="0" applyNumberFormat="1" applyFont="1" applyBorder="1" applyAlignment="1">
      <alignment horizontal="center"/>
    </xf>
    <xf numFmtId="3" fontId="2" fillId="0" borderId="13" xfId="0" applyNumberFormat="1" applyFont="1" applyBorder="1"/>
    <xf numFmtId="10" fontId="2" fillId="0" borderId="0" xfId="0" applyNumberFormat="1" applyFont="1" applyAlignment="1">
      <alignment horizontal="center"/>
    </xf>
    <xf numFmtId="3" fontId="2" fillId="0" borderId="14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3" fontId="5" fillId="0" borderId="14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0" borderId="17" xfId="0" applyNumberFormat="1" applyFont="1" applyBorder="1"/>
    <xf numFmtId="10" fontId="2" fillId="0" borderId="21" xfId="0" applyNumberFormat="1" applyFont="1" applyBorder="1" applyAlignment="1">
      <alignment horizontal="center"/>
    </xf>
    <xf numFmtId="3" fontId="5" fillId="0" borderId="18" xfId="0" applyNumberFormat="1" applyFont="1" applyBorder="1" applyAlignment="1">
      <alignment horizontal="center"/>
    </xf>
    <xf numFmtId="3" fontId="2" fillId="0" borderId="18" xfId="0" applyNumberFormat="1" applyFont="1" applyBorder="1" applyAlignment="1">
      <alignment horizontal="center"/>
    </xf>
    <xf numFmtId="10" fontId="2" fillId="0" borderId="19" xfId="0" applyNumberFormat="1" applyFont="1" applyBorder="1" applyAlignment="1">
      <alignment horizontal="center"/>
    </xf>
    <xf numFmtId="0" fontId="2" fillId="0" borderId="0" xfId="0" applyFont="1"/>
    <xf numFmtId="0" fontId="1" fillId="0" borderId="2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4" fillId="0" borderId="13" xfId="0" applyNumberFormat="1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3" fontId="4" fillId="0" borderId="27" xfId="0" applyNumberFormat="1" applyFont="1" applyBorder="1" applyAlignment="1">
      <alignment horizontal="left"/>
    </xf>
    <xf numFmtId="10" fontId="4" fillId="0" borderId="15" xfId="0" applyNumberFormat="1" applyFont="1" applyBorder="1" applyAlignment="1">
      <alignment horizontal="left"/>
    </xf>
    <xf numFmtId="3" fontId="7" fillId="0" borderId="0" xfId="0" applyNumberFormat="1" applyFont="1" applyAlignment="1">
      <alignment horizontal="left"/>
    </xf>
    <xf numFmtId="10" fontId="4" fillId="0" borderId="15" xfId="0" applyNumberFormat="1" applyFont="1" applyBorder="1"/>
    <xf numFmtId="0" fontId="2" fillId="0" borderId="25" xfId="0" applyFont="1" applyBorder="1" applyAlignment="1">
      <alignment horizontal="left"/>
    </xf>
    <xf numFmtId="10" fontId="7" fillId="0" borderId="15" xfId="0" applyNumberFormat="1" applyFont="1" applyBorder="1" applyAlignment="1">
      <alignment horizontal="left"/>
    </xf>
    <xf numFmtId="3" fontId="4" fillId="0" borderId="0" xfId="0" applyNumberFormat="1" applyFont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3" fontId="4" fillId="0" borderId="17" xfId="0" applyNumberFormat="1" applyFont="1" applyBorder="1" applyAlignment="1">
      <alignment horizontal="left"/>
    </xf>
    <xf numFmtId="3" fontId="4" fillId="0" borderId="18" xfId="0" applyNumberFormat="1" applyFont="1" applyBorder="1" applyAlignment="1">
      <alignment horizontal="left"/>
    </xf>
    <xf numFmtId="3" fontId="4" fillId="0" borderId="30" xfId="0" applyNumberFormat="1" applyFont="1" applyBorder="1" applyAlignment="1">
      <alignment horizontal="left"/>
    </xf>
    <xf numFmtId="10" fontId="4" fillId="0" borderId="19" xfId="0" applyNumberFormat="1" applyFont="1" applyBorder="1" applyAlignment="1">
      <alignment horizontal="left"/>
    </xf>
    <xf numFmtId="3" fontId="4" fillId="0" borderId="21" xfId="0" applyNumberFormat="1" applyFont="1" applyBorder="1" applyAlignment="1">
      <alignment horizontal="left"/>
    </xf>
    <xf numFmtId="10" fontId="4" fillId="0" borderId="19" xfId="0" applyNumberFormat="1" applyFont="1" applyBorder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4" fillId="0" borderId="0" xfId="0" applyNumberFormat="1" applyFont="1"/>
    <xf numFmtId="0" fontId="1" fillId="0" borderId="2" xfId="0" applyFont="1" applyBorder="1" applyAlignment="1">
      <alignment horizontal="center" wrapText="1"/>
    </xf>
    <xf numFmtId="0" fontId="3" fillId="0" borderId="6" xfId="0" applyFont="1" applyBorder="1"/>
    <xf numFmtId="0" fontId="1" fillId="0" borderId="3" xfId="0" applyFont="1" applyBorder="1" applyAlignment="1">
      <alignment horizontal="center" wrapText="1"/>
    </xf>
    <xf numFmtId="0" fontId="3" fillId="0" borderId="7" xfId="0" applyFont="1" applyBorder="1"/>
    <xf numFmtId="0" fontId="1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6" fillId="0" borderId="1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3" xfId="0" applyFont="1" applyFill="1" applyBorder="1"/>
    <xf numFmtId="0" fontId="1" fillId="0" borderId="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wrapText="1"/>
    </xf>
    <xf numFmtId="0" fontId="4" fillId="0" borderId="0" xfId="0" applyFont="1" applyFill="1" applyAlignment="1"/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10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/>
  </sheetViews>
  <sheetFormatPr baseColWidth="10" defaultColWidth="11.28515625" defaultRowHeight="15" customHeight="1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3" t="s">
        <v>20</v>
      </c>
      <c r="B11" s="2" t="s">
        <v>21</v>
      </c>
    </row>
    <row r="12" spans="1:2" x14ac:dyDescent="0.2">
      <c r="A12" s="3" t="s">
        <v>22</v>
      </c>
      <c r="B12" s="2" t="s">
        <v>23</v>
      </c>
    </row>
    <row r="13" spans="1:2" x14ac:dyDescent="0.2">
      <c r="A13" s="3" t="s">
        <v>24</v>
      </c>
      <c r="B13" s="2" t="s">
        <v>25</v>
      </c>
    </row>
    <row r="15" spans="1:2" x14ac:dyDescent="0.2">
      <c r="A15" s="1" t="s">
        <v>0</v>
      </c>
      <c r="B15" s="2" t="s">
        <v>26</v>
      </c>
    </row>
    <row r="16" spans="1:2" x14ac:dyDescent="0.2">
      <c r="A16" s="1" t="s">
        <v>2</v>
      </c>
      <c r="B16" s="2" t="s">
        <v>27</v>
      </c>
    </row>
    <row r="17" spans="1:2" x14ac:dyDescent="0.2">
      <c r="A17" s="1" t="s">
        <v>4</v>
      </c>
      <c r="B17" s="2" t="s">
        <v>28</v>
      </c>
    </row>
    <row r="18" spans="1:2" x14ac:dyDescent="0.2">
      <c r="A18" s="1" t="s">
        <v>6</v>
      </c>
      <c r="B18" s="2" t="s">
        <v>29</v>
      </c>
    </row>
    <row r="19" spans="1:2" x14ac:dyDescent="0.2">
      <c r="A19" s="1" t="s">
        <v>8</v>
      </c>
      <c r="B19" s="2" t="s">
        <v>30</v>
      </c>
    </row>
    <row r="20" spans="1:2" x14ac:dyDescent="0.2">
      <c r="A20" s="1" t="s">
        <v>10</v>
      </c>
      <c r="B20" s="2" t="s">
        <v>11</v>
      </c>
    </row>
    <row r="21" spans="1:2" x14ac:dyDescent="0.2">
      <c r="A21" s="1" t="s">
        <v>12</v>
      </c>
      <c r="B21" s="2" t="s">
        <v>13</v>
      </c>
    </row>
    <row r="22" spans="1:2" x14ac:dyDescent="0.2">
      <c r="A22" s="1" t="s">
        <v>14</v>
      </c>
      <c r="B22" s="2" t="s">
        <v>31</v>
      </c>
    </row>
    <row r="23" spans="1:2" x14ac:dyDescent="0.2">
      <c r="A23" s="1" t="s">
        <v>16</v>
      </c>
      <c r="B23" s="2" t="s">
        <v>32</v>
      </c>
    </row>
    <row r="24" spans="1:2" x14ac:dyDescent="0.2">
      <c r="A24" s="1" t="s">
        <v>18</v>
      </c>
      <c r="B24" s="2" t="s">
        <v>33</v>
      </c>
    </row>
    <row r="25" spans="1:2" x14ac:dyDescent="0.2">
      <c r="A25" s="3" t="s">
        <v>20</v>
      </c>
      <c r="B25" s="2" t="s">
        <v>34</v>
      </c>
    </row>
    <row r="26" spans="1:2" x14ac:dyDescent="0.2">
      <c r="A26" s="3" t="s">
        <v>22</v>
      </c>
      <c r="B26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5"/>
  <sheetViews>
    <sheetView workbookViewId="0">
      <selection activeCell="F58" sqref="F58"/>
    </sheetView>
  </sheetViews>
  <sheetFormatPr baseColWidth="10" defaultColWidth="11.28515625" defaultRowHeight="15" customHeight="1" x14ac:dyDescent="0.2"/>
  <cols>
    <col min="1" max="1" width="10.28515625" customWidth="1"/>
    <col min="2" max="2" width="8.85546875" customWidth="1"/>
    <col min="3" max="3" width="9.5703125" customWidth="1"/>
    <col min="4" max="4" width="9.5703125" bestFit="1" customWidth="1"/>
    <col min="5" max="5" width="9.140625" customWidth="1"/>
    <col min="6" max="6" width="13.7109375" customWidth="1"/>
    <col min="7" max="7" width="10.42578125" customWidth="1"/>
    <col min="8" max="8" width="8.7109375" bestFit="1" customWidth="1"/>
    <col min="9" max="9" width="10.85546875" customWidth="1"/>
    <col min="10" max="10" width="9.28515625" customWidth="1"/>
    <col min="11" max="11" width="8.85546875" customWidth="1"/>
    <col min="12" max="12" width="20.42578125" customWidth="1"/>
    <col min="13" max="13" width="8.85546875" customWidth="1"/>
    <col min="14" max="14" width="28.5703125" customWidth="1"/>
    <col min="15" max="15" width="13.7109375" customWidth="1"/>
    <col min="16" max="28" width="10.5703125" customWidth="1"/>
  </cols>
  <sheetData>
    <row r="1" spans="1:13" ht="15.75" customHeight="1" x14ac:dyDescent="0.2">
      <c r="A1" s="4"/>
      <c r="B1" s="67" t="s">
        <v>36</v>
      </c>
      <c r="C1" s="69" t="s">
        <v>37</v>
      </c>
      <c r="D1" s="71" t="s">
        <v>38</v>
      </c>
      <c r="E1" s="72"/>
      <c r="F1" s="71" t="s">
        <v>39</v>
      </c>
      <c r="G1" s="73"/>
      <c r="H1" s="73"/>
      <c r="I1" s="73"/>
      <c r="J1" s="73"/>
      <c r="K1" s="72"/>
      <c r="L1" s="5"/>
      <c r="M1" s="5"/>
    </row>
    <row r="2" spans="1:13" ht="15.75" customHeight="1" x14ac:dyDescent="0.2">
      <c r="A2" s="6" t="s">
        <v>40</v>
      </c>
      <c r="B2" s="68"/>
      <c r="C2" s="70"/>
      <c r="D2" s="7" t="s">
        <v>41</v>
      </c>
      <c r="E2" s="8" t="s">
        <v>42</v>
      </c>
      <c r="F2" s="9" t="s">
        <v>43</v>
      </c>
      <c r="G2" s="10" t="s">
        <v>44</v>
      </c>
      <c r="H2" s="11" t="s">
        <v>45</v>
      </c>
      <c r="I2" s="12" t="s">
        <v>46</v>
      </c>
      <c r="J2" s="11" t="s">
        <v>47</v>
      </c>
      <c r="K2" s="13" t="s">
        <v>48</v>
      </c>
    </row>
    <row r="3" spans="1:13" ht="15.75" customHeight="1" x14ac:dyDescent="0.2">
      <c r="A3" s="14" t="s">
        <v>49</v>
      </c>
      <c r="B3" s="15">
        <v>4</v>
      </c>
      <c r="C3" s="16">
        <v>40</v>
      </c>
      <c r="D3" s="17">
        <v>107102633</v>
      </c>
      <c r="E3" s="18">
        <v>44257724</v>
      </c>
      <c r="F3" s="19">
        <v>11296595</v>
      </c>
      <c r="G3" s="20">
        <f t="shared" ref="G3:G13" si="0">F3/E3</f>
        <v>0.25524572840663928</v>
      </c>
      <c r="H3" s="21">
        <v>27740043</v>
      </c>
      <c r="I3" s="20">
        <f t="shared" ref="I3:I13" si="1">H3/E3</f>
        <v>0.62678421963135744</v>
      </c>
      <c r="J3" s="22">
        <f t="shared" ref="J3:J13" si="2">E3-F3-H3</f>
        <v>5221086</v>
      </c>
      <c r="K3" s="23">
        <f t="shared" ref="K3:K13" si="3">J3/E3</f>
        <v>0.11797005196200329</v>
      </c>
    </row>
    <row r="4" spans="1:13" ht="15.75" customHeight="1" x14ac:dyDescent="0.2">
      <c r="A4" s="14" t="s">
        <v>50</v>
      </c>
      <c r="B4" s="15">
        <v>4</v>
      </c>
      <c r="C4" s="16">
        <v>40</v>
      </c>
      <c r="D4" s="17">
        <v>127991405</v>
      </c>
      <c r="E4" s="18">
        <v>67721725</v>
      </c>
      <c r="F4" s="19">
        <v>19408875</v>
      </c>
      <c r="G4" s="20">
        <f t="shared" si="0"/>
        <v>0.28659746927592289</v>
      </c>
      <c r="H4" s="24">
        <v>38408719</v>
      </c>
      <c r="I4" s="20">
        <f t="shared" si="1"/>
        <v>0.56715505991614956</v>
      </c>
      <c r="J4" s="22">
        <f t="shared" si="2"/>
        <v>9904131</v>
      </c>
      <c r="K4" s="23">
        <f t="shared" si="3"/>
        <v>0.14624747080792758</v>
      </c>
    </row>
    <row r="5" spans="1:13" ht="15.75" customHeight="1" x14ac:dyDescent="0.2">
      <c r="A5" s="14" t="s">
        <v>51</v>
      </c>
      <c r="B5" s="15">
        <v>4</v>
      </c>
      <c r="C5" s="16">
        <v>40</v>
      </c>
      <c r="D5" s="17">
        <v>113920488</v>
      </c>
      <c r="E5" s="18">
        <v>56184225</v>
      </c>
      <c r="F5" s="19">
        <v>14760248</v>
      </c>
      <c r="G5" s="20">
        <f t="shared" si="0"/>
        <v>0.26271160632722085</v>
      </c>
      <c r="H5" s="24">
        <v>32261782</v>
      </c>
      <c r="I5" s="20">
        <f t="shared" si="1"/>
        <v>0.57421423896120305</v>
      </c>
      <c r="J5" s="22">
        <f t="shared" si="2"/>
        <v>9162195</v>
      </c>
      <c r="K5" s="23">
        <f t="shared" si="3"/>
        <v>0.16307415471157607</v>
      </c>
    </row>
    <row r="6" spans="1:13" ht="15.75" customHeight="1" x14ac:dyDescent="0.2">
      <c r="A6" s="14" t="s">
        <v>52</v>
      </c>
      <c r="B6" s="15">
        <v>7</v>
      </c>
      <c r="C6" s="16">
        <v>20</v>
      </c>
      <c r="D6" s="17">
        <v>89576633</v>
      </c>
      <c r="E6" s="18">
        <v>33181906</v>
      </c>
      <c r="F6" s="19">
        <v>15224248</v>
      </c>
      <c r="G6" s="20">
        <f t="shared" si="0"/>
        <v>0.45881173914482187</v>
      </c>
      <c r="H6" s="24">
        <v>9631387</v>
      </c>
      <c r="I6" s="20">
        <f t="shared" si="1"/>
        <v>0.29026020988667739</v>
      </c>
      <c r="J6" s="22">
        <f t="shared" si="2"/>
        <v>8326271</v>
      </c>
      <c r="K6" s="23">
        <f t="shared" si="3"/>
        <v>0.25092805096850074</v>
      </c>
    </row>
    <row r="7" spans="1:13" ht="15.75" customHeight="1" x14ac:dyDescent="0.2">
      <c r="A7" s="14" t="s">
        <v>53</v>
      </c>
      <c r="B7" s="15">
        <v>7</v>
      </c>
      <c r="C7" s="16">
        <v>20</v>
      </c>
      <c r="D7" s="17">
        <v>86129508</v>
      </c>
      <c r="E7" s="18">
        <v>29335039</v>
      </c>
      <c r="F7" s="19">
        <v>4073319</v>
      </c>
      <c r="G7" s="20">
        <f t="shared" si="0"/>
        <v>0.13885507362032143</v>
      </c>
      <c r="H7" s="24">
        <v>16592988</v>
      </c>
      <c r="I7" s="20">
        <f t="shared" si="1"/>
        <v>0.56563715493952471</v>
      </c>
      <c r="J7" s="22">
        <f t="shared" si="2"/>
        <v>8668732</v>
      </c>
      <c r="K7" s="23">
        <f t="shared" si="3"/>
        <v>0.29550777144015389</v>
      </c>
    </row>
    <row r="8" spans="1:13" ht="15.75" customHeight="1" x14ac:dyDescent="0.2">
      <c r="A8" s="14" t="s">
        <v>54</v>
      </c>
      <c r="B8" s="15">
        <v>7</v>
      </c>
      <c r="C8" s="16">
        <v>20</v>
      </c>
      <c r="D8" s="17">
        <v>77631403</v>
      </c>
      <c r="E8" s="18">
        <v>23262313</v>
      </c>
      <c r="F8" s="19">
        <v>13868892</v>
      </c>
      <c r="G8" s="20">
        <f t="shared" si="0"/>
        <v>0.59619574373365192</v>
      </c>
      <c r="H8" s="24">
        <v>2509789</v>
      </c>
      <c r="I8" s="20">
        <f t="shared" si="1"/>
        <v>0.10789077595164333</v>
      </c>
      <c r="J8" s="22">
        <f t="shared" si="2"/>
        <v>6883632</v>
      </c>
      <c r="K8" s="23">
        <f t="shared" si="3"/>
        <v>0.29591348031470471</v>
      </c>
    </row>
    <row r="9" spans="1:13" ht="15.75" customHeight="1" x14ac:dyDescent="0.2">
      <c r="A9" s="14" t="s">
        <v>55</v>
      </c>
      <c r="B9" s="15">
        <v>7</v>
      </c>
      <c r="C9" s="16">
        <v>20</v>
      </c>
      <c r="D9" s="17">
        <v>79254348</v>
      </c>
      <c r="E9" s="18">
        <v>25230398</v>
      </c>
      <c r="F9" s="19">
        <v>13507879</v>
      </c>
      <c r="G9" s="20">
        <f t="shared" si="0"/>
        <v>0.53538113033333834</v>
      </c>
      <c r="H9" s="24">
        <v>4376731</v>
      </c>
      <c r="I9" s="20">
        <f t="shared" si="1"/>
        <v>0.17347054929533812</v>
      </c>
      <c r="J9" s="22">
        <f t="shared" si="2"/>
        <v>7345788</v>
      </c>
      <c r="K9" s="23">
        <f t="shared" si="3"/>
        <v>0.29114832037132349</v>
      </c>
    </row>
    <row r="10" spans="1:13" ht="15.75" customHeight="1" x14ac:dyDescent="0.2">
      <c r="A10" s="14" t="s">
        <v>56</v>
      </c>
      <c r="B10" s="15">
        <v>7</v>
      </c>
      <c r="C10" s="16">
        <v>20</v>
      </c>
      <c r="D10" s="17">
        <v>81398049</v>
      </c>
      <c r="E10" s="18">
        <v>23607976</v>
      </c>
      <c r="F10" s="19">
        <v>12232817</v>
      </c>
      <c r="G10" s="20">
        <f t="shared" si="0"/>
        <v>0.51816458132624332</v>
      </c>
      <c r="H10" s="24">
        <v>3790277</v>
      </c>
      <c r="I10" s="20">
        <f t="shared" si="1"/>
        <v>0.16055069693395146</v>
      </c>
      <c r="J10" s="22">
        <f t="shared" si="2"/>
        <v>7584882</v>
      </c>
      <c r="K10" s="23">
        <f t="shared" si="3"/>
        <v>0.32128472173980521</v>
      </c>
    </row>
    <row r="11" spans="1:13" ht="15.75" customHeight="1" x14ac:dyDescent="0.2">
      <c r="A11" s="14" t="s">
        <v>57</v>
      </c>
      <c r="B11" s="15">
        <v>7</v>
      </c>
      <c r="C11" s="16">
        <v>20</v>
      </c>
      <c r="D11" s="17">
        <v>88536437</v>
      </c>
      <c r="E11" s="18">
        <v>30466667</v>
      </c>
      <c r="F11" s="19">
        <v>12422183</v>
      </c>
      <c r="G11" s="20">
        <f t="shared" si="0"/>
        <v>0.40773029094386992</v>
      </c>
      <c r="H11" s="24">
        <v>9596690</v>
      </c>
      <c r="I11" s="20">
        <f t="shared" si="1"/>
        <v>0.31498982149901728</v>
      </c>
      <c r="J11" s="22">
        <f t="shared" si="2"/>
        <v>8447794</v>
      </c>
      <c r="K11" s="23">
        <f t="shared" si="3"/>
        <v>0.2772798875571128</v>
      </c>
    </row>
    <row r="12" spans="1:13" ht="15.75" customHeight="1" x14ac:dyDescent="0.2">
      <c r="A12" s="14" t="s">
        <v>58</v>
      </c>
      <c r="B12" s="15">
        <v>7</v>
      </c>
      <c r="C12" s="16">
        <v>20</v>
      </c>
      <c r="D12" s="17">
        <v>86455034</v>
      </c>
      <c r="E12" s="18">
        <v>30375782</v>
      </c>
      <c r="F12" s="19">
        <v>8531173</v>
      </c>
      <c r="G12" s="20">
        <f t="shared" si="0"/>
        <v>0.28085443199454091</v>
      </c>
      <c r="H12" s="24">
        <v>14751149</v>
      </c>
      <c r="I12" s="20">
        <f t="shared" si="1"/>
        <v>0.48562203271013732</v>
      </c>
      <c r="J12" s="22">
        <f t="shared" si="2"/>
        <v>7093460</v>
      </c>
      <c r="K12" s="23">
        <f t="shared" si="3"/>
        <v>0.23352353529532177</v>
      </c>
    </row>
    <row r="13" spans="1:13" ht="15.75" customHeight="1" x14ac:dyDescent="0.2">
      <c r="A13" s="25" t="s">
        <v>59</v>
      </c>
      <c r="B13" s="26">
        <v>7</v>
      </c>
      <c r="C13" s="27">
        <v>20</v>
      </c>
      <c r="D13" s="28">
        <v>107620526</v>
      </c>
      <c r="E13" s="29">
        <v>45248922</v>
      </c>
      <c r="F13" s="30">
        <v>16507628</v>
      </c>
      <c r="G13" s="31">
        <f t="shared" si="0"/>
        <v>0.36481814970089232</v>
      </c>
      <c r="H13" s="32">
        <v>18936884</v>
      </c>
      <c r="I13" s="31">
        <f t="shared" si="1"/>
        <v>0.41850464415483757</v>
      </c>
      <c r="J13" s="33">
        <f t="shared" si="2"/>
        <v>9804410</v>
      </c>
      <c r="K13" s="34">
        <f t="shared" si="3"/>
        <v>0.21667720614427013</v>
      </c>
    </row>
    <row r="14" spans="1:13" ht="15.75" customHeight="1" x14ac:dyDescent="0.2"/>
    <row r="15" spans="1:13" ht="15.75" customHeight="1" x14ac:dyDescent="0.2">
      <c r="A15" s="2" t="s">
        <v>60</v>
      </c>
      <c r="B15" s="74" t="s">
        <v>61</v>
      </c>
      <c r="C15" s="75"/>
      <c r="D15" s="75"/>
      <c r="E15" s="76"/>
      <c r="F15" s="76"/>
      <c r="G15" s="76"/>
      <c r="H15" s="76"/>
      <c r="I15" s="76"/>
    </row>
    <row r="16" spans="1:13" ht="15.75" customHeight="1" x14ac:dyDescent="0.2">
      <c r="A16" s="2" t="s">
        <v>62</v>
      </c>
      <c r="B16" s="74" t="s">
        <v>63</v>
      </c>
      <c r="C16" s="75"/>
      <c r="D16" s="75"/>
      <c r="E16" s="76"/>
      <c r="F16" s="76"/>
      <c r="G16" s="76"/>
      <c r="H16" s="76"/>
      <c r="I16" s="76"/>
    </row>
    <row r="17" spans="1:9" ht="15.75" customHeight="1" x14ac:dyDescent="0.2">
      <c r="A17" s="2" t="s">
        <v>64</v>
      </c>
      <c r="B17" s="77" t="s">
        <v>65</v>
      </c>
      <c r="C17" s="75"/>
      <c r="D17" s="75"/>
      <c r="E17" s="76"/>
      <c r="F17" s="76"/>
      <c r="G17" s="76"/>
      <c r="H17" s="76"/>
      <c r="I17" s="76"/>
    </row>
    <row r="18" spans="1:9" ht="15.75" customHeight="1" x14ac:dyDescent="0.2">
      <c r="A18" s="35"/>
      <c r="B18" s="35"/>
      <c r="C18" s="35"/>
      <c r="D18" s="35"/>
    </row>
    <row r="19" spans="1:9" ht="15.75" customHeight="1" x14ac:dyDescent="0.2">
      <c r="A19" s="35"/>
      <c r="B19" s="35"/>
      <c r="C19" s="35"/>
      <c r="D19" s="35"/>
    </row>
    <row r="20" spans="1:9" ht="15.75" customHeight="1" x14ac:dyDescent="0.2">
      <c r="A20" s="35"/>
      <c r="B20" s="35"/>
      <c r="C20" s="35"/>
      <c r="D20" s="35"/>
    </row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4">
    <mergeCell ref="B1:B2"/>
    <mergeCell ref="C1:C2"/>
    <mergeCell ref="D1:E1"/>
    <mergeCell ref="F1:K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9"/>
  <sheetViews>
    <sheetView workbookViewId="0">
      <selection activeCell="G33" sqref="G33"/>
    </sheetView>
  </sheetViews>
  <sheetFormatPr baseColWidth="10" defaultColWidth="11.28515625" defaultRowHeight="15" customHeight="1" x14ac:dyDescent="0.2"/>
  <cols>
    <col min="1" max="1" width="8.28515625" customWidth="1"/>
    <col min="2" max="2" width="6.7109375" customWidth="1"/>
    <col min="3" max="3" width="4.7109375" customWidth="1"/>
    <col min="4" max="4" width="9.7109375" customWidth="1"/>
    <col min="5" max="5" width="11.28515625" customWidth="1"/>
    <col min="6" max="6" width="11.5703125" customWidth="1"/>
    <col min="7" max="7" width="11.85546875" customWidth="1"/>
    <col min="8" max="8" width="19.7109375" customWidth="1"/>
    <col min="10" max="10" width="11.7109375" customWidth="1"/>
    <col min="11" max="11" width="44.28515625" customWidth="1"/>
  </cols>
  <sheetData>
    <row r="1" spans="1:10" x14ac:dyDescent="0.2">
      <c r="A1" s="36"/>
      <c r="B1" s="37"/>
      <c r="C1" s="37"/>
      <c r="D1" s="78" t="s">
        <v>38</v>
      </c>
      <c r="E1" s="79"/>
      <c r="F1" s="79"/>
      <c r="G1" s="79"/>
      <c r="H1" s="79"/>
      <c r="I1" s="79"/>
      <c r="J1" s="80"/>
    </row>
    <row r="2" spans="1:10" x14ac:dyDescent="0.2">
      <c r="A2" s="38" t="s">
        <v>66</v>
      </c>
      <c r="B2" s="39" t="s">
        <v>67</v>
      </c>
      <c r="C2" s="39" t="s">
        <v>68</v>
      </c>
      <c r="D2" s="81" t="s">
        <v>41</v>
      </c>
      <c r="E2" s="82" t="s">
        <v>42</v>
      </c>
      <c r="F2" s="83" t="s">
        <v>69</v>
      </c>
      <c r="G2" s="84" t="s">
        <v>44</v>
      </c>
      <c r="H2" s="85" t="s">
        <v>70</v>
      </c>
      <c r="I2" s="84" t="s">
        <v>44</v>
      </c>
      <c r="J2" s="86" t="s">
        <v>71</v>
      </c>
    </row>
    <row r="3" spans="1:10" x14ac:dyDescent="0.2">
      <c r="A3" s="40" t="s">
        <v>72</v>
      </c>
      <c r="B3" s="41" t="s">
        <v>73</v>
      </c>
      <c r="C3" s="42">
        <v>1</v>
      </c>
      <c r="D3" s="43">
        <v>51273396</v>
      </c>
      <c r="E3" s="44">
        <v>51107929</v>
      </c>
      <c r="F3" s="45">
        <v>41241795</v>
      </c>
      <c r="G3" s="46">
        <v>0.80695492474367336</v>
      </c>
      <c r="H3" s="47">
        <v>41805281</v>
      </c>
      <c r="I3" s="46">
        <v>0.817980337258432</v>
      </c>
      <c r="J3" s="48">
        <f t="shared" ref="J3:J14" si="0">I3-G3</f>
        <v>1.1025412514758637E-2</v>
      </c>
    </row>
    <row r="4" spans="1:10" x14ac:dyDescent="0.2">
      <c r="A4" s="49"/>
      <c r="B4" s="41"/>
      <c r="C4" s="42">
        <v>2</v>
      </c>
      <c r="D4" s="43">
        <v>41984023</v>
      </c>
      <c r="E4" s="44">
        <v>41792027</v>
      </c>
      <c r="F4" s="45">
        <v>34066342</v>
      </c>
      <c r="G4" s="46">
        <v>0.81513973945317364</v>
      </c>
      <c r="H4" s="47">
        <v>34513477</v>
      </c>
      <c r="I4" s="46">
        <v>0.82583878977681557</v>
      </c>
      <c r="J4" s="48">
        <f t="shared" si="0"/>
        <v>1.0699050323641934E-2</v>
      </c>
    </row>
    <row r="5" spans="1:10" x14ac:dyDescent="0.2">
      <c r="A5" s="49"/>
      <c r="B5" s="41"/>
      <c r="C5" s="42">
        <v>3</v>
      </c>
      <c r="D5" s="43">
        <v>40432938</v>
      </c>
      <c r="E5" s="44">
        <v>40276681</v>
      </c>
      <c r="F5" s="45">
        <v>32371323</v>
      </c>
      <c r="G5" s="46">
        <v>0.80372369808723809</v>
      </c>
      <c r="H5" s="47">
        <v>32821593</v>
      </c>
      <c r="I5" s="46">
        <v>0.81490311974812424</v>
      </c>
      <c r="J5" s="48">
        <f t="shared" si="0"/>
        <v>1.1179421660886146E-2</v>
      </c>
    </row>
    <row r="6" spans="1:10" x14ac:dyDescent="0.2">
      <c r="A6" s="40" t="s">
        <v>72</v>
      </c>
      <c r="B6" s="41" t="s">
        <v>74</v>
      </c>
      <c r="C6" s="42">
        <v>1</v>
      </c>
      <c r="D6" s="43">
        <v>46799745</v>
      </c>
      <c r="E6" s="44">
        <v>46667631</v>
      </c>
      <c r="F6" s="45">
        <v>39766512</v>
      </c>
      <c r="G6" s="46">
        <v>0.85212193436602768</v>
      </c>
      <c r="H6" s="47">
        <v>40012974</v>
      </c>
      <c r="I6" s="46">
        <v>0.8574031538048289</v>
      </c>
      <c r="J6" s="48">
        <f t="shared" si="0"/>
        <v>5.2812194388012212E-3</v>
      </c>
    </row>
    <row r="7" spans="1:10" x14ac:dyDescent="0.2">
      <c r="A7" s="49"/>
      <c r="B7" s="41"/>
      <c r="C7" s="42">
        <v>2</v>
      </c>
      <c r="D7" s="43">
        <v>46813180</v>
      </c>
      <c r="E7" s="44">
        <v>46689165</v>
      </c>
      <c r="F7" s="45">
        <v>39807070</v>
      </c>
      <c r="G7" s="46">
        <v>0.85259759946445823</v>
      </c>
      <c r="H7" s="47">
        <v>40050185</v>
      </c>
      <c r="I7" s="46">
        <v>0.85780469622877176</v>
      </c>
      <c r="J7" s="48">
        <f t="shared" si="0"/>
        <v>5.2070967643135235E-3</v>
      </c>
    </row>
    <row r="8" spans="1:10" x14ac:dyDescent="0.2">
      <c r="A8" s="49"/>
      <c r="B8" s="41"/>
      <c r="C8" s="42">
        <v>3</v>
      </c>
      <c r="D8" s="43">
        <v>38472318</v>
      </c>
      <c r="E8" s="44">
        <v>38373281</v>
      </c>
      <c r="F8" s="45">
        <v>32799523</v>
      </c>
      <c r="G8" s="46">
        <v>0.85474898536823052</v>
      </c>
      <c r="H8" s="47">
        <v>32991348</v>
      </c>
      <c r="I8" s="46">
        <v>0.85974790636224196</v>
      </c>
      <c r="J8" s="48">
        <f t="shared" si="0"/>
        <v>4.9989209940114465E-3</v>
      </c>
    </row>
    <row r="9" spans="1:10" x14ac:dyDescent="0.2">
      <c r="A9" s="40" t="s">
        <v>75</v>
      </c>
      <c r="B9" s="41" t="s">
        <v>73</v>
      </c>
      <c r="C9" s="42">
        <v>1</v>
      </c>
      <c r="D9" s="43">
        <v>43610777</v>
      </c>
      <c r="E9" s="44">
        <v>43482670</v>
      </c>
      <c r="F9" s="45">
        <v>36034399</v>
      </c>
      <c r="G9" s="46">
        <v>0.82870713780915473</v>
      </c>
      <c r="H9" s="47">
        <v>36542989</v>
      </c>
      <c r="I9" s="46">
        <v>0.84040352167886656</v>
      </c>
      <c r="J9" s="48">
        <f t="shared" si="0"/>
        <v>1.1696383869711835E-2</v>
      </c>
    </row>
    <row r="10" spans="1:10" x14ac:dyDescent="0.2">
      <c r="A10" s="49"/>
      <c r="B10" s="41"/>
      <c r="C10" s="42">
        <v>2</v>
      </c>
      <c r="D10" s="43">
        <v>49933658</v>
      </c>
      <c r="E10" s="44">
        <v>49770701</v>
      </c>
      <c r="F10" s="45">
        <v>41241675</v>
      </c>
      <c r="G10" s="46">
        <v>0.82863359710364537</v>
      </c>
      <c r="H10" s="47">
        <v>41822231</v>
      </c>
      <c r="I10" s="46">
        <v>0.84029821078871281</v>
      </c>
      <c r="J10" s="48">
        <f t="shared" si="0"/>
        <v>1.1664613685067438E-2</v>
      </c>
    </row>
    <row r="11" spans="1:10" x14ac:dyDescent="0.2">
      <c r="A11" s="49"/>
      <c r="B11" s="41"/>
      <c r="C11" s="42">
        <v>3</v>
      </c>
      <c r="D11" s="43">
        <v>40977973</v>
      </c>
      <c r="E11" s="44">
        <v>40864596</v>
      </c>
      <c r="F11" s="45">
        <v>33808593</v>
      </c>
      <c r="G11" s="46">
        <v>0.82733212387564037</v>
      </c>
      <c r="H11" s="47">
        <v>34320536</v>
      </c>
      <c r="I11" s="46">
        <v>0.83985991198836274</v>
      </c>
      <c r="J11" s="48">
        <f t="shared" si="0"/>
        <v>1.2527788112722371E-2</v>
      </c>
    </row>
    <row r="12" spans="1:10" x14ac:dyDescent="0.2">
      <c r="A12" s="40" t="s">
        <v>75</v>
      </c>
      <c r="B12" s="41" t="s">
        <v>74</v>
      </c>
      <c r="C12" s="42">
        <v>1</v>
      </c>
      <c r="D12" s="43">
        <v>47721283</v>
      </c>
      <c r="E12" s="44">
        <v>47618061</v>
      </c>
      <c r="F12" s="45">
        <v>40204839</v>
      </c>
      <c r="G12" s="46">
        <v>0.84431911244769076</v>
      </c>
      <c r="H12" s="47">
        <v>40623849</v>
      </c>
      <c r="I12" s="50">
        <v>0.85311850476230022</v>
      </c>
      <c r="J12" s="48">
        <f t="shared" si="0"/>
        <v>8.7993923146094666E-3</v>
      </c>
    </row>
    <row r="13" spans="1:10" x14ac:dyDescent="0.2">
      <c r="A13" s="49"/>
      <c r="B13" s="41"/>
      <c r="C13" s="42">
        <v>2</v>
      </c>
      <c r="D13" s="43">
        <v>61352494</v>
      </c>
      <c r="E13" s="44">
        <v>60735473</v>
      </c>
      <c r="F13" s="45">
        <v>52320583</v>
      </c>
      <c r="G13" s="46">
        <v>0.86145016109448924</v>
      </c>
      <c r="H13" s="51">
        <v>52846400</v>
      </c>
      <c r="I13" s="46">
        <v>0.87010765520834921</v>
      </c>
      <c r="J13" s="48">
        <f t="shared" si="0"/>
        <v>8.6574941138599648E-3</v>
      </c>
    </row>
    <row r="14" spans="1:10" x14ac:dyDescent="0.2">
      <c r="A14" s="52"/>
      <c r="B14" s="53"/>
      <c r="C14" s="54">
        <v>3</v>
      </c>
      <c r="D14" s="55">
        <v>45396718</v>
      </c>
      <c r="E14" s="56">
        <v>45282197</v>
      </c>
      <c r="F14" s="57">
        <v>37908340</v>
      </c>
      <c r="G14" s="58">
        <v>0.83715770239681608</v>
      </c>
      <c r="H14" s="59">
        <v>38298768</v>
      </c>
      <c r="I14" s="58">
        <v>0.84577981055115325</v>
      </c>
      <c r="J14" s="60">
        <f t="shared" si="0"/>
        <v>8.6221081543371714E-3</v>
      </c>
    </row>
    <row r="15" spans="1:10" ht="15" customHeight="1" x14ac:dyDescent="0.2">
      <c r="B15" s="76"/>
      <c r="C15" s="76"/>
      <c r="D15" s="76"/>
      <c r="E15" s="76"/>
      <c r="F15" s="76"/>
      <c r="G15" s="76"/>
      <c r="H15" s="76"/>
      <c r="I15" s="76"/>
      <c r="J15" s="76"/>
    </row>
    <row r="16" spans="1:10" x14ac:dyDescent="0.2">
      <c r="A16" s="2" t="s">
        <v>60</v>
      </c>
      <c r="B16" s="74" t="s">
        <v>76</v>
      </c>
      <c r="C16" s="76"/>
      <c r="D16" s="76"/>
      <c r="E16" s="76"/>
      <c r="F16" s="76"/>
      <c r="G16" s="76"/>
      <c r="H16" s="76"/>
      <c r="I16" s="76"/>
      <c r="J16" s="76"/>
    </row>
    <row r="17" spans="1:12" x14ac:dyDescent="0.2">
      <c r="A17" s="2"/>
      <c r="B17" s="76"/>
      <c r="C17" s="76"/>
      <c r="D17" s="76"/>
      <c r="E17" s="76"/>
      <c r="F17" s="76"/>
      <c r="G17" s="76"/>
      <c r="H17" s="76"/>
      <c r="I17" s="76"/>
      <c r="J17" s="76"/>
    </row>
    <row r="18" spans="1:12" x14ac:dyDescent="0.2">
      <c r="B18" s="76"/>
      <c r="C18" s="76"/>
      <c r="D18" s="75"/>
      <c r="E18" s="76"/>
      <c r="F18" s="76"/>
      <c r="G18" s="76"/>
      <c r="H18" s="76"/>
      <c r="I18" s="76"/>
      <c r="J18" s="76"/>
    </row>
    <row r="19" spans="1:12" x14ac:dyDescent="0.2">
      <c r="A19" s="62"/>
      <c r="B19" s="76"/>
      <c r="C19" s="76"/>
      <c r="D19" s="75"/>
      <c r="E19" s="76"/>
      <c r="F19" s="76"/>
      <c r="G19" s="76"/>
      <c r="H19" s="76"/>
      <c r="I19" s="76"/>
      <c r="J19" s="76"/>
    </row>
    <row r="20" spans="1:12" x14ac:dyDescent="0.2">
      <c r="B20" s="75"/>
      <c r="C20" s="75"/>
      <c r="D20" s="75"/>
      <c r="E20" s="87"/>
      <c r="F20" s="87"/>
      <c r="G20" s="76"/>
      <c r="H20" s="76"/>
      <c r="I20" s="88"/>
      <c r="J20" s="76"/>
    </row>
    <row r="21" spans="1:12" x14ac:dyDescent="0.2">
      <c r="A21" s="61"/>
      <c r="B21" s="75"/>
      <c r="C21" s="75"/>
      <c r="D21" s="75"/>
      <c r="E21" s="88"/>
      <c r="F21" s="76"/>
      <c r="G21" s="76"/>
      <c r="H21" s="76"/>
      <c r="I21" s="88"/>
      <c r="J21" s="76"/>
    </row>
    <row r="22" spans="1:12" x14ac:dyDescent="0.2">
      <c r="A22" s="61"/>
      <c r="B22" s="75"/>
      <c r="C22" s="75"/>
      <c r="D22" s="75"/>
      <c r="E22" s="88"/>
      <c r="F22" s="76"/>
      <c r="G22" s="76"/>
      <c r="H22" s="76"/>
      <c r="I22" s="88"/>
      <c r="J22" s="76"/>
    </row>
    <row r="23" spans="1:12" x14ac:dyDescent="0.2">
      <c r="B23" s="76"/>
      <c r="C23" s="76"/>
      <c r="D23" s="76"/>
      <c r="E23" s="76"/>
      <c r="F23" s="76"/>
      <c r="G23" s="76"/>
      <c r="H23" s="76"/>
      <c r="I23" s="88"/>
      <c r="J23" s="76"/>
    </row>
    <row r="24" spans="1:12" x14ac:dyDescent="0.2">
      <c r="A24" s="63"/>
      <c r="B24" s="89"/>
      <c r="C24" s="89"/>
      <c r="D24" s="90"/>
      <c r="E24" s="90"/>
      <c r="F24" s="90"/>
      <c r="G24" s="90"/>
      <c r="H24" s="76"/>
      <c r="I24" s="88"/>
      <c r="J24" s="76"/>
    </row>
    <row r="25" spans="1:12" x14ac:dyDescent="0.2">
      <c r="A25" s="63"/>
      <c r="B25" s="89"/>
      <c r="C25" s="89"/>
      <c r="D25" s="89"/>
      <c r="E25" s="90"/>
      <c r="F25" s="91"/>
      <c r="G25" s="90"/>
      <c r="H25" s="76"/>
      <c r="I25" s="88"/>
      <c r="J25" s="88"/>
    </row>
    <row r="26" spans="1:12" x14ac:dyDescent="0.2">
      <c r="A26" s="64"/>
      <c r="B26" s="92"/>
      <c r="C26" s="92"/>
      <c r="D26" s="93"/>
      <c r="E26" s="93"/>
      <c r="F26" s="93"/>
      <c r="G26" s="94"/>
      <c r="H26" s="76"/>
      <c r="I26" s="88"/>
      <c r="J26" s="88"/>
      <c r="L26" s="66"/>
    </row>
    <row r="27" spans="1:12" x14ac:dyDescent="0.2">
      <c r="A27" s="65"/>
      <c r="B27" s="92"/>
      <c r="C27" s="92"/>
      <c r="D27" s="93"/>
      <c r="E27" s="93"/>
      <c r="F27" s="93"/>
      <c r="G27" s="94"/>
      <c r="H27" s="76"/>
      <c r="I27" s="88"/>
      <c r="J27" s="88"/>
      <c r="L27" s="66"/>
    </row>
    <row r="28" spans="1:12" x14ac:dyDescent="0.2">
      <c r="A28" s="65"/>
      <c r="B28" s="92"/>
      <c r="C28" s="92"/>
      <c r="D28" s="93"/>
      <c r="E28" s="93"/>
      <c r="F28" s="93"/>
      <c r="G28" s="94"/>
      <c r="H28" s="76"/>
      <c r="I28" s="88"/>
      <c r="J28" s="88"/>
      <c r="L28" s="66"/>
    </row>
    <row r="29" spans="1:12" x14ac:dyDescent="0.2">
      <c r="A29" s="64"/>
      <c r="B29" s="92"/>
      <c r="C29" s="92"/>
      <c r="D29" s="93"/>
      <c r="E29" s="93"/>
      <c r="F29" s="93"/>
      <c r="G29" s="94"/>
      <c r="H29" s="76"/>
      <c r="I29" s="88"/>
      <c r="J29" s="88"/>
      <c r="L29" s="66"/>
    </row>
    <row r="30" spans="1:12" x14ac:dyDescent="0.2">
      <c r="A30" s="65"/>
      <c r="B30" s="92"/>
      <c r="C30" s="92"/>
      <c r="D30" s="93"/>
      <c r="E30" s="93"/>
      <c r="F30" s="93"/>
      <c r="G30" s="94"/>
      <c r="H30" s="76"/>
      <c r="I30" s="88"/>
      <c r="J30" s="88"/>
      <c r="L30" s="66"/>
    </row>
    <row r="31" spans="1:12" x14ac:dyDescent="0.2">
      <c r="A31" s="65"/>
      <c r="B31" s="92"/>
      <c r="C31" s="92"/>
      <c r="D31" s="93"/>
      <c r="E31" s="93"/>
      <c r="F31" s="93"/>
      <c r="G31" s="94"/>
      <c r="H31" s="76"/>
      <c r="I31" s="88"/>
      <c r="J31" s="88"/>
      <c r="L31" s="66"/>
    </row>
    <row r="32" spans="1:12" x14ac:dyDescent="0.2">
      <c r="A32" s="64"/>
      <c r="B32" s="92"/>
      <c r="C32" s="92"/>
      <c r="D32" s="93"/>
      <c r="E32" s="93"/>
      <c r="F32" s="93"/>
      <c r="G32" s="94"/>
      <c r="H32" s="76"/>
      <c r="I32" s="88"/>
      <c r="J32" s="88"/>
      <c r="L32" s="66"/>
    </row>
    <row r="33" spans="1:12" x14ac:dyDescent="0.2">
      <c r="A33" s="65"/>
      <c r="B33" s="92"/>
      <c r="C33" s="92"/>
      <c r="D33" s="93"/>
      <c r="E33" s="93"/>
      <c r="F33" s="93"/>
      <c r="G33" s="94"/>
      <c r="H33" s="76"/>
      <c r="I33" s="88"/>
      <c r="J33" s="88"/>
      <c r="L33" s="66"/>
    </row>
    <row r="34" spans="1:12" x14ac:dyDescent="0.2">
      <c r="A34" s="65"/>
      <c r="B34" s="92"/>
      <c r="C34" s="92"/>
      <c r="D34" s="93"/>
      <c r="E34" s="93"/>
      <c r="F34" s="93"/>
      <c r="G34" s="94"/>
      <c r="H34" s="76"/>
      <c r="I34" s="88"/>
      <c r="J34" s="88"/>
      <c r="L34" s="66"/>
    </row>
    <row r="35" spans="1:12" x14ac:dyDescent="0.2">
      <c r="A35" s="64"/>
      <c r="B35" s="92"/>
      <c r="C35" s="92"/>
      <c r="D35" s="93"/>
      <c r="E35" s="93"/>
      <c r="F35" s="93"/>
      <c r="G35" s="94"/>
      <c r="H35" s="76"/>
      <c r="I35" s="88"/>
      <c r="J35" s="88"/>
      <c r="L35" s="66"/>
    </row>
    <row r="36" spans="1:12" x14ac:dyDescent="0.2">
      <c r="A36" s="65"/>
      <c r="B36" s="92"/>
      <c r="C36" s="92"/>
      <c r="D36" s="93"/>
      <c r="E36" s="93"/>
      <c r="F36" s="93"/>
      <c r="G36" s="94"/>
      <c r="H36" s="76"/>
      <c r="I36" s="88"/>
      <c r="J36" s="88"/>
      <c r="L36" s="66"/>
    </row>
    <row r="37" spans="1:12" x14ac:dyDescent="0.2">
      <c r="A37" s="65"/>
      <c r="B37" s="92"/>
      <c r="C37" s="92"/>
      <c r="D37" s="93"/>
      <c r="E37" s="93"/>
      <c r="F37" s="93"/>
      <c r="G37" s="94"/>
      <c r="H37" s="76"/>
      <c r="I37" s="88"/>
      <c r="J37" s="88"/>
      <c r="L37" s="66"/>
    </row>
    <row r="38" spans="1:12" ht="15" customHeight="1" x14ac:dyDescent="0.2">
      <c r="B38" s="76"/>
      <c r="C38" s="76"/>
      <c r="D38" s="76"/>
      <c r="E38" s="76"/>
      <c r="F38" s="76"/>
      <c r="G38" s="76"/>
      <c r="H38" s="76"/>
      <c r="I38" s="76"/>
      <c r="J38" s="76"/>
    </row>
    <row r="39" spans="1:12" ht="15" customHeight="1" x14ac:dyDescent="0.2">
      <c r="B39" s="76"/>
      <c r="C39" s="76"/>
      <c r="D39" s="76"/>
      <c r="E39" s="76"/>
      <c r="F39" s="76"/>
      <c r="G39" s="76"/>
      <c r="H39" s="76"/>
      <c r="I39" s="76"/>
      <c r="J39" s="76"/>
    </row>
  </sheetData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Domain marker lines sequencing </vt:lpstr>
      <vt:lpstr>Pilon process 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2021-11-30T12:13:42Z</dcterms:created>
  <dcterms:modified xsi:type="dcterms:W3CDTF">2022-03-07T15:52:08Z</dcterms:modified>
</cp:coreProperties>
</file>