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M2" i="1" l="1"/>
  <c r="T2" i="1" l="1"/>
  <c r="S2" i="1"/>
  <c r="U57" i="1" s="1"/>
  <c r="Q2" i="1"/>
  <c r="P2" i="1"/>
  <c r="R13" i="1" s="1"/>
  <c r="O51" i="1"/>
  <c r="N2" i="1"/>
  <c r="AE2" i="1" s="1"/>
  <c r="O11" i="1" l="1"/>
  <c r="N23" i="1"/>
  <c r="O35" i="1"/>
  <c r="O43" i="1"/>
  <c r="O55" i="1"/>
  <c r="R9" i="1"/>
  <c r="U10" i="1"/>
  <c r="U14" i="1"/>
  <c r="U22" i="1"/>
  <c r="U26" i="1"/>
  <c r="U34" i="1"/>
  <c r="U38" i="1"/>
  <c r="U42" i="1"/>
  <c r="U50" i="1"/>
  <c r="U54" i="1"/>
  <c r="O7" i="1"/>
  <c r="O15" i="1"/>
  <c r="O27" i="1"/>
  <c r="O39" i="1"/>
  <c r="U8" i="1"/>
  <c r="T12" i="1"/>
  <c r="U20" i="1"/>
  <c r="U24" i="1"/>
  <c r="U28" i="1"/>
  <c r="U36" i="1"/>
  <c r="U40" i="1"/>
  <c r="T48" i="1"/>
  <c r="U52" i="1"/>
  <c r="U56" i="1"/>
  <c r="O56" i="1"/>
  <c r="O54" i="1"/>
  <c r="O52" i="1"/>
  <c r="O50" i="1"/>
  <c r="O48" i="1"/>
  <c r="O42" i="1"/>
  <c r="O40" i="1"/>
  <c r="O38" i="1"/>
  <c r="O36" i="1"/>
  <c r="O34" i="1"/>
  <c r="O28" i="1"/>
  <c r="O26" i="1"/>
  <c r="O24" i="1"/>
  <c r="O22" i="1"/>
  <c r="O20" i="1"/>
  <c r="O14" i="1"/>
  <c r="O12" i="1"/>
  <c r="O10" i="1"/>
  <c r="O8" i="1"/>
  <c r="N6" i="1"/>
  <c r="O9" i="1"/>
  <c r="O13" i="1"/>
  <c r="O21" i="1"/>
  <c r="O25" i="1"/>
  <c r="O29" i="1"/>
  <c r="O37" i="1"/>
  <c r="O41" i="1"/>
  <c r="O49" i="1"/>
  <c r="O53" i="1"/>
  <c r="O57" i="1"/>
  <c r="R6" i="1"/>
  <c r="R56" i="1"/>
  <c r="R54" i="1"/>
  <c r="R52" i="1"/>
  <c r="R50" i="1"/>
  <c r="R48" i="1"/>
  <c r="R42" i="1"/>
  <c r="R40" i="1"/>
  <c r="R38" i="1"/>
  <c r="R36" i="1"/>
  <c r="R34" i="1"/>
  <c r="R28" i="1"/>
  <c r="R26" i="1"/>
  <c r="R24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Q11" i="1"/>
  <c r="U7" i="1"/>
  <c r="U9" i="1"/>
  <c r="U11" i="1"/>
  <c r="U13" i="1"/>
  <c r="U15" i="1"/>
  <c r="U21" i="1"/>
  <c r="U23" i="1"/>
  <c r="U25" i="1"/>
  <c r="U27" i="1"/>
  <c r="U29" i="1"/>
  <c r="U35" i="1"/>
  <c r="U37" i="1"/>
  <c r="T39" i="1"/>
  <c r="U41" i="1"/>
  <c r="U43" i="1"/>
  <c r="U49" i="1"/>
  <c r="U51" i="1"/>
  <c r="U53" i="1"/>
  <c r="U55" i="1"/>
  <c r="AB6" i="1" l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C11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<sst xmlns="http://schemas.openxmlformats.org/spreadsheetml/2006/main" count="281" uniqueCount="85">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</sst>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topLeftCell="P1" zoomScale="70" zoomScaleNormal="70" workbookViewId="0">
      <selection activeCell="AE25" sqref="AE25"/>
    </sheetView>
  </sheetViews>
  <sheetFormatPr baseColWidth="10" defaultRowHeight="15" x14ac:dyDescent="0.25"/>
  <cols>
    <col min="1" max="1" width="7.140625" customWidth="1"/>
    <col min="2" max="2" width="15.140625" customWidth="1"/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42786</v>
      </c>
      <c r="C2" s="8">
        <v>0.44577546296296294</v>
      </c>
      <c r="D2" s="5" t="s">
        <v>42</v>
      </c>
      <c r="E2" s="9">
        <v>1.98</v>
      </c>
      <c r="F2" s="9">
        <v>65.510999999999996</v>
      </c>
      <c r="G2" s="9" t="s">
        <v>43</v>
      </c>
      <c r="H2" s="9">
        <v>2.9129999999999998</v>
      </c>
      <c r="I2" s="9">
        <v>6544.6851999999999</v>
      </c>
      <c r="J2" s="9" t="s">
        <v>44</v>
      </c>
      <c r="K2" s="9">
        <v>3.11</v>
      </c>
      <c r="L2" s="9">
        <v>1150.0563999999999</v>
      </c>
      <c r="M2" s="4">
        <f>AVERAGE(F2:F5,F16:F19,F30:F33,F44:F47,F58:F61)</f>
        <v>39.811835000000002</v>
      </c>
      <c r="N2" s="4">
        <f>STDEV(F2:F5,F16:F19,F30:F33,F44:F47,G58:G61)</f>
        <v>6.7634258275638803</v>
      </c>
      <c r="O2">
        <v>4.08</v>
      </c>
      <c r="P2" s="4">
        <f>AVERAGE(I2:I5,I16:I19,I30:I33,I44:I47,I58:I61)</f>
        <v>3945.3710449999999</v>
      </c>
      <c r="Q2" s="4">
        <f>STDEV(I2:I5,I16:I19,I30:I33,I44:I47,I58:I61)</f>
        <v>612.22784443012654</v>
      </c>
      <c r="R2" s="4">
        <v>399</v>
      </c>
      <c r="S2" s="4">
        <f>AVERAGE(L2:L5,L16:L19,L30:L33,L44:L47,L58:L61)</f>
        <v>733.87912499999993</v>
      </c>
      <c r="T2" s="4">
        <f>STDEV(L2:L5,L16:L19,L30:L33,L44:L47,L58:L61)</f>
        <v>98.028944335999782</v>
      </c>
      <c r="U2" s="4">
        <v>399</v>
      </c>
      <c r="AD2" s="7">
        <v>42744</v>
      </c>
      <c r="AE2" s="6">
        <f>(N2/M2)^2</f>
        <v>2.8860846986075234E-2</v>
      </c>
      <c r="AF2" s="6">
        <f>(T2/S2)^2</f>
        <v>1.7842659290461915E-2</v>
      </c>
      <c r="AG2" s="6">
        <f>(T2/S2)^2</f>
        <v>1.7842659290461915E-2</v>
      </c>
    </row>
    <row r="3" spans="1:33" x14ac:dyDescent="0.25">
      <c r="A3" s="5" t="s">
        <v>41</v>
      </c>
      <c r="B3" s="7">
        <v>42786</v>
      </c>
      <c r="C3" s="8">
        <v>0.44951388888888894</v>
      </c>
      <c r="D3" s="5" t="s">
        <v>42</v>
      </c>
      <c r="E3" s="9">
        <v>1.9730000000000001</v>
      </c>
      <c r="F3" s="9">
        <v>38.3934</v>
      </c>
      <c r="G3" s="9" t="s">
        <v>43</v>
      </c>
      <c r="H3" s="9">
        <v>2.9060000000000001</v>
      </c>
      <c r="I3" s="9">
        <v>3814.2037999999998</v>
      </c>
      <c r="J3" s="9" t="s">
        <v>44</v>
      </c>
      <c r="K3" s="9">
        <v>3.1030000000000002</v>
      </c>
      <c r="L3" s="9">
        <v>714.36040000000003</v>
      </c>
      <c r="M3" s="5"/>
      <c r="N3" s="4"/>
      <c r="O3" s="5"/>
      <c r="P3" s="5"/>
      <c r="Q3" s="4"/>
      <c r="R3" s="4"/>
      <c r="S3" s="5"/>
      <c r="T3" s="4"/>
      <c r="U3" s="4"/>
      <c r="AD3" s="7">
        <v>42744</v>
      </c>
    </row>
    <row r="4" spans="1:33" x14ac:dyDescent="0.25">
      <c r="A4" s="5" t="s">
        <v>41</v>
      </c>
      <c r="B4" s="7">
        <v>42786</v>
      </c>
      <c r="C4" s="8">
        <v>0.45324074074074078</v>
      </c>
      <c r="D4" s="5" t="s">
        <v>42</v>
      </c>
      <c r="E4" s="9">
        <v>1.966</v>
      </c>
      <c r="F4" s="9">
        <v>38.402500000000003</v>
      </c>
      <c r="G4" s="9" t="s">
        <v>43</v>
      </c>
      <c r="H4" s="9">
        <v>2.9</v>
      </c>
      <c r="I4" s="9">
        <v>3795.5266999999999</v>
      </c>
      <c r="J4" s="9" t="s">
        <v>44</v>
      </c>
      <c r="K4" s="9">
        <v>3.0960000000000001</v>
      </c>
      <c r="L4" s="9">
        <v>708.27369999999996</v>
      </c>
      <c r="M4" s="5"/>
      <c r="N4" s="4"/>
      <c r="O4" s="5"/>
      <c r="P4" s="5"/>
      <c r="Q4" s="4"/>
      <c r="R4" s="4"/>
      <c r="S4" s="5"/>
      <c r="T4" s="4"/>
      <c r="U4" s="4"/>
      <c r="AD4" s="7">
        <v>42744</v>
      </c>
    </row>
    <row r="5" spans="1:33" x14ac:dyDescent="0.25">
      <c r="A5" s="5" t="s">
        <v>41</v>
      </c>
      <c r="B5" s="7">
        <v>42786</v>
      </c>
      <c r="C5" s="8">
        <v>0.45697916666666666</v>
      </c>
      <c r="D5" s="5" t="s">
        <v>42</v>
      </c>
      <c r="E5" s="9">
        <v>1.9730000000000001</v>
      </c>
      <c r="F5" s="9">
        <v>38.21</v>
      </c>
      <c r="G5" s="9" t="s">
        <v>43</v>
      </c>
      <c r="H5" s="9">
        <v>2.9060000000000001</v>
      </c>
      <c r="I5" s="9">
        <v>3803.2202000000002</v>
      </c>
      <c r="J5" s="9" t="s">
        <v>44</v>
      </c>
      <c r="K5" s="9">
        <v>3.1030000000000002</v>
      </c>
      <c r="L5" s="9">
        <v>718.44129999999996</v>
      </c>
      <c r="M5" s="5"/>
      <c r="N5" s="4"/>
      <c r="O5" s="5"/>
      <c r="P5" s="5"/>
      <c r="Q5" s="4"/>
      <c r="R5" s="4"/>
      <c r="S5" s="5"/>
      <c r="T5" s="4"/>
      <c r="U5" s="4"/>
      <c r="AD5" s="7">
        <v>42744</v>
      </c>
    </row>
    <row r="6" spans="1:33" x14ac:dyDescent="0.25">
      <c r="A6" s="27" t="s">
        <v>45</v>
      </c>
      <c r="B6" s="28">
        <v>42786</v>
      </c>
      <c r="C6" s="29">
        <v>0.4607175925925926</v>
      </c>
      <c r="D6" s="27" t="s">
        <v>42</v>
      </c>
      <c r="E6" s="30">
        <v>1.9730000000000001</v>
      </c>
      <c r="F6" s="30">
        <v>21.163900000000002</v>
      </c>
      <c r="G6" s="30" t="s">
        <v>43</v>
      </c>
      <c r="H6" s="30">
        <v>2.91</v>
      </c>
      <c r="I6" s="30">
        <v>4874.6379999999999</v>
      </c>
      <c r="J6" s="30" t="s">
        <v>44</v>
      </c>
      <c r="K6" s="30">
        <v>3.1030000000000002</v>
      </c>
      <c r="L6" s="30">
        <v>575.37260000000003</v>
      </c>
      <c r="N6" s="10">
        <f>($O$2/$M$2)*F6</f>
        <v>2.1689206739654177</v>
      </c>
      <c r="R6" s="10">
        <f>($R$2/$P$2)*I6</f>
        <v>492.97785678862556</v>
      </c>
      <c r="U6" s="10">
        <f>($S$2/$U$2)*L6</f>
        <v>1058.2805519723684</v>
      </c>
      <c r="V6" s="3">
        <v>0</v>
      </c>
      <c r="W6" s="11" t="s">
        <v>33</v>
      </c>
      <c r="X6" s="2">
        <f>SLOPE(O6:O10,$V$6:$V$10)</f>
        <v>-1.9463398258331966E-3</v>
      </c>
      <c r="Y6" s="2">
        <f>RSQ(O6:O10,$V$6:$V$10)</f>
        <v>0.91405559667625613</v>
      </c>
      <c r="Z6" s="2">
        <f>SLOPE($R6:$R10,$V$6:$V$10)</f>
        <v>2.7378474763962295</v>
      </c>
      <c r="AA6" s="2">
        <f>RSQ(R6:R10,$V$6:$V$10)</f>
        <v>0.70807761693026283</v>
      </c>
      <c r="AB6" s="2">
        <f>SLOPE(U6:U10,$V$6:$V$10)</f>
        <v>9.5430404253947341</v>
      </c>
      <c r="AC6" s="2">
        <f>RSQ(U6:U10,$V$6:$V$10)</f>
        <v>0.90788523245299979</v>
      </c>
      <c r="AD6" s="7">
        <v>42744</v>
      </c>
      <c r="AE6" s="2"/>
    </row>
    <row r="7" spans="1:33" x14ac:dyDescent="0.25">
      <c r="A7" s="27" t="s">
        <v>46</v>
      </c>
      <c r="B7" s="28">
        <v>42786</v>
      </c>
      <c r="C7" s="29">
        <v>0.46445601851851853</v>
      </c>
      <c r="D7" s="27" t="s">
        <v>42</v>
      </c>
      <c r="E7" s="30">
        <v>1.9730000000000001</v>
      </c>
      <c r="F7" s="30">
        <v>21.636399999999998</v>
      </c>
      <c r="G7" s="30" t="s">
        <v>43</v>
      </c>
      <c r="H7" s="30">
        <v>2.9060000000000001</v>
      </c>
      <c r="I7" s="30">
        <v>4670.4831000000004</v>
      </c>
      <c r="J7" s="30" t="s">
        <v>44</v>
      </c>
      <c r="K7" s="30">
        <v>3.1030000000000002</v>
      </c>
      <c r="L7" s="30">
        <v>611.39549999999997</v>
      </c>
      <c r="O7" s="10">
        <f t="shared" ref="O6:O15" si="0">($O$2/$M$2)*F7</f>
        <v>2.2173434608075713</v>
      </c>
      <c r="R7" s="10">
        <f>($R$2/$P$2)*I7</f>
        <v>472.33143236595134</v>
      </c>
      <c r="U7" s="10">
        <f t="shared" ref="U6:U15" si="1">($S$2/$U$2)*L7</f>
        <v>1124.5373297467104</v>
      </c>
      <c r="V7" s="3">
        <v>10</v>
      </c>
      <c r="W7" s="13" t="s">
        <v>34</v>
      </c>
      <c r="X7" s="2">
        <f>SLOPE($O11:$O15,$V$6:$V$10)</f>
        <v>1.8690683310628642E-3</v>
      </c>
      <c r="Y7" s="2">
        <f>RSQ(O11:O15,$V$6:$V$10)</f>
        <v>0.11708413775076781</v>
      </c>
      <c r="Z7" s="2">
        <f>SLOPE($R11:$R15,$V$6:$V$10)</f>
        <v>-7.2171057842799158</v>
      </c>
      <c r="AA7" s="2">
        <f>RSQ(R11:R15,$V$6:$V$10)</f>
        <v>0.73492986811202266</v>
      </c>
      <c r="AB7" s="2">
        <f>SLOPE(U11:U15,$V$6:$V$10)</f>
        <v>-5.9702283381710499</v>
      </c>
      <c r="AC7" s="2">
        <f>RSQ(U11:U15,$V$6:$V$10)</f>
        <v>0.82831594054134516</v>
      </c>
      <c r="AD7" s="7">
        <v>42744</v>
      </c>
      <c r="AE7" s="2"/>
    </row>
    <row r="8" spans="1:33" x14ac:dyDescent="0.25">
      <c r="A8" s="27" t="s">
        <v>47</v>
      </c>
      <c r="B8" s="28">
        <v>42786</v>
      </c>
      <c r="C8" s="29">
        <v>0.46819444444444441</v>
      </c>
      <c r="D8" s="27" t="s">
        <v>42</v>
      </c>
      <c r="E8" s="30">
        <v>1.97</v>
      </c>
      <c r="F8" s="30">
        <v>21.464400000000001</v>
      </c>
      <c r="G8" s="30" t="s">
        <v>43</v>
      </c>
      <c r="H8" s="30">
        <v>2.903</v>
      </c>
      <c r="I8" s="30">
        <v>4782.3110999999999</v>
      </c>
      <c r="J8" s="30" t="s">
        <v>44</v>
      </c>
      <c r="K8" s="30">
        <v>3.1</v>
      </c>
      <c r="L8" s="30">
        <v>723.32870000000003</v>
      </c>
      <c r="O8" s="10">
        <f t="shared" si="0"/>
        <v>2.1997165415761417</v>
      </c>
      <c r="R8" s="10">
        <f>($R$2/$P$2)*I8</f>
        <v>483.64072913197953</v>
      </c>
      <c r="U8" s="10">
        <f t="shared" si="1"/>
        <v>1330.4156226651314</v>
      </c>
      <c r="V8" s="3">
        <v>20</v>
      </c>
      <c r="W8" s="15" t="s">
        <v>35</v>
      </c>
      <c r="X8" s="2">
        <f>SLOPE($O20:$O24,$V$6:$V$10)</f>
        <v>-1.0473669450302824E-3</v>
      </c>
      <c r="Y8" s="2">
        <f>RSQ(O20:O24,$V$6:$V$10)</f>
        <v>0.80949285102180435</v>
      </c>
      <c r="Z8" s="2">
        <f>SLOPE($R20:$R24,$V$6:$V$10)</f>
        <v>1.0014196811747524</v>
      </c>
      <c r="AA8" s="2">
        <f>RSQ(R20:R24,$V$6:$V$10)</f>
        <v>0.84602929304978836</v>
      </c>
      <c r="AB8" s="2">
        <f>SLOPE($U20:$U24,$V$6:$V$10)</f>
        <v>7.8112696200000027</v>
      </c>
      <c r="AC8" s="2">
        <f>RSQ(U20:U24,$V$6:$V$10)</f>
        <v>0.98540552058228759</v>
      </c>
      <c r="AD8" s="7">
        <v>42744</v>
      </c>
      <c r="AE8" s="2"/>
    </row>
    <row r="9" spans="1:33" x14ac:dyDescent="0.25">
      <c r="A9" s="27" t="s">
        <v>48</v>
      </c>
      <c r="B9" s="28">
        <v>42786</v>
      </c>
      <c r="C9" s="29">
        <v>0.47193287037037041</v>
      </c>
      <c r="D9" s="27" t="s">
        <v>42</v>
      </c>
      <c r="E9" s="30">
        <v>1.9730000000000001</v>
      </c>
      <c r="F9" s="30">
        <v>21.132999999999999</v>
      </c>
      <c r="G9" s="30" t="s">
        <v>43</v>
      </c>
      <c r="H9" s="30">
        <v>2.91</v>
      </c>
      <c r="I9" s="30">
        <v>5645.1980000000003</v>
      </c>
      <c r="J9" s="30" t="s">
        <v>44</v>
      </c>
      <c r="K9" s="30">
        <v>3.1059999999999999</v>
      </c>
      <c r="L9" s="30">
        <v>750.83989999999994</v>
      </c>
      <c r="O9" s="10">
        <f t="shared" si="0"/>
        <v>2.1657539774290733</v>
      </c>
      <c r="R9" s="10">
        <f t="shared" ref="R9:R15" si="2">($R$2/$P$2)*I9</f>
        <v>570.90549312327107</v>
      </c>
      <c r="U9" s="10">
        <f t="shared" si="1"/>
        <v>1381.0168642282893</v>
      </c>
      <c r="V9" s="3">
        <v>30</v>
      </c>
      <c r="W9" s="18" t="s">
        <v>36</v>
      </c>
      <c r="X9" s="2">
        <f>SLOPE($O25:$O29,$V$6:$V$10)</f>
        <v>-8.3533150381036151E-4</v>
      </c>
      <c r="Y9" s="2">
        <f>RSQ(O25:O29,$V$6:$V$10)</f>
        <v>0.94026270485685171</v>
      </c>
      <c r="Z9" s="2">
        <f>SLOPE($R25:$R29,$V$6:$V$10)</f>
        <v>4.9139733837125084</v>
      </c>
      <c r="AA9" s="2">
        <f>RSQ(R25:R29,$V$6:$V$10)</f>
        <v>0.99341911410250738</v>
      </c>
      <c r="AB9" s="2">
        <f>SLOPE(U25:U29,$V$6:$V$10)</f>
        <v>3.845596508250003</v>
      </c>
      <c r="AC9" s="2">
        <f>RSQ(U25:U29,$V$6:$V$10)</f>
        <v>0.97634356362675079</v>
      </c>
      <c r="AD9" s="7">
        <v>42744</v>
      </c>
      <c r="AE9" s="2"/>
    </row>
    <row r="10" spans="1:33" x14ac:dyDescent="0.25">
      <c r="A10" s="27" t="s">
        <v>49</v>
      </c>
      <c r="B10" s="28">
        <v>42786</v>
      </c>
      <c r="C10" s="29">
        <v>0.47567129629629629</v>
      </c>
      <c r="D10" s="27" t="s">
        <v>42</v>
      </c>
      <c r="E10" s="30">
        <v>1.966</v>
      </c>
      <c r="F10" s="30">
        <v>21.113800000000001</v>
      </c>
      <c r="G10" s="30" t="s">
        <v>43</v>
      </c>
      <c r="H10" s="30">
        <v>2.903</v>
      </c>
      <c r="I10" s="30">
        <v>5740.8926000000001</v>
      </c>
      <c r="J10" s="30" t="s">
        <v>44</v>
      </c>
      <c r="K10" s="30">
        <v>3.1</v>
      </c>
      <c r="L10" s="30">
        <v>765.07140000000004</v>
      </c>
      <c r="O10" s="10">
        <f t="shared" si="0"/>
        <v>2.1637863213288209</v>
      </c>
      <c r="R10" s="10">
        <f t="shared" si="2"/>
        <v>580.58320022977716</v>
      </c>
      <c r="U10" s="10">
        <f t="shared" si="1"/>
        <v>1407.1928060013156</v>
      </c>
      <c r="V10" s="3">
        <v>40</v>
      </c>
      <c r="W10" s="20" t="s">
        <v>37</v>
      </c>
      <c r="X10" s="2">
        <f>SLOPE($O34:$O38,$V$6:$V$10)</f>
        <v>-1.9086264172450251E-3</v>
      </c>
      <c r="Y10" s="2">
        <f>RSQ(O34:O38,$V$6:$V$10)</f>
        <v>0.80250819348610669</v>
      </c>
      <c r="Z10" s="2">
        <f>SLOPE($R34:$R38,$V$6:$V$10)</f>
        <v>4.0147172221161771</v>
      </c>
      <c r="AA10" s="2">
        <f>RSQ(R34:R38,$V$6:$V$10)</f>
        <v>0.9857103501828125</v>
      </c>
      <c r="AB10" s="2">
        <f>SLOPE(U34:U38,$V$6:$V$10)</f>
        <v>1.495982247927625</v>
      </c>
      <c r="AC10" s="2">
        <f>RSQ(U34:U38,$V$6:$V$10)</f>
        <v>0.96860211187852152</v>
      </c>
      <c r="AD10" s="7">
        <v>42744</v>
      </c>
      <c r="AE10" s="2"/>
    </row>
    <row r="11" spans="1:33" x14ac:dyDescent="0.25">
      <c r="A11" s="27" t="s">
        <v>50</v>
      </c>
      <c r="B11" s="28">
        <v>42786</v>
      </c>
      <c r="C11" s="29">
        <v>0.47940972222222222</v>
      </c>
      <c r="D11" s="27" t="s">
        <v>42</v>
      </c>
      <c r="E11" s="30">
        <v>1.966</v>
      </c>
      <c r="F11" s="30">
        <v>21.1754</v>
      </c>
      <c r="G11" s="30" t="s">
        <v>43</v>
      </c>
      <c r="H11" s="30">
        <v>2.9</v>
      </c>
      <c r="I11" s="30">
        <v>5375.0716000000002</v>
      </c>
      <c r="J11" s="30" t="s">
        <v>44</v>
      </c>
      <c r="K11" s="30">
        <v>3.0960000000000001</v>
      </c>
      <c r="L11" s="30">
        <v>677.13229999999999</v>
      </c>
      <c r="O11" s="12">
        <f>($O$2/$M$2)*F11</f>
        <v>2.1700992179837977</v>
      </c>
      <c r="Q11" s="12">
        <f>($R$2/$P$2)*I11</f>
        <v>543.5872935494715</v>
      </c>
      <c r="U11" s="12">
        <f>($S$2/$U$2)*L11</f>
        <v>1245.4467664993419</v>
      </c>
      <c r="V11" s="3"/>
      <c r="W11" s="21" t="s">
        <v>38</v>
      </c>
      <c r="X11" s="2">
        <f>SLOPE($O39:$O43,$V$6:$V$10)</f>
        <v>-5.8804222412757352E-3</v>
      </c>
      <c r="Y11" s="2">
        <f>RSQ(O39:O43,$V$6:$V$10)</f>
        <v>0.97183711278246521</v>
      </c>
      <c r="Z11" s="2">
        <f>SLOPE($R39:$R43,$V$6:$V$10)</f>
        <v>4.2018634908899948</v>
      </c>
      <c r="AA11" s="2">
        <f>RSQ(R39:R43,$V$6:$V$10)</f>
        <v>0.99323222454087856</v>
      </c>
      <c r="AB11" s="2">
        <f>SLOPE($U39:$U43,$V$6:$V$10)</f>
        <v>0.55013712793421177</v>
      </c>
      <c r="AC11" s="2">
        <f>RSQ(U39:U43,$V$6:$V$10)</f>
        <v>0.77540372590542472</v>
      </c>
      <c r="AD11" s="7">
        <v>42744</v>
      </c>
      <c r="AE11" s="2"/>
    </row>
    <row r="12" spans="1:33" x14ac:dyDescent="0.25">
      <c r="A12" s="27" t="s">
        <v>51</v>
      </c>
      <c r="B12" s="28">
        <v>42786</v>
      </c>
      <c r="C12" s="29">
        <v>0.48314814814814816</v>
      </c>
      <c r="D12" s="27" t="s">
        <v>42</v>
      </c>
      <c r="E12" s="30">
        <v>1.976</v>
      </c>
      <c r="F12" s="30">
        <v>19.267099999999999</v>
      </c>
      <c r="G12" s="30" t="s">
        <v>43</v>
      </c>
      <c r="H12" s="30">
        <v>2.9129999999999998</v>
      </c>
      <c r="I12" s="30">
        <v>7028.2875999999997</v>
      </c>
      <c r="J12" s="30" t="s">
        <v>44</v>
      </c>
      <c r="K12" s="30">
        <v>3.1059999999999999</v>
      </c>
      <c r="L12" s="30">
        <v>581.47640000000001</v>
      </c>
      <c r="O12" s="12">
        <f>($O$2/$M$2)*F12</f>
        <v>1.9745326483946293</v>
      </c>
      <c r="R12" s="12">
        <f t="shared" si="2"/>
        <v>710.77896613903897</v>
      </c>
      <c r="T12" s="12">
        <f>($S$2/$U$2)*L12</f>
        <v>1069.5072472184208</v>
      </c>
      <c r="V12" s="3"/>
      <c r="W12" s="23" t="s">
        <v>39</v>
      </c>
      <c r="X12" s="2">
        <f>SLOPE($O48:$O52,$V$6:$V$10)</f>
        <v>-7.8255322820462818E-3</v>
      </c>
      <c r="Y12" s="2">
        <f>RSQ(O48:O52,$V$6:$V$10)</f>
        <v>0.99203744586175391</v>
      </c>
      <c r="Z12" s="2">
        <f>SLOPE($R48:$R52,$V$6:$V$10)</f>
        <v>4.4843855572017564</v>
      </c>
      <c r="AA12" s="2">
        <f>RSQ(R48:R52,$V$6:$V$10)</f>
        <v>0.9054666163421301</v>
      </c>
      <c r="AB12" s="2">
        <f>SLOPE(U48:U52,$V$6:$V$10)</f>
        <v>1.4266113580065747</v>
      </c>
      <c r="AC12" s="2">
        <f>RSQ(U48:U52,$V$6:$V$10)</f>
        <v>0.97091136356662289</v>
      </c>
      <c r="AD12" s="7">
        <v>42744</v>
      </c>
      <c r="AE12" s="2"/>
    </row>
    <row r="13" spans="1:33" x14ac:dyDescent="0.25">
      <c r="A13" s="27" t="s">
        <v>52</v>
      </c>
      <c r="B13" s="28">
        <v>42786</v>
      </c>
      <c r="C13" s="29">
        <v>0.48688657407407404</v>
      </c>
      <c r="D13" s="27" t="s">
        <v>42</v>
      </c>
      <c r="E13" s="30">
        <v>1.966</v>
      </c>
      <c r="F13" s="30">
        <v>21.091200000000001</v>
      </c>
      <c r="G13" s="30" t="s">
        <v>43</v>
      </c>
      <c r="H13" s="30">
        <v>2.9</v>
      </c>
      <c r="I13" s="30">
        <v>5030.9912000000004</v>
      </c>
      <c r="J13" s="30" t="s">
        <v>44</v>
      </c>
      <c r="K13" s="30">
        <v>3.0960000000000001</v>
      </c>
      <c r="L13" s="30">
        <v>653.05640000000005</v>
      </c>
      <c r="O13" s="12">
        <f>($O$2/$M$2)*F13</f>
        <v>2.1614702261274821</v>
      </c>
      <c r="R13" s="12">
        <f t="shared" si="2"/>
        <v>508.79003923951598</v>
      </c>
      <c r="U13" s="12">
        <f t="shared" si="1"/>
        <v>1201.1640586657893</v>
      </c>
      <c r="V13" s="3"/>
      <c r="W13" s="25" t="s">
        <v>40</v>
      </c>
      <c r="X13" s="2">
        <f>SLOPE($O53:$O57,$V$6:$V$10)</f>
        <v>-1.0301397059442255E-2</v>
      </c>
      <c r="Y13" s="2">
        <f>RSQ(O53:O57,$V$6:$V$10)</f>
        <v>0.99302670349629896</v>
      </c>
      <c r="Z13" s="2">
        <f>SLOPE($R53:$R57,$V$6:$V$10)</f>
        <v>4.5429304941330297</v>
      </c>
      <c r="AA13" s="2">
        <f>RSQ(R53:R57,$V$6:$V$10)</f>
        <v>0.99179675839121151</v>
      </c>
      <c r="AB13" s="2">
        <f>SLOPE(U53:U57,$V$6:$V$10)</f>
        <v>1.480258105973685</v>
      </c>
      <c r="AC13" s="2">
        <f>RSQ(U53:U57,$V$6:$V$10)</f>
        <v>0.9862275866616419</v>
      </c>
      <c r="AD13" s="7">
        <v>42744</v>
      </c>
      <c r="AE13" s="2"/>
    </row>
    <row r="14" spans="1:33" x14ac:dyDescent="0.25">
      <c r="A14" s="27" t="s">
        <v>53</v>
      </c>
      <c r="B14" s="28">
        <v>42786</v>
      </c>
      <c r="C14" s="29">
        <v>0.49062500000000003</v>
      </c>
      <c r="D14" s="27" t="s">
        <v>42</v>
      </c>
      <c r="E14" s="30">
        <v>1.966</v>
      </c>
      <c r="F14" s="30">
        <v>20.7637</v>
      </c>
      <c r="G14" s="30" t="s">
        <v>43</v>
      </c>
      <c r="H14" s="30">
        <v>2.903</v>
      </c>
      <c r="I14" s="30">
        <v>5227.7754000000004</v>
      </c>
      <c r="J14" s="30" t="s">
        <v>44</v>
      </c>
      <c r="K14" s="30">
        <v>3.0960000000000001</v>
      </c>
      <c r="L14" s="30">
        <v>615.51160000000004</v>
      </c>
      <c r="O14" s="12">
        <f>($O$2/$M$2)*F14</f>
        <v>2.1279073421257775</v>
      </c>
      <c r="R14" s="12">
        <f t="shared" si="2"/>
        <v>528.69105612853718</v>
      </c>
      <c r="U14" s="12">
        <f t="shared" si="1"/>
        <v>1132.1080562289474</v>
      </c>
      <c r="AD14" s="7">
        <v>42744</v>
      </c>
    </row>
    <row r="15" spans="1:33" x14ac:dyDescent="0.25">
      <c r="A15" s="27" t="s">
        <v>54</v>
      </c>
      <c r="B15" s="28">
        <v>42786</v>
      </c>
      <c r="C15" s="29">
        <v>0.49435185185185188</v>
      </c>
      <c r="D15" s="27" t="s">
        <v>42</v>
      </c>
      <c r="E15" s="30">
        <v>1.9730000000000001</v>
      </c>
      <c r="F15" s="30">
        <v>21.338999999999999</v>
      </c>
      <c r="G15" s="30" t="s">
        <v>43</v>
      </c>
      <c r="H15" s="30">
        <v>2.91</v>
      </c>
      <c r="I15" s="30">
        <v>4583.8991999999998</v>
      </c>
      <c r="J15" s="30" t="s">
        <v>44</v>
      </c>
      <c r="K15" s="30">
        <v>3.11</v>
      </c>
      <c r="L15" s="30">
        <v>537.80520000000001</v>
      </c>
      <c r="O15" s="12">
        <f>($O$2/$M$2)*F15</f>
        <v>2.1868652876713668</v>
      </c>
      <c r="R15" s="12">
        <f t="shared" si="2"/>
        <v>463.57510103336807</v>
      </c>
      <c r="U15" s="12">
        <f t="shared" si="1"/>
        <v>989.1829814447367</v>
      </c>
      <c r="AD15" s="7">
        <v>42744</v>
      </c>
    </row>
    <row r="16" spans="1:33" x14ac:dyDescent="0.25">
      <c r="A16" s="5" t="s">
        <v>41</v>
      </c>
      <c r="B16" s="7">
        <v>42786</v>
      </c>
      <c r="C16" s="8">
        <v>0.49809027777777781</v>
      </c>
      <c r="D16" s="5" t="s">
        <v>42</v>
      </c>
      <c r="E16" s="9">
        <v>1.966</v>
      </c>
      <c r="F16" s="9">
        <v>38.7226</v>
      </c>
      <c r="G16" s="9" t="s">
        <v>43</v>
      </c>
      <c r="H16" s="9">
        <v>2.9</v>
      </c>
      <c r="I16" s="9">
        <v>3792.6331</v>
      </c>
      <c r="J16" s="9" t="s">
        <v>44</v>
      </c>
      <c r="K16" s="9">
        <v>3.0960000000000001</v>
      </c>
      <c r="L16" s="9">
        <v>709.00160000000005</v>
      </c>
      <c r="M16" s="5"/>
      <c r="N16" s="4"/>
      <c r="O16" s="5"/>
      <c r="P16" s="5"/>
      <c r="Q16" s="4"/>
      <c r="R16" s="4"/>
      <c r="S16" s="5"/>
      <c r="T16" s="4"/>
      <c r="U16" s="4"/>
      <c r="AD16" s="7">
        <v>42744</v>
      </c>
    </row>
    <row r="17" spans="1:30" x14ac:dyDescent="0.25">
      <c r="A17" s="5" t="s">
        <v>41</v>
      </c>
      <c r="B17" s="7">
        <v>42786</v>
      </c>
      <c r="C17" s="8">
        <v>0.50182870370370369</v>
      </c>
      <c r="D17" s="5" t="s">
        <v>42</v>
      </c>
      <c r="E17" s="9">
        <v>1.9730000000000001</v>
      </c>
      <c r="F17" s="9">
        <v>38.433599999999998</v>
      </c>
      <c r="G17" s="9" t="s">
        <v>43</v>
      </c>
      <c r="H17" s="9">
        <v>2.91</v>
      </c>
      <c r="I17" s="9">
        <v>3796.9335999999998</v>
      </c>
      <c r="J17" s="9" t="s">
        <v>44</v>
      </c>
      <c r="K17" s="9">
        <v>3.1059999999999999</v>
      </c>
      <c r="L17" s="9">
        <v>709.37580000000003</v>
      </c>
      <c r="M17" s="5"/>
      <c r="N17" s="4"/>
      <c r="O17" s="5"/>
      <c r="P17" s="5"/>
      <c r="Q17" s="4"/>
      <c r="R17" s="4"/>
      <c r="S17" s="5"/>
      <c r="T17" s="4"/>
      <c r="U17" s="4"/>
      <c r="AD17" s="7">
        <v>42744</v>
      </c>
    </row>
    <row r="18" spans="1:30" x14ac:dyDescent="0.25">
      <c r="A18" s="5" t="s">
        <v>41</v>
      </c>
      <c r="B18" s="7">
        <v>42786</v>
      </c>
      <c r="C18" s="8">
        <v>0.50556712962962969</v>
      </c>
      <c r="D18" s="5" t="s">
        <v>42</v>
      </c>
      <c r="E18" s="9">
        <v>1.9730000000000001</v>
      </c>
      <c r="F18" s="9">
        <v>38.1753</v>
      </c>
      <c r="G18" s="9" t="s">
        <v>43</v>
      </c>
      <c r="H18" s="9">
        <v>2.9060000000000001</v>
      </c>
      <c r="I18" s="9">
        <v>3828.0050000000001</v>
      </c>
      <c r="J18" s="9" t="s">
        <v>44</v>
      </c>
      <c r="K18" s="9">
        <v>3.1030000000000002</v>
      </c>
      <c r="L18" s="9">
        <v>706.70330000000001</v>
      </c>
      <c r="M18" s="5"/>
      <c r="N18" s="4"/>
      <c r="O18" s="5"/>
      <c r="P18" s="5"/>
      <c r="Q18" s="4"/>
      <c r="R18" s="4"/>
      <c r="S18" s="5"/>
      <c r="T18" s="4"/>
      <c r="U18" s="4"/>
      <c r="AD18" s="7">
        <v>42744</v>
      </c>
    </row>
    <row r="19" spans="1:30" x14ac:dyDescent="0.25">
      <c r="A19" s="5" t="s">
        <v>41</v>
      </c>
      <c r="B19" s="7">
        <v>42786</v>
      </c>
      <c r="C19" s="8">
        <v>0.50929398148148153</v>
      </c>
      <c r="D19" s="5" t="s">
        <v>42</v>
      </c>
      <c r="E19" s="9">
        <v>1.9730000000000001</v>
      </c>
      <c r="F19" s="9">
        <v>38.4681</v>
      </c>
      <c r="G19" s="9" t="s">
        <v>43</v>
      </c>
      <c r="H19" s="9">
        <v>2.9060000000000001</v>
      </c>
      <c r="I19" s="9">
        <v>3816.1062000000002</v>
      </c>
      <c r="J19" s="9" t="s">
        <v>44</v>
      </c>
      <c r="K19" s="9">
        <v>3.1030000000000002</v>
      </c>
      <c r="L19" s="9">
        <v>710.1336</v>
      </c>
      <c r="M19" s="5"/>
      <c r="N19" s="4"/>
      <c r="O19" s="5"/>
      <c r="P19" s="5"/>
      <c r="Q19" s="4"/>
      <c r="R19" s="4"/>
      <c r="S19" s="5"/>
      <c r="T19" s="4"/>
      <c r="U19" s="4"/>
      <c r="AD19" s="7">
        <v>42744</v>
      </c>
    </row>
    <row r="20" spans="1:30" x14ac:dyDescent="0.25">
      <c r="A20" s="27" t="s">
        <v>55</v>
      </c>
      <c r="B20" s="28">
        <v>42786</v>
      </c>
      <c r="C20" s="29">
        <v>0.51304398148148145</v>
      </c>
      <c r="D20" s="27" t="s">
        <v>42</v>
      </c>
      <c r="E20" s="30">
        <v>1.97</v>
      </c>
      <c r="F20" s="30">
        <v>21.024799999999999</v>
      </c>
      <c r="G20" s="30" t="s">
        <v>43</v>
      </c>
      <c r="H20" s="30">
        <v>2.903</v>
      </c>
      <c r="I20" s="30">
        <v>4713.2440999999999</v>
      </c>
      <c r="J20" s="30" t="s">
        <v>44</v>
      </c>
      <c r="K20" s="30">
        <v>3.1</v>
      </c>
      <c r="L20" s="30">
        <v>548.7953</v>
      </c>
      <c r="O20" s="14">
        <f>($O$2/$M$2)*F20</f>
        <v>2.1546654154474414</v>
      </c>
      <c r="P20" s="3"/>
      <c r="R20" s="14">
        <f>($R$2/$P$2)*I20</f>
        <v>476.65590243616748</v>
      </c>
      <c r="S20" s="3"/>
      <c r="U20" s="14">
        <f>($S$2/$U$2)*L20</f>
        <v>1009.397028992763</v>
      </c>
      <c r="AD20" s="7">
        <v>42744</v>
      </c>
    </row>
    <row r="21" spans="1:30" x14ac:dyDescent="0.25">
      <c r="A21" s="27" t="s">
        <v>56</v>
      </c>
      <c r="B21" s="28">
        <v>42786</v>
      </c>
      <c r="C21" s="29">
        <v>0.51677083333333329</v>
      </c>
      <c r="D21" s="27" t="s">
        <v>42</v>
      </c>
      <c r="E21" s="30">
        <v>1.9730000000000001</v>
      </c>
      <c r="F21" s="30">
        <v>20.880400000000002</v>
      </c>
      <c r="G21" s="30" t="s">
        <v>43</v>
      </c>
      <c r="H21" s="30">
        <v>2.9060000000000001</v>
      </c>
      <c r="I21" s="30">
        <v>4987.9564</v>
      </c>
      <c r="J21" s="30" t="s">
        <v>44</v>
      </c>
      <c r="K21" s="30">
        <v>3.1030000000000002</v>
      </c>
      <c r="L21" s="30">
        <v>605.3664</v>
      </c>
      <c r="O21" s="14">
        <f>($O$2/$M$2)*F21</f>
        <v>2.1398670018601251</v>
      </c>
      <c r="P21" s="3"/>
      <c r="R21" s="14">
        <f>($R$2/$P$2)*I21</f>
        <v>504.43787945425044</v>
      </c>
      <c r="S21" s="3"/>
      <c r="U21" s="14">
        <f>($S$2/$U$2)*L21</f>
        <v>1113.4480299157892</v>
      </c>
      <c r="AD21" s="7">
        <v>42744</v>
      </c>
    </row>
    <row r="22" spans="1:30" x14ac:dyDescent="0.25">
      <c r="A22" s="27" t="s">
        <v>57</v>
      </c>
      <c r="B22" s="28">
        <v>42786</v>
      </c>
      <c r="C22" s="29">
        <v>0.52050925925925928</v>
      </c>
      <c r="D22" s="27" t="s">
        <v>42</v>
      </c>
      <c r="E22" s="30">
        <v>1.966</v>
      </c>
      <c r="F22" s="30">
        <v>20.962</v>
      </c>
      <c r="G22" s="30" t="s">
        <v>43</v>
      </c>
      <c r="H22" s="30">
        <v>2.903</v>
      </c>
      <c r="I22" s="30">
        <v>5024.4398000000001</v>
      </c>
      <c r="J22" s="30" t="s">
        <v>44</v>
      </c>
      <c r="K22" s="30">
        <v>3.1</v>
      </c>
      <c r="L22" s="30">
        <v>650.54</v>
      </c>
      <c r="O22" s="14">
        <f>($O$2/$M$2)*F22</f>
        <v>2.1482295402861986</v>
      </c>
      <c r="P22" s="3"/>
      <c r="R22" s="14">
        <f>($R$2/$P$2)*I22</f>
        <v>508.12748847554849</v>
      </c>
      <c r="S22" s="3"/>
      <c r="T22" s="2"/>
      <c r="U22" s="14">
        <f t="shared" ref="U22:U24" si="3">($S$2/$U$2)*L22</f>
        <v>1196.5356540789471</v>
      </c>
      <c r="AD22" s="7">
        <v>42744</v>
      </c>
    </row>
    <row r="23" spans="1:30" x14ac:dyDescent="0.25">
      <c r="A23" s="27" t="s">
        <v>58</v>
      </c>
      <c r="B23" s="28">
        <v>42786</v>
      </c>
      <c r="C23" s="29">
        <v>0.52423611111111112</v>
      </c>
      <c r="D23" s="27" t="s">
        <v>42</v>
      </c>
      <c r="E23" s="30">
        <v>1.966</v>
      </c>
      <c r="F23" s="30">
        <v>21.058599999999998</v>
      </c>
      <c r="G23" s="30" t="s">
        <v>43</v>
      </c>
      <c r="H23" s="30">
        <v>2.903</v>
      </c>
      <c r="I23" s="30">
        <v>5060.4142000000002</v>
      </c>
      <c r="J23" s="30" t="s">
        <v>44</v>
      </c>
      <c r="K23" s="30">
        <v>3.1</v>
      </c>
      <c r="L23" s="30">
        <v>689.8818</v>
      </c>
      <c r="N23" s="14">
        <f>($O$2/$M$2)*F23</f>
        <v>2.1581293100405943</v>
      </c>
      <c r="P23" s="3"/>
      <c r="R23" s="14">
        <f>($R$2/$P$2)*I23</f>
        <v>511.76562173000895</v>
      </c>
      <c r="S23" s="3"/>
      <c r="T23" s="2"/>
      <c r="U23" s="14">
        <f t="shared" si="3"/>
        <v>1268.8968715223682</v>
      </c>
      <c r="AD23" s="7">
        <v>42744</v>
      </c>
    </row>
    <row r="24" spans="1:30" x14ac:dyDescent="0.25">
      <c r="A24" s="27" t="s">
        <v>59</v>
      </c>
      <c r="B24" s="28">
        <v>42786</v>
      </c>
      <c r="C24" s="29">
        <v>0.52797453703703701</v>
      </c>
      <c r="D24" s="27" t="s">
        <v>42</v>
      </c>
      <c r="E24" s="30">
        <v>1.966</v>
      </c>
      <c r="F24" s="30">
        <v>20.586200000000002</v>
      </c>
      <c r="G24" s="30" t="s">
        <v>43</v>
      </c>
      <c r="H24" s="30">
        <v>2.903</v>
      </c>
      <c r="I24" s="30">
        <v>5172.1244999999999</v>
      </c>
      <c r="J24" s="30" t="s">
        <v>44</v>
      </c>
      <c r="K24" s="30">
        <v>3.0960000000000001</v>
      </c>
      <c r="L24" s="30">
        <v>718.88160000000005</v>
      </c>
      <c r="O24" s="14">
        <f>($O$2/$M$2)*F24</f>
        <v>2.1097167714072964</v>
      </c>
      <c r="P24" s="3"/>
      <c r="R24" s="14">
        <f>($R$2/$P$2)*I24</f>
        <v>523.06301535702585</v>
      </c>
      <c r="S24" s="3"/>
      <c r="T24" s="2"/>
      <c r="U24" s="14">
        <f t="shared" si="3"/>
        <v>1322.2360891894737</v>
      </c>
      <c r="AD24" s="7">
        <v>42744</v>
      </c>
    </row>
    <row r="25" spans="1:30" x14ac:dyDescent="0.25">
      <c r="A25" s="27" t="s">
        <v>60</v>
      </c>
      <c r="B25" s="28">
        <v>42786</v>
      </c>
      <c r="C25" s="29">
        <v>0.53172453703703704</v>
      </c>
      <c r="D25" s="27" t="s">
        <v>42</v>
      </c>
      <c r="E25" s="30">
        <v>1.976</v>
      </c>
      <c r="F25" s="30">
        <v>21.159800000000001</v>
      </c>
      <c r="G25" s="30" t="s">
        <v>43</v>
      </c>
      <c r="H25" s="30">
        <v>2.91</v>
      </c>
      <c r="I25" s="30">
        <v>4675.4705999999996</v>
      </c>
      <c r="J25" s="30" t="s">
        <v>44</v>
      </c>
      <c r="K25" s="30">
        <v>3.1059999999999999</v>
      </c>
      <c r="L25" s="30">
        <v>532.80250000000001</v>
      </c>
      <c r="O25" s="17">
        <f>($O$2/$M$2)*F25</f>
        <v>2.1685004974023427</v>
      </c>
      <c r="P25" s="3"/>
      <c r="R25" s="17">
        <f t="shared" ref="R25:R28" si="4">($R$2/$P$2)*I25</f>
        <v>472.83582408913833</v>
      </c>
      <c r="S25" s="3"/>
      <c r="U25" s="17">
        <f>($S$2/$U$2)*L25</f>
        <v>979.98153508223675</v>
      </c>
      <c r="AD25" s="7">
        <v>42744</v>
      </c>
    </row>
    <row r="26" spans="1:30" x14ac:dyDescent="0.25">
      <c r="A26" s="27" t="s">
        <v>61</v>
      </c>
      <c r="B26" s="28">
        <v>42786</v>
      </c>
      <c r="C26" s="29">
        <v>0.53545138888888888</v>
      </c>
      <c r="D26" s="27" t="s">
        <v>42</v>
      </c>
      <c r="E26" s="30">
        <v>1.9730000000000001</v>
      </c>
      <c r="F26" s="30">
        <v>20.997800000000002</v>
      </c>
      <c r="G26" s="30" t="s">
        <v>43</v>
      </c>
      <c r="H26" s="30">
        <v>2.91</v>
      </c>
      <c r="I26" s="30">
        <v>5280.2380000000003</v>
      </c>
      <c r="J26" s="30" t="s">
        <v>44</v>
      </c>
      <c r="K26" s="30">
        <v>3.1059999999999999</v>
      </c>
      <c r="L26" s="30">
        <v>561.48839999999996</v>
      </c>
      <c r="O26" s="17">
        <f>($O$2/$M$2)*F26</f>
        <v>2.1518983990564613</v>
      </c>
      <c r="P26" s="3"/>
      <c r="R26" s="17">
        <f t="shared" si="4"/>
        <v>533.99666038254713</v>
      </c>
      <c r="S26" s="3"/>
      <c r="U26" s="17">
        <f>($S$2/$U$2)*L26</f>
        <v>1032.7433977184207</v>
      </c>
      <c r="AD26" s="7">
        <v>42744</v>
      </c>
    </row>
    <row r="27" spans="1:30" x14ac:dyDescent="0.25">
      <c r="A27" s="27" t="s">
        <v>62</v>
      </c>
      <c r="B27" s="28">
        <v>42786</v>
      </c>
      <c r="C27" s="29">
        <v>0.53918981481481476</v>
      </c>
      <c r="D27" s="27" t="s">
        <v>42</v>
      </c>
      <c r="E27" s="30">
        <v>1.97</v>
      </c>
      <c r="F27" s="30">
        <v>20.977699999999999</v>
      </c>
      <c r="G27" s="30" t="s">
        <v>43</v>
      </c>
      <c r="H27" s="30">
        <v>2.903</v>
      </c>
      <c r="I27" s="30">
        <v>5799.0496000000003</v>
      </c>
      <c r="J27" s="30" t="s">
        <v>44</v>
      </c>
      <c r="K27" s="30">
        <v>3.0960000000000001</v>
      </c>
      <c r="L27" s="30">
        <v>584.68740000000003</v>
      </c>
      <c r="O27" s="17">
        <f>($O$2/$M$2)*F27</f>
        <v>2.1498385090765093</v>
      </c>
      <c r="P27" s="3"/>
      <c r="R27" s="17">
        <f t="shared" si="4"/>
        <v>586.46468583286321</v>
      </c>
      <c r="S27" s="3"/>
      <c r="U27" s="17">
        <f>($S$2/$U$2)*L27</f>
        <v>1075.4132268434209</v>
      </c>
      <c r="AD27" s="7">
        <v>42744</v>
      </c>
    </row>
    <row r="28" spans="1:30" x14ac:dyDescent="0.25">
      <c r="A28" s="27" t="s">
        <v>63</v>
      </c>
      <c r="B28" s="28">
        <v>42786</v>
      </c>
      <c r="C28" s="29">
        <v>0.54292824074074075</v>
      </c>
      <c r="D28" s="27" t="s">
        <v>42</v>
      </c>
      <c r="E28" s="30">
        <v>1.9730000000000001</v>
      </c>
      <c r="F28" s="30">
        <v>20.9099</v>
      </c>
      <c r="G28" s="30" t="s">
        <v>43</v>
      </c>
      <c r="H28" s="30">
        <v>2.91</v>
      </c>
      <c r="I28" s="30">
        <v>6188.5132000000003</v>
      </c>
      <c r="J28" s="30" t="s">
        <v>44</v>
      </c>
      <c r="K28" s="30">
        <v>3.1030000000000002</v>
      </c>
      <c r="L28" s="30">
        <v>604.55100000000004</v>
      </c>
      <c r="O28" s="17">
        <f>($O$2/$M$2)*F28</f>
        <v>2.1428902234724925</v>
      </c>
      <c r="P28" s="3"/>
      <c r="R28" s="17">
        <f t="shared" si="4"/>
        <v>625.85159637374488</v>
      </c>
      <c r="S28" s="3"/>
      <c r="U28" s="17">
        <f>($S$2/$U$2)*L28</f>
        <v>1111.9482679144737</v>
      </c>
      <c r="AD28" s="7">
        <v>42744</v>
      </c>
    </row>
    <row r="29" spans="1:30" x14ac:dyDescent="0.25">
      <c r="A29" s="27" t="s">
        <v>64</v>
      </c>
      <c r="B29" s="28">
        <v>42786</v>
      </c>
      <c r="C29" s="29">
        <v>0.54666666666666663</v>
      </c>
      <c r="D29" s="27" t="s">
        <v>42</v>
      </c>
      <c r="E29" s="30">
        <v>1.97</v>
      </c>
      <c r="F29" s="30">
        <v>20.796199999999999</v>
      </c>
      <c r="G29" s="30" t="s">
        <v>43</v>
      </c>
      <c r="H29" s="30">
        <v>2.903</v>
      </c>
      <c r="I29" s="30">
        <v>6650.8378000000002</v>
      </c>
      <c r="J29" s="30" t="s">
        <v>44</v>
      </c>
      <c r="K29" s="30">
        <v>3.1</v>
      </c>
      <c r="L29" s="30">
        <v>615.81110000000001</v>
      </c>
      <c r="O29" s="17">
        <f>($O$2/$M$2)*F29</f>
        <v>2.1312380100038091</v>
      </c>
      <c r="P29" s="3"/>
      <c r="R29" s="17">
        <f>($R$2/$P$2)*I29</f>
        <v>672.60702527916487</v>
      </c>
      <c r="S29" s="3"/>
      <c r="U29" s="17">
        <f>($S$2/$U$2)*L29</f>
        <v>1132.6589253967104</v>
      </c>
      <c r="AD29" s="7">
        <v>42744</v>
      </c>
    </row>
    <row r="30" spans="1:30" x14ac:dyDescent="0.25">
      <c r="A30" s="5" t="s">
        <v>41</v>
      </c>
      <c r="B30" s="7">
        <v>42786</v>
      </c>
      <c r="C30" s="8">
        <v>0.55040509259259263</v>
      </c>
      <c r="D30" s="5" t="s">
        <v>42</v>
      </c>
      <c r="E30" s="9">
        <v>1.9730000000000001</v>
      </c>
      <c r="F30" s="9">
        <v>38.506799999999998</v>
      </c>
      <c r="G30" s="9" t="s">
        <v>43</v>
      </c>
      <c r="H30" s="9">
        <v>2.91</v>
      </c>
      <c r="I30" s="9">
        <v>3787.6496000000002</v>
      </c>
      <c r="J30" s="9" t="s">
        <v>44</v>
      </c>
      <c r="K30" s="9">
        <v>3.1059999999999999</v>
      </c>
      <c r="L30" s="9">
        <v>715.38099999999997</v>
      </c>
      <c r="M30" s="5"/>
      <c r="N30" s="4"/>
      <c r="O30" s="5"/>
      <c r="P30" s="5"/>
      <c r="Q30" s="4"/>
      <c r="R30" s="4"/>
      <c r="S30" s="5"/>
      <c r="T30" s="4"/>
      <c r="U30" s="4"/>
      <c r="AD30" s="7">
        <v>42744</v>
      </c>
    </row>
    <row r="31" spans="1:30" x14ac:dyDescent="0.25">
      <c r="A31" s="5" t="s">
        <v>41</v>
      </c>
      <c r="B31" s="7">
        <v>42786</v>
      </c>
      <c r="C31" s="8">
        <v>0.55414351851851851</v>
      </c>
      <c r="D31" s="5" t="s">
        <v>42</v>
      </c>
      <c r="E31" s="9">
        <v>1.9730000000000001</v>
      </c>
      <c r="F31" s="9">
        <v>38.620399999999997</v>
      </c>
      <c r="G31" s="9" t="s">
        <v>43</v>
      </c>
      <c r="H31" s="9">
        <v>2.91</v>
      </c>
      <c r="I31" s="9">
        <v>3792.3274000000001</v>
      </c>
      <c r="J31" s="9" t="s">
        <v>44</v>
      </c>
      <c r="K31" s="9">
        <v>3.1030000000000002</v>
      </c>
      <c r="L31" s="9">
        <v>714.04759999999999</v>
      </c>
      <c r="M31" s="5"/>
      <c r="N31" s="4"/>
      <c r="O31" s="5"/>
      <c r="P31" s="5"/>
      <c r="Q31" s="4"/>
      <c r="R31" s="4"/>
      <c r="S31" s="5"/>
      <c r="T31" s="4"/>
      <c r="U31" s="4"/>
      <c r="AD31" s="7">
        <v>42744</v>
      </c>
    </row>
    <row r="32" spans="1:30" x14ac:dyDescent="0.25">
      <c r="A32" s="5" t="s">
        <v>41</v>
      </c>
      <c r="B32" s="7">
        <v>42786</v>
      </c>
      <c r="C32" s="8">
        <v>0.55787037037037035</v>
      </c>
      <c r="D32" s="5" t="s">
        <v>42</v>
      </c>
      <c r="E32" s="9">
        <v>1.9730000000000001</v>
      </c>
      <c r="F32" s="9">
        <v>38.142600000000002</v>
      </c>
      <c r="G32" s="9" t="s">
        <v>43</v>
      </c>
      <c r="H32" s="9">
        <v>2.9060000000000001</v>
      </c>
      <c r="I32" s="9">
        <v>3874.4591</v>
      </c>
      <c r="J32" s="9" t="s">
        <v>44</v>
      </c>
      <c r="K32" s="9">
        <v>3.1030000000000002</v>
      </c>
      <c r="L32" s="9">
        <v>710.66859999999997</v>
      </c>
      <c r="M32" s="5"/>
      <c r="N32" s="4"/>
      <c r="O32" s="5"/>
      <c r="P32" s="5"/>
      <c r="Q32" s="4"/>
      <c r="R32" s="4"/>
      <c r="S32" s="5"/>
      <c r="T32" s="4"/>
      <c r="U32" s="4"/>
      <c r="AD32" s="7">
        <v>42744</v>
      </c>
    </row>
    <row r="33" spans="1:30" x14ac:dyDescent="0.25">
      <c r="A33" s="5" t="s">
        <v>41</v>
      </c>
      <c r="B33" s="7">
        <v>42786</v>
      </c>
      <c r="C33" s="8">
        <v>0.56160879629629623</v>
      </c>
      <c r="D33" s="5" t="s">
        <v>42</v>
      </c>
      <c r="E33" s="9">
        <v>1.97</v>
      </c>
      <c r="F33" s="9">
        <v>38.493600000000001</v>
      </c>
      <c r="G33" s="9" t="s">
        <v>43</v>
      </c>
      <c r="H33" s="9">
        <v>2.9060000000000001</v>
      </c>
      <c r="I33" s="9">
        <v>3825.3975999999998</v>
      </c>
      <c r="J33" s="9" t="s">
        <v>44</v>
      </c>
      <c r="K33" s="9">
        <v>3.1</v>
      </c>
      <c r="L33" s="9">
        <v>716.20450000000005</v>
      </c>
      <c r="M33" s="5"/>
      <c r="N33" s="4"/>
      <c r="O33" s="5"/>
      <c r="P33" s="5"/>
      <c r="Q33" s="4"/>
      <c r="R33" s="4"/>
      <c r="S33" s="5"/>
      <c r="T33" s="4"/>
      <c r="U33" s="4"/>
      <c r="AD33" s="7">
        <v>42744</v>
      </c>
    </row>
    <row r="34" spans="1:30" x14ac:dyDescent="0.25">
      <c r="A34" s="27" t="s">
        <v>65</v>
      </c>
      <c r="B34" s="28">
        <v>42786</v>
      </c>
      <c r="C34" s="29">
        <v>0.56534722222222222</v>
      </c>
      <c r="D34" s="27" t="s">
        <v>42</v>
      </c>
      <c r="E34" s="30">
        <v>1.9730000000000001</v>
      </c>
      <c r="F34" s="30">
        <v>20.718</v>
      </c>
      <c r="G34" s="30" t="s">
        <v>43</v>
      </c>
      <c r="H34" s="30">
        <v>2.91</v>
      </c>
      <c r="I34" s="30">
        <v>5223.8697000000002</v>
      </c>
      <c r="J34" s="30" t="s">
        <v>44</v>
      </c>
      <c r="K34" s="30">
        <v>3.1059999999999999</v>
      </c>
      <c r="L34" s="30">
        <v>539.75340000000006</v>
      </c>
      <c r="O34" s="19">
        <f t="shared" ref="O34:O43" si="5">($O$2/$M$2)*F34</f>
        <v>2.123223910678822</v>
      </c>
      <c r="R34" s="19">
        <f t="shared" ref="R34:R38" si="6">($R$2/$P$2)*I34</f>
        <v>528.29606810783503</v>
      </c>
      <c r="U34" s="19">
        <f>($S$2/$U$2)*L34</f>
        <v>992.7662980144737</v>
      </c>
      <c r="AD34" s="7">
        <v>42744</v>
      </c>
    </row>
    <row r="35" spans="1:30" x14ac:dyDescent="0.25">
      <c r="A35" s="27" t="s">
        <v>66</v>
      </c>
      <c r="B35" s="28">
        <v>42786</v>
      </c>
      <c r="C35" s="29">
        <v>0.56908564814814822</v>
      </c>
      <c r="D35" s="27" t="s">
        <v>42</v>
      </c>
      <c r="E35" s="30">
        <v>1.9730000000000001</v>
      </c>
      <c r="F35" s="30">
        <v>20.6754</v>
      </c>
      <c r="G35" s="30" t="s">
        <v>43</v>
      </c>
      <c r="H35" s="30">
        <v>2.91</v>
      </c>
      <c r="I35" s="30">
        <v>5820.9034000000001</v>
      </c>
      <c r="J35" s="30" t="s">
        <v>44</v>
      </c>
      <c r="K35" s="30">
        <v>3.1030000000000002</v>
      </c>
      <c r="L35" s="30">
        <v>550.35599999999999</v>
      </c>
      <c r="O35" s="19">
        <f t="shared" si="5"/>
        <v>2.1188581737063865</v>
      </c>
      <c r="R35" s="19">
        <f t="shared" si="6"/>
        <v>588.67478625194815</v>
      </c>
      <c r="U35" s="19">
        <f>($S$2/$U$2)*L35</f>
        <v>1012.2676183421052</v>
      </c>
      <c r="AD35" s="7">
        <v>42744</v>
      </c>
    </row>
    <row r="36" spans="1:30" x14ac:dyDescent="0.25">
      <c r="A36" s="27" t="s">
        <v>67</v>
      </c>
      <c r="B36" s="28">
        <v>42786</v>
      </c>
      <c r="C36" s="29">
        <v>0.5728240740740741</v>
      </c>
      <c r="D36" s="27" t="s">
        <v>42</v>
      </c>
      <c r="E36" s="30">
        <v>1.9730000000000001</v>
      </c>
      <c r="F36" s="30">
        <v>20.444600000000001</v>
      </c>
      <c r="G36" s="30" t="s">
        <v>43</v>
      </c>
      <c r="H36" s="30">
        <v>2.91</v>
      </c>
      <c r="I36" s="30">
        <v>6124.3280000000004</v>
      </c>
      <c r="J36" s="30" t="s">
        <v>44</v>
      </c>
      <c r="K36" s="30">
        <v>3.1030000000000002</v>
      </c>
      <c r="L36" s="30">
        <v>561.69420000000002</v>
      </c>
      <c r="O36" s="19">
        <f t="shared" si="5"/>
        <v>2.0952053076679333</v>
      </c>
      <c r="R36" s="19">
        <f t="shared" si="6"/>
        <v>619.36047183617939</v>
      </c>
      <c r="U36" s="19">
        <f>($S$2/$U$2)*L36</f>
        <v>1033.1219248460525</v>
      </c>
      <c r="AD36" s="7">
        <v>42744</v>
      </c>
    </row>
    <row r="37" spans="1:30" x14ac:dyDescent="0.25">
      <c r="A37" s="27" t="s">
        <v>68</v>
      </c>
      <c r="B37" s="28">
        <v>42786</v>
      </c>
      <c r="C37" s="29">
        <v>0.57655092592592594</v>
      </c>
      <c r="D37" s="27" t="s">
        <v>42</v>
      </c>
      <c r="E37" s="30">
        <v>1.9730000000000001</v>
      </c>
      <c r="F37" s="30">
        <v>20.462599999999998</v>
      </c>
      <c r="G37" s="30" t="s">
        <v>43</v>
      </c>
      <c r="H37" s="30">
        <v>2.9060000000000001</v>
      </c>
      <c r="I37" s="30">
        <v>6524.4066000000003</v>
      </c>
      <c r="J37" s="30" t="s">
        <v>44</v>
      </c>
      <c r="K37" s="30">
        <v>3.1030000000000002</v>
      </c>
      <c r="L37" s="30">
        <v>566.4633</v>
      </c>
      <c r="O37" s="19">
        <f t="shared" si="5"/>
        <v>2.0970499852619198</v>
      </c>
      <c r="R37" s="19">
        <f t="shared" si="6"/>
        <v>659.82088977387934</v>
      </c>
      <c r="U37" s="19">
        <f>($S$2/$U$2)*L37</f>
        <v>1041.8937116506577</v>
      </c>
      <c r="AD37" s="7">
        <v>42744</v>
      </c>
    </row>
    <row r="38" spans="1:30" x14ac:dyDescent="0.25">
      <c r="A38" s="27" t="s">
        <v>69</v>
      </c>
      <c r="B38" s="28">
        <v>42786</v>
      </c>
      <c r="C38" s="29">
        <v>0.58028935185185182</v>
      </c>
      <c r="D38" s="27" t="s">
        <v>42</v>
      </c>
      <c r="E38" s="30">
        <v>1.9730000000000001</v>
      </c>
      <c r="F38" s="30">
        <v>19.8932</v>
      </c>
      <c r="G38" s="30" t="s">
        <v>43</v>
      </c>
      <c r="H38" s="30">
        <v>2.91</v>
      </c>
      <c r="I38" s="30">
        <v>6857.0240000000003</v>
      </c>
      <c r="J38" s="30" t="s">
        <v>44</v>
      </c>
      <c r="K38" s="30">
        <v>3.1059999999999999</v>
      </c>
      <c r="L38" s="30">
        <v>572.36699999999996</v>
      </c>
      <c r="O38" s="19">
        <f t="shared" si="5"/>
        <v>2.0386966840388041</v>
      </c>
      <c r="Q38" s="2"/>
      <c r="R38" s="19">
        <f t="shared" si="6"/>
        <v>693.45887745267828</v>
      </c>
      <c r="U38" s="19">
        <f>($S$2/$U$2)*L38</f>
        <v>1052.7523637565787</v>
      </c>
      <c r="AD38" s="7">
        <v>42744</v>
      </c>
    </row>
    <row r="39" spans="1:30" x14ac:dyDescent="0.25">
      <c r="A39" s="27" t="s">
        <v>70</v>
      </c>
      <c r="B39" s="28">
        <v>42786</v>
      </c>
      <c r="C39" s="29">
        <v>0.58402777777777781</v>
      </c>
      <c r="D39" s="27" t="s">
        <v>42</v>
      </c>
      <c r="E39" s="30">
        <v>1.966</v>
      </c>
      <c r="F39" s="30">
        <v>21.523399999999999</v>
      </c>
      <c r="G39" s="30" t="s">
        <v>43</v>
      </c>
      <c r="H39" s="30">
        <v>2.903</v>
      </c>
      <c r="I39" s="30">
        <v>4876.5720000000001</v>
      </c>
      <c r="J39" s="30" t="s">
        <v>44</v>
      </c>
      <c r="K39" s="30">
        <v>3.1</v>
      </c>
      <c r="L39" s="30">
        <v>534.72940000000006</v>
      </c>
      <c r="O39" s="26">
        <f t="shared" si="5"/>
        <v>2.205762984800876</v>
      </c>
      <c r="R39" s="16">
        <f>($R$2/$P$2)*I39</f>
        <v>493.17344447637373</v>
      </c>
      <c r="T39" s="16">
        <f>($S$2/$U$2)*L39</f>
        <v>983.52567464605261</v>
      </c>
      <c r="AD39" s="7">
        <v>42744</v>
      </c>
    </row>
    <row r="40" spans="1:30" x14ac:dyDescent="0.25">
      <c r="A40" s="27" t="s">
        <v>71</v>
      </c>
      <c r="B40" s="28">
        <v>42786</v>
      </c>
      <c r="C40" s="29">
        <v>0.58776620370370369</v>
      </c>
      <c r="D40" s="27" t="s">
        <v>42</v>
      </c>
      <c r="E40" s="30">
        <v>1.97</v>
      </c>
      <c r="F40" s="30">
        <v>20.832799999999999</v>
      </c>
      <c r="G40" s="30" t="s">
        <v>43</v>
      </c>
      <c r="H40" s="30">
        <v>2.903</v>
      </c>
      <c r="I40" s="30">
        <v>5373.1668</v>
      </c>
      <c r="J40" s="30" t="s">
        <v>44</v>
      </c>
      <c r="K40" s="30">
        <v>3.0960000000000001</v>
      </c>
      <c r="L40" s="30">
        <v>531.17169999999999</v>
      </c>
      <c r="O40" s="16">
        <f t="shared" si="5"/>
        <v>2.1349888544449156</v>
      </c>
      <c r="R40" s="16">
        <f>($R$2/$P$2)*I40</f>
        <v>543.39465889196231</v>
      </c>
      <c r="U40" s="16">
        <f>($S$2/$U$2)*L40</f>
        <v>976.98201107960506</v>
      </c>
      <c r="AD40" s="7">
        <v>42744</v>
      </c>
    </row>
    <row r="41" spans="1:30" x14ac:dyDescent="0.25">
      <c r="A41" s="27" t="s">
        <v>72</v>
      </c>
      <c r="B41" s="28">
        <v>42786</v>
      </c>
      <c r="C41" s="29">
        <v>0.59150462962962969</v>
      </c>
      <c r="D41" s="27" t="s">
        <v>42</v>
      </c>
      <c r="E41" s="30">
        <v>1.976</v>
      </c>
      <c r="F41" s="30">
        <v>19.9956</v>
      </c>
      <c r="G41" s="30" t="s">
        <v>43</v>
      </c>
      <c r="H41" s="30">
        <v>2.91</v>
      </c>
      <c r="I41" s="30">
        <v>5843.9781999999996</v>
      </c>
      <c r="J41" s="30" t="s">
        <v>44</v>
      </c>
      <c r="K41" s="30">
        <v>3.1059999999999999</v>
      </c>
      <c r="L41" s="30">
        <v>535.7867</v>
      </c>
      <c r="O41" s="16">
        <f t="shared" si="5"/>
        <v>2.0491908499068177</v>
      </c>
      <c r="R41" s="16">
        <f>($R$2/$P$2)*I41</f>
        <v>591.00836783273951</v>
      </c>
      <c r="U41" s="16">
        <f>($S$2/$U$2)*L41</f>
        <v>985.47036236249983</v>
      </c>
      <c r="AD41" s="7">
        <v>42744</v>
      </c>
    </row>
    <row r="42" spans="1:30" x14ac:dyDescent="0.25">
      <c r="A42" s="27" t="s">
        <v>73</v>
      </c>
      <c r="B42" s="28">
        <v>42786</v>
      </c>
      <c r="C42" s="29">
        <v>0.59524305555555557</v>
      </c>
      <c r="D42" s="27" t="s">
        <v>42</v>
      </c>
      <c r="E42" s="30">
        <v>1.9730000000000001</v>
      </c>
      <c r="F42" s="30">
        <v>19.696200000000001</v>
      </c>
      <c r="G42" s="30" t="s">
        <v>43</v>
      </c>
      <c r="H42" s="30">
        <v>2.9060000000000001</v>
      </c>
      <c r="I42" s="30">
        <v>6157.5439999999999</v>
      </c>
      <c r="J42" s="30" t="s">
        <v>44</v>
      </c>
      <c r="K42" s="30">
        <v>3.1030000000000002</v>
      </c>
      <c r="L42" s="30">
        <v>534.30520000000001</v>
      </c>
      <c r="O42" s="16">
        <f t="shared" si="5"/>
        <v>2.0185077125935038</v>
      </c>
      <c r="R42" s="16">
        <f>($R$2/$P$2)*I42</f>
        <v>622.71964486422598</v>
      </c>
      <c r="U42" s="16">
        <f>($S$2/$U$2)*L42</f>
        <v>982.74544526052625</v>
      </c>
      <c r="AD42" s="7">
        <v>42744</v>
      </c>
    </row>
    <row r="43" spans="1:30" x14ac:dyDescent="0.25">
      <c r="A43" s="27" t="s">
        <v>74</v>
      </c>
      <c r="B43" s="28">
        <v>42786</v>
      </c>
      <c r="C43" s="29">
        <v>0.59898148148148145</v>
      </c>
      <c r="D43" s="27" t="s">
        <v>42</v>
      </c>
      <c r="E43" s="30">
        <v>1.97</v>
      </c>
      <c r="F43" s="30">
        <v>19.2227</v>
      </c>
      <c r="G43" s="30" t="s">
        <v>43</v>
      </c>
      <c r="H43" s="30">
        <v>2.903</v>
      </c>
      <c r="I43" s="30">
        <v>6561.8158000000003</v>
      </c>
      <c r="J43" s="30" t="s">
        <v>44</v>
      </c>
      <c r="K43" s="30">
        <v>3.1030000000000002</v>
      </c>
      <c r="L43" s="30">
        <v>541.63559999999995</v>
      </c>
      <c r="O43" s="16">
        <f t="shared" si="5"/>
        <v>1.9699824436627951</v>
      </c>
      <c r="R43" s="16">
        <f>($R$2/$P$2)*I43</f>
        <v>663.60412603474163</v>
      </c>
      <c r="U43" s="16">
        <f>($S$2/$U$2)*L43</f>
        <v>996.22822104473664</v>
      </c>
      <c r="AD43" s="7">
        <v>42744</v>
      </c>
    </row>
    <row r="44" spans="1:30" x14ac:dyDescent="0.25">
      <c r="A44" s="5" t="s">
        <v>41</v>
      </c>
      <c r="B44" s="7">
        <v>42786</v>
      </c>
      <c r="C44" s="8">
        <v>0.60271990740740744</v>
      </c>
      <c r="D44" s="5" t="s">
        <v>42</v>
      </c>
      <c r="E44" s="9">
        <v>1.9730000000000001</v>
      </c>
      <c r="F44" s="9">
        <v>38.582799999999999</v>
      </c>
      <c r="G44" s="9" t="s">
        <v>43</v>
      </c>
      <c r="H44" s="9">
        <v>2.91</v>
      </c>
      <c r="I44" s="9">
        <v>3784.5482000000002</v>
      </c>
      <c r="J44" s="9" t="s">
        <v>44</v>
      </c>
      <c r="K44" s="9">
        <v>3.1059999999999999</v>
      </c>
      <c r="L44" s="9">
        <v>709.1386</v>
      </c>
      <c r="M44" s="5"/>
      <c r="N44" s="4"/>
      <c r="O44" s="4"/>
      <c r="P44" s="5"/>
      <c r="Q44" s="4"/>
      <c r="R44" s="4"/>
      <c r="S44" s="5"/>
      <c r="T44" s="4"/>
      <c r="U44" s="4"/>
      <c r="AD44" s="7">
        <v>42744</v>
      </c>
    </row>
    <row r="45" spans="1:30" x14ac:dyDescent="0.25">
      <c r="A45" s="5" t="s">
        <v>41</v>
      </c>
      <c r="B45" s="7">
        <v>42786</v>
      </c>
      <c r="C45" s="8">
        <v>0.60645833333333332</v>
      </c>
      <c r="D45" s="5" t="s">
        <v>42</v>
      </c>
      <c r="E45" s="9">
        <v>1.966</v>
      </c>
      <c r="F45" s="9">
        <v>38.665599999999998</v>
      </c>
      <c r="G45" s="9" t="s">
        <v>43</v>
      </c>
      <c r="H45" s="9">
        <v>2.903</v>
      </c>
      <c r="I45" s="9">
        <v>3788.4758000000002</v>
      </c>
      <c r="J45" s="9" t="s">
        <v>44</v>
      </c>
      <c r="K45" s="9">
        <v>3.0960000000000001</v>
      </c>
      <c r="L45" s="9">
        <v>714.31460000000004</v>
      </c>
      <c r="M45" s="5"/>
      <c r="N45" s="4"/>
      <c r="O45" s="4"/>
      <c r="P45" s="5"/>
      <c r="Q45" s="4"/>
      <c r="R45" s="4"/>
      <c r="S45" s="5"/>
      <c r="T45" s="4"/>
      <c r="U45" s="4"/>
      <c r="AD45" s="7">
        <v>42744</v>
      </c>
    </row>
    <row r="46" spans="1:30" x14ac:dyDescent="0.25">
      <c r="A46" s="5" t="s">
        <v>41</v>
      </c>
      <c r="B46" s="7">
        <v>42786</v>
      </c>
      <c r="C46" s="8">
        <v>0.61018518518518516</v>
      </c>
      <c r="D46" s="5" t="s">
        <v>42</v>
      </c>
      <c r="E46" s="9">
        <v>1.97</v>
      </c>
      <c r="F46" s="9">
        <v>38.751800000000003</v>
      </c>
      <c r="G46" s="9" t="s">
        <v>43</v>
      </c>
      <c r="H46" s="9">
        <v>2.903</v>
      </c>
      <c r="I46" s="9">
        <v>3790.6606000000002</v>
      </c>
      <c r="J46" s="9" t="s">
        <v>44</v>
      </c>
      <c r="K46" s="9">
        <v>3.1</v>
      </c>
      <c r="L46" s="9">
        <v>719.33479999999997</v>
      </c>
      <c r="M46" s="5"/>
      <c r="N46" s="4"/>
      <c r="O46" s="4"/>
      <c r="P46" s="5"/>
      <c r="Q46" s="4"/>
      <c r="R46" s="4"/>
      <c r="S46" s="5"/>
      <c r="T46" s="4"/>
      <c r="U46" s="4"/>
      <c r="AD46" s="7">
        <v>42744</v>
      </c>
    </row>
    <row r="47" spans="1:30" x14ac:dyDescent="0.25">
      <c r="A47" s="5" t="s">
        <v>41</v>
      </c>
      <c r="B47" s="7">
        <v>42786</v>
      </c>
      <c r="C47" s="8">
        <v>0.61393518518518519</v>
      </c>
      <c r="D47" s="5" t="s">
        <v>42</v>
      </c>
      <c r="E47" s="9">
        <v>1.9730000000000001</v>
      </c>
      <c r="F47" s="9">
        <v>38.436199999999999</v>
      </c>
      <c r="G47" s="9" t="s">
        <v>43</v>
      </c>
      <c r="H47" s="9">
        <v>2.91</v>
      </c>
      <c r="I47" s="9">
        <v>3808.7782000000002</v>
      </c>
      <c r="J47" s="9" t="s">
        <v>44</v>
      </c>
      <c r="K47" s="9">
        <v>3.1059999999999999</v>
      </c>
      <c r="L47" s="9">
        <v>714.56280000000004</v>
      </c>
      <c r="M47" s="5"/>
      <c r="N47" s="4"/>
      <c r="O47" s="4"/>
      <c r="P47" s="5"/>
      <c r="Q47" s="4"/>
      <c r="R47" s="4"/>
      <c r="S47" s="5"/>
      <c r="T47" s="4"/>
      <c r="U47" s="4"/>
      <c r="AD47" s="7">
        <v>42744</v>
      </c>
    </row>
    <row r="48" spans="1:30" x14ac:dyDescent="0.25">
      <c r="A48" s="27" t="s">
        <v>75</v>
      </c>
      <c r="B48" s="28">
        <v>42786</v>
      </c>
      <c r="C48" s="29">
        <v>0.61767361111111108</v>
      </c>
      <c r="D48" s="27" t="s">
        <v>42</v>
      </c>
      <c r="E48" s="30">
        <v>1.9730000000000001</v>
      </c>
      <c r="F48" s="30">
        <v>20.872699999999998</v>
      </c>
      <c r="G48" s="30" t="s">
        <v>43</v>
      </c>
      <c r="H48" s="30">
        <v>2.9060000000000001</v>
      </c>
      <c r="I48" s="30">
        <v>5081.5745999999999</v>
      </c>
      <c r="J48" s="30" t="s">
        <v>44</v>
      </c>
      <c r="K48" s="30">
        <v>3.1030000000000002</v>
      </c>
      <c r="L48" s="30">
        <v>535.52959999999996</v>
      </c>
      <c r="O48" s="22">
        <f>($O$2/$M$2)*F48</f>
        <v>2.1390778897782528</v>
      </c>
      <c r="R48" s="22">
        <f>($R$2/$P$2)*I48</f>
        <v>513.90559779403463</v>
      </c>
      <c r="T48" s="22">
        <f>($S$2/$U$2)*L48</f>
        <v>984.9974793473682</v>
      </c>
      <c r="AD48" s="7">
        <v>42744</v>
      </c>
    </row>
    <row r="49" spans="1:30" x14ac:dyDescent="0.25">
      <c r="A49" s="27" t="s">
        <v>76</v>
      </c>
      <c r="B49" s="28">
        <v>42786</v>
      </c>
      <c r="C49" s="29">
        <v>0.62140046296296292</v>
      </c>
      <c r="D49" s="27" t="s">
        <v>42</v>
      </c>
      <c r="E49" s="30">
        <v>1.9730000000000001</v>
      </c>
      <c r="F49" s="30">
        <v>20.334</v>
      </c>
      <c r="G49" s="30" t="s">
        <v>43</v>
      </c>
      <c r="H49" s="30">
        <v>2.91</v>
      </c>
      <c r="I49" s="30">
        <v>5728.1414000000004</v>
      </c>
      <c r="J49" s="30" t="s">
        <v>44</v>
      </c>
      <c r="K49" s="30">
        <v>3.1059999999999999</v>
      </c>
      <c r="L49" s="30">
        <v>524.88840000000005</v>
      </c>
      <c r="O49" s="22">
        <f>($O$2/$M$2)*F49</f>
        <v>2.08387078867377</v>
      </c>
      <c r="R49" s="22">
        <f>($R$2/$P$2)*I49</f>
        <v>579.29365642211735</v>
      </c>
      <c r="U49" s="22">
        <f t="shared" ref="U48:U56" si="7">($S$2/$U$2)*L49</f>
        <v>965.42516219210518</v>
      </c>
      <c r="AD49" s="7">
        <v>42744</v>
      </c>
    </row>
    <row r="50" spans="1:30" x14ac:dyDescent="0.25">
      <c r="A50" s="27" t="s">
        <v>77</v>
      </c>
      <c r="B50" s="28">
        <v>42786</v>
      </c>
      <c r="C50" s="29">
        <v>0.62491898148148151</v>
      </c>
      <c r="D50" s="27" t="s">
        <v>42</v>
      </c>
      <c r="E50" s="30">
        <v>1.9730000000000001</v>
      </c>
      <c r="F50" s="30">
        <v>19.324200000000001</v>
      </c>
      <c r="G50" s="30" t="s">
        <v>43</v>
      </c>
      <c r="H50" s="30">
        <v>2.91</v>
      </c>
      <c r="I50" s="30">
        <v>6233.3807999999999</v>
      </c>
      <c r="J50" s="30" t="s">
        <v>44</v>
      </c>
      <c r="K50" s="30">
        <v>3.1059999999999999</v>
      </c>
      <c r="L50" s="30">
        <v>536.62220000000002</v>
      </c>
      <c r="O50" s="22">
        <f>($O$2/$M$2)*F50</f>
        <v>1.9803843756511097</v>
      </c>
      <c r="R50" s="22">
        <f t="shared" ref="R50:R57" si="8">($R$2/$P$2)*I50</f>
        <v>630.38910937209459</v>
      </c>
      <c r="U50" s="22">
        <f t="shared" si="7"/>
        <v>987.00709421447357</v>
      </c>
      <c r="AD50" s="7">
        <v>42744</v>
      </c>
    </row>
    <row r="51" spans="1:30" x14ac:dyDescent="0.25">
      <c r="A51" s="27" t="s">
        <v>78</v>
      </c>
      <c r="B51" s="28">
        <v>42786</v>
      </c>
      <c r="C51" s="29">
        <v>0.62864583333333335</v>
      </c>
      <c r="D51" s="27" t="s">
        <v>42</v>
      </c>
      <c r="E51" s="30">
        <v>1.97</v>
      </c>
      <c r="F51" s="30">
        <v>18.744199999999999</v>
      </c>
      <c r="G51" s="30" t="s">
        <v>43</v>
      </c>
      <c r="H51" s="30">
        <v>2.9060000000000001</v>
      </c>
      <c r="I51" s="30">
        <v>6864.5817999999999</v>
      </c>
      <c r="J51" s="30" t="s">
        <v>44</v>
      </c>
      <c r="K51" s="30">
        <v>3.1</v>
      </c>
      <c r="L51" s="30">
        <v>541.25480000000005</v>
      </c>
      <c r="O51" s="22">
        <f>($O$2/$M$2)*F51</f>
        <v>1.9209447642893123</v>
      </c>
      <c r="R51" s="22">
        <f t="shared" si="8"/>
        <v>694.22320662871903</v>
      </c>
      <c r="U51" s="22">
        <f t="shared" si="7"/>
        <v>995.52781710789463</v>
      </c>
      <c r="AD51" s="7">
        <v>42744</v>
      </c>
    </row>
    <row r="52" spans="1:30" x14ac:dyDescent="0.25">
      <c r="A52" s="27" t="s">
        <v>79</v>
      </c>
      <c r="B52" s="28">
        <v>42786</v>
      </c>
      <c r="C52" s="29">
        <v>0.63238425925925923</v>
      </c>
      <c r="D52" s="27" t="s">
        <v>42</v>
      </c>
      <c r="E52" s="30">
        <v>1.9730000000000001</v>
      </c>
      <c r="F52" s="30">
        <v>17.849599999999999</v>
      </c>
      <c r="G52" s="30" t="s">
        <v>43</v>
      </c>
      <c r="H52" s="30">
        <v>2.9060000000000001</v>
      </c>
      <c r="I52" s="30">
        <v>6730.4678000000004</v>
      </c>
      <c r="J52" s="30" t="s">
        <v>44</v>
      </c>
      <c r="K52" s="30">
        <v>3.1059999999999999</v>
      </c>
      <c r="L52" s="30">
        <v>549.19849999999997</v>
      </c>
      <c r="O52" s="22">
        <f>($O$2/$M$2)*F52</f>
        <v>1.8292642878681675</v>
      </c>
      <c r="R52" s="22">
        <f t="shared" si="8"/>
        <v>680.66010055082165</v>
      </c>
      <c r="U52" s="22">
        <f t="shared" si="7"/>
        <v>1010.138633161184</v>
      </c>
      <c r="AD52" s="7">
        <v>42744</v>
      </c>
    </row>
    <row r="53" spans="1:30" x14ac:dyDescent="0.25">
      <c r="A53" s="27" t="s">
        <v>80</v>
      </c>
      <c r="B53" s="28">
        <v>42786</v>
      </c>
      <c r="C53" s="29">
        <v>0.63613425925925926</v>
      </c>
      <c r="D53" s="27" t="s">
        <v>42</v>
      </c>
      <c r="E53" s="30">
        <v>1.9730000000000001</v>
      </c>
      <c r="F53" s="30">
        <v>21.5913</v>
      </c>
      <c r="G53" s="30" t="s">
        <v>43</v>
      </c>
      <c r="H53" s="30">
        <v>2.9060000000000001</v>
      </c>
      <c r="I53" s="30">
        <v>4749.7128000000002</v>
      </c>
      <c r="J53" s="30" t="s">
        <v>44</v>
      </c>
      <c r="K53" s="30">
        <v>3.1030000000000002</v>
      </c>
      <c r="L53" s="30">
        <v>533.56719999999996</v>
      </c>
      <c r="O53" s="24">
        <f t="shared" ref="O53:O57" si="9">($O$2/$M$2)*F53</f>
        <v>2.212721518613749</v>
      </c>
      <c r="R53" s="24">
        <f t="shared" si="8"/>
        <v>480.34402482922877</v>
      </c>
      <c r="U53" s="24">
        <f t="shared" si="7"/>
        <v>981.38804477368399</v>
      </c>
      <c r="AD53" s="7">
        <v>42744</v>
      </c>
    </row>
    <row r="54" spans="1:30" x14ac:dyDescent="0.25">
      <c r="A54" s="27" t="s">
        <v>81</v>
      </c>
      <c r="B54" s="28">
        <v>42786</v>
      </c>
      <c r="C54" s="29">
        <v>0.6398611111111111</v>
      </c>
      <c r="D54" s="27" t="s">
        <v>42</v>
      </c>
      <c r="E54" s="30">
        <v>1.966</v>
      </c>
      <c r="F54" s="30">
        <v>20.7057</v>
      </c>
      <c r="G54" s="30" t="s">
        <v>43</v>
      </c>
      <c r="H54" s="30">
        <v>2.903</v>
      </c>
      <c r="I54" s="30">
        <v>5337.3915999999999</v>
      </c>
      <c r="J54" s="30" t="s">
        <v>44</v>
      </c>
      <c r="K54" s="30">
        <v>3.1</v>
      </c>
      <c r="L54" s="30">
        <v>542.90660000000003</v>
      </c>
      <c r="O54" s="24">
        <f t="shared" si="9"/>
        <v>2.1219633809895977</v>
      </c>
      <c r="R54" s="24">
        <f t="shared" si="8"/>
        <v>539.77667096707762</v>
      </c>
      <c r="U54" s="24">
        <f t="shared" si="7"/>
        <v>998.56596632763149</v>
      </c>
      <c r="AD54" s="7">
        <v>42744</v>
      </c>
    </row>
    <row r="55" spans="1:30" x14ac:dyDescent="0.25">
      <c r="A55" s="27" t="s">
        <v>82</v>
      </c>
      <c r="B55" s="28">
        <v>42786</v>
      </c>
      <c r="C55" s="29">
        <v>0.64359953703703698</v>
      </c>
      <c r="D55" s="27" t="s">
        <v>42</v>
      </c>
      <c r="E55" s="30">
        <v>1.966</v>
      </c>
      <c r="F55" s="30">
        <v>19.353400000000001</v>
      </c>
      <c r="G55" s="30" t="s">
        <v>43</v>
      </c>
      <c r="H55" s="30">
        <v>2.903</v>
      </c>
      <c r="I55" s="30">
        <v>5797.6225000000004</v>
      </c>
      <c r="J55" s="30" t="s">
        <v>44</v>
      </c>
      <c r="K55" s="30">
        <v>3.1</v>
      </c>
      <c r="L55" s="30">
        <v>546.995</v>
      </c>
      <c r="O55" s="24">
        <f t="shared" si="9"/>
        <v>1.9833768526369107</v>
      </c>
      <c r="R55" s="24">
        <f t="shared" si="8"/>
        <v>586.32036153649028</v>
      </c>
      <c r="U55" s="24">
        <f t="shared" si="7"/>
        <v>1006.0857443092104</v>
      </c>
      <c r="AD55" s="7">
        <v>42744</v>
      </c>
    </row>
    <row r="56" spans="1:30" x14ac:dyDescent="0.25">
      <c r="A56" s="27" t="s">
        <v>83</v>
      </c>
      <c r="B56" s="28">
        <v>42786</v>
      </c>
      <c r="C56" s="29">
        <v>0.64733796296296298</v>
      </c>
      <c r="D56" s="27" t="s">
        <v>42</v>
      </c>
      <c r="E56" s="30">
        <v>1.9730000000000001</v>
      </c>
      <c r="F56" s="30">
        <v>18.6404</v>
      </c>
      <c r="G56" s="30" t="s">
        <v>43</v>
      </c>
      <c r="H56" s="30">
        <v>2.91</v>
      </c>
      <c r="I56" s="30">
        <v>6159.7044999999998</v>
      </c>
      <c r="J56" s="30" t="s">
        <v>44</v>
      </c>
      <c r="K56" s="30">
        <v>3.1059999999999999</v>
      </c>
      <c r="L56" s="30">
        <v>557.90899999999999</v>
      </c>
      <c r="O56" s="24">
        <f t="shared" si="9"/>
        <v>1.9103071234973217</v>
      </c>
      <c r="R56" s="24">
        <f t="shared" si="8"/>
        <v>622.93813876256092</v>
      </c>
      <c r="U56" s="24">
        <f t="shared" si="7"/>
        <v>1026.1598214276314</v>
      </c>
      <c r="AD56" s="7">
        <v>42744</v>
      </c>
    </row>
    <row r="57" spans="1:30" x14ac:dyDescent="0.25">
      <c r="A57" s="27" t="s">
        <v>84</v>
      </c>
      <c r="B57" s="28">
        <v>42786</v>
      </c>
      <c r="C57" s="29">
        <v>0.65107638888888886</v>
      </c>
      <c r="D57" s="27" t="s">
        <v>42</v>
      </c>
      <c r="E57" s="30">
        <v>1.9730000000000001</v>
      </c>
      <c r="F57" s="30">
        <v>17.597999999999999</v>
      </c>
      <c r="G57" s="30" t="s">
        <v>43</v>
      </c>
      <c r="H57" s="30">
        <v>2.9060000000000001</v>
      </c>
      <c r="I57" s="30">
        <v>6584.6148000000003</v>
      </c>
      <c r="J57" s="30" t="s">
        <v>44</v>
      </c>
      <c r="K57" s="30">
        <v>3.1030000000000002</v>
      </c>
      <c r="L57" s="30">
        <v>566.30579999999998</v>
      </c>
      <c r="M57" s="3"/>
      <c r="N57" s="2"/>
      <c r="O57" s="24">
        <f t="shared" si="9"/>
        <v>1.8034797943877743</v>
      </c>
      <c r="P57" s="3"/>
      <c r="Q57" s="2"/>
      <c r="R57" s="24">
        <f t="shared" si="8"/>
        <v>665.90981563813864</v>
      </c>
      <c r="S57" s="3"/>
      <c r="U57" s="24">
        <f>($S$2/$U$2)*L57</f>
        <v>1041.6040225223683</v>
      </c>
      <c r="AD57" s="7">
        <v>42744</v>
      </c>
    </row>
    <row r="58" spans="1:30" x14ac:dyDescent="0.25">
      <c r="A58" s="5" t="s">
        <v>41</v>
      </c>
      <c r="B58" s="7">
        <v>42786</v>
      </c>
      <c r="C58" s="8">
        <v>0.65481481481481485</v>
      </c>
      <c r="D58" s="5" t="s">
        <v>42</v>
      </c>
      <c r="E58" s="9">
        <v>1.9730000000000001</v>
      </c>
      <c r="F58" s="9">
        <v>38.442</v>
      </c>
      <c r="G58" s="9" t="s">
        <v>43</v>
      </c>
      <c r="H58" s="9">
        <v>2.9060000000000001</v>
      </c>
      <c r="I58" s="9">
        <v>3840.3728000000001</v>
      </c>
      <c r="J58" s="9" t="s">
        <v>44</v>
      </c>
      <c r="K58" s="9">
        <v>3.1030000000000002</v>
      </c>
      <c r="L58" s="9">
        <v>711.18079999999998</v>
      </c>
      <c r="AD58" s="7">
        <v>42744</v>
      </c>
    </row>
    <row r="59" spans="1:30" x14ac:dyDescent="0.25">
      <c r="A59" s="5" t="s">
        <v>41</v>
      </c>
      <c r="B59" s="7">
        <v>42786</v>
      </c>
      <c r="C59" s="8">
        <v>0.65855324074074073</v>
      </c>
      <c r="D59" s="5" t="s">
        <v>42</v>
      </c>
      <c r="E59" s="9">
        <v>1.97</v>
      </c>
      <c r="F59" s="9">
        <v>38.198999999999998</v>
      </c>
      <c r="G59" s="9" t="s">
        <v>43</v>
      </c>
      <c r="H59" s="9">
        <v>2.903</v>
      </c>
      <c r="I59" s="9">
        <v>3828.9119999999998</v>
      </c>
      <c r="J59" s="9" t="s">
        <v>44</v>
      </c>
      <c r="K59" s="9">
        <v>3.1030000000000002</v>
      </c>
      <c r="L59" s="9">
        <v>705.57659999999998</v>
      </c>
    </row>
    <row r="60" spans="1:30" x14ac:dyDescent="0.25">
      <c r="A60" s="5" t="s">
        <v>41</v>
      </c>
      <c r="B60" s="7">
        <v>42786</v>
      </c>
      <c r="C60" s="8">
        <v>0.66228009259259257</v>
      </c>
      <c r="D60" s="5" t="s">
        <v>42</v>
      </c>
      <c r="E60" s="9">
        <v>1.9730000000000001</v>
      </c>
      <c r="F60" s="9">
        <v>38.451799999999999</v>
      </c>
      <c r="G60" s="9" t="s">
        <v>43</v>
      </c>
      <c r="H60" s="9">
        <v>2.9060000000000001</v>
      </c>
      <c r="I60" s="9">
        <v>3808.1468</v>
      </c>
      <c r="J60" s="9" t="s">
        <v>44</v>
      </c>
      <c r="K60" s="9">
        <v>3.1030000000000002</v>
      </c>
      <c r="L60" s="9">
        <v>710.38490000000002</v>
      </c>
    </row>
    <row r="61" spans="1:30" x14ac:dyDescent="0.25">
      <c r="A61" s="5" t="s">
        <v>41</v>
      </c>
      <c r="B61" s="7">
        <v>42786</v>
      </c>
      <c r="C61" s="8">
        <v>0.66601851851851845</v>
      </c>
      <c r="D61" s="5" t="s">
        <v>42</v>
      </c>
      <c r="E61" s="9">
        <v>1.966</v>
      </c>
      <c r="F61" s="9">
        <v>38.627600000000001</v>
      </c>
      <c r="G61" s="9" t="s">
        <v>43</v>
      </c>
      <c r="H61" s="9">
        <v>2.903</v>
      </c>
      <c r="I61" s="9">
        <v>3786.3789999999999</v>
      </c>
      <c r="J61" s="9" t="s">
        <v>44</v>
      </c>
      <c r="K61" s="9">
        <v>3.1</v>
      </c>
      <c r="L61" s="9">
        <v>710.44159999999999</v>
      </c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2018-03-22T18:13:17Z</dcterms:modified>
</cp:coreProperties>
</file>