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T2" i="1" l="1"/>
  <c r="S2" i="1"/>
  <c r="Q2" i="1"/>
  <c r="P2" i="1"/>
  <c r="R13" i="1" s="1"/>
  <c r="O51" i="1"/>
  <c r="N2" i="1"/>
  <c r="AE2" i="1" s="1"/>
  <c r="U57" i="1" l="1"/>
  <c r="U6" i="1"/>
  <c r="O11" i="1"/>
  <c r="N23" i="1"/>
  <c r="O35" i="1"/>
  <c r="O43" i="1"/>
  <c r="O55" i="1"/>
  <c r="R9" i="1"/>
  <c r="U10" i="1"/>
  <c r="U14" i="1"/>
  <c r="U22" i="1"/>
  <c r="U26" i="1"/>
  <c r="U34" i="1"/>
  <c r="U38" i="1"/>
  <c r="U42" i="1"/>
  <c r="U50" i="1"/>
  <c r="T54" i="1"/>
  <c r="O7" i="1"/>
  <c r="O15" i="1"/>
  <c r="O27" i="1"/>
  <c r="O39" i="1"/>
  <c r="U8" i="1"/>
  <c r="U12" i="1"/>
  <c r="U20" i="1"/>
  <c r="U24" i="1"/>
  <c r="U28" i="1"/>
  <c r="U36" i="1"/>
  <c r="U40" i="1"/>
  <c r="U48" i="1"/>
  <c r="U52" i="1"/>
  <c r="U56" i="1"/>
  <c r="O56" i="1"/>
  <c r="N54" i="1"/>
  <c r="O52" i="1"/>
  <c r="O50" i="1"/>
  <c r="O48" i="1"/>
  <c r="O42" i="1"/>
  <c r="O40" i="1"/>
  <c r="O38" i="1"/>
  <c r="O36" i="1"/>
  <c r="O34" i="1"/>
  <c r="O28" i="1"/>
  <c r="N26" i="1"/>
  <c r="O24" i="1"/>
  <c r="O22" i="1"/>
  <c r="O20" i="1"/>
  <c r="O14" i="1"/>
  <c r="O12" i="1"/>
  <c r="O10" i="1"/>
  <c r="O8" i="1"/>
  <c r="O6" i="1"/>
  <c r="O9" i="1"/>
  <c r="O13" i="1"/>
  <c r="O21" i="1"/>
  <c r="O25" i="1"/>
  <c r="O29" i="1"/>
  <c r="O37" i="1"/>
  <c r="O41" i="1"/>
  <c r="O49" i="1"/>
  <c r="N53" i="1"/>
  <c r="O57" i="1"/>
  <c r="Q6" i="1"/>
  <c r="R56" i="1"/>
  <c r="Q54" i="1"/>
  <c r="R52" i="1"/>
  <c r="R50" i="1"/>
  <c r="R48" i="1"/>
  <c r="R42" i="1"/>
  <c r="R40" i="1"/>
  <c r="R38" i="1"/>
  <c r="R36" i="1"/>
  <c r="R34" i="1"/>
  <c r="R28" i="1"/>
  <c r="R26" i="1"/>
  <c r="R24" i="1"/>
  <c r="R22" i="1"/>
  <c r="Q20" i="1"/>
  <c r="Q14" i="1"/>
  <c r="R12" i="1"/>
  <c r="R10" i="1"/>
  <c r="R8" i="1"/>
  <c r="R57" i="1"/>
  <c r="R55" i="1"/>
  <c r="Q53" i="1"/>
  <c r="R51" i="1"/>
  <c r="R49" i="1"/>
  <c r="R43" i="1"/>
  <c r="R41" i="1"/>
  <c r="R39" i="1"/>
  <c r="R37" i="1"/>
  <c r="R35" i="1"/>
  <c r="R29" i="1"/>
  <c r="Q27" i="1"/>
  <c r="R25" i="1"/>
  <c r="R23" i="1"/>
  <c r="R21" i="1"/>
  <c r="R15" i="1"/>
  <c r="R7" i="1"/>
  <c r="R11" i="1"/>
  <c r="U7" i="1"/>
  <c r="U9" i="1"/>
  <c r="U11" i="1"/>
  <c r="U13" i="1"/>
  <c r="U15" i="1"/>
  <c r="U21" i="1"/>
  <c r="U23" i="1"/>
  <c r="T25" i="1"/>
  <c r="U27" i="1"/>
  <c r="U29" i="1"/>
  <c r="U35" i="1"/>
  <c r="U37" i="1"/>
  <c r="T39" i="1"/>
  <c r="U41" i="1"/>
  <c r="U43" i="1"/>
  <c r="U49" i="1"/>
  <c r="U51" i="1"/>
  <c r="T53" i="1"/>
  <c r="U55" i="1"/>
  <c r="AB6" i="1" l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6" i="1"/>
  <c r="AC9" i="1"/>
  <c r="AB9" i="1"/>
  <c r="AC10" i="1"/>
  <c r="AB10" i="1"/>
  <c r="AC11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<sst xmlns="http://schemas.openxmlformats.org/spreadsheetml/2006/main" count="279" uniqueCount="86">
  <si>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</si>
  <si>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</si>
  <si>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</si>
  <si>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</si>
  <si>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</si>
  <si>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</si>
  <si>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</si>
  <si>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</si>
  <si>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</si>
  <si>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</si>
  <si>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</si>
  <si>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</si>
  <si>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</si>
  <si>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</si>
  <si>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</si>
  <si>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</si>
  <si>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</si>
  <si>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</si>
  <si>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</si>
  <si>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</si>
  <si>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</si>
  <si>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</si>
  <si>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</si>
  <si>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</si>
  <si>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</si>
  <si>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</si>
  <si>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</si>
  <si>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</si>
  <si>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</si>
  <si>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</si>
  <si>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</si>
  <si>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</si>
  <si>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</si>
  <si>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</si>
  <si>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</si>
  <si>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</si>
  <si>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</si>
  <si>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</si>
  <si>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</si>
  <si>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</si>
  <si>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</si>
  <si>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</si>
  <si>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</si>
  <si>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</si>
  <si>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</si>
  <si>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</si>
  <si>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</si>
  <si>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</si>
  <si>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</si>
  <si>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</si>
  <si>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</si>
  <si>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</si>
  <si>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</si>
  <si>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</si>
  <si>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</si>
  <si>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</si>
  <si>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</si>
  <si>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</si>
  <si>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</si>
  <si>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</si>
  <si>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</si>
  <si>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</si>
  <si>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</si>
  <si>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</si>
  <si>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</si>
  <si>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</si>
  <si>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</si>
  <si>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</si>
  <si>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</si>
  <si>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</si>
  <si>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</si>
  <si>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</si>
  <si>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</si>
  <si>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</si>
  <si>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</si>
  <si>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</si>
  <si>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</si>
  <si>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</si>
  <si>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</si>
  <si>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</si>
  <si>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</si>
  <si>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</si>
  <si>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</si>
  <si>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</si>
  <si>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W1 5</t>
  </si>
  <si>
    <t>AS Fehler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</si>
</sst>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7" borderId="0" xfId="0" applyNumberFormat="1" applyFill="1"/>
    <xf numFmtId="21" fontId="0" fillId="7" borderId="0" xfId="0" applyNumberFormat="1" applyFill="1"/>
    <xf numFmtId="2" fontId="0" fillId="7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topLeftCell="P1" zoomScale="70" zoomScaleNormal="70" workbookViewId="0">
      <selection activeCell="N54" sqref="N54"/>
    </sheetView>
  </sheetViews>
  <sheetFormatPr baseColWidth="10" defaultRowHeight="15" x14ac:dyDescent="0.25"/>
  <cols>
    <col min="1" max="1" width="7.140625" customWidth="1"/>
    <col min="2" max="2" width="15.140625" customWidth="1"/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s="27" t="s">
        <v>41</v>
      </c>
      <c r="B2" s="28">
        <v>42843</v>
      </c>
      <c r="C2" s="29">
        <v>0.4481944444444444</v>
      </c>
      <c r="D2" s="27" t="s">
        <v>42</v>
      </c>
      <c r="E2" s="30">
        <v>1.956</v>
      </c>
      <c r="F2" s="30">
        <v>55.5122</v>
      </c>
      <c r="G2" s="27" t="s">
        <v>43</v>
      </c>
      <c r="H2" s="30">
        <v>2.8730000000000002</v>
      </c>
      <c r="I2" s="30">
        <v>5621.5002000000004</v>
      </c>
      <c r="J2" s="30" t="s">
        <v>44</v>
      </c>
      <c r="K2" s="30">
        <v>3.1160000000000001</v>
      </c>
      <c r="L2" s="30">
        <v>1013.0964</v>
      </c>
      <c r="M2" s="4">
        <f>AVERAGE(F2:F5,F16:F19,F30:F33,F44:F47,F58:F61)</f>
        <v>39.66469</v>
      </c>
      <c r="N2" s="4">
        <f>STDEV(F2:F5,F16:F19,F30:F33,F44:F47,G58:G61)</f>
        <v>4.1875450426184351</v>
      </c>
      <c r="O2">
        <v>4.08</v>
      </c>
      <c r="P2" s="4">
        <f>AVERAGE(I2:I5,I16:I19,I30:I33,I44:I47,I58:I61)</f>
        <v>3930.8790050000002</v>
      </c>
      <c r="Q2" s="4">
        <f>STDEV(I2:I5,I16:I19,I30:I33,I44:I47,I58:I61)</f>
        <v>398.98735474698361</v>
      </c>
      <c r="R2" s="4">
        <v>399</v>
      </c>
      <c r="S2" s="4">
        <f>AVERAGE(L2:L5,L16:L19,L30:L33,L44:L47,L58:L61)</f>
        <v>725.08172999999999</v>
      </c>
      <c r="T2" s="4">
        <f>STDEV(L2:L5,L16:L19,L30:L33,L44:L47,L58:L61)</f>
        <v>67.868708881239371</v>
      </c>
      <c r="U2" s="4">
        <v>399</v>
      </c>
      <c r="AD2" s="7">
        <v>42776</v>
      </c>
      <c r="AE2" s="6">
        <f>(N2/M2)^2</f>
        <v>1.1145789948652611E-2</v>
      </c>
      <c r="AF2" s="6">
        <f>(T2/S2)^2</f>
        <v>8.7612334003420132E-3</v>
      </c>
      <c r="AG2" s="6">
        <f>(T2/S2)^2</f>
        <v>8.7612334003420132E-3</v>
      </c>
    </row>
    <row r="3" spans="1:33" x14ac:dyDescent="0.25">
      <c r="A3" s="5" t="s">
        <v>41</v>
      </c>
      <c r="B3" s="7">
        <v>42843</v>
      </c>
      <c r="C3" s="8">
        <v>0.4519097222222222</v>
      </c>
      <c r="D3" s="5" t="s">
        <v>42</v>
      </c>
      <c r="E3" s="9">
        <v>1.9430000000000001</v>
      </c>
      <c r="F3" s="9">
        <v>38.4527</v>
      </c>
      <c r="G3" s="5" t="s">
        <v>43</v>
      </c>
      <c r="H3" s="9">
        <v>2.86</v>
      </c>
      <c r="I3" s="9">
        <v>3845.7521999999999</v>
      </c>
      <c r="J3" s="9" t="s">
        <v>44</v>
      </c>
      <c r="K3" s="9">
        <v>3.1030000000000002</v>
      </c>
      <c r="L3" s="9">
        <v>714.35530000000006</v>
      </c>
      <c r="M3" s="5"/>
      <c r="N3" s="4"/>
      <c r="O3" s="5"/>
      <c r="P3" s="5"/>
      <c r="Q3" s="4"/>
      <c r="R3" s="4"/>
      <c r="S3" s="5"/>
      <c r="T3" s="4"/>
      <c r="U3" s="4"/>
      <c r="AD3" s="7">
        <v>42776</v>
      </c>
    </row>
    <row r="4" spans="1:33" x14ac:dyDescent="0.25">
      <c r="A4" s="5" t="s">
        <v>41</v>
      </c>
      <c r="B4" s="7">
        <v>42843</v>
      </c>
      <c r="C4" s="8">
        <v>0.45564814814814819</v>
      </c>
      <c r="D4" s="5" t="s">
        <v>42</v>
      </c>
      <c r="E4" s="9">
        <v>1.95</v>
      </c>
      <c r="F4" s="9">
        <v>38.486400000000003</v>
      </c>
      <c r="G4" s="5" t="s">
        <v>43</v>
      </c>
      <c r="H4" s="9">
        <v>2.8660000000000001</v>
      </c>
      <c r="I4" s="9">
        <v>3841.694</v>
      </c>
      <c r="J4" s="9" t="s">
        <v>44</v>
      </c>
      <c r="K4" s="9">
        <v>3.11</v>
      </c>
      <c r="L4" s="9">
        <v>718.71799999999996</v>
      </c>
      <c r="M4" s="5"/>
      <c r="N4" s="4"/>
      <c r="O4" s="5"/>
      <c r="P4" s="5"/>
      <c r="Q4" s="4"/>
      <c r="R4" s="4"/>
      <c r="S4" s="5"/>
      <c r="T4" s="4"/>
      <c r="U4" s="4"/>
      <c r="AD4" s="7">
        <v>42776</v>
      </c>
    </row>
    <row r="5" spans="1:33" x14ac:dyDescent="0.25">
      <c r="A5" s="5" t="s">
        <v>41</v>
      </c>
      <c r="B5" s="7">
        <v>42843</v>
      </c>
      <c r="C5" s="8">
        <v>0.45938657407407407</v>
      </c>
      <c r="D5" s="5" t="s">
        <v>42</v>
      </c>
      <c r="E5" s="9">
        <v>1.9430000000000001</v>
      </c>
      <c r="F5" s="9">
        <v>38.189</v>
      </c>
      <c r="G5" s="5" t="s">
        <v>43</v>
      </c>
      <c r="H5" s="9">
        <v>2.8559999999999999</v>
      </c>
      <c r="I5" s="9">
        <v>3900.7741000000001</v>
      </c>
      <c r="J5" s="9" t="s">
        <v>44</v>
      </c>
      <c r="K5" s="9">
        <v>3.1030000000000002</v>
      </c>
      <c r="L5" s="9">
        <v>710.50959999999998</v>
      </c>
      <c r="M5" s="5"/>
      <c r="N5" s="4"/>
      <c r="O5" s="5"/>
      <c r="P5" s="5"/>
      <c r="Q5" s="4"/>
      <c r="R5" s="4"/>
      <c r="S5" s="5"/>
      <c r="T5" s="4"/>
      <c r="U5" s="4"/>
      <c r="AD5" s="7">
        <v>42776</v>
      </c>
    </row>
    <row r="6" spans="1:33" x14ac:dyDescent="0.25">
      <c r="A6" s="18" t="s">
        <v>45</v>
      </c>
      <c r="B6" s="31">
        <v>42843</v>
      </c>
      <c r="C6" s="32">
        <v>0.46312500000000001</v>
      </c>
      <c r="D6" s="18" t="s">
        <v>42</v>
      </c>
      <c r="E6" s="33">
        <v>1.95</v>
      </c>
      <c r="F6" s="33">
        <v>20.514199999999999</v>
      </c>
      <c r="G6" s="18" t="s">
        <v>43</v>
      </c>
      <c r="H6" s="33">
        <v>2.8660000000000001</v>
      </c>
      <c r="I6" s="33">
        <v>4996.9571999999998</v>
      </c>
      <c r="J6" s="33" t="s">
        <v>44</v>
      </c>
      <c r="K6" s="33">
        <v>3.11</v>
      </c>
      <c r="L6" s="33">
        <v>505.05200000000002</v>
      </c>
      <c r="O6" s="10">
        <f>($O$2/$M$2)*F6</f>
        <v>2.1101371522127113</v>
      </c>
      <c r="Q6" s="10">
        <f>($R$2/$P$2)*I6</f>
        <v>507.21121669324941</v>
      </c>
      <c r="U6" s="10">
        <f>($S$2/$U$2)*L6</f>
        <v>917.80445588962402</v>
      </c>
      <c r="V6" s="3">
        <v>0</v>
      </c>
      <c r="W6" s="11" t="s">
        <v>33</v>
      </c>
      <c r="X6" s="2">
        <f>SLOPE(O6:O10,$V$6:$V$10)</f>
        <v>4.0342581777393695E-4</v>
      </c>
      <c r="Y6" s="2">
        <f>RSQ(O6:O10,$V$6:$V$10)</f>
        <v>0.25215294358020446</v>
      </c>
      <c r="Z6" s="2">
        <f>SLOPE($R6:$R10,$V$6:$V$10)</f>
        <v>4.3934430281453043</v>
      </c>
      <c r="AA6" s="2">
        <f>RSQ(R6:R10,$V$6:$V$10)</f>
        <v>0.99459363021374225</v>
      </c>
      <c r="AB6" s="2">
        <f>SLOPE(U6:U10,$V$6:$V$10)</f>
        <v>4.2511051173090237</v>
      </c>
      <c r="AC6" s="2">
        <f>RSQ(U6:U10,$V$6:$V$10)</f>
        <v>0.95057961316902839</v>
      </c>
      <c r="AD6" s="7">
        <v>42776</v>
      </c>
      <c r="AE6" s="2"/>
    </row>
    <row r="7" spans="1:33" x14ac:dyDescent="0.25">
      <c r="A7" s="18" t="s">
        <v>46</v>
      </c>
      <c r="B7" s="31">
        <v>42843</v>
      </c>
      <c r="C7" s="32">
        <v>0.46685185185185185</v>
      </c>
      <c r="D7" s="18" t="s">
        <v>42</v>
      </c>
      <c r="E7" s="33">
        <v>1.94</v>
      </c>
      <c r="F7" s="33">
        <v>20.3504</v>
      </c>
      <c r="G7" s="18" t="s">
        <v>43</v>
      </c>
      <c r="H7" s="33">
        <v>2.8559999999999999</v>
      </c>
      <c r="I7" s="33">
        <v>4551.2260999999999</v>
      </c>
      <c r="J7" s="33" t="s">
        <v>44</v>
      </c>
      <c r="K7" s="33">
        <v>3.1</v>
      </c>
      <c r="L7" s="33">
        <v>544.04899999999998</v>
      </c>
      <c r="O7" s="10">
        <f>($O$2/$M$2)*F7</f>
        <v>2.0932883126024686</v>
      </c>
      <c r="R7" s="10">
        <f>($R$2/$P$2)*I7</f>
        <v>461.96772060146372</v>
      </c>
      <c r="U7" s="10">
        <f t="shared" ref="U7:U15" si="0">($S$2/$U$2)*L7</f>
        <v>988.67165444804505</v>
      </c>
      <c r="V7" s="3">
        <v>10</v>
      </c>
      <c r="W7" s="13" t="s">
        <v>34</v>
      </c>
      <c r="X7" s="2">
        <f>SLOPE($O11:$O15,$V$6:$V$10)</f>
        <v>6.5523265150946314E-5</v>
      </c>
      <c r="Y7" s="2">
        <f>RSQ(O11:O15,$V$6:$V$10)</f>
        <v>1.5660202448088075E-2</v>
      </c>
      <c r="Z7" s="2">
        <f>SLOPE($R11:$R15,$V$6:$V$10)</f>
        <v>1.9144771091726849</v>
      </c>
      <c r="AA7" s="2">
        <f>RSQ(R11:R15,$V$6:$V$10)</f>
        <v>0.73819799620751769</v>
      </c>
      <c r="AB7" s="2">
        <f>SLOPE(U11:U15,$V$6:$V$10)</f>
        <v>3.7295987149318806</v>
      </c>
      <c r="AC7" s="2">
        <f>RSQ(U11:U15,$V$6:$V$10)</f>
        <v>0.9402127966951187</v>
      </c>
      <c r="AD7" s="7">
        <v>42776</v>
      </c>
      <c r="AE7" s="2"/>
    </row>
    <row r="8" spans="1:33" x14ac:dyDescent="0.25">
      <c r="A8" s="18" t="s">
        <v>47</v>
      </c>
      <c r="B8" s="31">
        <v>42843</v>
      </c>
      <c r="C8" s="32">
        <v>0.47059027777777779</v>
      </c>
      <c r="D8" s="18" t="s">
        <v>42</v>
      </c>
      <c r="E8" s="33">
        <v>1.946</v>
      </c>
      <c r="F8" s="33">
        <v>20.629200000000001</v>
      </c>
      <c r="G8" s="18" t="s">
        <v>43</v>
      </c>
      <c r="H8" s="33">
        <v>2.863</v>
      </c>
      <c r="I8" s="33">
        <v>4936.0313999999998</v>
      </c>
      <c r="J8" s="33" t="s">
        <v>44</v>
      </c>
      <c r="K8" s="33">
        <v>3.1059999999999999</v>
      </c>
      <c r="L8" s="33">
        <v>572.45939999999996</v>
      </c>
      <c r="O8" s="10">
        <f>($O$2/$M$2)*F8</f>
        <v>2.1219663131112334</v>
      </c>
      <c r="R8" s="10">
        <f>($R$2/$P$2)*I8</f>
        <v>501.02700339920528</v>
      </c>
      <c r="U8" s="10">
        <f t="shared" si="0"/>
        <v>1040.3003812199547</v>
      </c>
      <c r="V8" s="3">
        <v>20</v>
      </c>
      <c r="W8" s="15" t="s">
        <v>35</v>
      </c>
      <c r="X8" s="2">
        <f>SLOPE($O20:$O24,$V$6:$V$10)</f>
        <v>2.09692082014802E-4</v>
      </c>
      <c r="Y8" s="2">
        <f>RSQ(O20:O24,$V$6:$V$10)</f>
        <v>0.81258367441572055</v>
      </c>
      <c r="Z8" s="2">
        <f>SLOPE($R20:$R24,$V$6:$V$10)</f>
        <v>2.5435616963234415</v>
      </c>
      <c r="AA8" s="2">
        <f>RSQ(R20:R24,$V$6:$V$10)</f>
        <v>0.8426062422162568</v>
      </c>
      <c r="AB8" s="2">
        <f>SLOPE($U20:$U24,$V$6:$V$10)</f>
        <v>4.7492126416022549</v>
      </c>
      <c r="AC8" s="2">
        <f>RSQ(U20:U24,$V$6:$V$10)</f>
        <v>0.97439556685250062</v>
      </c>
      <c r="AD8" s="7">
        <v>42776</v>
      </c>
      <c r="AE8" s="2"/>
    </row>
    <row r="9" spans="1:33" x14ac:dyDescent="0.25">
      <c r="A9" s="18" t="s">
        <v>48</v>
      </c>
      <c r="B9" s="31">
        <v>42843</v>
      </c>
      <c r="C9" s="32">
        <v>0.47432870370370367</v>
      </c>
      <c r="D9" s="18" t="s">
        <v>42</v>
      </c>
      <c r="E9" s="33">
        <v>1.95</v>
      </c>
      <c r="F9" s="33">
        <v>20.6678</v>
      </c>
      <c r="G9" s="18" t="s">
        <v>43</v>
      </c>
      <c r="H9" s="33">
        <v>2.8660000000000001</v>
      </c>
      <c r="I9" s="33">
        <v>5339.1578</v>
      </c>
      <c r="J9" s="33" t="s">
        <v>44</v>
      </c>
      <c r="K9" s="33">
        <v>3.11</v>
      </c>
      <c r="L9" s="33">
        <v>581.93380000000002</v>
      </c>
      <c r="O9" s="10">
        <f>($O$2/$M$2)*F9</f>
        <v>2.1259367966823892</v>
      </c>
      <c r="R9" s="10">
        <f>($R$2/$P$2)*I9</f>
        <v>541.9459513992341</v>
      </c>
      <c r="U9" s="10">
        <f t="shared" si="0"/>
        <v>1057.5177103996841</v>
      </c>
      <c r="V9" s="3">
        <v>30</v>
      </c>
      <c r="W9" s="18" t="s">
        <v>36</v>
      </c>
      <c r="X9" s="2">
        <f>SLOPE($O25:$O29,$V$6:$V$10)</f>
        <v>8.3647596892853521E-4</v>
      </c>
      <c r="Y9" s="2">
        <f>RSQ(O25:O29,$V$6:$V$10)</f>
        <v>0.76440394566722591</v>
      </c>
      <c r="Z9" s="2">
        <f>SLOPE($R25:$R29,$V$6:$V$10)</f>
        <v>1.0783538843623104</v>
      </c>
      <c r="AA9" s="2">
        <f>RSQ(R25:R29,$V$6:$V$10)</f>
        <v>0.85470186403516846</v>
      </c>
      <c r="AB9" s="2">
        <f>SLOPE(U25:U29,$V$6:$V$10)</f>
        <v>-0.88628066448533671</v>
      </c>
      <c r="AC9" s="2">
        <f>RSQ(U25:U29,$V$6:$V$10)</f>
        <v>0.93965928197576398</v>
      </c>
      <c r="AD9" s="7">
        <v>42776</v>
      </c>
      <c r="AE9" s="2"/>
    </row>
    <row r="10" spans="1:33" x14ac:dyDescent="0.25">
      <c r="A10" s="18" t="s">
        <v>49</v>
      </c>
      <c r="B10" s="31">
        <v>42843</v>
      </c>
      <c r="C10" s="32">
        <v>0.47806712962962966</v>
      </c>
      <c r="D10" s="18" t="s">
        <v>42</v>
      </c>
      <c r="E10" s="33">
        <v>1.95</v>
      </c>
      <c r="F10" s="33">
        <v>20.551600000000001</v>
      </c>
      <c r="G10" s="18" t="s">
        <v>43</v>
      </c>
      <c r="H10" s="33">
        <v>2.863</v>
      </c>
      <c r="I10" s="33">
        <v>5859.6319999999996</v>
      </c>
      <c r="J10" s="33" t="s">
        <v>44</v>
      </c>
      <c r="K10" s="33">
        <v>3.1059999999999999</v>
      </c>
      <c r="L10" s="33">
        <v>603.07510000000002</v>
      </c>
      <c r="O10" s="10">
        <f>($O$2/$M$2)*F10</f>
        <v>2.1139842010614478</v>
      </c>
      <c r="R10" s="10">
        <f>($R$2/$P$2)*I10</f>
        <v>594.77617220629759</v>
      </c>
      <c r="U10" s="10">
        <f t="shared" si="0"/>
        <v>1095.9366837792556</v>
      </c>
      <c r="V10" s="3">
        <v>40</v>
      </c>
      <c r="W10" s="20" t="s">
        <v>37</v>
      </c>
      <c r="X10" s="2">
        <f>SLOPE($O34:$O38,$V$6:$V$10)</f>
        <v>1.9770128040834666E-4</v>
      </c>
      <c r="Y10" s="2">
        <f>RSQ(O34:O38,$V$6:$V$10)</f>
        <v>2.0333603098811059E-2</v>
      </c>
      <c r="Z10" s="2">
        <f>SLOPE($R34:$R38,$V$6:$V$10)</f>
        <v>2.501019841235232</v>
      </c>
      <c r="AA10" s="2">
        <f>RSQ(R34:R38,$V$6:$V$10)</f>
        <v>0.86556841791920436</v>
      </c>
      <c r="AB10" s="2">
        <f>SLOPE(U34:U38,$V$6:$V$10)</f>
        <v>5.2572932198660203</v>
      </c>
      <c r="AC10" s="2">
        <f>RSQ(U34:U38,$V$6:$V$10)</f>
        <v>0.9761395458829264</v>
      </c>
      <c r="AD10" s="7">
        <v>42776</v>
      </c>
      <c r="AE10" s="2"/>
    </row>
    <row r="11" spans="1:33" x14ac:dyDescent="0.25">
      <c r="A11" s="18" t="s">
        <v>50</v>
      </c>
      <c r="B11" s="31">
        <v>42843</v>
      </c>
      <c r="C11" s="32">
        <v>0.4817939814814815</v>
      </c>
      <c r="D11" s="18" t="s">
        <v>42</v>
      </c>
      <c r="E11" s="33">
        <v>1.9430000000000001</v>
      </c>
      <c r="F11" s="33">
        <v>20.5444</v>
      </c>
      <c r="G11" s="18" t="s">
        <v>43</v>
      </c>
      <c r="H11" s="33">
        <v>2.86</v>
      </c>
      <c r="I11" s="33">
        <v>4719.2536</v>
      </c>
      <c r="J11" s="33" t="s">
        <v>44</v>
      </c>
      <c r="K11" s="33">
        <v>3.1030000000000002</v>
      </c>
      <c r="L11" s="33">
        <v>511.63099999999997</v>
      </c>
      <c r="O11" s="12">
        <f>($O$2/$M$2)*F11</f>
        <v>2.1132435927269317</v>
      </c>
      <c r="R11" s="12">
        <f>($R$2/$P$2)*I11</f>
        <v>479.02318641832625</v>
      </c>
      <c r="U11" s="12">
        <f>($S$2/$U$2)*L11</f>
        <v>929.76012682112776</v>
      </c>
      <c r="V11" s="3"/>
      <c r="W11" s="21" t="s">
        <v>38</v>
      </c>
      <c r="X11" s="2">
        <f>SLOPE($O39:$O43,$V$6:$V$10)</f>
        <v>-5.2275633567286086E-3</v>
      </c>
      <c r="Y11" s="2">
        <f>RSQ(O39:O43,$V$6:$V$10)</f>
        <v>0.76013146854866132</v>
      </c>
      <c r="Z11" s="2">
        <f>SLOPE($R39:$R43,$V$6:$V$10)</f>
        <v>3.8433376562298958</v>
      </c>
      <c r="AA11" s="2">
        <f>RSQ(R39:R43,$V$6:$V$10)</f>
        <v>0.71094883956474375</v>
      </c>
      <c r="AB11" s="2">
        <f>SLOPE($U39:$U43,$V$6:$V$10)</f>
        <v>-3.7097252968885686</v>
      </c>
      <c r="AC11" s="2">
        <f>RSQ(U39:U43,$V$6:$V$10)</f>
        <v>0.72959900423219259</v>
      </c>
      <c r="AD11" s="7">
        <v>42776</v>
      </c>
      <c r="AE11" s="2"/>
    </row>
    <row r="12" spans="1:33" x14ac:dyDescent="0.25">
      <c r="A12" s="18" t="s">
        <v>51</v>
      </c>
      <c r="B12" s="31">
        <v>42843</v>
      </c>
      <c r="C12" s="32">
        <v>0.48552083333333335</v>
      </c>
      <c r="D12" s="18" t="s">
        <v>42</v>
      </c>
      <c r="E12" s="33">
        <v>1.95</v>
      </c>
      <c r="F12" s="33">
        <v>20.5032</v>
      </c>
      <c r="G12" s="18" t="s">
        <v>43</v>
      </c>
      <c r="H12" s="33">
        <v>2.8660000000000001</v>
      </c>
      <c r="I12" s="33">
        <v>4699.6797999999999</v>
      </c>
      <c r="J12" s="33" t="s">
        <v>44</v>
      </c>
      <c r="K12" s="33">
        <v>3.1059999999999999</v>
      </c>
      <c r="L12" s="33">
        <v>551.899</v>
      </c>
      <c r="O12" s="12">
        <f>($O$2/$M$2)*F12</f>
        <v>2.1090056672572004</v>
      </c>
      <c r="R12" s="12">
        <f>($R$2/$P$2)*I12</f>
        <v>477.03636713692225</v>
      </c>
      <c r="U12" s="12">
        <f>($S$2/$U$2)*L12</f>
        <v>1002.9370468803759</v>
      </c>
      <c r="V12" s="3"/>
      <c r="W12" s="23" t="s">
        <v>39</v>
      </c>
      <c r="X12" s="2">
        <f>SLOPE($O48:$O52,$V$6:$V$10)</f>
        <v>-5.4698039994766122E-3</v>
      </c>
      <c r="Y12" s="2">
        <f>RSQ(O48:O52,$V$6:$V$10)</f>
        <v>0.87807700348657014</v>
      </c>
      <c r="Z12" s="2">
        <f>SLOPE($R48:$R52,$V$6:$V$10)</f>
        <v>5.8179725987266782</v>
      </c>
      <c r="AA12" s="2">
        <f>RSQ(R48:R52,$V$6:$V$10)</f>
        <v>0.96288162427785706</v>
      </c>
      <c r="AB12" s="2">
        <f>SLOPE(U48:U52,$V$6:$V$10)</f>
        <v>0.92401399040443832</v>
      </c>
      <c r="AC12" s="2">
        <f>RSQ(U48:U52,$V$6:$V$10)</f>
        <v>0.77921268934035981</v>
      </c>
      <c r="AD12" s="7">
        <v>42776</v>
      </c>
      <c r="AE12" s="2"/>
    </row>
    <row r="13" spans="1:33" x14ac:dyDescent="0.25">
      <c r="A13" s="18" t="s">
        <v>52</v>
      </c>
      <c r="B13" s="31">
        <v>42843</v>
      </c>
      <c r="C13" s="32">
        <v>0.48925925925925928</v>
      </c>
      <c r="D13" s="18" t="s">
        <v>42</v>
      </c>
      <c r="E13" s="33">
        <v>1.946</v>
      </c>
      <c r="F13" s="33">
        <v>20.648399999999999</v>
      </c>
      <c r="G13" s="18" t="s">
        <v>43</v>
      </c>
      <c r="H13" s="33">
        <v>2.86</v>
      </c>
      <c r="I13" s="33">
        <v>4683.7803000000004</v>
      </c>
      <c r="J13" s="33" t="s">
        <v>44</v>
      </c>
      <c r="K13" s="33">
        <v>3.1030000000000002</v>
      </c>
      <c r="L13" s="33">
        <v>569.88040000000001</v>
      </c>
      <c r="O13" s="12">
        <f>($O$2/$M$2)*F13</f>
        <v>2.123941268669943</v>
      </c>
      <c r="R13" s="12">
        <f>($R$2/$P$2)*I13</f>
        <v>475.42250405644319</v>
      </c>
      <c r="U13" s="12">
        <f t="shared" si="0"/>
        <v>1035.6137000628871</v>
      </c>
      <c r="V13" s="3"/>
      <c r="W13" s="25" t="s">
        <v>40</v>
      </c>
      <c r="X13" s="2">
        <f>SLOPE($O53:$O57,$V$6:$V$10)</f>
        <v>-4.1618073909061252E-3</v>
      </c>
      <c r="Y13" s="2">
        <f>RSQ(O53:O57,$V$6:$V$10)</f>
        <v>0.97174374806248753</v>
      </c>
      <c r="Z13" s="2">
        <f>SLOPE($R53:$R57,$V$6:$V$10)</f>
        <v>5.759515421665844</v>
      </c>
      <c r="AA13" s="2">
        <f>RSQ(R53:R57,$V$6:$V$10)</f>
        <v>0.99059169703112393</v>
      </c>
      <c r="AB13" s="2">
        <f>SLOPE(U53:U57,$V$6:$V$10)</f>
        <v>0.56930727913384094</v>
      </c>
      <c r="AC13" s="2">
        <f>RSQ(U53:U57,$V$6:$V$10)</f>
        <v>0.97055647895831443</v>
      </c>
      <c r="AD13" s="7">
        <v>42776</v>
      </c>
      <c r="AE13" s="2"/>
    </row>
    <row r="14" spans="1:33" x14ac:dyDescent="0.25">
      <c r="A14" s="18" t="s">
        <v>53</v>
      </c>
      <c r="B14" s="31">
        <v>42843</v>
      </c>
      <c r="C14" s="32">
        <v>0.49298611111111112</v>
      </c>
      <c r="D14" s="18" t="s">
        <v>42</v>
      </c>
      <c r="E14" s="33">
        <v>1.946</v>
      </c>
      <c r="F14" s="33">
        <v>20.4453</v>
      </c>
      <c r="G14" s="18" t="s">
        <v>43</v>
      </c>
      <c r="H14" s="33">
        <v>2.863</v>
      </c>
      <c r="I14" s="33">
        <v>4731.2692999999999</v>
      </c>
      <c r="J14" s="33" t="s">
        <v>44</v>
      </c>
      <c r="K14" s="33">
        <v>3.11</v>
      </c>
      <c r="L14" s="33">
        <v>581.50639999999999</v>
      </c>
      <c r="O14" s="12">
        <f>($O$2/$M$2)*F14</f>
        <v>2.103049941900466</v>
      </c>
      <c r="Q14" s="12">
        <f>($R$2/$P$2)*I14</f>
        <v>480.24282820681725</v>
      </c>
      <c r="U14" s="12">
        <f t="shared" si="0"/>
        <v>1056.7410188422857</v>
      </c>
      <c r="AD14" s="7">
        <v>42776</v>
      </c>
    </row>
    <row r="15" spans="1:33" x14ac:dyDescent="0.25">
      <c r="A15" s="18" t="s">
        <v>54</v>
      </c>
      <c r="B15" s="31">
        <v>42843</v>
      </c>
      <c r="C15" s="32">
        <v>0.49649305555555556</v>
      </c>
      <c r="D15" s="18" t="s">
        <v>42</v>
      </c>
      <c r="E15" s="33">
        <v>1.95</v>
      </c>
      <c r="F15" s="33">
        <v>20.6052</v>
      </c>
      <c r="G15" s="18" t="s">
        <v>43</v>
      </c>
      <c r="H15" s="33">
        <v>2.863</v>
      </c>
      <c r="I15" s="33">
        <v>5450.1575999999995</v>
      </c>
      <c r="J15" s="33" t="s">
        <v>44</v>
      </c>
      <c r="K15" s="33">
        <v>3.1059999999999999</v>
      </c>
      <c r="L15" s="33">
        <v>599.44399999999996</v>
      </c>
      <c r="O15" s="12">
        <f>($O$2/$M$2)*F15</f>
        <v>2.1194976186628463</v>
      </c>
      <c r="R15" s="12">
        <f>($R$2/$P$2)*I15</f>
        <v>553.21287672144967</v>
      </c>
      <c r="U15" s="12">
        <f t="shared" si="0"/>
        <v>1089.3380765867669</v>
      </c>
      <c r="AD15" s="7">
        <v>42776</v>
      </c>
    </row>
    <row r="16" spans="1:33" x14ac:dyDescent="0.25">
      <c r="A16" s="5" t="s">
        <v>41</v>
      </c>
      <c r="B16" s="7">
        <v>42843</v>
      </c>
      <c r="C16" s="8">
        <v>0.5002199074074074</v>
      </c>
      <c r="D16" s="5" t="s">
        <v>42</v>
      </c>
      <c r="E16" s="9">
        <v>1.94</v>
      </c>
      <c r="F16" s="9">
        <v>38.819600000000001</v>
      </c>
      <c r="G16" s="5" t="s">
        <v>43</v>
      </c>
      <c r="H16" s="9">
        <v>2.8559999999999999</v>
      </c>
      <c r="I16" s="9">
        <v>3793.3856000000001</v>
      </c>
      <c r="J16" s="9" t="s">
        <v>44</v>
      </c>
      <c r="K16" s="9">
        <v>3.0960000000000001</v>
      </c>
      <c r="L16" s="9">
        <v>708.77149999999995</v>
      </c>
      <c r="M16" s="5"/>
      <c r="N16" s="4"/>
      <c r="O16" s="5"/>
      <c r="P16" s="5"/>
      <c r="Q16" s="4"/>
      <c r="R16" s="4"/>
      <c r="S16" s="5"/>
      <c r="T16" s="4"/>
      <c r="U16" s="4"/>
      <c r="AD16" s="7">
        <v>42776</v>
      </c>
    </row>
    <row r="17" spans="1:30" x14ac:dyDescent="0.25">
      <c r="A17" s="5" t="s">
        <v>41</v>
      </c>
      <c r="B17" s="7">
        <v>42843</v>
      </c>
      <c r="C17" s="8">
        <v>0.5039583333333334</v>
      </c>
      <c r="D17" s="5" t="s">
        <v>42</v>
      </c>
      <c r="E17" s="9">
        <v>1.9430000000000001</v>
      </c>
      <c r="F17" s="9">
        <v>38.772199999999998</v>
      </c>
      <c r="G17" s="5" t="s">
        <v>43</v>
      </c>
      <c r="H17" s="9">
        <v>2.86</v>
      </c>
      <c r="I17" s="9">
        <v>3850.2235999999998</v>
      </c>
      <c r="J17" s="9" t="s">
        <v>44</v>
      </c>
      <c r="K17" s="9">
        <v>3.1030000000000002</v>
      </c>
      <c r="L17" s="9">
        <v>712.40779999999995</v>
      </c>
      <c r="M17" s="5"/>
      <c r="N17" s="4"/>
      <c r="O17" s="5"/>
      <c r="P17" s="5"/>
      <c r="Q17" s="4"/>
      <c r="R17" s="4"/>
      <c r="S17" s="5"/>
      <c r="T17" s="4"/>
      <c r="U17" s="4"/>
      <c r="AD17" s="7">
        <v>42776</v>
      </c>
    </row>
    <row r="18" spans="1:30" x14ac:dyDescent="0.25">
      <c r="A18" s="5" t="s">
        <v>41</v>
      </c>
      <c r="B18" s="7">
        <v>42843</v>
      </c>
      <c r="C18" s="8">
        <v>0.50769675925925928</v>
      </c>
      <c r="D18" s="5" t="s">
        <v>42</v>
      </c>
      <c r="E18" s="9">
        <v>1.95</v>
      </c>
      <c r="F18" s="9">
        <v>38.5824</v>
      </c>
      <c r="G18" s="5" t="s">
        <v>43</v>
      </c>
      <c r="H18" s="9">
        <v>2.863</v>
      </c>
      <c r="I18" s="9">
        <v>3814.8818000000001</v>
      </c>
      <c r="J18" s="9" t="s">
        <v>44</v>
      </c>
      <c r="K18" s="9">
        <v>3.1059999999999999</v>
      </c>
      <c r="L18" s="9">
        <v>712.54420000000005</v>
      </c>
      <c r="M18" s="5"/>
      <c r="N18" s="4"/>
      <c r="O18" s="5"/>
      <c r="P18" s="5"/>
      <c r="Q18" s="4"/>
      <c r="R18" s="4"/>
      <c r="S18" s="5"/>
      <c r="T18" s="4"/>
      <c r="U18" s="4"/>
      <c r="AD18" s="7">
        <v>42776</v>
      </c>
    </row>
    <row r="19" spans="1:30" x14ac:dyDescent="0.25">
      <c r="A19" s="5" t="s">
        <v>41</v>
      </c>
      <c r="B19" s="7">
        <v>42843</v>
      </c>
      <c r="C19" s="8">
        <v>0.51143518518518516</v>
      </c>
      <c r="D19" s="5" t="s">
        <v>42</v>
      </c>
      <c r="E19" s="9">
        <v>1.946</v>
      </c>
      <c r="F19" s="9">
        <v>38.7104</v>
      </c>
      <c r="G19" s="5" t="s">
        <v>43</v>
      </c>
      <c r="H19" s="9">
        <v>2.863</v>
      </c>
      <c r="I19" s="9">
        <v>3841.616</v>
      </c>
      <c r="J19" s="9" t="s">
        <v>44</v>
      </c>
      <c r="K19" s="9">
        <v>3.1059999999999999</v>
      </c>
      <c r="L19" s="9">
        <v>709.60389999999995</v>
      </c>
      <c r="M19" s="5"/>
      <c r="N19" s="4"/>
      <c r="O19" s="5"/>
      <c r="P19" s="5"/>
      <c r="Q19" s="4"/>
      <c r="R19" s="4"/>
      <c r="S19" s="5"/>
      <c r="T19" s="4"/>
      <c r="U19" s="4"/>
      <c r="AD19" s="7">
        <v>42776</v>
      </c>
    </row>
    <row r="20" spans="1:30" x14ac:dyDescent="0.25">
      <c r="A20" s="18" t="s">
        <v>55</v>
      </c>
      <c r="B20" s="31">
        <v>42843</v>
      </c>
      <c r="C20" s="32">
        <v>0.51517361111111104</v>
      </c>
      <c r="D20" s="18" t="s">
        <v>42</v>
      </c>
      <c r="E20" s="33">
        <v>1.9430000000000001</v>
      </c>
      <c r="F20" s="33">
        <v>20.637799999999999</v>
      </c>
      <c r="G20" s="18" t="s">
        <v>43</v>
      </c>
      <c r="H20" s="33">
        <v>2.86</v>
      </c>
      <c r="I20" s="33">
        <v>4957.7677000000003</v>
      </c>
      <c r="J20" s="33" t="s">
        <v>44</v>
      </c>
      <c r="K20" s="33">
        <v>3.1059999999999999</v>
      </c>
      <c r="L20" s="33">
        <v>513.14419999999996</v>
      </c>
      <c r="O20" s="14">
        <f>($O$2/$M$2)*F20</f>
        <v>2.1228509286219053</v>
      </c>
      <c r="P20" s="3"/>
      <c r="Q20" s="14">
        <f>($R$2/$P$2)*I20</f>
        <v>503.2333251122289</v>
      </c>
      <c r="S20" s="3"/>
      <c r="U20" s="14">
        <f>($S$2/$U$2)*L20</f>
        <v>932.5099856527969</v>
      </c>
      <c r="AD20" s="7">
        <v>42776</v>
      </c>
    </row>
    <row r="21" spans="1:30" x14ac:dyDescent="0.25">
      <c r="A21" s="18" t="s">
        <v>56</v>
      </c>
      <c r="B21" s="31">
        <v>42843</v>
      </c>
      <c r="C21" s="32">
        <v>0.51890046296296299</v>
      </c>
      <c r="D21" s="18" t="s">
        <v>42</v>
      </c>
      <c r="E21" s="33">
        <v>1.94</v>
      </c>
      <c r="F21" s="33">
        <v>20.6187</v>
      </c>
      <c r="G21" s="18" t="s">
        <v>43</v>
      </c>
      <c r="H21" s="33">
        <v>2.8559999999999999</v>
      </c>
      <c r="I21" s="33">
        <v>4658.9705999999996</v>
      </c>
      <c r="J21" s="33" t="s">
        <v>44</v>
      </c>
      <c r="K21" s="33">
        <v>3.0960000000000001</v>
      </c>
      <c r="L21" s="33">
        <v>535.14639999999997</v>
      </c>
      <c r="O21" s="14">
        <f>($O$2/$M$2)*F21</f>
        <v>2.1208862592900641</v>
      </c>
      <c r="P21" s="3"/>
      <c r="R21" s="14">
        <f t="shared" ref="R20:R26" si="1">($R$2/$P$2)*I21</f>
        <v>472.90421990488096</v>
      </c>
      <c r="S21" s="3"/>
      <c r="U21" s="14">
        <f>($S$2/$U$2)*L21</f>
        <v>972.49342735657137</v>
      </c>
      <c r="AD21" s="7">
        <v>42776</v>
      </c>
    </row>
    <row r="22" spans="1:30" x14ac:dyDescent="0.25">
      <c r="A22" s="18" t="s">
        <v>57</v>
      </c>
      <c r="B22" s="31">
        <v>42843</v>
      </c>
      <c r="C22" s="32">
        <v>0.52262731481481484</v>
      </c>
      <c r="D22" s="18" t="s">
        <v>42</v>
      </c>
      <c r="E22" s="33">
        <v>1.9430000000000001</v>
      </c>
      <c r="F22" s="33">
        <v>20.6586</v>
      </c>
      <c r="G22" s="18" t="s">
        <v>43</v>
      </c>
      <c r="H22" s="33">
        <v>2.86</v>
      </c>
      <c r="I22" s="33">
        <v>4897.1112000000003</v>
      </c>
      <c r="J22" s="33" t="s">
        <v>44</v>
      </c>
      <c r="K22" s="33">
        <v>3.1030000000000002</v>
      </c>
      <c r="L22" s="33">
        <v>567.86019999999996</v>
      </c>
      <c r="O22" s="14">
        <f>($O$2/$M$2)*F22</f>
        <v>2.1249904638105077</v>
      </c>
      <c r="P22" s="3"/>
      <c r="R22" s="14">
        <f t="shared" si="1"/>
        <v>497.07644684932239</v>
      </c>
      <c r="S22" s="3"/>
      <c r="U22" s="14">
        <f>($S$2/$U$2)*L22</f>
        <v>1031.9424967773082</v>
      </c>
      <c r="AD22" s="7">
        <v>42776</v>
      </c>
    </row>
    <row r="23" spans="1:30" x14ac:dyDescent="0.25">
      <c r="A23" s="18" t="s">
        <v>58</v>
      </c>
      <c r="B23" s="31">
        <v>42843</v>
      </c>
      <c r="C23" s="32">
        <v>0.52636574074074072</v>
      </c>
      <c r="D23" s="18" t="s">
        <v>42</v>
      </c>
      <c r="E23" s="33">
        <v>1.946</v>
      </c>
      <c r="F23" s="33">
        <v>20.758099999999999</v>
      </c>
      <c r="G23" s="18" t="s">
        <v>43</v>
      </c>
      <c r="H23" s="33">
        <v>2.863</v>
      </c>
      <c r="I23" s="33">
        <v>4914.0011999999997</v>
      </c>
      <c r="J23" s="33" t="s">
        <v>44</v>
      </c>
      <c r="K23" s="33">
        <v>3.1059999999999999</v>
      </c>
      <c r="L23" s="33">
        <v>578.94939999999997</v>
      </c>
      <c r="N23" s="14">
        <f>($O$2/$M$2)*F23</f>
        <v>2.1352252595444461</v>
      </c>
      <c r="P23" s="3"/>
      <c r="R23" s="14">
        <f t="shared" si="1"/>
        <v>498.79084965628437</v>
      </c>
      <c r="S23" s="3"/>
      <c r="U23" s="14">
        <f>($S$2/$U$2)*L23</f>
        <v>1052.0943171289773</v>
      </c>
      <c r="AD23" s="7">
        <v>42776</v>
      </c>
    </row>
    <row r="24" spans="1:30" x14ac:dyDescent="0.25">
      <c r="A24" s="18" t="s">
        <v>59</v>
      </c>
      <c r="B24" s="31">
        <v>42843</v>
      </c>
      <c r="C24" s="32">
        <v>0.53010416666666671</v>
      </c>
      <c r="D24" s="18" t="s">
        <v>42</v>
      </c>
      <c r="E24" s="33">
        <v>1.9430000000000001</v>
      </c>
      <c r="F24" s="33">
        <v>20.708400000000001</v>
      </c>
      <c r="G24" s="18" t="s">
        <v>43</v>
      </c>
      <c r="H24" s="33">
        <v>2.86</v>
      </c>
      <c r="I24" s="33">
        <v>5488.6315999999997</v>
      </c>
      <c r="J24" s="33" t="s">
        <v>44</v>
      </c>
      <c r="K24" s="33">
        <v>3.1030000000000002</v>
      </c>
      <c r="L24" s="33">
        <v>621.91319999999996</v>
      </c>
      <c r="O24" s="14">
        <f t="shared" ref="O20:O29" si="2">($O$2/$M$2)*F24</f>
        <v>2.1301130047909114</v>
      </c>
      <c r="P24" s="3"/>
      <c r="R24" s="14">
        <f t="shared" si="1"/>
        <v>557.11814218000836</v>
      </c>
      <c r="S24" s="3"/>
      <c r="T24" s="2"/>
      <c r="U24" s="14">
        <f t="shared" ref="U24" si="3">($S$2/$U$2)*L24</f>
        <v>1130.1701728467067</v>
      </c>
      <c r="AD24" s="7">
        <v>42776</v>
      </c>
    </row>
    <row r="25" spans="1:30" x14ac:dyDescent="0.25">
      <c r="A25" s="18" t="s">
        <v>60</v>
      </c>
      <c r="B25" s="31">
        <v>42843</v>
      </c>
      <c r="C25" s="32">
        <v>0.53383101851851855</v>
      </c>
      <c r="D25" s="18" t="s">
        <v>42</v>
      </c>
      <c r="E25" s="33">
        <v>1.946</v>
      </c>
      <c r="F25" s="33">
        <v>20.575600000000001</v>
      </c>
      <c r="G25" s="18" t="s">
        <v>43</v>
      </c>
      <c r="H25" s="33">
        <v>2.863</v>
      </c>
      <c r="I25" s="33">
        <v>4597.6900999999998</v>
      </c>
      <c r="J25" s="33" t="s">
        <v>44</v>
      </c>
      <c r="K25" s="33">
        <v>3.1059999999999999</v>
      </c>
      <c r="L25" s="33">
        <v>523.53020000000004</v>
      </c>
      <c r="O25" s="17">
        <f>($O$2/$M$2)*F25</f>
        <v>2.1164528955098354</v>
      </c>
      <c r="P25" s="3"/>
      <c r="R25" s="17">
        <f t="shared" si="1"/>
        <v>466.68400313685049</v>
      </c>
      <c r="S25" s="3"/>
      <c r="T25" s="17">
        <f>($S$2/$U$2)*L25</f>
        <v>951.38391760212028</v>
      </c>
      <c r="AD25" s="7">
        <v>42776</v>
      </c>
    </row>
    <row r="26" spans="1:30" x14ac:dyDescent="0.25">
      <c r="A26" s="18" t="s">
        <v>61</v>
      </c>
      <c r="B26" s="31">
        <v>42843</v>
      </c>
      <c r="C26" s="32">
        <v>0.53756944444444443</v>
      </c>
      <c r="D26" s="18" t="s">
        <v>42</v>
      </c>
      <c r="E26" s="33">
        <v>1.9430000000000001</v>
      </c>
      <c r="F26" s="33">
        <v>21.0182</v>
      </c>
      <c r="G26" s="18" t="s">
        <v>43</v>
      </c>
      <c r="H26" s="33">
        <v>2.86</v>
      </c>
      <c r="I26" s="33">
        <v>4884.7079999999996</v>
      </c>
      <c r="J26" s="33" t="s">
        <v>44</v>
      </c>
      <c r="K26" s="33">
        <v>3.1</v>
      </c>
      <c r="L26" s="33">
        <v>570.48339999999996</v>
      </c>
      <c r="N26" s="17">
        <f>($O$2/$M$2)*F26</f>
        <v>2.1619797356288428</v>
      </c>
      <c r="P26" s="3"/>
      <c r="R26" s="17">
        <f t="shared" si="1"/>
        <v>495.8174722551654</v>
      </c>
      <c r="S26" s="3"/>
      <c r="U26" s="17">
        <f>($S$2/$U$2)*L26</f>
        <v>1036.7095002713834</v>
      </c>
      <c r="AD26" s="7">
        <v>42776</v>
      </c>
    </row>
    <row r="27" spans="1:30" x14ac:dyDescent="0.25">
      <c r="A27" s="18" t="s">
        <v>62</v>
      </c>
      <c r="B27" s="31">
        <v>42843</v>
      </c>
      <c r="C27" s="32">
        <v>0.54130787037037031</v>
      </c>
      <c r="D27" s="18" t="s">
        <v>42</v>
      </c>
      <c r="E27" s="33">
        <v>1.95</v>
      </c>
      <c r="F27" s="33">
        <v>20.9025</v>
      </c>
      <c r="G27" s="18" t="s">
        <v>43</v>
      </c>
      <c r="H27" s="33">
        <v>2.8660000000000001</v>
      </c>
      <c r="I27" s="33">
        <v>5163.8077999999996</v>
      </c>
      <c r="J27" s="33" t="s">
        <v>44</v>
      </c>
      <c r="K27" s="33">
        <v>3.11</v>
      </c>
      <c r="L27" s="33">
        <v>569.0856</v>
      </c>
      <c r="O27" s="17">
        <f t="shared" si="2"/>
        <v>2.1500785711422425</v>
      </c>
      <c r="P27" s="3"/>
      <c r="Q27" s="17">
        <f>($R$2/$P$2)*I27</f>
        <v>524.14722243530355</v>
      </c>
      <c r="S27" s="3"/>
      <c r="U27" s="17">
        <f>($S$2/$U$2)*L27</f>
        <v>1034.1693517947067</v>
      </c>
      <c r="AD27" s="7">
        <v>42776</v>
      </c>
    </row>
    <row r="28" spans="1:30" x14ac:dyDescent="0.25">
      <c r="A28" s="18" t="s">
        <v>63</v>
      </c>
      <c r="B28" s="31">
        <v>42843</v>
      </c>
      <c r="C28" s="32">
        <v>0.54504629629629631</v>
      </c>
      <c r="D28" s="18" t="s">
        <v>42</v>
      </c>
      <c r="E28" s="33">
        <v>1.946</v>
      </c>
      <c r="F28" s="33">
        <v>20.8353</v>
      </c>
      <c r="G28" s="18" t="s">
        <v>43</v>
      </c>
      <c r="H28" s="33">
        <v>2.863</v>
      </c>
      <c r="I28" s="33">
        <v>5023.9008000000003</v>
      </c>
      <c r="J28" s="33" t="s">
        <v>44</v>
      </c>
      <c r="K28" s="33">
        <v>3.1059999999999999</v>
      </c>
      <c r="L28" s="33">
        <v>562.84400000000005</v>
      </c>
      <c r="O28" s="17">
        <f t="shared" si="2"/>
        <v>2.1431662266867586</v>
      </c>
      <c r="P28" s="3"/>
      <c r="R28" s="17">
        <f>($R$2/$P$2)*I28</f>
        <v>509.94610026161308</v>
      </c>
      <c r="S28" s="3"/>
      <c r="U28" s="17">
        <f>($S$2/$U$2)*L28</f>
        <v>1022.8268201506768</v>
      </c>
      <c r="AD28" s="7">
        <v>42776</v>
      </c>
    </row>
    <row r="29" spans="1:30" x14ac:dyDescent="0.25">
      <c r="A29" s="18" t="s">
        <v>64</v>
      </c>
      <c r="B29" s="31">
        <v>42843</v>
      </c>
      <c r="C29" s="32">
        <v>0.54877314814814815</v>
      </c>
      <c r="D29" s="18" t="s">
        <v>42</v>
      </c>
      <c r="E29" s="33">
        <v>1.95</v>
      </c>
      <c r="F29" s="33">
        <v>20.9176</v>
      </c>
      <c r="G29" s="18" t="s">
        <v>43</v>
      </c>
      <c r="H29" s="33">
        <v>2.8660000000000001</v>
      </c>
      <c r="I29" s="33">
        <v>5059.2815000000001</v>
      </c>
      <c r="J29" s="33" t="s">
        <v>44</v>
      </c>
      <c r="K29" s="33">
        <v>3.11</v>
      </c>
      <c r="L29" s="33">
        <v>556.30709999999999</v>
      </c>
      <c r="O29" s="17">
        <f t="shared" si="2"/>
        <v>2.1516317913993532</v>
      </c>
      <c r="P29" s="3"/>
      <c r="R29" s="17">
        <f>($R$2/$P$2)*I29</f>
        <v>513.53738335174216</v>
      </c>
      <c r="S29" s="3"/>
      <c r="U29" s="17">
        <f>($S$2/$U$2)*L29</f>
        <v>1010.9476553365488</v>
      </c>
      <c r="AD29" s="7">
        <v>42776</v>
      </c>
    </row>
    <row r="30" spans="1:30" x14ac:dyDescent="0.25">
      <c r="A30" s="5" t="s">
        <v>41</v>
      </c>
      <c r="B30" s="7">
        <v>42843</v>
      </c>
      <c r="C30" s="8">
        <v>0.55251157407407414</v>
      </c>
      <c r="D30" s="5" t="s">
        <v>42</v>
      </c>
      <c r="E30" s="9">
        <v>1.946</v>
      </c>
      <c r="F30" s="9">
        <v>38.808999999999997</v>
      </c>
      <c r="G30" s="5" t="s">
        <v>43</v>
      </c>
      <c r="H30" s="9">
        <v>2.863</v>
      </c>
      <c r="I30" s="9">
        <v>3789.1457999999998</v>
      </c>
      <c r="J30" s="9" t="s">
        <v>44</v>
      </c>
      <c r="K30" s="9">
        <v>3.1059999999999999</v>
      </c>
      <c r="L30" s="9">
        <v>712.43119999999999</v>
      </c>
      <c r="M30" s="5"/>
      <c r="N30" s="4"/>
      <c r="O30" s="5"/>
      <c r="P30" s="5"/>
      <c r="Q30" s="4"/>
      <c r="R30" s="4"/>
      <c r="S30" s="5"/>
      <c r="T30" s="4"/>
      <c r="U30" s="4"/>
      <c r="AD30" s="7">
        <v>42776</v>
      </c>
    </row>
    <row r="31" spans="1:30" x14ac:dyDescent="0.25">
      <c r="A31" s="5" t="s">
        <v>41</v>
      </c>
      <c r="B31" s="7">
        <v>42843</v>
      </c>
      <c r="C31" s="8">
        <v>0.55623842592592598</v>
      </c>
      <c r="D31" s="5" t="s">
        <v>42</v>
      </c>
      <c r="E31" s="9">
        <v>1.9430000000000001</v>
      </c>
      <c r="F31" s="9">
        <v>39.0075</v>
      </c>
      <c r="G31" s="5" t="s">
        <v>43</v>
      </c>
      <c r="H31" s="9">
        <v>2.86</v>
      </c>
      <c r="I31" s="9">
        <v>3838.0826000000002</v>
      </c>
      <c r="J31" s="9" t="s">
        <v>44</v>
      </c>
      <c r="K31" s="9">
        <v>3.1030000000000002</v>
      </c>
      <c r="L31" s="9">
        <v>708.02750000000003</v>
      </c>
      <c r="M31" s="5"/>
      <c r="N31" s="4"/>
      <c r="O31" s="5"/>
      <c r="P31" s="5"/>
      <c r="Q31" s="4"/>
      <c r="R31" s="4"/>
      <c r="S31" s="5"/>
      <c r="T31" s="4"/>
      <c r="U31" s="4"/>
      <c r="AD31" s="7">
        <v>42776</v>
      </c>
    </row>
    <row r="32" spans="1:30" x14ac:dyDescent="0.25">
      <c r="A32" s="5" t="s">
        <v>41</v>
      </c>
      <c r="B32" s="7">
        <v>42843</v>
      </c>
      <c r="C32" s="8">
        <v>0.55997685185185186</v>
      </c>
      <c r="D32" s="5" t="s">
        <v>42</v>
      </c>
      <c r="E32" s="9">
        <v>1.9430000000000001</v>
      </c>
      <c r="F32" s="9">
        <v>39.146799999999999</v>
      </c>
      <c r="G32" s="5" t="s">
        <v>43</v>
      </c>
      <c r="H32" s="9">
        <v>2.8559999999999999</v>
      </c>
      <c r="I32" s="9">
        <v>3876.8908999999999</v>
      </c>
      <c r="J32" s="9" t="s">
        <v>44</v>
      </c>
      <c r="K32" s="9">
        <v>3.1030000000000002</v>
      </c>
      <c r="L32" s="9">
        <v>704.28219999999999</v>
      </c>
      <c r="M32" s="5"/>
      <c r="N32" s="4"/>
      <c r="O32" s="5"/>
      <c r="P32" s="5"/>
      <c r="Q32" s="4"/>
      <c r="R32" s="4"/>
      <c r="S32" s="5"/>
      <c r="T32" s="4"/>
      <c r="U32" s="4"/>
      <c r="AD32" s="7">
        <v>42776</v>
      </c>
    </row>
    <row r="33" spans="1:30" x14ac:dyDescent="0.25">
      <c r="A33" s="5" t="s">
        <v>41</v>
      </c>
      <c r="B33" s="7">
        <v>42843</v>
      </c>
      <c r="C33" s="8">
        <v>0.56370370370370371</v>
      </c>
      <c r="D33" s="5" t="s">
        <v>42</v>
      </c>
      <c r="E33" s="9">
        <v>1.9430000000000001</v>
      </c>
      <c r="F33" s="9">
        <v>38.9512</v>
      </c>
      <c r="G33" s="5" t="s">
        <v>43</v>
      </c>
      <c r="H33" s="9">
        <v>2.86</v>
      </c>
      <c r="I33" s="9">
        <v>3873.7303999999999</v>
      </c>
      <c r="J33" s="9" t="s">
        <v>44</v>
      </c>
      <c r="K33" s="9">
        <v>3.1030000000000002</v>
      </c>
      <c r="L33" s="9">
        <v>711.79939999999999</v>
      </c>
      <c r="M33" s="5"/>
      <c r="N33" s="4"/>
      <c r="O33" s="5"/>
      <c r="P33" s="5"/>
      <c r="Q33" s="4"/>
      <c r="R33" s="4"/>
      <c r="S33" s="5"/>
      <c r="T33" s="4"/>
      <c r="U33" s="4"/>
      <c r="AD33" s="7">
        <v>42776</v>
      </c>
    </row>
    <row r="34" spans="1:30" x14ac:dyDescent="0.25">
      <c r="A34" s="18" t="s">
        <v>65</v>
      </c>
      <c r="B34" s="31">
        <v>42843</v>
      </c>
      <c r="C34" s="32">
        <v>0.56744212962962959</v>
      </c>
      <c r="D34" s="18" t="s">
        <v>42</v>
      </c>
      <c r="E34" s="33">
        <v>1.946</v>
      </c>
      <c r="F34" s="33">
        <v>20.8584</v>
      </c>
      <c r="G34" s="18" t="s">
        <v>43</v>
      </c>
      <c r="H34" s="33">
        <v>2.863</v>
      </c>
      <c r="I34" s="33">
        <v>4593.6629999999996</v>
      </c>
      <c r="J34" s="33" t="s">
        <v>44</v>
      </c>
      <c r="K34" s="33">
        <v>3.1059999999999999</v>
      </c>
      <c r="L34" s="33">
        <v>528.53039999999999</v>
      </c>
      <c r="O34" s="19">
        <f>($O$2/$M$2)*F34</f>
        <v>2.1455423450933311</v>
      </c>
      <c r="R34" s="19">
        <f t="shared" ref="R34:R38" si="4">($R$2/$P$2)*I34</f>
        <v>466.27523631956706</v>
      </c>
      <c r="U34" s="19">
        <f t="shared" ref="U34:U43" si="5">($S$2/$U$2)*L34</f>
        <v>960.47051826965401</v>
      </c>
      <c r="AD34" s="7">
        <v>42776</v>
      </c>
    </row>
    <row r="35" spans="1:30" x14ac:dyDescent="0.25">
      <c r="A35" s="18" t="s">
        <v>66</v>
      </c>
      <c r="B35" s="31">
        <v>42843</v>
      </c>
      <c r="C35" s="32">
        <v>0.57118055555555558</v>
      </c>
      <c r="D35" s="18" t="s">
        <v>42</v>
      </c>
      <c r="E35" s="33">
        <v>1.9430000000000001</v>
      </c>
      <c r="F35" s="33">
        <v>21.005400000000002</v>
      </c>
      <c r="G35" s="18" t="s">
        <v>43</v>
      </c>
      <c r="H35" s="33">
        <v>2.86</v>
      </c>
      <c r="I35" s="33">
        <v>4720.9495999999999</v>
      </c>
      <c r="J35" s="33" t="s">
        <v>44</v>
      </c>
      <c r="K35" s="33">
        <v>3.1030000000000002</v>
      </c>
      <c r="L35" s="33">
        <v>561.44659999999999</v>
      </c>
      <c r="O35" s="19">
        <f>($O$2/$M$2)*F35</f>
        <v>2.1606630985897031</v>
      </c>
      <c r="R35" s="19">
        <f t="shared" si="4"/>
        <v>479.19533722712481</v>
      </c>
      <c r="U35" s="19">
        <f t="shared" si="5"/>
        <v>1020.2873985729774</v>
      </c>
      <c r="AD35" s="7">
        <v>42776</v>
      </c>
    </row>
    <row r="36" spans="1:30" x14ac:dyDescent="0.25">
      <c r="A36" s="18" t="s">
        <v>67</v>
      </c>
      <c r="B36" s="31">
        <v>42843</v>
      </c>
      <c r="C36" s="32">
        <v>0.57490740740740742</v>
      </c>
      <c r="D36" s="18" t="s">
        <v>42</v>
      </c>
      <c r="E36" s="33">
        <v>1.95</v>
      </c>
      <c r="F36" s="33">
        <v>20.808299999999999</v>
      </c>
      <c r="G36" s="18" t="s">
        <v>43</v>
      </c>
      <c r="H36" s="33">
        <v>2.8660000000000001</v>
      </c>
      <c r="I36" s="33">
        <v>4858.2254000000003</v>
      </c>
      <c r="J36" s="33" t="s">
        <v>44</v>
      </c>
      <c r="K36" s="33">
        <v>3.11</v>
      </c>
      <c r="L36" s="33">
        <v>581.02179999999998</v>
      </c>
      <c r="O36" s="19">
        <f>($O$2/$M$2)*F36</f>
        <v>2.1403889454323228</v>
      </c>
      <c r="R36" s="19">
        <f t="shared" si="4"/>
        <v>493.12938203754248</v>
      </c>
      <c r="U36" s="19">
        <f t="shared" si="5"/>
        <v>1055.8603807311126</v>
      </c>
      <c r="AD36" s="7">
        <v>42776</v>
      </c>
    </row>
    <row r="37" spans="1:30" x14ac:dyDescent="0.25">
      <c r="A37" s="18" t="s">
        <v>68</v>
      </c>
      <c r="B37" s="31">
        <v>42843</v>
      </c>
      <c r="C37" s="32">
        <v>0.5786458333333333</v>
      </c>
      <c r="D37" s="18" t="s">
        <v>42</v>
      </c>
      <c r="E37" s="33">
        <v>1.946</v>
      </c>
      <c r="F37" s="33">
        <v>20.593800000000002</v>
      </c>
      <c r="G37" s="18" t="s">
        <v>43</v>
      </c>
      <c r="H37" s="33">
        <v>2.863</v>
      </c>
      <c r="I37" s="33">
        <v>5047.3431</v>
      </c>
      <c r="J37" s="33" t="s">
        <v>44</v>
      </c>
      <c r="K37" s="33">
        <v>3.11</v>
      </c>
      <c r="L37" s="33">
        <v>627.63639999999998</v>
      </c>
      <c r="O37" s="19">
        <f>($O$2/$M$2)*F37</f>
        <v>2.1183249887998623</v>
      </c>
      <c r="R37" s="19">
        <f t="shared" si="4"/>
        <v>512.32558782358137</v>
      </c>
      <c r="U37" s="19">
        <f t="shared" si="5"/>
        <v>1140.5706434159699</v>
      </c>
      <c r="AD37" s="7">
        <v>42776</v>
      </c>
    </row>
    <row r="38" spans="1:30" x14ac:dyDescent="0.25">
      <c r="A38" s="18" t="s">
        <v>69</v>
      </c>
      <c r="B38" s="31">
        <v>42843</v>
      </c>
      <c r="C38" s="32">
        <v>0.5823842592592593</v>
      </c>
      <c r="D38" s="18" t="s">
        <v>42</v>
      </c>
      <c r="E38" s="33">
        <v>1.95</v>
      </c>
      <c r="F38" s="33">
        <v>21.160299999999999</v>
      </c>
      <c r="G38" s="18" t="s">
        <v>43</v>
      </c>
      <c r="H38" s="33">
        <v>2.8660000000000001</v>
      </c>
      <c r="I38" s="33">
        <v>5662.4470000000001</v>
      </c>
      <c r="J38" s="33" t="s">
        <v>44</v>
      </c>
      <c r="K38" s="33">
        <v>3.1059999999999999</v>
      </c>
      <c r="L38" s="33">
        <v>640.08540000000005</v>
      </c>
      <c r="O38" s="19">
        <f>($O$2/$M$2)*F38</f>
        <v>2.1765964640086688</v>
      </c>
      <c r="Q38" s="2"/>
      <c r="R38" s="19">
        <f t="shared" si="4"/>
        <v>574.76110308310035</v>
      </c>
      <c r="U38" s="19">
        <f t="shared" si="5"/>
        <v>1163.1935568414588</v>
      </c>
      <c r="AD38" s="7">
        <v>42776</v>
      </c>
    </row>
    <row r="39" spans="1:30" x14ac:dyDescent="0.25">
      <c r="A39" s="18" t="s">
        <v>70</v>
      </c>
      <c r="B39" s="31">
        <v>42843</v>
      </c>
      <c r="C39" s="32">
        <v>0.58612268518518518</v>
      </c>
      <c r="D39" s="18" t="s">
        <v>42</v>
      </c>
      <c r="E39" s="33">
        <v>1.94</v>
      </c>
      <c r="F39" s="33">
        <v>20.901599999999998</v>
      </c>
      <c r="G39" s="18" t="s">
        <v>43</v>
      </c>
      <c r="H39" s="33">
        <v>2.86</v>
      </c>
      <c r="I39" s="33">
        <v>4489.8732</v>
      </c>
      <c r="J39" s="33" t="s">
        <v>44</v>
      </c>
      <c r="K39" s="33">
        <v>3.1</v>
      </c>
      <c r="L39" s="33">
        <v>515.79880000000003</v>
      </c>
      <c r="O39" s="26">
        <f>($O$2/$M$2)*F39</f>
        <v>2.1499859951004279</v>
      </c>
      <c r="R39" s="16">
        <f>($R$2/$P$2)*I39</f>
        <v>455.74015494277461</v>
      </c>
      <c r="T39" s="16">
        <f>($S$2/$U$2)*L39</f>
        <v>937.3340507166015</v>
      </c>
      <c r="AD39" s="7">
        <v>42776</v>
      </c>
    </row>
    <row r="40" spans="1:30" x14ac:dyDescent="0.25">
      <c r="A40" s="18" t="s">
        <v>71</v>
      </c>
      <c r="B40" s="31">
        <v>42843</v>
      </c>
      <c r="C40" s="32">
        <v>0.58984953703703702</v>
      </c>
      <c r="D40" s="18" t="s">
        <v>42</v>
      </c>
      <c r="E40" s="33">
        <v>1.946</v>
      </c>
      <c r="F40" s="33">
        <v>19.254200000000001</v>
      </c>
      <c r="G40" s="18" t="s">
        <v>43</v>
      </c>
      <c r="H40" s="33">
        <v>2.863</v>
      </c>
      <c r="I40" s="33">
        <v>5913.5987999999998</v>
      </c>
      <c r="J40" s="33" t="s">
        <v>44</v>
      </c>
      <c r="K40" s="33">
        <v>3.1059999999999999</v>
      </c>
      <c r="L40" s="33">
        <v>569.26639999999998</v>
      </c>
      <c r="O40" s="16">
        <f>($O$2/$M$2)*F40</f>
        <v>1.9805306936723823</v>
      </c>
      <c r="R40" s="16">
        <f>($R$2/$P$2)*I40</f>
        <v>600.25401906258867</v>
      </c>
      <c r="U40" s="16">
        <f t="shared" si="5"/>
        <v>1034.4979101325112</v>
      </c>
      <c r="AD40" s="7">
        <v>42776</v>
      </c>
    </row>
    <row r="41" spans="1:30" x14ac:dyDescent="0.25">
      <c r="A41" s="18" t="s">
        <v>72</v>
      </c>
      <c r="B41" s="31">
        <v>42843</v>
      </c>
      <c r="C41" s="32">
        <v>0.5935879629629629</v>
      </c>
      <c r="D41" s="18" t="s">
        <v>42</v>
      </c>
      <c r="E41" s="33">
        <v>1.95</v>
      </c>
      <c r="F41" s="33">
        <v>19.784199999999998</v>
      </c>
      <c r="G41" s="18" t="s">
        <v>43</v>
      </c>
      <c r="H41" s="33">
        <v>2.8660000000000001</v>
      </c>
      <c r="I41" s="33">
        <v>5738.8584000000001</v>
      </c>
      <c r="J41" s="33" t="s">
        <v>44</v>
      </c>
      <c r="K41" s="33">
        <v>3.11</v>
      </c>
      <c r="L41" s="33">
        <v>515.29700000000003</v>
      </c>
      <c r="O41" s="16">
        <f t="shared" ref="O41:O43" si="6">($O$2/$M$2)*F41</f>
        <v>2.0350476960742667</v>
      </c>
      <c r="R41" s="16">
        <f>($R$2/$P$2)*I41</f>
        <v>582.51716694597155</v>
      </c>
      <c r="U41" s="16">
        <f t="shared" si="5"/>
        <v>936.42215594939853</v>
      </c>
      <c r="AD41" s="7">
        <v>42776</v>
      </c>
    </row>
    <row r="42" spans="1:30" x14ac:dyDescent="0.25">
      <c r="A42" s="18" t="s">
        <v>73</v>
      </c>
      <c r="B42" s="31">
        <v>42843</v>
      </c>
      <c r="C42" s="32">
        <v>0.59732638888888889</v>
      </c>
      <c r="D42" s="18" t="s">
        <v>42</v>
      </c>
      <c r="E42" s="33">
        <v>1.946</v>
      </c>
      <c r="F42" s="33">
        <v>19.1129</v>
      </c>
      <c r="G42" s="18" t="s">
        <v>43</v>
      </c>
      <c r="H42" s="33">
        <v>2.863</v>
      </c>
      <c r="I42" s="33">
        <v>5944.8213999999998</v>
      </c>
      <c r="J42" s="33" t="s">
        <v>44</v>
      </c>
      <c r="K42" s="33">
        <v>3.1059999999999999</v>
      </c>
      <c r="L42" s="33">
        <v>505.14139999999998</v>
      </c>
      <c r="O42" s="16">
        <f t="shared" si="6"/>
        <v>1.9659962551075025</v>
      </c>
      <c r="R42" s="16">
        <f>($R$2/$P$2)*I42</f>
        <v>603.42323830951898</v>
      </c>
      <c r="U42" s="16">
        <f t="shared" si="5"/>
        <v>917.96691781108257</v>
      </c>
      <c r="AD42" s="7">
        <v>42776</v>
      </c>
    </row>
    <row r="43" spans="1:30" x14ac:dyDescent="0.25">
      <c r="A43" s="18" t="s">
        <v>84</v>
      </c>
      <c r="B43" s="31">
        <v>42843</v>
      </c>
      <c r="C43" s="32">
        <v>0.60105324074074074</v>
      </c>
      <c r="D43" s="18" t="s">
        <v>42</v>
      </c>
      <c r="E43" s="33">
        <v>1.95</v>
      </c>
      <c r="F43" s="33">
        <v>18.4312</v>
      </c>
      <c r="G43" s="18" t="s">
        <v>43</v>
      </c>
      <c r="H43" s="33">
        <v>2.8660000000000001</v>
      </c>
      <c r="I43" s="33">
        <v>6367.4567999999999</v>
      </c>
      <c r="J43" s="33" t="s">
        <v>44</v>
      </c>
      <c r="K43" s="33">
        <v>3.113</v>
      </c>
      <c r="L43" s="33">
        <v>504.60500000000002</v>
      </c>
      <c r="O43" s="16">
        <f t="shared" si="6"/>
        <v>1.8958750465464373</v>
      </c>
      <c r="R43" s="16">
        <f>($R$2/$P$2)*I43</f>
        <v>646.32242813080427</v>
      </c>
      <c r="U43" s="16">
        <f t="shared" si="5"/>
        <v>916.99214628233085</v>
      </c>
      <c r="AD43" s="7">
        <v>42776</v>
      </c>
    </row>
    <row r="44" spans="1:30" x14ac:dyDescent="0.25">
      <c r="A44" s="5" t="s">
        <v>41</v>
      </c>
      <c r="B44" s="7">
        <v>42843</v>
      </c>
      <c r="C44" s="8">
        <v>0.60479166666666673</v>
      </c>
      <c r="D44" s="5" t="s">
        <v>42</v>
      </c>
      <c r="E44" s="9">
        <v>1.946</v>
      </c>
      <c r="F44" s="9">
        <v>38.869900000000001</v>
      </c>
      <c r="G44" s="5" t="s">
        <v>43</v>
      </c>
      <c r="H44" s="9">
        <v>2.863</v>
      </c>
      <c r="I44" s="9">
        <v>3815.7451999999998</v>
      </c>
      <c r="J44" s="9" t="s">
        <v>44</v>
      </c>
      <c r="K44" s="9">
        <v>3.11</v>
      </c>
      <c r="L44" s="9">
        <v>705.58879999999999</v>
      </c>
      <c r="M44" s="5"/>
      <c r="N44" s="4"/>
      <c r="O44" s="4"/>
      <c r="P44" s="5"/>
      <c r="Q44" s="4"/>
      <c r="R44" s="4"/>
      <c r="S44" s="5"/>
      <c r="T44" s="4"/>
      <c r="U44" s="4"/>
      <c r="AD44" s="7">
        <v>42776</v>
      </c>
    </row>
    <row r="45" spans="1:30" x14ac:dyDescent="0.25">
      <c r="A45" s="5" t="s">
        <v>41</v>
      </c>
      <c r="B45" s="7">
        <v>42843</v>
      </c>
      <c r="C45" s="8">
        <v>0.60853009259259261</v>
      </c>
      <c r="D45" s="5" t="s">
        <v>42</v>
      </c>
      <c r="E45" s="9">
        <v>1.9430000000000001</v>
      </c>
      <c r="F45" s="9">
        <v>39.290700000000001</v>
      </c>
      <c r="G45" s="5" t="s">
        <v>43</v>
      </c>
      <c r="H45" s="9">
        <v>2.86</v>
      </c>
      <c r="I45" s="9">
        <v>3812.4863999999998</v>
      </c>
      <c r="J45" s="9" t="s">
        <v>44</v>
      </c>
      <c r="K45" s="9">
        <v>3.1059999999999999</v>
      </c>
      <c r="L45" s="9">
        <v>708.46140000000003</v>
      </c>
      <c r="M45" s="5"/>
      <c r="N45" s="4"/>
      <c r="O45" s="4"/>
      <c r="P45" s="5"/>
      <c r="Q45" s="4"/>
      <c r="R45" s="4"/>
      <c r="S45" s="5"/>
      <c r="T45" s="4"/>
      <c r="U45" s="4"/>
      <c r="AD45" s="7">
        <v>42776</v>
      </c>
    </row>
    <row r="46" spans="1:30" x14ac:dyDescent="0.25">
      <c r="A46" s="5" t="s">
        <v>41</v>
      </c>
      <c r="B46" s="7">
        <v>42843</v>
      </c>
      <c r="C46" s="8">
        <v>0.61226851851851849</v>
      </c>
      <c r="D46" s="5" t="s">
        <v>42</v>
      </c>
      <c r="E46" s="9">
        <v>1.95</v>
      </c>
      <c r="F46" s="9">
        <v>38.876100000000001</v>
      </c>
      <c r="G46" s="5" t="s">
        <v>43</v>
      </c>
      <c r="H46" s="9">
        <v>2.8660000000000001</v>
      </c>
      <c r="I46" s="9">
        <v>3864.5762</v>
      </c>
      <c r="J46" s="9" t="s">
        <v>44</v>
      </c>
      <c r="K46" s="9">
        <v>3.113</v>
      </c>
      <c r="L46" s="9">
        <v>707.58920000000001</v>
      </c>
      <c r="M46" s="5"/>
      <c r="N46" s="4"/>
      <c r="O46" s="4"/>
      <c r="P46" s="5"/>
      <c r="Q46" s="4"/>
      <c r="R46" s="4"/>
      <c r="S46" s="5"/>
      <c r="T46" s="4"/>
      <c r="U46" s="4"/>
      <c r="AD46" s="7">
        <v>42776</v>
      </c>
    </row>
    <row r="47" spans="1:30" x14ac:dyDescent="0.25">
      <c r="A47" s="5" t="s">
        <v>41</v>
      </c>
      <c r="B47" s="7">
        <v>42843</v>
      </c>
      <c r="C47" s="8">
        <v>0.61600694444444437</v>
      </c>
      <c r="D47" s="5" t="s">
        <v>42</v>
      </c>
      <c r="E47" s="9">
        <v>1.95</v>
      </c>
      <c r="F47" s="9">
        <v>39.0062</v>
      </c>
      <c r="G47" s="5" t="s">
        <v>43</v>
      </c>
      <c r="H47" s="9">
        <v>2.8660000000000001</v>
      </c>
      <c r="I47" s="9">
        <v>3865.7986000000001</v>
      </c>
      <c r="J47" s="9" t="s">
        <v>44</v>
      </c>
      <c r="K47" s="9">
        <v>3.1059999999999999</v>
      </c>
      <c r="L47" s="9">
        <v>708.12059999999997</v>
      </c>
      <c r="M47" s="5"/>
      <c r="N47" s="4"/>
      <c r="O47" s="4"/>
      <c r="P47" s="5"/>
      <c r="Q47" s="4"/>
      <c r="R47" s="4"/>
      <c r="S47" s="5"/>
      <c r="T47" s="4"/>
      <c r="U47" s="4"/>
      <c r="AD47" s="7">
        <v>42776</v>
      </c>
    </row>
    <row r="48" spans="1:30" x14ac:dyDescent="0.25">
      <c r="A48" s="18" t="s">
        <v>74</v>
      </c>
      <c r="B48" s="31">
        <v>42843</v>
      </c>
      <c r="C48" s="32">
        <v>0.61973379629629632</v>
      </c>
      <c r="D48" s="18" t="s">
        <v>42</v>
      </c>
      <c r="E48" s="33">
        <v>1.9430000000000001</v>
      </c>
      <c r="F48" s="33">
        <v>20.751799999999999</v>
      </c>
      <c r="G48" s="18" t="s">
        <v>43</v>
      </c>
      <c r="H48" s="33">
        <v>2.86</v>
      </c>
      <c r="I48" s="33">
        <v>4337.8270000000002</v>
      </c>
      <c r="J48" s="33" t="s">
        <v>44</v>
      </c>
      <c r="K48" s="33">
        <v>3.1030000000000002</v>
      </c>
      <c r="L48" s="33">
        <v>506.29660000000001</v>
      </c>
      <c r="O48" s="22">
        <f>($O$2/$M$2)*F48</f>
        <v>2.1345772272517447</v>
      </c>
      <c r="R48" s="22">
        <f>($R$2/$P$2)*I48</f>
        <v>440.30685523478735</v>
      </c>
      <c r="U48" s="22">
        <f>($S$2/$U$2)*L48</f>
        <v>920.06620205793979</v>
      </c>
      <c r="AD48" s="7">
        <v>42776</v>
      </c>
    </row>
    <row r="49" spans="1:30" x14ac:dyDescent="0.25">
      <c r="A49" s="18" t="s">
        <v>75</v>
      </c>
      <c r="B49" s="31">
        <v>42843</v>
      </c>
      <c r="C49" s="32">
        <v>0.62347222222222221</v>
      </c>
      <c r="D49" s="18" t="s">
        <v>42</v>
      </c>
      <c r="E49" s="33">
        <v>1.946</v>
      </c>
      <c r="F49" s="33">
        <v>19.442</v>
      </c>
      <c r="G49" s="18" t="s">
        <v>43</v>
      </c>
      <c r="H49" s="33">
        <v>2.863</v>
      </c>
      <c r="I49" s="33">
        <v>5353.0763999999999</v>
      </c>
      <c r="J49" s="33" t="s">
        <v>44</v>
      </c>
      <c r="K49" s="33">
        <v>3.1059999999999999</v>
      </c>
      <c r="L49" s="33">
        <v>514.12689999999998</v>
      </c>
      <c r="O49" s="22">
        <f>($O$2/$M$2)*F49</f>
        <v>1.9998482277310123</v>
      </c>
      <c r="R49" s="22">
        <f>($R$2/$P$2)*I49</f>
        <v>543.35874517714888</v>
      </c>
      <c r="U49" s="22">
        <f>($S$2/$U$2)*L49</f>
        <v>934.29579471563147</v>
      </c>
      <c r="AD49" s="7">
        <v>42776</v>
      </c>
    </row>
    <row r="50" spans="1:30" x14ac:dyDescent="0.25">
      <c r="A50" s="18" t="s">
        <v>76</v>
      </c>
      <c r="B50" s="31">
        <v>42843</v>
      </c>
      <c r="C50" s="32">
        <v>0.62719907407407405</v>
      </c>
      <c r="D50" s="18" t="s">
        <v>42</v>
      </c>
      <c r="E50" s="33">
        <v>1.95</v>
      </c>
      <c r="F50" s="33">
        <v>19.331199999999999</v>
      </c>
      <c r="G50" s="18" t="s">
        <v>43</v>
      </c>
      <c r="H50" s="33">
        <v>2.8660000000000001</v>
      </c>
      <c r="I50" s="33">
        <v>5843.6472999999996</v>
      </c>
      <c r="J50" s="33" t="s">
        <v>44</v>
      </c>
      <c r="K50" s="33">
        <v>3.1059999999999999</v>
      </c>
      <c r="L50" s="33">
        <v>512.72919999999999</v>
      </c>
      <c r="O50" s="22">
        <f>($O$2/$M$2)*F50</f>
        <v>1.9884510883609579</v>
      </c>
      <c r="R50" s="22">
        <f t="shared" ref="R50:R57" si="7">($R$2/$P$2)*I50</f>
        <v>593.15366098377262</v>
      </c>
      <c r="U50" s="22">
        <f t="shared" ref="U50:U56" si="8">($S$2/$U$2)*L50</f>
        <v>931.75582796369918</v>
      </c>
      <c r="AD50" s="7">
        <v>42776</v>
      </c>
    </row>
    <row r="51" spans="1:30" x14ac:dyDescent="0.25">
      <c r="A51" s="18" t="s">
        <v>77</v>
      </c>
      <c r="B51" s="31">
        <v>42843</v>
      </c>
      <c r="C51" s="32">
        <v>0.63092592592592589</v>
      </c>
      <c r="D51" s="18" t="s">
        <v>42</v>
      </c>
      <c r="E51" s="33">
        <v>1.95</v>
      </c>
      <c r="F51" s="33">
        <v>18.620200000000001</v>
      </c>
      <c r="G51" s="18" t="s">
        <v>43</v>
      </c>
      <c r="H51" s="33">
        <v>2.8660000000000001</v>
      </c>
      <c r="I51" s="33">
        <v>6232.6683999999996</v>
      </c>
      <c r="J51" s="33" t="s">
        <v>44</v>
      </c>
      <c r="K51" s="33">
        <v>3.11</v>
      </c>
      <c r="L51" s="33">
        <v>515.67780000000005</v>
      </c>
      <c r="O51" s="22">
        <f>($O$2/$M$2)*F51</f>
        <v>1.9153160153274866</v>
      </c>
      <c r="R51" s="22">
        <f t="shared" si="7"/>
        <v>632.64086440635674</v>
      </c>
      <c r="U51" s="22">
        <f t="shared" si="8"/>
        <v>937.11416377592479</v>
      </c>
      <c r="AD51" s="7">
        <v>42776</v>
      </c>
    </row>
    <row r="52" spans="1:30" x14ac:dyDescent="0.25">
      <c r="A52" s="18" t="s">
        <v>78</v>
      </c>
      <c r="B52" s="31">
        <v>42843</v>
      </c>
      <c r="C52" s="32">
        <v>0.63466435185185188</v>
      </c>
      <c r="D52" s="18" t="s">
        <v>42</v>
      </c>
      <c r="E52" s="33">
        <v>1.9430000000000001</v>
      </c>
      <c r="F52" s="33">
        <v>18.503900000000002</v>
      </c>
      <c r="G52" s="18" t="s">
        <v>43</v>
      </c>
      <c r="H52" s="33">
        <v>2.86</v>
      </c>
      <c r="I52" s="33">
        <v>6763.9139999999998</v>
      </c>
      <c r="J52" s="33" t="s">
        <v>44</v>
      </c>
      <c r="K52" s="33">
        <v>3.1</v>
      </c>
      <c r="L52" s="33">
        <v>530.94460000000004</v>
      </c>
      <c r="O52" s="22">
        <f>($O$2/$M$2)*F52</f>
        <v>1.9033531334796769</v>
      </c>
      <c r="R52" s="22">
        <f t="shared" si="7"/>
        <v>686.56442555651734</v>
      </c>
      <c r="U52" s="22">
        <f t="shared" si="8"/>
        <v>964.85771704801505</v>
      </c>
      <c r="AD52" s="7">
        <v>42776</v>
      </c>
    </row>
    <row r="53" spans="1:30" x14ac:dyDescent="0.25">
      <c r="A53" s="18" t="s">
        <v>79</v>
      </c>
      <c r="B53" s="31" t="s">
        <v>85</v>
      </c>
      <c r="C53" s="32"/>
      <c r="D53" s="18"/>
      <c r="E53" s="33"/>
      <c r="F53" s="33"/>
      <c r="G53" s="18"/>
      <c r="H53" s="33"/>
      <c r="I53" s="33"/>
      <c r="J53" s="33"/>
      <c r="K53" s="33"/>
      <c r="L53" s="33"/>
      <c r="N53" s="24">
        <f>($O$2/$M$2)*F53</f>
        <v>0</v>
      </c>
      <c r="Q53" s="24">
        <f>($R$2/$P$2)*I53</f>
        <v>0</v>
      </c>
      <c r="T53" s="24">
        <f>($S$2/$U$2)*L53</f>
        <v>0</v>
      </c>
      <c r="AD53" s="7">
        <v>42776</v>
      </c>
    </row>
    <row r="54" spans="1:30" x14ac:dyDescent="0.25">
      <c r="A54" s="18" t="s">
        <v>80</v>
      </c>
      <c r="B54" s="31">
        <v>42843</v>
      </c>
      <c r="C54" s="32">
        <v>0.67380787037037038</v>
      </c>
      <c r="D54" s="18" t="s">
        <v>42</v>
      </c>
      <c r="E54" s="33">
        <v>1.9530000000000001</v>
      </c>
      <c r="F54" s="33">
        <v>27.868300000000001</v>
      </c>
      <c r="G54" s="18" t="s">
        <v>43</v>
      </c>
      <c r="H54" s="33">
        <v>2.87</v>
      </c>
      <c r="I54" s="33">
        <v>6830.5694000000003</v>
      </c>
      <c r="J54" s="33" t="s">
        <v>44</v>
      </c>
      <c r="K54" s="33">
        <v>3.11</v>
      </c>
      <c r="L54" s="33">
        <v>711.93399999999997</v>
      </c>
      <c r="N54" s="24">
        <f>($O$2/$M$2)*F54</f>
        <v>2.8665965623328962</v>
      </c>
      <c r="Q54" s="24">
        <f>($R$2/$P$2)*I54</f>
        <v>693.33021625273852</v>
      </c>
      <c r="T54" s="24">
        <f>($S$2/$U$2)*L54</f>
        <v>1293.7602415183458</v>
      </c>
      <c r="AD54" s="7">
        <v>42776</v>
      </c>
    </row>
    <row r="55" spans="1:30" x14ac:dyDescent="0.25">
      <c r="A55" s="18" t="s">
        <v>81</v>
      </c>
      <c r="B55" s="31">
        <v>42843</v>
      </c>
      <c r="C55" s="32">
        <v>0.67753472222222222</v>
      </c>
      <c r="D55" s="18" t="s">
        <v>42</v>
      </c>
      <c r="E55" s="33">
        <v>1.9430000000000001</v>
      </c>
      <c r="F55" s="33">
        <v>19.081700000000001</v>
      </c>
      <c r="G55" s="18" t="s">
        <v>43</v>
      </c>
      <c r="H55" s="33">
        <v>2.86</v>
      </c>
      <c r="I55" s="33">
        <v>5279.2646000000004</v>
      </c>
      <c r="J55" s="33" t="s">
        <v>44</v>
      </c>
      <c r="K55" s="33">
        <v>3.1059999999999999</v>
      </c>
      <c r="L55" s="33">
        <v>509.49779999999998</v>
      </c>
      <c r="O55" s="24">
        <f t="shared" ref="O53:O57" si="9">($O$2/$M$2)*F55</f>
        <v>1.9627869523245993</v>
      </c>
      <c r="R55" s="24">
        <f t="shared" si="7"/>
        <v>535.86655115068845</v>
      </c>
      <c r="U55" s="24">
        <f t="shared" si="8"/>
        <v>925.883574574421</v>
      </c>
      <c r="AD55" s="7">
        <v>42776</v>
      </c>
    </row>
    <row r="56" spans="1:30" x14ac:dyDescent="0.25">
      <c r="A56" s="18" t="s">
        <v>82</v>
      </c>
      <c r="B56" s="31">
        <v>42843</v>
      </c>
      <c r="C56" s="32">
        <v>0.6812731481481481</v>
      </c>
      <c r="D56" s="18" t="s">
        <v>42</v>
      </c>
      <c r="E56" s="33">
        <v>1.946</v>
      </c>
      <c r="F56" s="33">
        <v>18.796600000000002</v>
      </c>
      <c r="G56" s="18" t="s">
        <v>43</v>
      </c>
      <c r="H56" s="33">
        <v>2.863</v>
      </c>
      <c r="I56" s="33">
        <v>5750.9027999999998</v>
      </c>
      <c r="J56" s="33" t="s">
        <v>44</v>
      </c>
      <c r="K56" s="33">
        <v>3.1030000000000002</v>
      </c>
      <c r="L56" s="33">
        <v>511.68549999999999</v>
      </c>
      <c r="O56" s="24">
        <f t="shared" si="9"/>
        <v>1.9334609195231327</v>
      </c>
      <c r="R56" s="24">
        <f t="shared" si="7"/>
        <v>583.73972189968219</v>
      </c>
      <c r="U56" s="24">
        <f t="shared" si="8"/>
        <v>929.85916680680441</v>
      </c>
      <c r="AD56" s="7">
        <v>42776</v>
      </c>
    </row>
    <row r="57" spans="1:30" x14ac:dyDescent="0.25">
      <c r="A57" s="18" t="s">
        <v>83</v>
      </c>
      <c r="B57" s="31">
        <v>42843</v>
      </c>
      <c r="C57" s="32">
        <v>0.68501157407407398</v>
      </c>
      <c r="D57" s="18" t="s">
        <v>42</v>
      </c>
      <c r="E57" s="33">
        <v>1.95</v>
      </c>
      <c r="F57" s="33">
        <v>18.272500000000001</v>
      </c>
      <c r="G57" s="18" t="s">
        <v>43</v>
      </c>
      <c r="H57" s="33">
        <v>2.863</v>
      </c>
      <c r="I57" s="33">
        <v>6414.0995999999996</v>
      </c>
      <c r="J57" s="33" t="s">
        <v>44</v>
      </c>
      <c r="K57" s="33">
        <v>3.1030000000000002</v>
      </c>
      <c r="L57" s="33">
        <v>515.76340000000005</v>
      </c>
      <c r="M57" s="3"/>
      <c r="N57" s="2"/>
      <c r="O57" s="24">
        <f t="shared" si="9"/>
        <v>1.8795508045064768</v>
      </c>
      <c r="P57" s="3"/>
      <c r="Q57" s="2"/>
      <c r="R57" s="24">
        <f t="shared" si="7"/>
        <v>651.05685958400534</v>
      </c>
      <c r="S57" s="3"/>
      <c r="U57" s="24">
        <f>($S$2/$U$2)*L57</f>
        <v>937.26972015709782</v>
      </c>
      <c r="AD57" s="7">
        <v>42776</v>
      </c>
    </row>
    <row r="58" spans="1:30" x14ac:dyDescent="0.25">
      <c r="A58" s="5" t="s">
        <v>41</v>
      </c>
      <c r="B58" s="7">
        <v>42843</v>
      </c>
      <c r="C58" s="8">
        <v>0.68875000000000008</v>
      </c>
      <c r="D58" s="5" t="s">
        <v>42</v>
      </c>
      <c r="E58" s="9">
        <v>1.94</v>
      </c>
      <c r="F58" s="9">
        <v>38.897399999999998</v>
      </c>
      <c r="G58" s="5" t="s">
        <v>43</v>
      </c>
      <c r="H58" s="9">
        <v>2.8559999999999999</v>
      </c>
      <c r="I58" s="9">
        <v>3871.4384</v>
      </c>
      <c r="J58" s="9" t="s">
        <v>44</v>
      </c>
      <c r="K58" s="9">
        <v>3.1</v>
      </c>
      <c r="L58" s="9">
        <v>709.17570000000001</v>
      </c>
      <c r="AD58" s="7">
        <v>42776</v>
      </c>
    </row>
    <row r="59" spans="1:30" x14ac:dyDescent="0.25">
      <c r="A59" s="5" t="s">
        <v>41</v>
      </c>
      <c r="B59" s="7">
        <v>42843</v>
      </c>
      <c r="C59" s="8">
        <v>0.69248842592592597</v>
      </c>
      <c r="D59" s="5" t="s">
        <v>42</v>
      </c>
      <c r="E59" s="9">
        <v>1.946</v>
      </c>
      <c r="F59" s="9">
        <v>38.7408</v>
      </c>
      <c r="G59" s="5" t="s">
        <v>43</v>
      </c>
      <c r="H59" s="9">
        <v>2.863</v>
      </c>
      <c r="I59" s="9">
        <v>3853.2311</v>
      </c>
      <c r="J59" s="9" t="s">
        <v>44</v>
      </c>
      <c r="K59" s="9">
        <v>3.1059999999999999</v>
      </c>
      <c r="L59" s="9">
        <v>710.35429999999997</v>
      </c>
    </row>
    <row r="60" spans="1:30" x14ac:dyDescent="0.25">
      <c r="A60" s="5" t="s">
        <v>41</v>
      </c>
      <c r="B60" s="7">
        <v>42843</v>
      </c>
      <c r="C60" s="8">
        <v>0.69621527777777781</v>
      </c>
      <c r="D60" s="5" t="s">
        <v>42</v>
      </c>
      <c r="E60" s="9">
        <v>1.9430000000000001</v>
      </c>
      <c r="F60" s="9">
        <v>39.202300000000001</v>
      </c>
      <c r="G60" s="5" t="s">
        <v>43</v>
      </c>
      <c r="H60" s="9">
        <v>2.86</v>
      </c>
      <c r="I60" s="9">
        <v>3823.5446000000002</v>
      </c>
      <c r="J60" s="9" t="s">
        <v>44</v>
      </c>
      <c r="K60" s="9">
        <v>3.1030000000000002</v>
      </c>
      <c r="L60" s="9">
        <v>709.14559999999994</v>
      </c>
    </row>
    <row r="61" spans="1:30" x14ac:dyDescent="0.25">
      <c r="A61" s="5" t="s">
        <v>41</v>
      </c>
      <c r="B61" s="7">
        <v>42843</v>
      </c>
      <c r="C61" s="8">
        <v>0.69995370370370369</v>
      </c>
      <c r="D61" s="5" t="s">
        <v>42</v>
      </c>
      <c r="E61" s="9">
        <v>1.946</v>
      </c>
      <c r="F61" s="9">
        <v>38.970999999999997</v>
      </c>
      <c r="G61" s="5" t="s">
        <v>43</v>
      </c>
      <c r="H61" s="9">
        <v>2.863</v>
      </c>
      <c r="I61" s="9">
        <v>3823.0823999999998</v>
      </c>
      <c r="J61" s="9" t="s">
        <v>44</v>
      </c>
      <c r="K61" s="9">
        <v>3.1059999999999999</v>
      </c>
      <c r="L61" s="9">
        <v>706.65200000000004</v>
      </c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2018-03-22T18:44:34Z</dcterms:modified>
</cp:coreProperties>
</file>