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N11" i="1"/>
  <c r="O23" i="1"/>
  <c r="O35" i="1"/>
  <c r="O43" i="1"/>
  <c r="O55" i="1"/>
  <c r="R9" i="1"/>
  <c r="U10" i="1"/>
  <c r="U14" i="1"/>
  <c r="U22" i="1"/>
  <c r="U26" i="1"/>
  <c r="U34" i="1"/>
  <c r="U38" i="1"/>
  <c r="U42" i="1"/>
  <c r="U50" i="1"/>
  <c r="T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N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Q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Q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T35" i="1"/>
  <c r="U37" i="1"/>
  <c r="U39" i="1"/>
  <c r="U41" i="1"/>
  <c r="U43" i="1"/>
  <c r="T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<sst xmlns="http://schemas.openxmlformats.org/spreadsheetml/2006/main" count="221" uniqueCount="74">
  <si>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</si>
  <si>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</si>
  <si>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</si>
  <si>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</si>
  <si>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</si>
  <si>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</si>
  <si>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</si>
  <si>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</si>
  <si>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</si>
  <si>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</si>
  <si>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</si>
  <si>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</si>
  <si>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</si>
  <si>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</si>
  <si>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</si>
  <si>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</si>
  <si>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</si>
  <si>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</si>
  <si>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</si>
  <si>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</si>
  <si>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</si>
  <si>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</si>
  <si>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</si>
  <si>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</si>
  <si>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</si>
  <si>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</si>
  <si>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</si>
  <si>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</si>
  <si>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</si>
  <si>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</si>
  <si>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</si>
  <si>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</si>
  <si>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</si>
  <si>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A2</t>
  </si>
  <si>
    <t>A3</t>
  </si>
  <si>
    <t>G1</t>
  </si>
  <si>
    <t>G2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</si>
  <si>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</si>
  <si>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</si>
  <si>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</si>
  <si>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</si>
  <si>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</si>
  <si>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</si>
  <si>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</si>
  <si>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</si>
  <si>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</si>
  <si>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</si>
  <si>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</si>
  <si>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</si>
  <si>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</si>
  <si>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</si>
  <si>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</si>
  <si>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</si>
  <si>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</si>
  <si>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</si>
  <si>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</si>
  <si>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</si>
  <si>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</si>
  <si>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</si>
  <si>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</si>
  <si>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</si>
  <si>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</si>
  <si>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</si>
  <si>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</si>
  <si>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</si>
  <si>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</si>
  <si>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</si>
  <si>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</si>
  <si>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</si>
  <si>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</si>
  <si>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</si>
  <si>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</si>
  <si>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</si>
  <si>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AS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</si>
</sst>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P1" zoomScale="70" zoomScaleNormal="70" workbookViewId="0">
      <selection activeCell="AD2" sqref="AD2:AD58"/>
    </sheetView>
  </sheetViews>
  <sheetFormatPr baseColWidth="10" defaultRowHeight="15" x14ac:dyDescent="0.25"/>
  <cols>
    <col min="1" max="1" width="7.140625" customWidth="1"/>
    <col min="2" max="2" width="15.140625" customWidth="1"/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39</v>
      </c>
      <c r="B2" s="7">
        <v>42843</v>
      </c>
      <c r="C2" s="8">
        <v>0.68875000000000008</v>
      </c>
      <c r="D2" s="5" t="s">
        <v>40</v>
      </c>
      <c r="E2" s="9">
        <v>1.94</v>
      </c>
      <c r="F2" s="9">
        <v>38.897399999999998</v>
      </c>
      <c r="G2" s="5" t="s">
        <v>41</v>
      </c>
      <c r="H2" s="9">
        <v>2.8559999999999999</v>
      </c>
      <c r="I2" s="9">
        <v>3871.4384</v>
      </c>
      <c r="J2" s="9" t="s">
        <v>42</v>
      </c>
      <c r="K2" s="9">
        <v>3.1</v>
      </c>
      <c r="L2" s="9">
        <v>709.17570000000001</v>
      </c>
      <c r="M2" s="4">
        <f>AVERAGE(F2:F5,F16:F19,F30:F33,F44:F47,F58:F61)</f>
        <v>40.298026666666665</v>
      </c>
      <c r="N2" s="4">
        <f>STDEV(F2:F5,F16:F19,F30:F33,F44:F47,G58:G61)</f>
        <v>4.6041539338277451</v>
      </c>
      <c r="O2">
        <v>4.08</v>
      </c>
      <c r="P2" s="4">
        <f>AVERAGE(I2:I5,I16:I19,I30:I33,I44:I47,I58:I61)</f>
        <v>3949.9750066666666</v>
      </c>
      <c r="Q2" s="4">
        <f>STDEV(I2:I5,I16:I19,I30:I33,I44:I47,I58:I61)</f>
        <v>456.68151191264405</v>
      </c>
      <c r="R2" s="4">
        <v>399</v>
      </c>
      <c r="S2" s="4">
        <f>AVERAGE(L2:L5,L16:L19,L30:L33,L44:L47,L58:L61)</f>
        <v>727.41408000000001</v>
      </c>
      <c r="T2" s="4">
        <f>STDEV(L2:L5,L16:L19,L30:L33,L44:L47,L58:L61)</f>
        <v>72.155034200969965</v>
      </c>
      <c r="U2" s="4">
        <v>399</v>
      </c>
      <c r="AD2" s="7">
        <v>42783</v>
      </c>
      <c r="AE2" s="6">
        <f>(N2/M2)^2</f>
        <v>1.3053654408306232E-2</v>
      </c>
      <c r="AF2" s="6">
        <f>(T2/S2)^2</f>
        <v>9.8394283492465925E-3</v>
      </c>
      <c r="AG2" s="6">
        <f>(T2/S2)^2</f>
        <v>9.8394283492465925E-3</v>
      </c>
    </row>
    <row r="3" spans="1:33" x14ac:dyDescent="0.25">
      <c r="A3" s="5" t="s">
        <v>39</v>
      </c>
      <c r="B3" s="7">
        <v>42843</v>
      </c>
      <c r="C3" s="8">
        <v>0.69248842592592597</v>
      </c>
      <c r="D3" s="5" t="s">
        <v>40</v>
      </c>
      <c r="E3" s="9">
        <v>1.946</v>
      </c>
      <c r="F3" s="9">
        <v>38.7408</v>
      </c>
      <c r="G3" s="5" t="s">
        <v>41</v>
      </c>
      <c r="H3" s="9">
        <v>2.863</v>
      </c>
      <c r="I3" s="9">
        <v>3853.2311</v>
      </c>
      <c r="J3" s="9" t="s">
        <v>42</v>
      </c>
      <c r="K3" s="9">
        <v>3.1059999999999999</v>
      </c>
      <c r="L3" s="9">
        <v>710.35429999999997</v>
      </c>
      <c r="M3" s="5"/>
      <c r="N3" s="4"/>
      <c r="O3" s="5"/>
      <c r="P3" s="5"/>
      <c r="Q3" s="4"/>
      <c r="R3" s="4"/>
      <c r="S3" s="5"/>
      <c r="T3" s="4"/>
      <c r="U3" s="4"/>
      <c r="AD3" s="7">
        <v>42783</v>
      </c>
    </row>
    <row r="4" spans="1:33" x14ac:dyDescent="0.25">
      <c r="A4" s="5" t="s">
        <v>39</v>
      </c>
      <c r="B4" s="7">
        <v>42843</v>
      </c>
      <c r="C4" s="8">
        <v>0.69621527777777781</v>
      </c>
      <c r="D4" s="5" t="s">
        <v>40</v>
      </c>
      <c r="E4" s="9">
        <v>1.9430000000000001</v>
      </c>
      <c r="F4" s="9">
        <v>39.202300000000001</v>
      </c>
      <c r="G4" s="5" t="s">
        <v>41</v>
      </c>
      <c r="H4" s="9">
        <v>2.86</v>
      </c>
      <c r="I4" s="9">
        <v>3823.5446000000002</v>
      </c>
      <c r="J4" s="9" t="s">
        <v>42</v>
      </c>
      <c r="K4" s="9">
        <v>3.1030000000000002</v>
      </c>
      <c r="L4" s="9">
        <v>709.14559999999994</v>
      </c>
      <c r="M4" s="5"/>
      <c r="N4" s="4"/>
      <c r="O4" s="5"/>
      <c r="P4" s="5"/>
      <c r="Q4" s="4"/>
      <c r="R4" s="4"/>
      <c r="S4" s="5"/>
      <c r="T4" s="4"/>
      <c r="U4" s="4"/>
      <c r="AD4" s="7">
        <v>42783</v>
      </c>
    </row>
    <row r="5" spans="1:33" x14ac:dyDescent="0.25">
      <c r="A5" s="5" t="s">
        <v>39</v>
      </c>
      <c r="B5" s="7">
        <v>42843</v>
      </c>
      <c r="C5" s="8">
        <v>0.69995370370370369</v>
      </c>
      <c r="D5" s="5" t="s">
        <v>40</v>
      </c>
      <c r="E5" s="9">
        <v>1.946</v>
      </c>
      <c r="F5" s="9">
        <v>38.970999999999997</v>
      </c>
      <c r="G5" s="5" t="s">
        <v>41</v>
      </c>
      <c r="H5" s="9">
        <v>2.863</v>
      </c>
      <c r="I5" s="9">
        <v>3823.0823999999998</v>
      </c>
      <c r="J5" s="9" t="s">
        <v>42</v>
      </c>
      <c r="K5" s="9">
        <v>3.1059999999999999</v>
      </c>
      <c r="L5" s="9">
        <v>706.65200000000004</v>
      </c>
      <c r="M5" s="5"/>
      <c r="N5" s="4"/>
      <c r="O5" s="5"/>
      <c r="P5" s="5"/>
      <c r="Q5" s="4"/>
      <c r="R5" s="4"/>
      <c r="S5" s="5"/>
      <c r="T5" s="4"/>
      <c r="U5" s="4"/>
      <c r="AD5" s="7">
        <v>42783</v>
      </c>
    </row>
    <row r="6" spans="1:33" x14ac:dyDescent="0.25">
      <c r="A6" s="23" t="s">
        <v>43</v>
      </c>
      <c r="B6" s="35">
        <v>42843</v>
      </c>
      <c r="C6" s="36">
        <v>0.70369212962962957</v>
      </c>
      <c r="D6" s="23" t="s">
        <v>40</v>
      </c>
      <c r="E6" s="37">
        <v>1.9430000000000001</v>
      </c>
      <c r="F6" s="37">
        <v>19.875800000000002</v>
      </c>
      <c r="G6" s="23" t="s">
        <v>41</v>
      </c>
      <c r="H6" s="37">
        <v>2.86</v>
      </c>
      <c r="I6" s="37">
        <v>3887.4490000000001</v>
      </c>
      <c r="J6" s="37" t="s">
        <v>42</v>
      </c>
      <c r="K6" s="37">
        <v>3.1</v>
      </c>
      <c r="L6" s="37">
        <v>495.53179999999998</v>
      </c>
      <c r="O6" s="10">
        <f>($O$2/$M$2)*F6</f>
        <v>2.0123383378243171</v>
      </c>
      <c r="R6" s="10">
        <f>($R$2/$P$2)*I6</f>
        <v>392.68404189446937</v>
      </c>
      <c r="U6" s="10">
        <f>($S$2/$U$2)*L6</f>
        <v>903.40052232517291</v>
      </c>
      <c r="V6" s="3">
        <v>0</v>
      </c>
      <c r="W6" s="11" t="s">
        <v>33</v>
      </c>
      <c r="X6" s="2">
        <f>SLOPE(O6:O10,$V$6:$V$10)</f>
        <v>8.904555127926939E-4</v>
      </c>
      <c r="Y6" s="2">
        <f>RSQ(O6:O10,$V$6:$V$10)</f>
        <v>0.40235451699289582</v>
      </c>
      <c r="Z6" s="2">
        <f>SLOPE($R6:$R10,$V$6:$V$10)</f>
        <v>1.5095178668058757</v>
      </c>
      <c r="AA6" s="2">
        <f>RSQ(R6:R10,$V$6:$V$10)</f>
        <v>0.71138287794202659</v>
      </c>
      <c r="AB6" s="2">
        <f>SLOPE(U6:U10,$V$6:$V$10)</f>
        <v>4.2905872310809006</v>
      </c>
      <c r="AC6" s="2">
        <f>RSQ(U6:U10,$V$6:$V$10)</f>
        <v>0.98517020802807675</v>
      </c>
      <c r="AD6" s="7">
        <v>42783</v>
      </c>
      <c r="AE6" s="2"/>
    </row>
    <row r="7" spans="1:33" x14ac:dyDescent="0.25">
      <c r="A7" s="23" t="s">
        <v>44</v>
      </c>
      <c r="B7" s="35">
        <v>42843</v>
      </c>
      <c r="C7" s="36">
        <v>0.70741898148148152</v>
      </c>
      <c r="D7" s="23" t="s">
        <v>40</v>
      </c>
      <c r="E7" s="37">
        <v>1.946</v>
      </c>
      <c r="F7" s="37">
        <v>20.168099999999999</v>
      </c>
      <c r="G7" s="23" t="s">
        <v>41</v>
      </c>
      <c r="H7" s="37">
        <v>2.863</v>
      </c>
      <c r="I7" s="37">
        <v>4210.8549000000003</v>
      </c>
      <c r="J7" s="37" t="s">
        <v>42</v>
      </c>
      <c r="K7" s="37">
        <v>3.1030000000000002</v>
      </c>
      <c r="L7" s="37">
        <v>514.56960000000004</v>
      </c>
      <c r="O7" s="10">
        <f>($O$2/$M$2)*F7</f>
        <v>2.0419324420186662</v>
      </c>
      <c r="R7" s="10">
        <f>($R$2/$P$2)*I7</f>
        <v>425.35233824627193</v>
      </c>
      <c r="U7" s="10">
        <f t="shared" ref="U7:U15" si="0">($S$2/$U$2)*L7</f>
        <v>938.10820095230088</v>
      </c>
      <c r="V7" s="3">
        <v>10</v>
      </c>
      <c r="W7" s="13" t="s">
        <v>34</v>
      </c>
      <c r="X7" s="2">
        <f>SLOPE($O11:$O15,$V$6:$V$10)</f>
        <v>-7.9538584519606376E-4</v>
      </c>
      <c r="Y7" s="2">
        <f>RSQ(O11:O15,$V$6:$V$10)</f>
        <v>0.83357018135297356</v>
      </c>
      <c r="Z7" s="2">
        <f>SLOPE($R11:$R15,$V$6:$V$10)</f>
        <v>2.1996555201831991</v>
      </c>
      <c r="AA7" s="2">
        <f>RSQ(R11:R15,$V$6:$V$10)</f>
        <v>0.77922798914167535</v>
      </c>
      <c r="AB7" s="2">
        <f>SLOPE(U11:U15,$V$6:$V$10)</f>
        <v>18.336694236684519</v>
      </c>
      <c r="AC7" s="2">
        <f>RSQ(U11:U15,$V$6:$V$10)</f>
        <v>0.98094814533099528</v>
      </c>
      <c r="AD7" s="7">
        <v>42783</v>
      </c>
      <c r="AE7" s="2"/>
    </row>
    <row r="8" spans="1:33" x14ac:dyDescent="0.25">
      <c r="A8" s="23" t="s">
        <v>45</v>
      </c>
      <c r="B8" s="35">
        <v>42843</v>
      </c>
      <c r="C8" s="36">
        <v>0.7111574074074074</v>
      </c>
      <c r="D8" s="23" t="s">
        <v>40</v>
      </c>
      <c r="E8" s="37">
        <v>1.9430000000000001</v>
      </c>
      <c r="F8" s="37">
        <v>19.889600000000002</v>
      </c>
      <c r="G8" s="23" t="s">
        <v>41</v>
      </c>
      <c r="H8" s="37">
        <v>2.86</v>
      </c>
      <c r="I8" s="37">
        <v>4413.0949000000001</v>
      </c>
      <c r="J8" s="37" t="s">
        <v>42</v>
      </c>
      <c r="K8" s="37">
        <v>3.1030000000000002</v>
      </c>
      <c r="L8" s="37">
        <v>535.67179999999996</v>
      </c>
      <c r="O8" s="10">
        <f>($O$2/$M$2)*F8</f>
        <v>2.0137355278273348</v>
      </c>
      <c r="R8" s="10">
        <f>($R$2/$P$2)*I8</f>
        <v>445.78126750881336</v>
      </c>
      <c r="U8" s="10">
        <f t="shared" si="0"/>
        <v>976.57947262893231</v>
      </c>
      <c r="V8" s="3">
        <v>20</v>
      </c>
      <c r="W8" s="15" t="s">
        <v>35</v>
      </c>
      <c r="X8" s="2">
        <f>SLOPE($O20:$O24,$V$6:$V$10)</f>
        <v>1.1191694415475029E-3</v>
      </c>
      <c r="Y8" s="2">
        <f>RSQ(O20:O24,$V$6:$V$10)</f>
        <v>0.97015199966208554</v>
      </c>
      <c r="Z8" s="2">
        <f>SLOPE($R20:$R24,$V$6:$V$10)</f>
        <v>4.7925631666148707</v>
      </c>
      <c r="AA8" s="2">
        <f>RSQ(R20:R24,$V$6:$V$10)</f>
        <v>0.9831809272479114</v>
      </c>
      <c r="AB8" s="2">
        <f>SLOPE($U20:$U24,$V$6:$V$10)</f>
        <v>10.139390222354287</v>
      </c>
      <c r="AC8" s="2">
        <f>RSQ(U20:U24,$V$6:$V$10)</f>
        <v>0.98298192221852532</v>
      </c>
      <c r="AD8" s="7">
        <v>42783</v>
      </c>
      <c r="AE8" s="2"/>
    </row>
    <row r="9" spans="1:33" x14ac:dyDescent="0.25">
      <c r="A9" s="23" t="s">
        <v>46</v>
      </c>
      <c r="B9" s="35">
        <v>42843</v>
      </c>
      <c r="C9" s="36">
        <v>0.71489583333333329</v>
      </c>
      <c r="D9" s="23" t="s">
        <v>40</v>
      </c>
      <c r="E9" s="37">
        <v>1.946</v>
      </c>
      <c r="F9" s="37">
        <v>20.002400000000002</v>
      </c>
      <c r="G9" s="23" t="s">
        <v>41</v>
      </c>
      <c r="H9" s="37">
        <v>2.86</v>
      </c>
      <c r="I9" s="37">
        <v>4318.1607999999997</v>
      </c>
      <c r="J9" s="37" t="s">
        <v>42</v>
      </c>
      <c r="K9" s="37">
        <v>3.1</v>
      </c>
      <c r="L9" s="37">
        <v>557.43520000000001</v>
      </c>
      <c r="O9" s="10">
        <f>($O$2/$M$2)*F9</f>
        <v>2.0251560374172173</v>
      </c>
      <c r="R9" s="10">
        <f>($R$2/$P$2)*I9</f>
        <v>436.19166103381809</v>
      </c>
      <c r="U9" s="10">
        <f t="shared" si="0"/>
        <v>1016.2561733524211</v>
      </c>
      <c r="V9" s="3">
        <v>30</v>
      </c>
      <c r="W9" s="18" t="s">
        <v>36</v>
      </c>
      <c r="X9" s="2">
        <f>SLOPE($O25:$O29,$V$6:$V$10)</f>
        <v>-1.3422136137683572E-3</v>
      </c>
      <c r="Y9" s="2">
        <f>RSQ(O25:O29,$V$6:$V$10)</f>
        <v>0.83685745418994162</v>
      </c>
      <c r="Z9" s="2">
        <f>SLOPE($R25:$R29,$V$6:$V$10)</f>
        <v>4.3766273788625201</v>
      </c>
      <c r="AA9" s="2">
        <f>RSQ(R25:R29,$V$6:$V$10)</f>
        <v>0.92979409958585502</v>
      </c>
      <c r="AB9" s="2">
        <f>SLOPE(U25:U29,$V$6:$V$10)</f>
        <v>8.1797840912505304</v>
      </c>
      <c r="AC9" s="2">
        <f>RSQ(U25:U29,$V$6:$V$10)</f>
        <v>0.94999520093749401</v>
      </c>
      <c r="AD9" s="7">
        <v>42783</v>
      </c>
      <c r="AE9" s="2"/>
    </row>
    <row r="10" spans="1:33" x14ac:dyDescent="0.25">
      <c r="A10" s="23" t="s">
        <v>47</v>
      </c>
      <c r="B10" s="35">
        <v>42843</v>
      </c>
      <c r="C10" s="36">
        <v>0.71863425925925928</v>
      </c>
      <c r="D10" s="23" t="s">
        <v>40</v>
      </c>
      <c r="E10" s="37">
        <v>1.946</v>
      </c>
      <c r="F10" s="37">
        <v>20.398399999999999</v>
      </c>
      <c r="G10" s="23" t="s">
        <v>41</v>
      </c>
      <c r="H10" s="37">
        <v>2.863</v>
      </c>
      <c r="I10" s="37">
        <v>12722.3876</v>
      </c>
      <c r="J10" s="37" t="s">
        <v>42</v>
      </c>
      <c r="K10" s="37">
        <v>3.1059999999999999</v>
      </c>
      <c r="L10" s="37">
        <v>591.77229999999997</v>
      </c>
      <c r="O10" s="10">
        <f>($O$2/$M$2)*F10</f>
        <v>2.0652493157646763</v>
      </c>
      <c r="Q10" s="10">
        <f>($R$2/$P$2)*I10</f>
        <v>1285.1303220482318</v>
      </c>
      <c r="U10" s="10">
        <f t="shared" si="0"/>
        <v>1078.8558976791578</v>
      </c>
      <c r="V10" s="3">
        <v>40</v>
      </c>
      <c r="W10" s="20" t="s">
        <v>37</v>
      </c>
      <c r="X10" s="2">
        <f>SLOPE($O34:$O38,$V$6:$V$10)</f>
        <v>-4.7652278755088732E-3</v>
      </c>
      <c r="Y10" s="2">
        <f>RSQ(O34:O38,$V$6:$V$10)</f>
        <v>0.9618410657178259</v>
      </c>
      <c r="Z10" s="2">
        <f>SLOPE($R34:$R38,$V$6:$V$10)</f>
        <v>5.1518370604002373</v>
      </c>
      <c r="AA10" s="2">
        <f>RSQ(R34:R38,$V$6:$V$10)</f>
        <v>0.94601650466045051</v>
      </c>
      <c r="AB10" s="2">
        <f>SLOPE(U34:U38,$V$6:$V$10)</f>
        <v>-0.54361922646891569</v>
      </c>
      <c r="AC10" s="2">
        <f>RSQ(U34:U38,$V$6:$V$10)</f>
        <v>0.87483916406060769</v>
      </c>
      <c r="AD10" s="7">
        <v>42783</v>
      </c>
      <c r="AE10" s="2"/>
    </row>
    <row r="11" spans="1:33" x14ac:dyDescent="0.25">
      <c r="A11" s="23" t="s">
        <v>48</v>
      </c>
      <c r="B11" s="35">
        <v>42843</v>
      </c>
      <c r="C11" s="36">
        <v>0.72237268518518516</v>
      </c>
      <c r="D11" s="23" t="s">
        <v>40</v>
      </c>
      <c r="E11" s="37">
        <v>1.946</v>
      </c>
      <c r="F11" s="37">
        <v>20.004200000000001</v>
      </c>
      <c r="G11" s="23" t="s">
        <v>41</v>
      </c>
      <c r="H11" s="37">
        <v>2.86</v>
      </c>
      <c r="I11" s="37">
        <v>4224.8415999999997</v>
      </c>
      <c r="J11" s="37" t="s">
        <v>42</v>
      </c>
      <c r="K11" s="37">
        <v>3.1059999999999999</v>
      </c>
      <c r="L11" s="37">
        <v>519.99220000000003</v>
      </c>
      <c r="N11" s="12">
        <f>($O$2/$M$2)*F11</f>
        <v>2.0253382795915238</v>
      </c>
      <c r="R11" s="12">
        <f>($R$2/$P$2)*I11</f>
        <v>426.76518093276513</v>
      </c>
      <c r="U11" s="12">
        <f>($S$2/$U$2)*L11</f>
        <v>947.99410468715803</v>
      </c>
      <c r="V11" s="3"/>
      <c r="W11" s="21" t="s">
        <v>38</v>
      </c>
      <c r="X11" s="2">
        <f>SLOPE($O39:$O43,$V$6:$V$10)</f>
        <v>-3.291901141892142E-3</v>
      </c>
      <c r="Y11" s="2">
        <f>RSQ(O39:O43,$V$6:$V$10)</f>
        <v>0.75677645167079166</v>
      </c>
      <c r="Z11" s="2">
        <f>SLOPE($R39:$R43,$V$6:$V$10)</f>
        <v>3.1103326629319046</v>
      </c>
      <c r="AA11" s="2">
        <f>RSQ(R39:R43,$V$6:$V$10)</f>
        <v>0.82536745581643378</v>
      </c>
      <c r="AB11" s="2">
        <f>SLOPE($U39:$U43,$V$6:$V$10)</f>
        <v>-0.30411013204210691</v>
      </c>
      <c r="AC11" s="2">
        <f>RSQ(U39:U43,$V$6:$V$10)</f>
        <v>0.75381618481824986</v>
      </c>
      <c r="AD11" s="7">
        <v>42783</v>
      </c>
      <c r="AE11" s="2"/>
    </row>
    <row r="12" spans="1:33" x14ac:dyDescent="0.25">
      <c r="A12" s="23" t="s">
        <v>49</v>
      </c>
      <c r="B12" s="35">
        <v>42843</v>
      </c>
      <c r="C12" s="36">
        <v>0.72611111111111104</v>
      </c>
      <c r="D12" s="23" t="s">
        <v>40</v>
      </c>
      <c r="E12" s="37">
        <v>1.946</v>
      </c>
      <c r="F12" s="37">
        <v>20.18</v>
      </c>
      <c r="G12" s="23" t="s">
        <v>41</v>
      </c>
      <c r="H12" s="37">
        <v>2.86</v>
      </c>
      <c r="I12" s="37">
        <v>4133.2838000000002</v>
      </c>
      <c r="J12" s="37" t="s">
        <v>42</v>
      </c>
      <c r="K12" s="37">
        <v>3.1059999999999999</v>
      </c>
      <c r="L12" s="37">
        <v>669.50599999999997</v>
      </c>
      <c r="O12" s="12">
        <f>($O$2/$M$2)*F12</f>
        <v>2.0431372652821382</v>
      </c>
      <c r="R12" s="12">
        <f>($R$2/$P$2)*I12</f>
        <v>417.51662565372084</v>
      </c>
      <c r="U12" s="12">
        <f>($S$2/$U$2)*L12</f>
        <v>1220.5716567530826</v>
      </c>
      <c r="V12" s="3"/>
      <c r="W12" s="23"/>
      <c r="X12" s="2">
        <f>SLOPE($O48:$O52,$V$6:$V$10)</f>
        <v>0</v>
      </c>
      <c r="Y12" s="2" t="e">
        <f>RSQ(O48:O52,$V$6:$V$10)</f>
        <v>#DIV/0!</v>
      </c>
      <c r="Z12" s="2">
        <f>SLOPE($R48:$R52,$V$6:$V$10)</f>
        <v>0</v>
      </c>
      <c r="AA12" s="2" t="e">
        <f>RSQ(R48:R52,$V$6:$V$10)</f>
        <v>#DIV/0!</v>
      </c>
      <c r="AB12" s="2">
        <f>SLOPE(U48:U52,$V$6:$V$10)</f>
        <v>0</v>
      </c>
      <c r="AC12" s="2" t="e">
        <f>RSQ(U48:U52,$V$6:$V$10)</f>
        <v>#DIV/0!</v>
      </c>
      <c r="AD12" s="7">
        <v>42783</v>
      </c>
      <c r="AE12" s="2"/>
    </row>
    <row r="13" spans="1:33" x14ac:dyDescent="0.25">
      <c r="A13" s="23" t="s">
        <v>50</v>
      </c>
      <c r="B13" s="35">
        <v>42843</v>
      </c>
      <c r="C13" s="36">
        <v>0.72983796296296299</v>
      </c>
      <c r="D13" s="23" t="s">
        <v>40</v>
      </c>
      <c r="E13" s="37">
        <v>1.9430000000000001</v>
      </c>
      <c r="F13" s="37">
        <v>19.997599999999998</v>
      </c>
      <c r="G13" s="23" t="s">
        <v>41</v>
      </c>
      <c r="H13" s="37">
        <v>2.86</v>
      </c>
      <c r="I13" s="37">
        <v>4820.1818000000003</v>
      </c>
      <c r="J13" s="37" t="s">
        <v>42</v>
      </c>
      <c r="K13" s="37">
        <v>3.1030000000000002</v>
      </c>
      <c r="L13" s="37">
        <v>770.49199999999996</v>
      </c>
      <c r="O13" s="12">
        <f>($O$2/$M$2)*F13</f>
        <v>2.0246700582857327</v>
      </c>
      <c r="R13" s="12">
        <f>($R$2/$P$2)*I13</f>
        <v>486.90245759884147</v>
      </c>
      <c r="U13" s="12">
        <f t="shared" si="0"/>
        <v>1404.6785196174435</v>
      </c>
      <c r="V13" s="3"/>
      <c r="W13" s="25"/>
      <c r="X13" s="2">
        <f>SLOPE($O53:$O57,$V$6:$V$10)</f>
        <v>0</v>
      </c>
      <c r="Y13" s="2" t="e">
        <f>RSQ(O53:O57,$V$6:$V$10)</f>
        <v>#DIV/0!</v>
      </c>
      <c r="Z13" s="2">
        <f>SLOPE($R53:$R57,$V$6:$V$10)</f>
        <v>0</v>
      </c>
      <c r="AA13" s="2" t="e">
        <f>RSQ(R53:R57,$V$6:$V$10)</f>
        <v>#DIV/0!</v>
      </c>
      <c r="AB13" s="2">
        <f>SLOPE(U53:U57,$V$6:$V$10)</f>
        <v>0</v>
      </c>
      <c r="AC13" s="2" t="e">
        <f>RSQ(U53:U57,$V$6:$V$10)</f>
        <v>#DIV/0!</v>
      </c>
      <c r="AD13" s="7">
        <v>42783</v>
      </c>
      <c r="AE13" s="2"/>
    </row>
    <row r="14" spans="1:33" x14ac:dyDescent="0.25">
      <c r="A14" s="23" t="s">
        <v>51</v>
      </c>
      <c r="B14" s="35">
        <v>42843</v>
      </c>
      <c r="C14" s="36">
        <v>0.73357638888888888</v>
      </c>
      <c r="D14" s="23" t="s">
        <v>40</v>
      </c>
      <c r="E14" s="37">
        <v>1.95</v>
      </c>
      <c r="F14" s="37">
        <v>19.975200000000001</v>
      </c>
      <c r="G14" s="23" t="s">
        <v>41</v>
      </c>
      <c r="H14" s="37">
        <v>2.863</v>
      </c>
      <c r="I14" s="37">
        <v>4362.0457999999999</v>
      </c>
      <c r="J14" s="37" t="s">
        <v>42</v>
      </c>
      <c r="K14" s="37">
        <v>3.11</v>
      </c>
      <c r="L14" s="37">
        <v>835.64880000000005</v>
      </c>
      <c r="O14" s="12">
        <f>($O$2/$M$2)*F14</f>
        <v>2.0224021556721392</v>
      </c>
      <c r="Q14" s="12">
        <f>($R$2/$P$2)*I14</f>
        <v>440.62462958942842</v>
      </c>
      <c r="U14" s="12">
        <f t="shared" si="0"/>
        <v>1523.4654211907371</v>
      </c>
      <c r="AD14" s="7">
        <v>42783</v>
      </c>
    </row>
    <row r="15" spans="1:33" x14ac:dyDescent="0.25">
      <c r="A15" s="23" t="s">
        <v>52</v>
      </c>
      <c r="B15" s="35">
        <v>42843</v>
      </c>
      <c r="C15" s="36">
        <v>0.73731481481481476</v>
      </c>
      <c r="D15" s="23" t="s">
        <v>40</v>
      </c>
      <c r="E15" s="37">
        <v>1.94</v>
      </c>
      <c r="F15" s="37">
        <v>19.925599999999999</v>
      </c>
      <c r="G15" s="23" t="s">
        <v>41</v>
      </c>
      <c r="H15" s="37">
        <v>2.8559999999999999</v>
      </c>
      <c r="I15" s="37">
        <v>4975.0140000000001</v>
      </c>
      <c r="J15" s="37" t="s">
        <v>42</v>
      </c>
      <c r="K15" s="37">
        <v>3.1030000000000002</v>
      </c>
      <c r="L15" s="37">
        <v>939.82150000000001</v>
      </c>
      <c r="O15" s="12">
        <f>($O$2/$M$2)*F15</f>
        <v>2.0173803713134673</v>
      </c>
      <c r="R15" s="12">
        <f>($R$2/$P$2)*I15</f>
        <v>502.54256866175518</v>
      </c>
      <c r="U15" s="12">
        <f t="shared" si="0"/>
        <v>1713.3819343025566</v>
      </c>
      <c r="AD15" s="7">
        <v>42783</v>
      </c>
    </row>
    <row r="16" spans="1:33" x14ac:dyDescent="0.25">
      <c r="A16" s="5" t="s">
        <v>39</v>
      </c>
      <c r="B16" s="7">
        <v>42843</v>
      </c>
      <c r="C16" s="8">
        <v>0.74104166666666671</v>
      </c>
      <c r="D16" s="5" t="s">
        <v>40</v>
      </c>
      <c r="E16" s="9">
        <v>1.95</v>
      </c>
      <c r="F16" s="9">
        <v>39.112000000000002</v>
      </c>
      <c r="G16" s="5" t="s">
        <v>41</v>
      </c>
      <c r="H16" s="9">
        <v>2.8660000000000001</v>
      </c>
      <c r="I16" s="9">
        <v>3817.2258000000002</v>
      </c>
      <c r="J16" s="9" t="s">
        <v>42</v>
      </c>
      <c r="K16" s="9">
        <v>3.11</v>
      </c>
      <c r="L16" s="9">
        <v>709.83900000000006</v>
      </c>
      <c r="M16" s="5"/>
      <c r="N16" s="4"/>
      <c r="O16" s="5"/>
      <c r="P16" s="5"/>
      <c r="Q16" s="4"/>
      <c r="R16" s="4"/>
      <c r="S16" s="5"/>
      <c r="T16" s="4"/>
      <c r="U16" s="4"/>
      <c r="AD16" s="7">
        <v>42783</v>
      </c>
    </row>
    <row r="17" spans="1:30" x14ac:dyDescent="0.25">
      <c r="A17" s="5" t="s">
        <v>39</v>
      </c>
      <c r="B17" s="7">
        <v>42843</v>
      </c>
      <c r="C17" s="8">
        <v>0.74478009259259259</v>
      </c>
      <c r="D17" s="5" t="s">
        <v>40</v>
      </c>
      <c r="E17" s="9">
        <v>1.9430000000000001</v>
      </c>
      <c r="F17" s="9">
        <v>39.381799999999998</v>
      </c>
      <c r="G17" s="5" t="s">
        <v>41</v>
      </c>
      <c r="H17" s="9">
        <v>2.8559999999999999</v>
      </c>
      <c r="I17" s="9">
        <v>3834.0398</v>
      </c>
      <c r="J17" s="9" t="s">
        <v>42</v>
      </c>
      <c r="K17" s="9">
        <v>3.1030000000000002</v>
      </c>
      <c r="L17" s="9">
        <v>713.05539999999996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42783</v>
      </c>
    </row>
    <row r="18" spans="1:30" x14ac:dyDescent="0.25">
      <c r="A18" s="5" t="s">
        <v>39</v>
      </c>
      <c r="B18" s="7">
        <v>42843</v>
      </c>
      <c r="C18" s="8">
        <v>0.74850694444444443</v>
      </c>
      <c r="D18" s="5" t="s">
        <v>40</v>
      </c>
      <c r="E18" s="9">
        <v>1.9430000000000001</v>
      </c>
      <c r="F18" s="9">
        <v>39.168799999999997</v>
      </c>
      <c r="G18" s="5" t="s">
        <v>41</v>
      </c>
      <c r="H18" s="9">
        <v>2.86</v>
      </c>
      <c r="I18" s="9">
        <v>3835.1194999999998</v>
      </c>
      <c r="J18" s="9" t="s">
        <v>42</v>
      </c>
      <c r="K18" s="9">
        <v>3.1030000000000002</v>
      </c>
      <c r="L18" s="9">
        <v>711.3152</v>
      </c>
      <c r="M18" s="5"/>
      <c r="N18" s="4"/>
      <c r="O18" s="5"/>
      <c r="P18" s="5"/>
      <c r="Q18" s="4"/>
      <c r="R18" s="4"/>
      <c r="S18" s="5"/>
      <c r="T18" s="4"/>
      <c r="U18" s="4"/>
      <c r="AD18" s="7">
        <v>42783</v>
      </c>
    </row>
    <row r="19" spans="1:30" x14ac:dyDescent="0.25">
      <c r="A19" s="5" t="s">
        <v>39</v>
      </c>
      <c r="B19" s="7">
        <v>42843</v>
      </c>
      <c r="C19" s="8">
        <v>0.75224537037037031</v>
      </c>
      <c r="D19" s="5" t="s">
        <v>40</v>
      </c>
      <c r="E19" s="9">
        <v>1.94</v>
      </c>
      <c r="F19" s="9">
        <v>38.946800000000003</v>
      </c>
      <c r="G19" s="5" t="s">
        <v>41</v>
      </c>
      <c r="H19" s="9">
        <v>2.8559999999999999</v>
      </c>
      <c r="I19" s="9">
        <v>3832.4346</v>
      </c>
      <c r="J19" s="9" t="s">
        <v>42</v>
      </c>
      <c r="K19" s="9">
        <v>3.0960000000000001</v>
      </c>
      <c r="L19" s="9">
        <v>706.40099999999995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42783</v>
      </c>
    </row>
    <row r="20" spans="1:30" x14ac:dyDescent="0.25">
      <c r="A20" s="23" t="s">
        <v>53</v>
      </c>
      <c r="B20" s="35">
        <v>42843</v>
      </c>
      <c r="C20" s="36">
        <v>0.75599537037037035</v>
      </c>
      <c r="D20" s="23" t="s">
        <v>40</v>
      </c>
      <c r="E20" s="37">
        <v>1.94</v>
      </c>
      <c r="F20" s="37">
        <v>19.941700000000001</v>
      </c>
      <c r="G20" s="23" t="s">
        <v>41</v>
      </c>
      <c r="H20" s="37">
        <v>2.8559999999999999</v>
      </c>
      <c r="I20" s="37">
        <v>4685.2960000000003</v>
      </c>
      <c r="J20" s="37" t="s">
        <v>42</v>
      </c>
      <c r="K20" s="37">
        <v>3.0960000000000001</v>
      </c>
      <c r="L20" s="37">
        <v>503.4289</v>
      </c>
      <c r="O20" s="14">
        <f>($O$2/$M$2)*F20</f>
        <v>2.0190104263169877</v>
      </c>
      <c r="P20" s="3"/>
      <c r="R20" s="14">
        <f t="shared" ref="R20:R26" si="1">($R$2/$P$2)*I20</f>
        <v>473.27719817082868</v>
      </c>
      <c r="S20" s="3"/>
      <c r="U20" s="14">
        <f>($S$2/$U$2)*L20</f>
        <v>917.79766952108275</v>
      </c>
      <c r="AD20" s="7">
        <v>42783</v>
      </c>
    </row>
    <row r="21" spans="1:30" x14ac:dyDescent="0.25">
      <c r="A21" s="23" t="s">
        <v>54</v>
      </c>
      <c r="B21" s="35">
        <v>42843</v>
      </c>
      <c r="C21" s="36">
        <v>0.7597222222222223</v>
      </c>
      <c r="D21" s="23" t="s">
        <v>40</v>
      </c>
      <c r="E21" s="37">
        <v>1.9430000000000001</v>
      </c>
      <c r="F21" s="37">
        <v>20.109400000000001</v>
      </c>
      <c r="G21" s="23" t="s">
        <v>41</v>
      </c>
      <c r="H21" s="37">
        <v>2.86</v>
      </c>
      <c r="I21" s="37">
        <v>5391.9114</v>
      </c>
      <c r="J21" s="37" t="s">
        <v>42</v>
      </c>
      <c r="K21" s="37">
        <v>3.1059999999999999</v>
      </c>
      <c r="L21" s="37">
        <v>575.8904</v>
      </c>
      <c r="O21" s="14">
        <f>($O$2/$M$2)*F21</f>
        <v>2.0359893222232226</v>
      </c>
      <c r="P21" s="3"/>
      <c r="R21" s="14">
        <f t="shared" si="1"/>
        <v>544.65474970574962</v>
      </c>
      <c r="S21" s="3"/>
      <c r="U21" s="14">
        <f>($S$2/$U$2)*L21</f>
        <v>1049.9017180371729</v>
      </c>
      <c r="AD21" s="7">
        <v>42783</v>
      </c>
    </row>
    <row r="22" spans="1:30" x14ac:dyDescent="0.25">
      <c r="A22" s="23" t="s">
        <v>55</v>
      </c>
      <c r="B22" s="35">
        <v>42843</v>
      </c>
      <c r="C22" s="36">
        <v>0.76346064814814818</v>
      </c>
      <c r="D22" s="23" t="s">
        <v>40</v>
      </c>
      <c r="E22" s="37">
        <v>1.946</v>
      </c>
      <c r="F22" s="37">
        <v>20.1738</v>
      </c>
      <c r="G22" s="23" t="s">
        <v>41</v>
      </c>
      <c r="H22" s="37">
        <v>2.863</v>
      </c>
      <c r="I22" s="37">
        <v>5721.9189999999999</v>
      </c>
      <c r="J22" s="37" t="s">
        <v>42</v>
      </c>
      <c r="K22" s="37">
        <v>3.1030000000000002</v>
      </c>
      <c r="L22" s="37">
        <v>643.69719999999995</v>
      </c>
      <c r="O22" s="14">
        <f>($O$2/$M$2)*F22</f>
        <v>2.0425095422373043</v>
      </c>
      <c r="P22" s="3"/>
      <c r="R22" s="14">
        <f t="shared" si="1"/>
        <v>577.98990554287911</v>
      </c>
      <c r="S22" s="3"/>
      <c r="U22" s="14">
        <f>($S$2/$U$2)*L22</f>
        <v>1173.5198158811429</v>
      </c>
      <c r="AD22" s="7">
        <v>42783</v>
      </c>
    </row>
    <row r="23" spans="1:30" x14ac:dyDescent="0.25">
      <c r="A23" s="23" t="s">
        <v>56</v>
      </c>
      <c r="B23" s="35">
        <v>42843</v>
      </c>
      <c r="C23" s="36">
        <v>0.76719907407407406</v>
      </c>
      <c r="D23" s="23" t="s">
        <v>40</v>
      </c>
      <c r="E23" s="37">
        <v>1.95</v>
      </c>
      <c r="F23" s="37">
        <v>20.288699999999999</v>
      </c>
      <c r="G23" s="23" t="s">
        <v>41</v>
      </c>
      <c r="H23" s="37">
        <v>2.8660000000000001</v>
      </c>
      <c r="I23" s="37">
        <v>6101.7860000000001</v>
      </c>
      <c r="J23" s="37" t="s">
        <v>42</v>
      </c>
      <c r="K23" s="37">
        <v>3.11</v>
      </c>
      <c r="L23" s="37">
        <v>676.27319999999997</v>
      </c>
      <c r="O23" s="14">
        <f>($O$2/$M$2)*F23</f>
        <v>2.0541426676972105</v>
      </c>
      <c r="R23" s="14">
        <f t="shared" si="1"/>
        <v>616.36152377949816</v>
      </c>
      <c r="S23" s="3"/>
      <c r="U23" s="14">
        <f>($S$2/$U$2)*L23</f>
        <v>1232.9088912447519</v>
      </c>
      <c r="AD23" s="7">
        <v>42783</v>
      </c>
    </row>
    <row r="24" spans="1:30" x14ac:dyDescent="0.25">
      <c r="A24" s="23" t="s">
        <v>57</v>
      </c>
      <c r="B24" s="35">
        <v>42843</v>
      </c>
      <c r="C24" s="36">
        <v>0.77093750000000005</v>
      </c>
      <c r="D24" s="23" t="s">
        <v>40</v>
      </c>
      <c r="E24" s="37">
        <v>1.95</v>
      </c>
      <c r="F24" s="37">
        <v>20.066600000000001</v>
      </c>
      <c r="G24" s="23" t="s">
        <v>41</v>
      </c>
      <c r="H24" s="37">
        <v>2.8660000000000001</v>
      </c>
      <c r="I24" s="37">
        <v>6702.6023999999998</v>
      </c>
      <c r="J24" s="37" t="s">
        <v>42</v>
      </c>
      <c r="K24" s="37">
        <v>3.11</v>
      </c>
      <c r="L24" s="37">
        <v>731.31960000000004</v>
      </c>
      <c r="N24" s="14">
        <f>($O$2/$M$2)*F24</f>
        <v>2.0316560083008204</v>
      </c>
      <c r="P24" s="3"/>
      <c r="R24" s="14">
        <f t="shared" si="1"/>
        <v>677.051969464698</v>
      </c>
      <c r="S24" s="3"/>
      <c r="T24" s="2"/>
      <c r="U24" s="14">
        <f t="shared" ref="U24" si="2">($S$2/$U$2)*L24</f>
        <v>1333.2635940350076</v>
      </c>
      <c r="AD24" s="7">
        <v>42783</v>
      </c>
    </row>
    <row r="25" spans="1:30" x14ac:dyDescent="0.25">
      <c r="A25" s="23" t="s">
        <v>58</v>
      </c>
      <c r="B25" s="35">
        <v>42843</v>
      </c>
      <c r="C25" s="36">
        <v>0.77466435185185178</v>
      </c>
      <c r="D25" s="23" t="s">
        <v>40</v>
      </c>
      <c r="E25" s="37">
        <v>1.9430000000000001</v>
      </c>
      <c r="F25" s="37">
        <v>20.283200000000001</v>
      </c>
      <c r="G25" s="23" t="s">
        <v>41</v>
      </c>
      <c r="H25" s="37">
        <v>2.86</v>
      </c>
      <c r="I25" s="37">
        <v>3976.7964999999999</v>
      </c>
      <c r="J25" s="37" t="s">
        <v>42</v>
      </c>
      <c r="K25" s="37">
        <v>3.1</v>
      </c>
      <c r="L25" s="37">
        <v>513.35889999999995</v>
      </c>
      <c r="O25" s="17">
        <f>($O$2/$M$2)*F25</f>
        <v>2.0535858166090519</v>
      </c>
      <c r="P25" s="3"/>
      <c r="R25" s="17">
        <f t="shared" si="1"/>
        <v>401.70932748231013</v>
      </c>
      <c r="S25" s="3"/>
      <c r="U25" s="17">
        <f>($S$2/$U$2)*L25</f>
        <v>935.90098233912772</v>
      </c>
      <c r="AD25" s="7">
        <v>42783</v>
      </c>
    </row>
    <row r="26" spans="1:30" x14ac:dyDescent="0.25">
      <c r="A26" s="23" t="s">
        <v>59</v>
      </c>
      <c r="B26" s="35">
        <v>42843</v>
      </c>
      <c r="C26" s="36">
        <v>0.77840277777777767</v>
      </c>
      <c r="D26" s="23" t="s">
        <v>40</v>
      </c>
      <c r="E26" s="37">
        <v>1.95</v>
      </c>
      <c r="F26" s="37">
        <v>20.203800000000001</v>
      </c>
      <c r="G26" s="23" t="s">
        <v>41</v>
      </c>
      <c r="H26" s="37">
        <v>2.863</v>
      </c>
      <c r="I26" s="37">
        <v>4908.5375999999997</v>
      </c>
      <c r="J26" s="37" t="s">
        <v>42</v>
      </c>
      <c r="K26" s="37">
        <v>3.1059999999999999</v>
      </c>
      <c r="L26" s="37">
        <v>598.87339999999995</v>
      </c>
      <c r="O26" s="17">
        <f t="shared" ref="O20:O29" si="3">($O$2/$M$2)*F26</f>
        <v>2.0455469118090814</v>
      </c>
      <c r="P26" s="3"/>
      <c r="R26" s="17">
        <f t="shared" si="1"/>
        <v>495.82756829966848</v>
      </c>
      <c r="S26" s="3"/>
      <c r="U26" s="17">
        <f>($S$2/$U$2)*L26</f>
        <v>1091.8018629009323</v>
      </c>
      <c r="AD26" s="7">
        <v>42783</v>
      </c>
    </row>
    <row r="27" spans="1:30" x14ac:dyDescent="0.25">
      <c r="A27" s="23" t="s">
        <v>60</v>
      </c>
      <c r="B27" s="35">
        <v>42843</v>
      </c>
      <c r="C27" s="36">
        <v>0.78214120370370377</v>
      </c>
      <c r="D27" s="23" t="s">
        <v>40</v>
      </c>
      <c r="E27" s="37">
        <v>1.9430000000000001</v>
      </c>
      <c r="F27" s="37">
        <v>20.0456</v>
      </c>
      <c r="G27" s="23" t="s">
        <v>41</v>
      </c>
      <c r="H27" s="37">
        <v>2.8559999999999999</v>
      </c>
      <c r="I27" s="37">
        <v>5320.8446999999996</v>
      </c>
      <c r="J27" s="37" t="s">
        <v>42</v>
      </c>
      <c r="K27" s="37">
        <v>3.1</v>
      </c>
      <c r="L27" s="37">
        <v>619.76819999999998</v>
      </c>
      <c r="O27" s="17">
        <f t="shared" si="3"/>
        <v>2.0295298496005763</v>
      </c>
      <c r="P27" s="3"/>
      <c r="Q27" s="17">
        <f>($R$2/$P$2)*I27</f>
        <v>537.47606800469021</v>
      </c>
      <c r="S27" s="3"/>
      <c r="U27" s="17">
        <f>($S$2/$U$2)*L27</f>
        <v>1129.8950251033984</v>
      </c>
      <c r="AD27" s="7">
        <v>42783</v>
      </c>
    </row>
    <row r="28" spans="1:30" x14ac:dyDescent="0.25">
      <c r="A28" s="23" t="s">
        <v>61</v>
      </c>
      <c r="B28" s="35">
        <v>42843</v>
      </c>
      <c r="C28" s="36">
        <v>0.7858680555555555</v>
      </c>
      <c r="D28" s="23" t="s">
        <v>40</v>
      </c>
      <c r="E28" s="37">
        <v>1.95</v>
      </c>
      <c r="F28" s="37">
        <v>19.740300000000001</v>
      </c>
      <c r="G28" s="23" t="s">
        <v>41</v>
      </c>
      <c r="H28" s="37">
        <v>2.8660000000000001</v>
      </c>
      <c r="I28" s="37">
        <v>5556.3789999999999</v>
      </c>
      <c r="J28" s="37" t="s">
        <v>42</v>
      </c>
      <c r="K28" s="37">
        <v>3.11</v>
      </c>
      <c r="L28" s="37">
        <v>675.48059999999998</v>
      </c>
      <c r="O28" s="17">
        <f t="shared" si="3"/>
        <v>1.9986195519251235</v>
      </c>
      <c r="P28" s="3"/>
      <c r="R28" s="17">
        <f>($R$2/$P$2)*I28</f>
        <v>561.26816429425821</v>
      </c>
      <c r="S28" s="3"/>
      <c r="U28" s="17">
        <f>($S$2/$U$2)*L28</f>
        <v>1231.4639077865866</v>
      </c>
      <c r="AD28" s="7">
        <v>42783</v>
      </c>
    </row>
    <row r="29" spans="1:30" x14ac:dyDescent="0.25">
      <c r="A29" s="23" t="s">
        <v>62</v>
      </c>
      <c r="B29" s="35">
        <v>42843</v>
      </c>
      <c r="C29" s="36">
        <v>0.78960648148148149</v>
      </c>
      <c r="D29" s="23" t="s">
        <v>40</v>
      </c>
      <c r="E29" s="37">
        <v>1.95</v>
      </c>
      <c r="F29" s="37">
        <v>19.8521</v>
      </c>
      <c r="G29" s="23" t="s">
        <v>41</v>
      </c>
      <c r="H29" s="37">
        <v>2.8660000000000001</v>
      </c>
      <c r="I29" s="37">
        <v>5819.2377999999999</v>
      </c>
      <c r="J29" s="37" t="s">
        <v>42</v>
      </c>
      <c r="K29" s="37">
        <v>3.1059999999999999</v>
      </c>
      <c r="L29" s="37">
        <v>699.39340000000004</v>
      </c>
      <c r="O29" s="17">
        <f t="shared" si="3"/>
        <v>2.009938815862613</v>
      </c>
      <c r="P29" s="3"/>
      <c r="R29" s="17">
        <f>($R$2/$P$2)*I29</f>
        <v>587.82039842814129</v>
      </c>
      <c r="S29" s="3"/>
      <c r="U29" s="17">
        <f>($S$2/$U$2)*L29</f>
        <v>1275.0591644588271</v>
      </c>
      <c r="AD29" s="7">
        <v>42783</v>
      </c>
    </row>
    <row r="30" spans="1:30" x14ac:dyDescent="0.25">
      <c r="A30" s="27" t="s">
        <v>39</v>
      </c>
      <c r="B30" s="28">
        <v>42843</v>
      </c>
      <c r="C30" s="29">
        <v>0.79416666666666658</v>
      </c>
      <c r="D30" s="27" t="s">
        <v>40</v>
      </c>
      <c r="E30" s="30">
        <v>1.95</v>
      </c>
      <c r="F30" s="30">
        <v>56.927199999999999</v>
      </c>
      <c r="G30" s="27" t="s">
        <v>41</v>
      </c>
      <c r="H30" s="30">
        <v>2.8660000000000001</v>
      </c>
      <c r="I30" s="30">
        <v>5599.9895999999999</v>
      </c>
      <c r="J30" s="30" t="s">
        <v>42</v>
      </c>
      <c r="K30" s="30">
        <v>3.11</v>
      </c>
      <c r="L30" s="30">
        <v>988.11540000000002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42783</v>
      </c>
    </row>
    <row r="31" spans="1:30" x14ac:dyDescent="0.25">
      <c r="A31" s="5" t="s">
        <v>39</v>
      </c>
      <c r="B31" s="7" t="s">
        <v>73</v>
      </c>
      <c r="C31" s="8"/>
      <c r="D31" s="5"/>
      <c r="E31" s="9"/>
      <c r="F31" s="9"/>
      <c r="G31" s="5"/>
      <c r="H31" s="9"/>
      <c r="I31" s="9"/>
      <c r="J31" s="9"/>
      <c r="K31" s="9"/>
      <c r="L31" s="9"/>
      <c r="M31" s="5"/>
      <c r="N31" s="4"/>
      <c r="O31" s="5"/>
      <c r="P31" s="5"/>
      <c r="Q31" s="4"/>
      <c r="R31" s="4"/>
      <c r="S31" s="5"/>
      <c r="T31" s="4"/>
      <c r="U31" s="4"/>
      <c r="AD31" s="7">
        <v>42783</v>
      </c>
    </row>
    <row r="32" spans="1:30" x14ac:dyDescent="0.25">
      <c r="A32" s="5" t="s">
        <v>39</v>
      </c>
      <c r="B32" s="7">
        <v>42843</v>
      </c>
      <c r="C32" s="8">
        <v>0.79790509259259268</v>
      </c>
      <c r="D32" s="5" t="s">
        <v>40</v>
      </c>
      <c r="E32" s="9">
        <v>1.946</v>
      </c>
      <c r="F32" s="9">
        <v>39.338099999999997</v>
      </c>
      <c r="G32" s="5" t="s">
        <v>41</v>
      </c>
      <c r="H32" s="9">
        <v>2.863</v>
      </c>
      <c r="I32" s="9">
        <v>3824.1179000000002</v>
      </c>
      <c r="J32" s="9" t="s">
        <v>42</v>
      </c>
      <c r="K32" s="9">
        <v>3.1030000000000002</v>
      </c>
      <c r="L32" s="9">
        <v>708.46680000000003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42783</v>
      </c>
    </row>
    <row r="33" spans="1:30" x14ac:dyDescent="0.25">
      <c r="A33" s="5" t="s">
        <v>39</v>
      </c>
      <c r="B33" s="7">
        <v>42843</v>
      </c>
      <c r="C33" s="8">
        <v>0.80164351851851856</v>
      </c>
      <c r="D33" s="5" t="s">
        <v>40</v>
      </c>
      <c r="E33" s="9">
        <v>1.946</v>
      </c>
      <c r="F33" s="9">
        <v>39.095500000000001</v>
      </c>
      <c r="G33" s="5" t="s">
        <v>41</v>
      </c>
      <c r="H33" s="9">
        <v>2.863</v>
      </c>
      <c r="I33" s="9">
        <v>3822.1278000000002</v>
      </c>
      <c r="J33" s="9" t="s">
        <v>42</v>
      </c>
      <c r="K33" s="9">
        <v>3.1059999999999999</v>
      </c>
      <c r="L33" s="9">
        <v>708.29060000000004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42783</v>
      </c>
    </row>
    <row r="34" spans="1:30" x14ac:dyDescent="0.25">
      <c r="A34" s="23" t="s">
        <v>63</v>
      </c>
      <c r="B34" s="35">
        <v>42843</v>
      </c>
      <c r="C34" s="36">
        <v>0.8053703703703704</v>
      </c>
      <c r="D34" s="23" t="s">
        <v>40</v>
      </c>
      <c r="E34" s="37">
        <v>1.9430000000000001</v>
      </c>
      <c r="F34" s="37">
        <v>20.338799999999999</v>
      </c>
      <c r="G34" s="23" t="s">
        <v>41</v>
      </c>
      <c r="H34" s="37">
        <v>2.86</v>
      </c>
      <c r="I34" s="37">
        <v>3968.2881000000002</v>
      </c>
      <c r="J34" s="37" t="s">
        <v>42</v>
      </c>
      <c r="K34" s="37">
        <v>3.1059999999999999</v>
      </c>
      <c r="L34" s="37">
        <v>516.17439999999999</v>
      </c>
      <c r="O34" s="19">
        <f>($O$2/$M$2)*F34</f>
        <v>2.0592150748820788</v>
      </c>
      <c r="R34" s="19">
        <f t="shared" ref="R34:R38" si="4">($R$2/$P$2)*I34</f>
        <v>400.84986594286488</v>
      </c>
      <c r="U34" s="19">
        <f>($S$2/$U$2)*L34</f>
        <v>941.03390049010534</v>
      </c>
      <c r="AD34" s="7">
        <v>42783</v>
      </c>
    </row>
    <row r="35" spans="1:30" x14ac:dyDescent="0.25">
      <c r="A35" s="23" t="s">
        <v>64</v>
      </c>
      <c r="B35" s="35">
        <v>42843</v>
      </c>
      <c r="C35" s="36">
        <v>0.80910879629629628</v>
      </c>
      <c r="D35" s="23" t="s">
        <v>40</v>
      </c>
      <c r="E35" s="37">
        <v>1.946</v>
      </c>
      <c r="F35" s="37">
        <v>19.720199999999998</v>
      </c>
      <c r="G35" s="23" t="s">
        <v>41</v>
      </c>
      <c r="H35" s="37">
        <v>2.863</v>
      </c>
      <c r="I35" s="37">
        <v>4899.3755000000001</v>
      </c>
      <c r="J35" s="37" t="s">
        <v>42</v>
      </c>
      <c r="K35" s="37">
        <v>3.1059999999999999</v>
      </c>
      <c r="L35" s="37">
        <v>508.30279999999999</v>
      </c>
      <c r="O35" s="19">
        <f>($O$2/$M$2)*F35</f>
        <v>1.9965845143120327</v>
      </c>
      <c r="R35" s="19">
        <f t="shared" si="4"/>
        <v>494.90207436772459</v>
      </c>
      <c r="T35" s="19">
        <f>($S$2/$U$2)*L35</f>
        <v>926.68324216396991</v>
      </c>
      <c r="AD35" s="7">
        <v>42783</v>
      </c>
    </row>
    <row r="36" spans="1:30" x14ac:dyDescent="0.25">
      <c r="A36" s="23" t="s">
        <v>65</v>
      </c>
      <c r="B36" s="35">
        <v>42843</v>
      </c>
      <c r="C36" s="36">
        <v>0.81283564814814813</v>
      </c>
      <c r="D36" s="23" t="s">
        <v>40</v>
      </c>
      <c r="E36" s="37">
        <v>1.946</v>
      </c>
      <c r="F36" s="37">
        <v>19.1998</v>
      </c>
      <c r="G36" s="23" t="s">
        <v>41</v>
      </c>
      <c r="H36" s="37">
        <v>2.863</v>
      </c>
      <c r="I36" s="37">
        <v>5421.7892000000002</v>
      </c>
      <c r="J36" s="37" t="s">
        <v>42</v>
      </c>
      <c r="K36" s="37">
        <v>3.1059999999999999</v>
      </c>
      <c r="L36" s="37">
        <v>511.69060000000002</v>
      </c>
      <c r="O36" s="19">
        <f>($O$2/$M$2)*F36</f>
        <v>1.9438962768069372</v>
      </c>
      <c r="R36" s="19">
        <f t="shared" si="4"/>
        <v>547.67280480227043</v>
      </c>
      <c r="U36" s="19">
        <f t="shared" ref="U34:U43" si="5">($S$2/$U$2)*L36</f>
        <v>932.85951640012036</v>
      </c>
      <c r="AD36" s="7">
        <v>42783</v>
      </c>
    </row>
    <row r="37" spans="1:30" x14ac:dyDescent="0.25">
      <c r="A37" s="23" t="s">
        <v>66</v>
      </c>
      <c r="B37" s="35">
        <v>42843</v>
      </c>
      <c r="C37" s="36">
        <v>0.81656249999999997</v>
      </c>
      <c r="D37" s="23" t="s">
        <v>40</v>
      </c>
      <c r="E37" s="37">
        <v>1.946</v>
      </c>
      <c r="F37" s="37">
        <v>18.634</v>
      </c>
      <c r="G37" s="23" t="s">
        <v>41</v>
      </c>
      <c r="H37" s="37">
        <v>2.863</v>
      </c>
      <c r="I37" s="37">
        <v>5623.4827999999998</v>
      </c>
      <c r="J37" s="37" t="s">
        <v>42</v>
      </c>
      <c r="K37" s="37">
        <v>3.1059999999999999</v>
      </c>
      <c r="L37" s="37">
        <v>510.49880000000002</v>
      </c>
      <c r="O37" s="19">
        <f>($O$2/$M$2)*F37</f>
        <v>1.8866114866832191</v>
      </c>
      <c r="R37" s="19">
        <f t="shared" si="4"/>
        <v>568.04654039912236</v>
      </c>
      <c r="U37" s="19">
        <f t="shared" si="5"/>
        <v>930.68675424336845</v>
      </c>
      <c r="AD37" s="7">
        <v>42783</v>
      </c>
    </row>
    <row r="38" spans="1:30" x14ac:dyDescent="0.25">
      <c r="A38" s="23" t="s">
        <v>67</v>
      </c>
      <c r="B38" s="35">
        <v>42843</v>
      </c>
      <c r="C38" s="36">
        <v>0.82030092592592585</v>
      </c>
      <c r="D38" s="23" t="s">
        <v>40</v>
      </c>
      <c r="E38" s="37">
        <v>1.946</v>
      </c>
      <c r="F38" s="37">
        <v>18.528600000000001</v>
      </c>
      <c r="G38" s="23" t="s">
        <v>41</v>
      </c>
      <c r="H38" s="37">
        <v>2.86</v>
      </c>
      <c r="I38" s="37">
        <v>6156.3131000000003</v>
      </c>
      <c r="J38" s="37" t="s">
        <v>42</v>
      </c>
      <c r="K38" s="37">
        <v>3.1030000000000002</v>
      </c>
      <c r="L38" s="37">
        <v>503.05700000000002</v>
      </c>
      <c r="O38" s="19">
        <f>($O$2/$M$2)*F38</f>
        <v>1.8759401949210419</v>
      </c>
      <c r="Q38" s="2"/>
      <c r="R38" s="19">
        <f t="shared" si="4"/>
        <v>621.86948594717785</v>
      </c>
      <c r="U38" s="19">
        <f t="shared" si="5"/>
        <v>917.11966125954893</v>
      </c>
      <c r="AD38" s="7">
        <v>42783</v>
      </c>
    </row>
    <row r="39" spans="1:30" x14ac:dyDescent="0.25">
      <c r="A39" s="23" t="s">
        <v>68</v>
      </c>
      <c r="B39" s="35">
        <v>42843</v>
      </c>
      <c r="C39" s="36">
        <v>0.8240277777777778</v>
      </c>
      <c r="D39" s="23" t="s">
        <v>40</v>
      </c>
      <c r="E39" s="37">
        <v>1.95</v>
      </c>
      <c r="F39" s="37">
        <v>20.2378</v>
      </c>
      <c r="G39" s="23" t="s">
        <v>41</v>
      </c>
      <c r="H39" s="37">
        <v>2.8660000000000001</v>
      </c>
      <c r="I39" s="37">
        <v>4080.9935</v>
      </c>
      <c r="J39" s="37" t="s">
        <v>42</v>
      </c>
      <c r="K39" s="37">
        <v>3.1059999999999999</v>
      </c>
      <c r="L39" s="37">
        <v>502.0274</v>
      </c>
      <c r="O39" s="26">
        <f>($O$2/$M$2)*F39</f>
        <v>2.0489892639904288</v>
      </c>
      <c r="R39" s="16">
        <f>($R$2/$P$2)*I39</f>
        <v>412.23461002962534</v>
      </c>
      <c r="U39" s="16">
        <f t="shared" si="5"/>
        <v>915.2426047764211</v>
      </c>
      <c r="AD39" s="7">
        <v>42783</v>
      </c>
    </row>
    <row r="40" spans="1:30" x14ac:dyDescent="0.25">
      <c r="A40" s="23" t="s">
        <v>69</v>
      </c>
      <c r="B40" s="35">
        <v>42843</v>
      </c>
      <c r="C40" s="36">
        <v>0.82776620370370368</v>
      </c>
      <c r="D40" s="23" t="s">
        <v>40</v>
      </c>
      <c r="E40" s="37">
        <v>1.946</v>
      </c>
      <c r="F40" s="37">
        <v>19.282800000000002</v>
      </c>
      <c r="G40" s="23" t="s">
        <v>41</v>
      </c>
      <c r="H40" s="37">
        <v>2.863</v>
      </c>
      <c r="I40" s="37">
        <v>4929.4584999999997</v>
      </c>
      <c r="J40" s="37" t="s">
        <v>42</v>
      </c>
      <c r="K40" s="37">
        <v>3.1059999999999999</v>
      </c>
      <c r="L40" s="37">
        <v>502.51940000000002</v>
      </c>
      <c r="O40" s="16">
        <f>($O$2/$M$2)*F40</f>
        <v>1.9522996659555212</v>
      </c>
      <c r="R40" s="16">
        <f>($R$2/$P$2)*I40</f>
        <v>497.94085739286817</v>
      </c>
      <c r="U40" s="16">
        <f t="shared" si="5"/>
        <v>916.13956649912791</v>
      </c>
      <c r="AD40" s="7">
        <v>42783</v>
      </c>
    </row>
    <row r="41" spans="1:30" x14ac:dyDescent="0.25">
      <c r="A41" s="23" t="s">
        <v>70</v>
      </c>
      <c r="B41" s="35">
        <v>42843</v>
      </c>
      <c r="C41" s="36">
        <v>0.83149305555555564</v>
      </c>
      <c r="D41" s="23" t="s">
        <v>40</v>
      </c>
      <c r="E41" s="37">
        <v>1.9430000000000001</v>
      </c>
      <c r="F41" s="37">
        <v>19.250900000000001</v>
      </c>
      <c r="G41" s="23" t="s">
        <v>41</v>
      </c>
      <c r="H41" s="37">
        <v>2.86</v>
      </c>
      <c r="I41" s="37">
        <v>5163.9924000000001</v>
      </c>
      <c r="J41" s="37" t="s">
        <v>42</v>
      </c>
      <c r="K41" s="37">
        <v>3.1030000000000002</v>
      </c>
      <c r="L41" s="37">
        <v>501.38600000000002</v>
      </c>
      <c r="O41" s="16">
        <f t="shared" ref="O41:O43" si="6">($O$2/$M$2)*F41</f>
        <v>1.949069929644198</v>
      </c>
      <c r="R41" s="16">
        <f>($R$2/$P$2)*I41</f>
        <v>521.63189997973507</v>
      </c>
      <c r="U41" s="16">
        <f t="shared" si="5"/>
        <v>914.0732729696241</v>
      </c>
      <c r="AD41" s="7">
        <v>42783</v>
      </c>
    </row>
    <row r="42" spans="1:30" x14ac:dyDescent="0.25">
      <c r="A42" s="23" t="s">
        <v>71</v>
      </c>
      <c r="B42" s="35">
        <v>42843</v>
      </c>
      <c r="C42" s="36">
        <v>0.83523148148148152</v>
      </c>
      <c r="D42" s="23" t="s">
        <v>40</v>
      </c>
      <c r="E42" s="37">
        <v>1.9430000000000001</v>
      </c>
      <c r="F42" s="37">
        <v>19.349599999999999</v>
      </c>
      <c r="G42" s="23" t="s">
        <v>41</v>
      </c>
      <c r="H42" s="37">
        <v>2.86</v>
      </c>
      <c r="I42" s="37">
        <v>5189.9769999999999</v>
      </c>
      <c r="J42" s="37" t="s">
        <v>42</v>
      </c>
      <c r="K42" s="37">
        <v>3.1059999999999999</v>
      </c>
      <c r="L42" s="37">
        <v>496.11739999999998</v>
      </c>
      <c r="O42" s="16">
        <f t="shared" si="6"/>
        <v>1.9590628755353447</v>
      </c>
      <c r="R42" s="16">
        <f>($R$2/$P$2)*I42</f>
        <v>524.25669010688819</v>
      </c>
      <c r="U42" s="16">
        <f t="shared" si="5"/>
        <v>904.46812554634585</v>
      </c>
      <c r="AD42" s="7">
        <v>42783</v>
      </c>
    </row>
    <row r="43" spans="1:30" x14ac:dyDescent="0.25">
      <c r="A43" s="23" t="s">
        <v>72</v>
      </c>
      <c r="B43" s="35">
        <v>42843</v>
      </c>
      <c r="C43" s="36">
        <v>0.8389699074074074</v>
      </c>
      <c r="D43" s="23" t="s">
        <v>40</v>
      </c>
      <c r="E43" s="37">
        <v>1.946</v>
      </c>
      <c r="F43" s="37">
        <v>18.578700000000001</v>
      </c>
      <c r="G43" s="23" t="s">
        <v>41</v>
      </c>
      <c r="H43" s="37">
        <v>2.863</v>
      </c>
      <c r="I43" s="37">
        <v>5490.3001999999997</v>
      </c>
      <c r="J43" s="37" t="s">
        <v>42</v>
      </c>
      <c r="K43" s="37">
        <v>3.1059999999999999</v>
      </c>
      <c r="L43" s="37">
        <v>496.8879</v>
      </c>
      <c r="O43" s="16">
        <f t="shared" si="6"/>
        <v>1.8810126021059099</v>
      </c>
      <c r="R43" s="16">
        <f>($R$2/$P$2)*I43</f>
        <v>554.59332681921057</v>
      </c>
      <c r="U43" s="16">
        <f t="shared" si="5"/>
        <v>905.87281865070679</v>
      </c>
      <c r="AD43" s="7">
        <v>42783</v>
      </c>
    </row>
    <row r="44" spans="1:30" x14ac:dyDescent="0.25">
      <c r="A44" s="5" t="s">
        <v>39</v>
      </c>
      <c r="B44" s="7">
        <v>42843</v>
      </c>
      <c r="C44" s="8">
        <v>0.84270833333333339</v>
      </c>
      <c r="D44" s="5" t="s">
        <v>40</v>
      </c>
      <c r="E44" s="9">
        <v>1.9430000000000001</v>
      </c>
      <c r="F44" s="9">
        <v>38.933500000000002</v>
      </c>
      <c r="G44" s="5" t="s">
        <v>41</v>
      </c>
      <c r="H44" s="9">
        <v>2.86</v>
      </c>
      <c r="I44" s="9">
        <v>3819.6</v>
      </c>
      <c r="J44" s="9" t="s">
        <v>42</v>
      </c>
      <c r="K44" s="9">
        <v>3.1030000000000002</v>
      </c>
      <c r="L44" s="9">
        <v>704.53599999999994</v>
      </c>
      <c r="M44" s="5"/>
      <c r="N44" s="4"/>
      <c r="O44" s="4"/>
      <c r="P44" s="5"/>
      <c r="Q44" s="4"/>
      <c r="R44" s="4"/>
      <c r="S44" s="5"/>
      <c r="T44" s="4"/>
      <c r="U44" s="4"/>
      <c r="AD44" s="7">
        <v>42783</v>
      </c>
    </row>
    <row r="45" spans="1:30" x14ac:dyDescent="0.25">
      <c r="A45" s="5" t="s">
        <v>39</v>
      </c>
      <c r="B45" s="7">
        <v>42843</v>
      </c>
      <c r="C45" s="8">
        <v>0.84643518518518512</v>
      </c>
      <c r="D45" s="5" t="s">
        <v>40</v>
      </c>
      <c r="E45" s="9">
        <v>1.946</v>
      </c>
      <c r="F45" s="9">
        <v>39.312899999999999</v>
      </c>
      <c r="G45" s="5" t="s">
        <v>41</v>
      </c>
      <c r="H45" s="9">
        <v>2.863</v>
      </c>
      <c r="I45" s="9">
        <v>3828.1846</v>
      </c>
      <c r="J45" s="9" t="s">
        <v>42</v>
      </c>
      <c r="K45" s="9">
        <v>3.1030000000000002</v>
      </c>
      <c r="L45" s="9">
        <v>705.8424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42783</v>
      </c>
    </row>
    <row r="46" spans="1:30" x14ac:dyDescent="0.25">
      <c r="A46" s="5" t="s">
        <v>39</v>
      </c>
      <c r="B46" s="7">
        <v>42843</v>
      </c>
      <c r="C46" s="8">
        <v>0.85017361111111101</v>
      </c>
      <c r="D46" s="5" t="s">
        <v>40</v>
      </c>
      <c r="E46" s="9">
        <v>1.9430000000000001</v>
      </c>
      <c r="F46" s="9">
        <v>39.096299999999999</v>
      </c>
      <c r="G46" s="5" t="s">
        <v>41</v>
      </c>
      <c r="H46" s="9">
        <v>2.86</v>
      </c>
      <c r="I46" s="9">
        <v>3838.9821999999999</v>
      </c>
      <c r="J46" s="9" t="s">
        <v>42</v>
      </c>
      <c r="K46" s="9">
        <v>3.1030000000000002</v>
      </c>
      <c r="L46" s="9">
        <v>710.37180000000001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42783</v>
      </c>
    </row>
    <row r="47" spans="1:30" x14ac:dyDescent="0.25">
      <c r="A47" s="5" t="s">
        <v>39</v>
      </c>
      <c r="B47" s="7">
        <v>42843</v>
      </c>
      <c r="C47" s="8">
        <v>0.85391203703703711</v>
      </c>
      <c r="D47" s="5" t="s">
        <v>40</v>
      </c>
      <c r="E47" s="9">
        <v>1.9430000000000001</v>
      </c>
      <c r="F47" s="9">
        <v>39.345999999999997</v>
      </c>
      <c r="G47" s="5" t="s">
        <v>41</v>
      </c>
      <c r="H47" s="9">
        <v>2.86</v>
      </c>
      <c r="I47" s="9">
        <v>3826.5068000000001</v>
      </c>
      <c r="J47" s="9" t="s">
        <v>42</v>
      </c>
      <c r="K47" s="9">
        <v>3.1059999999999999</v>
      </c>
      <c r="L47" s="9">
        <v>709.65</v>
      </c>
      <c r="M47" s="5"/>
      <c r="N47" s="4"/>
      <c r="O47" s="4"/>
      <c r="P47" s="5"/>
      <c r="Q47" s="4"/>
      <c r="R47" s="4"/>
      <c r="S47" s="5"/>
      <c r="T47" s="4"/>
      <c r="U47" s="4"/>
      <c r="AD47" s="7">
        <v>42783</v>
      </c>
    </row>
    <row r="48" spans="1:30" x14ac:dyDescent="0.25">
      <c r="A48" s="31"/>
      <c r="B48" s="32"/>
      <c r="C48" s="33"/>
      <c r="D48" s="31"/>
      <c r="E48" s="34"/>
      <c r="F48" s="34"/>
      <c r="G48" s="34"/>
      <c r="H48" s="34"/>
      <c r="I48" s="34"/>
      <c r="J48" s="34"/>
      <c r="K48" s="34"/>
      <c r="L48" s="34"/>
      <c r="O48" s="22">
        <f>($O$2/$M$2)*F48</f>
        <v>0</v>
      </c>
      <c r="R48" s="22">
        <f>($R$2/$P$2)*I48</f>
        <v>0</v>
      </c>
      <c r="U48" s="22">
        <f>($S$2/$U$2)*L48</f>
        <v>0</v>
      </c>
      <c r="AD48" s="7">
        <v>42783</v>
      </c>
    </row>
    <row r="49" spans="1:30" x14ac:dyDescent="0.25">
      <c r="A49" s="31"/>
      <c r="B49" s="32"/>
      <c r="C49" s="33"/>
      <c r="D49" s="31"/>
      <c r="E49" s="34"/>
      <c r="F49" s="34"/>
      <c r="G49" s="34"/>
      <c r="H49" s="34"/>
      <c r="I49" s="34"/>
      <c r="J49" s="34"/>
      <c r="K49" s="34"/>
      <c r="L49" s="34"/>
      <c r="N49" s="22">
        <f>($O$2/$M$2)*F49</f>
        <v>0</v>
      </c>
      <c r="R49" s="22">
        <f>($R$2/$P$2)*I49</f>
        <v>0</v>
      </c>
      <c r="T49" s="22">
        <f>($S$2/$U$2)*L49</f>
        <v>0</v>
      </c>
      <c r="AD49" s="7">
        <v>42783</v>
      </c>
    </row>
    <row r="50" spans="1:30" x14ac:dyDescent="0.25">
      <c r="A50" s="31"/>
      <c r="B50" s="32"/>
      <c r="C50" s="33"/>
      <c r="D50" s="31"/>
      <c r="E50" s="34"/>
      <c r="F50" s="34"/>
      <c r="G50" s="34"/>
      <c r="H50" s="34"/>
      <c r="I50" s="34"/>
      <c r="J50" s="34"/>
      <c r="K50" s="34"/>
      <c r="L50" s="34"/>
      <c r="O50" s="22">
        <f>($O$2/$M$2)*F50</f>
        <v>0</v>
      </c>
      <c r="R50" s="22">
        <f t="shared" ref="R50:R57" si="7">($R$2/$P$2)*I50</f>
        <v>0</v>
      </c>
      <c r="U50" s="22">
        <f t="shared" ref="U50:U56" si="8">($S$2/$U$2)*L50</f>
        <v>0</v>
      </c>
      <c r="AD50" s="7">
        <v>42783</v>
      </c>
    </row>
    <row r="51" spans="1:30" x14ac:dyDescent="0.25">
      <c r="A51" s="31"/>
      <c r="B51" s="32"/>
      <c r="C51" s="33"/>
      <c r="D51" s="31"/>
      <c r="E51" s="34"/>
      <c r="F51" s="34"/>
      <c r="G51" s="34"/>
      <c r="H51" s="34"/>
      <c r="I51" s="34"/>
      <c r="J51" s="34"/>
      <c r="K51" s="34"/>
      <c r="L51" s="34"/>
      <c r="O51" s="22">
        <f>($O$2/$M$2)*F51</f>
        <v>0</v>
      </c>
      <c r="R51" s="22">
        <f t="shared" si="7"/>
        <v>0</v>
      </c>
      <c r="U51" s="22">
        <f t="shared" si="8"/>
        <v>0</v>
      </c>
      <c r="AD51" s="7">
        <v>42783</v>
      </c>
    </row>
    <row r="52" spans="1:30" x14ac:dyDescent="0.25">
      <c r="A52" s="31"/>
      <c r="B52" s="32"/>
      <c r="C52" s="33"/>
      <c r="D52" s="31"/>
      <c r="E52" s="34"/>
      <c r="F52" s="34"/>
      <c r="G52" s="34"/>
      <c r="H52" s="34"/>
      <c r="I52" s="34"/>
      <c r="J52" s="34"/>
      <c r="K52" s="34"/>
      <c r="L52" s="34"/>
      <c r="O52" s="22">
        <f>($O$2/$M$2)*F52</f>
        <v>0</v>
      </c>
      <c r="R52" s="22">
        <f t="shared" si="7"/>
        <v>0</v>
      </c>
      <c r="U52" s="22">
        <f t="shared" si="8"/>
        <v>0</v>
      </c>
      <c r="AD52" s="7">
        <v>42783</v>
      </c>
    </row>
    <row r="53" spans="1:30" x14ac:dyDescent="0.25">
      <c r="A53" s="31"/>
      <c r="B53" s="32"/>
      <c r="C53" s="33"/>
      <c r="D53" s="31"/>
      <c r="E53" s="34"/>
      <c r="F53" s="34"/>
      <c r="G53" s="34"/>
      <c r="H53" s="34"/>
      <c r="I53" s="34"/>
      <c r="J53" s="34"/>
      <c r="K53" s="34"/>
      <c r="L53" s="34"/>
      <c r="O53" s="24">
        <f t="shared" ref="O53:O57" si="9">($O$2/$M$2)*F53</f>
        <v>0</v>
      </c>
      <c r="R53" s="24">
        <f t="shared" si="7"/>
        <v>0</v>
      </c>
      <c r="U53" s="24">
        <f>($S$2/$U$2)*L53</f>
        <v>0</v>
      </c>
      <c r="AD53" s="7">
        <v>42783</v>
      </c>
    </row>
    <row r="54" spans="1:30" x14ac:dyDescent="0.25">
      <c r="A54" s="31"/>
      <c r="B54" s="32"/>
      <c r="C54" s="33"/>
      <c r="D54" s="31"/>
      <c r="E54" s="34"/>
      <c r="F54" s="34"/>
      <c r="G54" s="34"/>
      <c r="H54" s="34"/>
      <c r="I54" s="34"/>
      <c r="J54" s="34"/>
      <c r="K54" s="34"/>
      <c r="L54" s="34"/>
      <c r="O54" s="24">
        <f t="shared" si="9"/>
        <v>0</v>
      </c>
      <c r="R54" s="24">
        <f t="shared" si="7"/>
        <v>0</v>
      </c>
      <c r="T54" s="24">
        <f>($S$2/$U$2)*L54</f>
        <v>0</v>
      </c>
      <c r="AD54" s="7">
        <v>42783</v>
      </c>
    </row>
    <row r="55" spans="1:30" x14ac:dyDescent="0.25">
      <c r="A55" s="31"/>
      <c r="B55" s="32"/>
      <c r="C55" s="33"/>
      <c r="D55" s="31"/>
      <c r="E55" s="34"/>
      <c r="F55" s="34"/>
      <c r="G55" s="34"/>
      <c r="H55" s="34"/>
      <c r="I55" s="34"/>
      <c r="J55" s="34"/>
      <c r="K55" s="34"/>
      <c r="L55" s="34"/>
      <c r="O55" s="24">
        <f t="shared" si="9"/>
        <v>0</v>
      </c>
      <c r="R55" s="24">
        <f t="shared" si="7"/>
        <v>0</v>
      </c>
      <c r="U55" s="24">
        <f t="shared" si="8"/>
        <v>0</v>
      </c>
      <c r="AD55" s="7">
        <v>42783</v>
      </c>
    </row>
    <row r="56" spans="1:30" x14ac:dyDescent="0.25">
      <c r="A56" s="31"/>
      <c r="B56" s="32"/>
      <c r="C56" s="33"/>
      <c r="D56" s="31"/>
      <c r="E56" s="34"/>
      <c r="F56" s="34"/>
      <c r="G56" s="34"/>
      <c r="H56" s="34"/>
      <c r="I56" s="34"/>
      <c r="J56" s="34"/>
      <c r="K56" s="34"/>
      <c r="L56" s="34"/>
      <c r="O56" s="24">
        <f t="shared" si="9"/>
        <v>0</v>
      </c>
      <c r="R56" s="24">
        <f t="shared" si="7"/>
        <v>0</v>
      </c>
      <c r="U56" s="24">
        <f t="shared" si="8"/>
        <v>0</v>
      </c>
      <c r="AD56" s="7">
        <v>42783</v>
      </c>
    </row>
    <row r="57" spans="1:30" x14ac:dyDescent="0.25">
      <c r="A57" s="31"/>
      <c r="B57" s="32"/>
      <c r="C57" s="33"/>
      <c r="D57" s="31"/>
      <c r="E57" s="34"/>
      <c r="F57" s="34"/>
      <c r="G57" s="34"/>
      <c r="H57" s="34"/>
      <c r="I57" s="34"/>
      <c r="J57" s="34"/>
      <c r="K57" s="34"/>
      <c r="L57" s="34"/>
      <c r="M57" s="3"/>
      <c r="N57" s="2"/>
      <c r="O57" s="24">
        <f t="shared" si="9"/>
        <v>0</v>
      </c>
      <c r="P57" s="3"/>
      <c r="Q57" s="2"/>
      <c r="R57" s="24">
        <f t="shared" si="7"/>
        <v>0</v>
      </c>
      <c r="S57" s="3"/>
      <c r="U57" s="24">
        <f>($S$2/$U$2)*L57</f>
        <v>0</v>
      </c>
      <c r="AD57" s="7">
        <v>42783</v>
      </c>
    </row>
    <row r="58" spans="1:30" x14ac:dyDescent="0.25">
      <c r="A58" s="5"/>
      <c r="B58" s="7"/>
      <c r="C58" s="8"/>
      <c r="D58" s="5"/>
      <c r="E58" s="9"/>
      <c r="F58" s="9"/>
      <c r="G58" s="9"/>
      <c r="H58" s="9"/>
      <c r="I58" s="9"/>
      <c r="J58" s="9"/>
      <c r="K58" s="9"/>
      <c r="L58" s="9"/>
      <c r="AD58" s="7">
        <v>42783</v>
      </c>
    </row>
    <row r="59" spans="1:30" x14ac:dyDescent="0.25">
      <c r="A59" s="5"/>
      <c r="B59" s="7"/>
      <c r="C59" s="8"/>
      <c r="D59" s="5"/>
      <c r="E59" s="9"/>
      <c r="F59" s="9"/>
      <c r="G59" s="9"/>
      <c r="H59" s="9"/>
      <c r="I59" s="9"/>
      <c r="J59" s="9"/>
      <c r="K59" s="9"/>
      <c r="L59" s="9"/>
    </row>
    <row r="60" spans="1:30" x14ac:dyDescent="0.25">
      <c r="A60" s="5"/>
      <c r="B60" s="7"/>
      <c r="C60" s="8"/>
      <c r="D60" s="5"/>
      <c r="E60" s="9"/>
      <c r="F60" s="9"/>
      <c r="G60" s="9"/>
      <c r="H60" s="9"/>
      <c r="I60" s="9"/>
      <c r="J60" s="9"/>
      <c r="K60" s="9"/>
      <c r="L60" s="9"/>
    </row>
    <row r="61" spans="1:30" x14ac:dyDescent="0.25">
      <c r="A61" s="5"/>
      <c r="B61" s="7"/>
      <c r="C61" s="8"/>
      <c r="D61" s="5"/>
      <c r="E61" s="9"/>
      <c r="F61" s="9"/>
      <c r="G61" s="9"/>
      <c r="H61" s="9"/>
      <c r="I61" s="9"/>
      <c r="J61" s="9"/>
      <c r="K61" s="9"/>
      <c r="L61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2018-03-22T18:52:00Z</dcterms:modified>
</cp:coreProperties>
</file>