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U57" i="1" s="1"/>
  <c r="Q2" i="1"/>
  <c r="P2" i="1"/>
  <c r="R13" i="1" s="1"/>
  <c r="O51" i="1"/>
  <c r="N2" i="1"/>
  <c r="AE2" i="1" s="1"/>
  <c r="O11" i="1" l="1"/>
  <c r="O23" i="1"/>
  <c r="O35" i="1"/>
  <c r="O43" i="1"/>
  <c r="O55" i="1"/>
  <c r="R9" i="1"/>
  <c r="U6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U20" i="1"/>
  <c r="T24" i="1"/>
  <c r="U28" i="1"/>
  <c r="U36" i="1"/>
  <c r="U40" i="1"/>
  <c r="U48" i="1"/>
  <c r="U52" i="1"/>
  <c r="T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Q52" i="1"/>
  <c r="R50" i="1"/>
  <c r="R48" i="1"/>
  <c r="R42" i="1"/>
  <c r="R40" i="1"/>
  <c r="R38" i="1"/>
  <c r="R36" i="1"/>
  <c r="R34" i="1"/>
  <c r="R28" i="1"/>
  <c r="R26" i="1"/>
  <c r="R24" i="1"/>
  <c r="Q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U43" i="1"/>
  <c r="U49" i="1"/>
  <c r="U51" i="1"/>
  <c r="U53" i="1"/>
  <c r="U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<sst xmlns="http://schemas.openxmlformats.org/spreadsheetml/2006/main" count="281" uniqueCount="85">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</sst>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M1" zoomScale="70" zoomScaleNormal="70" workbookViewId="0">
      <selection activeCell="U3" sqref="U3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27" t="s">
        <v>41</v>
      </c>
      <c r="B2" s="28">
        <v>42845</v>
      </c>
      <c r="C2" s="29">
        <v>0.3546643518518518</v>
      </c>
      <c r="D2" s="27" t="s">
        <v>42</v>
      </c>
      <c r="E2" s="30">
        <v>1.946</v>
      </c>
      <c r="F2" s="30">
        <v>54.882399999999997</v>
      </c>
      <c r="G2" s="30" t="s">
        <v>43</v>
      </c>
      <c r="H2" s="30">
        <v>2.863</v>
      </c>
      <c r="I2" s="30">
        <v>5416.3617999999997</v>
      </c>
      <c r="J2" s="30" t="s">
        <v>44</v>
      </c>
      <c r="K2" s="30">
        <v>3.1059999999999999</v>
      </c>
      <c r="L2" s="30">
        <v>958.30619999999999</v>
      </c>
      <c r="M2" s="4">
        <f>AVERAGE(F2:F5,F16:F19,F30:F33,F44:F47,F58:F61)</f>
        <v>40.636199999999995</v>
      </c>
      <c r="N2" s="4">
        <f>STDEV(F2:F5,F16:F19,F30:F33,F44:F47,G58:G61)</f>
        <v>3.749948100596415</v>
      </c>
      <c r="O2" s="4">
        <v>4.08</v>
      </c>
      <c r="P2" s="4">
        <f>AVERAGE(I2:I5,I16:I19,I30:I33,I44:I47,I58:I61)</f>
        <v>3934.2655099999997</v>
      </c>
      <c r="Q2" s="4">
        <f>STDEV(I2:I5,I16:I19,I30:I33,I44:I47,I58:I61)</f>
        <v>349.09743104613261</v>
      </c>
      <c r="R2" s="4">
        <v>399</v>
      </c>
      <c r="S2" s="4">
        <f>AVERAGE(L2:L5,L16:L19,L30:L33,L44:L47,L58:L61)</f>
        <v>715.62450000000013</v>
      </c>
      <c r="T2" s="4">
        <f>STDEV(L2:L5,L16:L19,L30:L33,L44:L47,L58:L61)</f>
        <v>57.261652568124774</v>
      </c>
      <c r="U2" s="4">
        <v>399</v>
      </c>
      <c r="AD2" s="7">
        <v>42825</v>
      </c>
      <c r="AE2" s="6">
        <f>(N2/M2)^2</f>
        <v>8.5157780939781689E-3</v>
      </c>
      <c r="AF2" s="6">
        <f>(T2/S2)^2</f>
        <v>6.4026145023605204E-3</v>
      </c>
      <c r="AG2" s="6">
        <f>(T2/S2)^2</f>
        <v>6.4026145023605204E-3</v>
      </c>
    </row>
    <row r="3" spans="1:33" x14ac:dyDescent="0.25">
      <c r="A3" s="5" t="s">
        <v>41</v>
      </c>
      <c r="B3" s="7">
        <v>42845</v>
      </c>
      <c r="C3" s="8">
        <v>0.35840277777777779</v>
      </c>
      <c r="D3" s="5" t="s">
        <v>42</v>
      </c>
      <c r="E3" s="9">
        <v>1.95</v>
      </c>
      <c r="F3" s="9">
        <v>39.7776</v>
      </c>
      <c r="G3" s="9" t="s">
        <v>43</v>
      </c>
      <c r="H3" s="9">
        <v>2.8660000000000001</v>
      </c>
      <c r="I3" s="9">
        <v>3875.6439999999998</v>
      </c>
      <c r="J3" s="9" t="s">
        <v>44</v>
      </c>
      <c r="K3" s="9">
        <v>3.11</v>
      </c>
      <c r="L3" s="9">
        <v>706.57140000000004</v>
      </c>
      <c r="M3" s="5"/>
      <c r="N3" s="4"/>
      <c r="O3" s="5"/>
      <c r="P3" s="5"/>
      <c r="Q3" s="4"/>
      <c r="R3" s="4"/>
      <c r="S3" s="5"/>
      <c r="T3" s="4"/>
      <c r="U3" s="4"/>
      <c r="AD3" s="7">
        <v>42825</v>
      </c>
    </row>
    <row r="4" spans="1:33" x14ac:dyDescent="0.25">
      <c r="A4" s="5" t="s">
        <v>41</v>
      </c>
      <c r="B4" s="7">
        <v>42845</v>
      </c>
      <c r="C4" s="8">
        <v>0.36214120370370373</v>
      </c>
      <c r="D4" s="5" t="s">
        <v>42</v>
      </c>
      <c r="E4" s="9">
        <v>1.9430000000000001</v>
      </c>
      <c r="F4" s="9">
        <v>39.7072</v>
      </c>
      <c r="G4" s="9" t="s">
        <v>43</v>
      </c>
      <c r="H4" s="9">
        <v>2.86</v>
      </c>
      <c r="I4" s="9">
        <v>3862.5214999999998</v>
      </c>
      <c r="J4" s="9" t="s">
        <v>44</v>
      </c>
      <c r="K4" s="9">
        <v>3.1</v>
      </c>
      <c r="L4" s="9">
        <v>705.48770000000002</v>
      </c>
      <c r="M4" s="5"/>
      <c r="N4" s="4"/>
      <c r="O4" s="5"/>
      <c r="P4" s="5"/>
      <c r="Q4" s="4"/>
      <c r="R4" s="4"/>
      <c r="S4" s="5"/>
      <c r="T4" s="4"/>
      <c r="U4" s="4"/>
      <c r="AD4" s="7">
        <v>42825</v>
      </c>
    </row>
    <row r="5" spans="1:33" x14ac:dyDescent="0.25">
      <c r="A5" s="5" t="s">
        <v>41</v>
      </c>
      <c r="B5" s="7">
        <v>42845</v>
      </c>
      <c r="C5" s="8">
        <v>0.3658912037037037</v>
      </c>
      <c r="D5" s="5" t="s">
        <v>42</v>
      </c>
      <c r="E5" s="9">
        <v>1.95</v>
      </c>
      <c r="F5" s="9">
        <v>39.599899999999998</v>
      </c>
      <c r="G5" s="9" t="s">
        <v>43</v>
      </c>
      <c r="H5" s="9">
        <v>2.8660000000000001</v>
      </c>
      <c r="I5" s="9">
        <v>3856.6936000000001</v>
      </c>
      <c r="J5" s="9" t="s">
        <v>44</v>
      </c>
      <c r="K5" s="9">
        <v>3.11</v>
      </c>
      <c r="L5" s="9">
        <v>705.21559999999999</v>
      </c>
      <c r="M5" s="5"/>
      <c r="N5" s="4"/>
      <c r="O5" s="5"/>
      <c r="P5" s="5"/>
      <c r="Q5" s="4"/>
      <c r="R5" s="4"/>
      <c r="S5" s="5"/>
      <c r="T5" s="4"/>
      <c r="U5" s="4"/>
      <c r="AD5" s="7">
        <v>42825</v>
      </c>
    </row>
    <row r="6" spans="1:33" x14ac:dyDescent="0.25">
      <c r="A6" s="31" t="s">
        <v>45</v>
      </c>
      <c r="B6" s="32">
        <v>42845</v>
      </c>
      <c r="C6" s="33">
        <v>0.36962962962962959</v>
      </c>
      <c r="D6" s="31" t="s">
        <v>42</v>
      </c>
      <c r="E6" s="34">
        <v>1.946</v>
      </c>
      <c r="F6" s="34">
        <v>20.4498</v>
      </c>
      <c r="G6" s="34" t="s">
        <v>43</v>
      </c>
      <c r="H6" s="34">
        <v>2.863</v>
      </c>
      <c r="I6" s="34">
        <v>4717.9996000000001</v>
      </c>
      <c r="J6" s="34" t="s">
        <v>44</v>
      </c>
      <c r="K6" s="34">
        <v>3.1030000000000002</v>
      </c>
      <c r="L6" s="34">
        <v>547.53899999999999</v>
      </c>
      <c r="O6" s="10">
        <f>($O$2/$M$2)*F6</f>
        <v>2.0532230868043766</v>
      </c>
      <c r="R6" s="10">
        <f>($R$2/$P$2)*I6</f>
        <v>478.48368027403421</v>
      </c>
      <c r="U6" s="10">
        <f t="shared" ref="U6:U15" si="0">($S$2/$U$2)*L6</f>
        <v>982.03589750751894</v>
      </c>
      <c r="V6" s="3">
        <v>0</v>
      </c>
      <c r="W6" s="11" t="s">
        <v>33</v>
      </c>
      <c r="X6" s="2">
        <f>SLOPE(O6:O10,$V$6:$V$10)</f>
        <v>-1.5419906388884819E-3</v>
      </c>
      <c r="Y6" s="2">
        <f>RSQ(O6:O10,$V$6:$V$10)</f>
        <v>0.70872718673651069</v>
      </c>
      <c r="Z6" s="2">
        <f>SLOPE($R6:$R10,$V$6:$V$10)</f>
        <v>5.6501848549616582</v>
      </c>
      <c r="AA6" s="2">
        <f>RSQ(R6:R10,$V$6:$V$10)</f>
        <v>0.82413202472271985</v>
      </c>
      <c r="AB6" s="2">
        <f>SLOPE(U6:U10,$V$6:$V$10)</f>
        <v>1.6389558724210564</v>
      </c>
      <c r="AC6" s="2">
        <f>RSQ(U6:U10,$V$6:$V$10)</f>
        <v>0.74357636201285027</v>
      </c>
      <c r="AD6" s="7">
        <v>42825</v>
      </c>
      <c r="AE6" s="2"/>
    </row>
    <row r="7" spans="1:33" x14ac:dyDescent="0.25">
      <c r="A7" s="31" t="s">
        <v>46</v>
      </c>
      <c r="B7" s="32">
        <v>42845</v>
      </c>
      <c r="C7" s="33">
        <v>0.37336805555555558</v>
      </c>
      <c r="D7" s="31" t="s">
        <v>42</v>
      </c>
      <c r="E7" s="34">
        <v>1.946</v>
      </c>
      <c r="F7" s="34">
        <v>20.602499999999999</v>
      </c>
      <c r="G7" s="34" t="s">
        <v>43</v>
      </c>
      <c r="H7" s="34">
        <v>2.863</v>
      </c>
      <c r="I7" s="34">
        <v>6070.8392000000003</v>
      </c>
      <c r="J7" s="34" t="s">
        <v>44</v>
      </c>
      <c r="K7" s="34">
        <v>3.1059999999999999</v>
      </c>
      <c r="L7" s="34">
        <v>571.75540000000001</v>
      </c>
      <c r="O7" s="10">
        <f>($O$2/$M$2)*F7</f>
        <v>2.0685546384750544</v>
      </c>
      <c r="R7" s="10">
        <f>($R$2/$P$2)*I7</f>
        <v>615.6841307845541</v>
      </c>
      <c r="U7" s="10">
        <f t="shared" si="0"/>
        <v>1025.4691033766919</v>
      </c>
      <c r="V7" s="3">
        <v>10</v>
      </c>
      <c r="W7" s="13" t="s">
        <v>34</v>
      </c>
      <c r="X7" s="2">
        <f>SLOPE($O11:$O15,$V$6:$V$10)</f>
        <v>-2.7521490690566573E-3</v>
      </c>
      <c r="Y7" s="2">
        <f>RSQ(O11:O15,$V$6:$V$10)</f>
        <v>0.83785462737229244</v>
      </c>
      <c r="Z7" s="2">
        <f>SLOPE($R11:$R15,$V$6:$V$10)</f>
        <v>10.271255989787024</v>
      </c>
      <c r="AA7" s="2">
        <f>RSQ(R11:R15,$V$6:$V$10)</f>
        <v>0.89970153663913066</v>
      </c>
      <c r="AB7" s="2">
        <f>SLOPE(U11:U15,$V$6:$V$10)</f>
        <v>3.4007337141654146</v>
      </c>
      <c r="AC7" s="2">
        <f>RSQ(U11:U15,$V$6:$V$10)</f>
        <v>0.91714145035844485</v>
      </c>
      <c r="AD7" s="7">
        <v>42825</v>
      </c>
      <c r="AE7" s="2"/>
    </row>
    <row r="8" spans="1:33" x14ac:dyDescent="0.25">
      <c r="A8" s="31" t="s">
        <v>47</v>
      </c>
      <c r="B8" s="32">
        <v>42845</v>
      </c>
      <c r="C8" s="33">
        <v>0.37710648148148151</v>
      </c>
      <c r="D8" s="31" t="s">
        <v>42</v>
      </c>
      <c r="E8" s="34">
        <v>1.946</v>
      </c>
      <c r="F8" s="34">
        <v>20.287600000000001</v>
      </c>
      <c r="G8" s="34" t="s">
        <v>43</v>
      </c>
      <c r="H8" s="34">
        <v>2.8660000000000001</v>
      </c>
      <c r="I8" s="34">
        <v>6605.9269000000004</v>
      </c>
      <c r="J8" s="34" t="s">
        <v>44</v>
      </c>
      <c r="K8" s="34">
        <v>3.1030000000000002</v>
      </c>
      <c r="L8" s="34">
        <v>578.40459999999996</v>
      </c>
      <c r="O8" s="10">
        <f>($O$2/$M$2)*F8</f>
        <v>2.0369377057894194</v>
      </c>
      <c r="R8" s="10">
        <f>($R$2/$P$2)*I8</f>
        <v>669.95092893463618</v>
      </c>
      <c r="U8" s="10">
        <f t="shared" si="0"/>
        <v>1037.3947435406017</v>
      </c>
      <c r="V8" s="3">
        <v>20</v>
      </c>
      <c r="W8" s="15" t="s">
        <v>35</v>
      </c>
      <c r="X8" s="2">
        <f>SLOPE($O20:$O24,$V$6:$V$10)</f>
        <v>-7.7420821828813049E-4</v>
      </c>
      <c r="Y8" s="2">
        <f>RSQ(O20:O24,$V$6:$V$10)</f>
        <v>0.8727227784476338</v>
      </c>
      <c r="Z8" s="2">
        <f>SLOPE($R20:$R24,$V$6:$V$10)</f>
        <v>5.8859544123650158</v>
      </c>
      <c r="AA8" s="2">
        <f>RSQ(R20:R24,$V$6:$V$10)</f>
        <v>0.70538192360749774</v>
      </c>
      <c r="AB8" s="2">
        <f>SLOPE($U20:$U24,$V$6:$V$10)</f>
        <v>3.8368342083383449</v>
      </c>
      <c r="AC8" s="2">
        <f>RSQ(U20:U24,$V$6:$V$10)</f>
        <v>0.86337074508389744</v>
      </c>
      <c r="AD8" s="7">
        <v>42825</v>
      </c>
      <c r="AE8" s="2"/>
    </row>
    <row r="9" spans="1:33" x14ac:dyDescent="0.25">
      <c r="A9" s="31" t="s">
        <v>48</v>
      </c>
      <c r="B9" s="32">
        <v>42845</v>
      </c>
      <c r="C9" s="33">
        <v>0.38085648148148149</v>
      </c>
      <c r="D9" s="31" t="s">
        <v>42</v>
      </c>
      <c r="E9" s="34">
        <v>1.9430000000000001</v>
      </c>
      <c r="F9" s="34">
        <v>20.3019</v>
      </c>
      <c r="G9" s="34" t="s">
        <v>43</v>
      </c>
      <c r="H9" s="34">
        <v>2.863</v>
      </c>
      <c r="I9" s="34">
        <v>7102.9315999999999</v>
      </c>
      <c r="J9" s="34" t="s">
        <v>44</v>
      </c>
      <c r="K9" s="34">
        <v>3.1059999999999999</v>
      </c>
      <c r="L9" s="34">
        <v>591.73180000000002</v>
      </c>
      <c r="O9" s="10">
        <f>($O$2/$M$2)*F9</f>
        <v>2.0383734699602818</v>
      </c>
      <c r="R9" s="10">
        <f t="shared" ref="R9:R15" si="1">($R$2/$P$2)*I9</f>
        <v>720.35547707607566</v>
      </c>
      <c r="U9" s="10">
        <f t="shared" si="0"/>
        <v>1061.2976779676694</v>
      </c>
      <c r="V9" s="3">
        <v>30</v>
      </c>
      <c r="W9" s="18" t="s">
        <v>36</v>
      </c>
      <c r="X9" s="2">
        <f>SLOPE($O25:$O29,$V$6:$V$10)</f>
        <v>-4.0457424660770422E-3</v>
      </c>
      <c r="Y9" s="2">
        <f>RSQ(O25:O29,$V$6:$V$10)</f>
        <v>0.97772146147346983</v>
      </c>
      <c r="Z9" s="2">
        <f>SLOPE($R25:$R29,$V$6:$V$10)</f>
        <v>23.470748580972113</v>
      </c>
      <c r="AA9" s="2">
        <f>RSQ(R25:R29,$V$6:$V$10)</f>
        <v>0.92671352258100137</v>
      </c>
      <c r="AB9" s="2">
        <f>SLOPE(U25:U29,$V$6:$V$10)</f>
        <v>0.58679236100375987</v>
      </c>
      <c r="AC9" s="2">
        <f>RSQ(U25:U29,$V$6:$V$10)</f>
        <v>0.86851010232267567</v>
      </c>
      <c r="AD9" s="7">
        <v>42825</v>
      </c>
      <c r="AE9" s="2"/>
    </row>
    <row r="10" spans="1:33" x14ac:dyDescent="0.25">
      <c r="A10" s="31" t="s">
        <v>49</v>
      </c>
      <c r="B10" s="32">
        <v>42845</v>
      </c>
      <c r="C10" s="33">
        <v>0.38459490740740737</v>
      </c>
      <c r="D10" s="31" t="s">
        <v>42</v>
      </c>
      <c r="E10" s="34">
        <v>1.946</v>
      </c>
      <c r="F10" s="34">
        <v>19.8322</v>
      </c>
      <c r="G10" s="34" t="s">
        <v>43</v>
      </c>
      <c r="H10" s="34">
        <v>2.863</v>
      </c>
      <c r="I10" s="34">
        <v>6987.5834000000004</v>
      </c>
      <c r="J10" s="34" t="s">
        <v>44</v>
      </c>
      <c r="K10" s="34">
        <v>3.1030000000000002</v>
      </c>
      <c r="L10" s="34">
        <v>583.24120000000005</v>
      </c>
      <c r="O10" s="10">
        <f t="shared" ref="O10:O15" si="2">($O$2/$M$2)*F10</f>
        <v>1.9912141391173388</v>
      </c>
      <c r="R10" s="10">
        <f t="shared" si="1"/>
        <v>708.65724987635633</v>
      </c>
      <c r="U10" s="10">
        <f t="shared" si="0"/>
        <v>1046.069403833083</v>
      </c>
      <c r="V10" s="3">
        <v>40</v>
      </c>
      <c r="W10" s="20" t="s">
        <v>37</v>
      </c>
      <c r="X10" s="2">
        <f>SLOPE($O34:$O38,$V$6:$V$10)</f>
        <v>-9.1005359753127291E-4</v>
      </c>
      <c r="Y10" s="2">
        <f>RSQ(O34:O38,$V$6:$V$10)</f>
        <v>0.22597209475084087</v>
      </c>
      <c r="Z10" s="2">
        <f>SLOPE($R34:$R38,$V$6:$V$10)</f>
        <v>12.538742778445579</v>
      </c>
      <c r="AA10" s="2">
        <f>RSQ(R34:R38,$V$6:$V$10)</f>
        <v>0.98355605319518047</v>
      </c>
      <c r="AB10" s="2">
        <f>SLOPE(U34:U38,$V$6:$V$10)</f>
        <v>0.37600597162406191</v>
      </c>
      <c r="AC10" s="2">
        <f>RSQ(U34:U38,$V$6:$V$10)</f>
        <v>0.4221919110567483</v>
      </c>
      <c r="AD10" s="7">
        <v>42825</v>
      </c>
      <c r="AE10" s="2"/>
    </row>
    <row r="11" spans="1:33" x14ac:dyDescent="0.25">
      <c r="A11" s="31" t="s">
        <v>50</v>
      </c>
      <c r="B11" s="32">
        <v>42845</v>
      </c>
      <c r="C11" s="33">
        <v>0.38833333333333336</v>
      </c>
      <c r="D11" s="31" t="s">
        <v>42</v>
      </c>
      <c r="E11" s="34">
        <v>1.9430000000000001</v>
      </c>
      <c r="F11" s="34">
        <v>21.821100000000001</v>
      </c>
      <c r="G11" s="34" t="s">
        <v>43</v>
      </c>
      <c r="H11" s="34">
        <v>2.86</v>
      </c>
      <c r="I11" s="34">
        <v>5343.1378999999997</v>
      </c>
      <c r="J11" s="34" t="s">
        <v>44</v>
      </c>
      <c r="K11" s="34">
        <v>3.1030000000000002</v>
      </c>
      <c r="L11" s="34">
        <v>555.98410000000001</v>
      </c>
      <c r="O11" s="12">
        <f>($O$2/$M$2)*F11</f>
        <v>2.190905842573863</v>
      </c>
      <c r="R11" s="12">
        <f t="shared" si="1"/>
        <v>541.88310796034716</v>
      </c>
      <c r="U11" s="12">
        <f>($S$2/$U$2)*L11</f>
        <v>997.18256533947397</v>
      </c>
      <c r="V11" s="3"/>
      <c r="W11" s="21" t="s">
        <v>38</v>
      </c>
      <c r="X11" s="2">
        <f>SLOPE($O39:$O43,$V$6:$V$10)</f>
        <v>-4.8048902210344521E-3</v>
      </c>
      <c r="Y11" s="2">
        <f>RSQ(O39:O43,$V$6:$V$10)</f>
        <v>0.83381752222012551</v>
      </c>
      <c r="Z11" s="2">
        <f>SLOPE($R39:$R43,$V$6:$V$10)</f>
        <v>7.2888716229525645</v>
      </c>
      <c r="AA11" s="2">
        <f>RSQ(R39:R43,$V$6:$V$10)</f>
        <v>0.95699366449023371</v>
      </c>
      <c r="AB11" s="2">
        <f>SLOPE($U39:$U43,$V$6:$V$10)</f>
        <v>-0.11707365723684461</v>
      </c>
      <c r="AC11" s="2">
        <f>RSQ(U39:U43,$V$6:$V$10)</f>
        <v>0.2250356005837533</v>
      </c>
      <c r="AD11" s="7">
        <v>42825</v>
      </c>
      <c r="AE11" s="2"/>
    </row>
    <row r="12" spans="1:33" x14ac:dyDescent="0.25">
      <c r="A12" s="31" t="s">
        <v>51</v>
      </c>
      <c r="B12" s="32">
        <v>42845</v>
      </c>
      <c r="C12" s="33">
        <v>0.39207175925925924</v>
      </c>
      <c r="D12" s="31" t="s">
        <v>42</v>
      </c>
      <c r="E12" s="34">
        <v>1.946</v>
      </c>
      <c r="F12" s="34">
        <v>21.157599999999999</v>
      </c>
      <c r="G12" s="34" t="s">
        <v>43</v>
      </c>
      <c r="H12" s="34">
        <v>2.8660000000000001</v>
      </c>
      <c r="I12" s="34">
        <v>7656.0389999999998</v>
      </c>
      <c r="J12" s="34" t="s">
        <v>44</v>
      </c>
      <c r="K12" s="34">
        <v>3.1059999999999999</v>
      </c>
      <c r="L12" s="34">
        <v>597.65679999999998</v>
      </c>
      <c r="O12" s="12">
        <f>($O$2/$M$2)*F12</f>
        <v>2.1242883931076233</v>
      </c>
      <c r="R12" s="12">
        <f t="shared" si="1"/>
        <v>776.44977270484219</v>
      </c>
      <c r="U12" s="12">
        <f>($S$2/$U$2)*L12</f>
        <v>1071.9244327609024</v>
      </c>
      <c r="V12" s="3"/>
      <c r="W12" s="23" t="s">
        <v>39</v>
      </c>
      <c r="X12" s="2">
        <f>SLOPE($O48:$O52,$V$6:$V$10)</f>
        <v>-3.2090835265108451E-3</v>
      </c>
      <c r="Y12" s="2">
        <f>RSQ(O48:O52,$V$6:$V$10)</f>
        <v>0.81811138610242684</v>
      </c>
      <c r="Z12" s="2">
        <f>SLOPE($R48:$R52,$V$6:$V$10)</f>
        <v>7.0216474909442486</v>
      </c>
      <c r="AA12" s="2">
        <f>RSQ(R48:R52,$V$6:$V$10)</f>
        <v>0.9921957787302178</v>
      </c>
      <c r="AB12" s="2">
        <f>SLOPE(U48:U52,$V$6:$V$10)</f>
        <v>1.3009156637443595</v>
      </c>
      <c r="AC12" s="2">
        <f>RSQ(U48:U52,$V$6:$V$10)</f>
        <v>0.79495588639743986</v>
      </c>
      <c r="AD12" s="7">
        <v>42825</v>
      </c>
      <c r="AE12" s="2"/>
    </row>
    <row r="13" spans="1:33" x14ac:dyDescent="0.25">
      <c r="A13" s="31" t="s">
        <v>52</v>
      </c>
      <c r="B13" s="32">
        <v>42845</v>
      </c>
      <c r="C13" s="33">
        <v>0.39581018518518518</v>
      </c>
      <c r="D13" s="31" t="s">
        <v>42</v>
      </c>
      <c r="E13" s="34">
        <v>1.94</v>
      </c>
      <c r="F13" s="34">
        <v>20.822099999999999</v>
      </c>
      <c r="G13" s="34" t="s">
        <v>43</v>
      </c>
      <c r="H13" s="34">
        <v>2.8559999999999999</v>
      </c>
      <c r="I13" s="34">
        <v>8428.2387999999992</v>
      </c>
      <c r="J13" s="34" t="s">
        <v>44</v>
      </c>
      <c r="K13" s="34">
        <v>3.093</v>
      </c>
      <c r="L13" s="34">
        <v>609.7749</v>
      </c>
      <c r="O13" s="12">
        <f t="shared" si="2"/>
        <v>2.0906031567912353</v>
      </c>
      <c r="R13" s="12">
        <f t="shared" si="1"/>
        <v>854.76368400972513</v>
      </c>
      <c r="U13" s="12">
        <f>($S$2/$U$2)*L13</f>
        <v>1093.6587917921056</v>
      </c>
      <c r="V13" s="3"/>
      <c r="W13" s="25" t="s">
        <v>40</v>
      </c>
      <c r="X13" s="2">
        <f>SLOPE($O53:$O57,$V$6:$V$10)</f>
        <v>-4.654687200082672E-3</v>
      </c>
      <c r="Y13" s="2">
        <f>RSQ(O53:O57,$V$6:$V$10)</f>
        <v>0.8474587926560182</v>
      </c>
      <c r="Z13" s="2">
        <f>SLOPE($R53:$R57,$V$6:$V$10)</f>
        <v>4.9140608748594596</v>
      </c>
      <c r="AA13" s="2">
        <f>RSQ(R53:R57,$V$6:$V$10)</f>
        <v>0.91645808666082962</v>
      </c>
      <c r="AB13" s="2">
        <f>SLOPE(U53:U57,$V$6:$V$10)</f>
        <v>0.2453528718968872</v>
      </c>
      <c r="AC13" s="2">
        <f>RSQ(U53:U57,$V$6:$V$10)</f>
        <v>0.89842777515011862</v>
      </c>
      <c r="AD13" s="7">
        <v>42825</v>
      </c>
      <c r="AE13" s="2"/>
    </row>
    <row r="14" spans="1:33" x14ac:dyDescent="0.25">
      <c r="A14" s="31" t="s">
        <v>53</v>
      </c>
      <c r="B14" s="32">
        <v>42845</v>
      </c>
      <c r="C14" s="33">
        <v>0.39954861111111112</v>
      </c>
      <c r="D14" s="31" t="s">
        <v>42</v>
      </c>
      <c r="E14" s="34">
        <v>1.946</v>
      </c>
      <c r="F14" s="34">
        <v>20.851299999999998</v>
      </c>
      <c r="G14" s="34" t="s">
        <v>43</v>
      </c>
      <c r="H14" s="34">
        <v>2.863</v>
      </c>
      <c r="I14" s="34">
        <v>9099.3471000000009</v>
      </c>
      <c r="J14" s="34" t="s">
        <v>44</v>
      </c>
      <c r="K14" s="34">
        <v>3.1059999999999999</v>
      </c>
      <c r="L14" s="34">
        <v>626.0258</v>
      </c>
      <c r="O14" s="12">
        <f t="shared" si="2"/>
        <v>2.0935349269862833</v>
      </c>
      <c r="R14" s="12">
        <f t="shared" si="1"/>
        <v>922.8252347666288</v>
      </c>
      <c r="U14" s="12">
        <f t="shared" si="0"/>
        <v>1122.8055140654137</v>
      </c>
      <c r="AD14" s="7">
        <v>42825</v>
      </c>
    </row>
    <row r="15" spans="1:33" x14ac:dyDescent="0.25">
      <c r="A15" s="31" t="s">
        <v>54</v>
      </c>
      <c r="B15" s="32">
        <v>42845</v>
      </c>
      <c r="C15" s="33">
        <v>0.403287037037037</v>
      </c>
      <c r="D15" s="31" t="s">
        <v>42</v>
      </c>
      <c r="E15" s="34">
        <v>1.946</v>
      </c>
      <c r="F15" s="34">
        <v>20.6037</v>
      </c>
      <c r="G15" s="34" t="s">
        <v>43</v>
      </c>
      <c r="H15" s="34">
        <v>2.863</v>
      </c>
      <c r="I15" s="34">
        <v>9685.3745999999992</v>
      </c>
      <c r="J15" s="34" t="s">
        <v>44</v>
      </c>
      <c r="K15" s="34">
        <v>3.1059999999999999</v>
      </c>
      <c r="L15" s="34">
        <v>636.60440000000006</v>
      </c>
      <c r="O15" s="12">
        <f t="shared" si="2"/>
        <v>2.0686751221817001</v>
      </c>
      <c r="R15" s="12">
        <f t="shared" si="1"/>
        <v>982.25817641880508</v>
      </c>
      <c r="U15" s="12">
        <f t="shared" si="0"/>
        <v>1141.778710395489</v>
      </c>
      <c r="AD15" s="7">
        <v>42825</v>
      </c>
    </row>
    <row r="16" spans="1:33" x14ac:dyDescent="0.25">
      <c r="A16" s="5" t="s">
        <v>41</v>
      </c>
      <c r="B16" s="7">
        <v>42845</v>
      </c>
      <c r="C16" s="8">
        <v>0.40703703703703703</v>
      </c>
      <c r="D16" s="5" t="s">
        <v>42</v>
      </c>
      <c r="E16" s="9">
        <v>1.95</v>
      </c>
      <c r="F16" s="9">
        <v>39.669800000000002</v>
      </c>
      <c r="G16" s="9" t="s">
        <v>43</v>
      </c>
      <c r="H16" s="9">
        <v>2.8660000000000001</v>
      </c>
      <c r="I16" s="9">
        <v>3850.6522</v>
      </c>
      <c r="J16" s="9" t="s">
        <v>44</v>
      </c>
      <c r="K16" s="9">
        <v>3.11</v>
      </c>
      <c r="L16" s="9">
        <v>708.03719999999998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42825</v>
      </c>
    </row>
    <row r="17" spans="1:30" x14ac:dyDescent="0.25">
      <c r="A17" s="5" t="s">
        <v>41</v>
      </c>
      <c r="B17" s="7">
        <v>42845</v>
      </c>
      <c r="C17" s="8">
        <v>0.41077546296296297</v>
      </c>
      <c r="D17" s="5" t="s">
        <v>42</v>
      </c>
      <c r="E17" s="9">
        <v>1.94</v>
      </c>
      <c r="F17" s="9">
        <v>39.950000000000003</v>
      </c>
      <c r="G17" s="9" t="s">
        <v>43</v>
      </c>
      <c r="H17" s="9">
        <v>2.8559999999999999</v>
      </c>
      <c r="I17" s="9">
        <v>3851.8249000000001</v>
      </c>
      <c r="J17" s="9" t="s">
        <v>44</v>
      </c>
      <c r="K17" s="9">
        <v>3.1</v>
      </c>
      <c r="L17" s="9">
        <v>704.52620000000002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42825</v>
      </c>
    </row>
    <row r="18" spans="1:30" x14ac:dyDescent="0.25">
      <c r="A18" s="5" t="s">
        <v>41</v>
      </c>
      <c r="B18" s="7">
        <v>42845</v>
      </c>
      <c r="C18" s="8">
        <v>0.41450231481481481</v>
      </c>
      <c r="D18" s="5" t="s">
        <v>42</v>
      </c>
      <c r="E18" s="9">
        <v>1.946</v>
      </c>
      <c r="F18" s="9">
        <v>40.046799999999998</v>
      </c>
      <c r="G18" s="9" t="s">
        <v>43</v>
      </c>
      <c r="H18" s="9">
        <v>2.863</v>
      </c>
      <c r="I18" s="9">
        <v>3853.6772000000001</v>
      </c>
      <c r="J18" s="9" t="s">
        <v>44</v>
      </c>
      <c r="K18" s="9">
        <v>3.1059999999999999</v>
      </c>
      <c r="L18" s="9">
        <v>701.31140000000005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42825</v>
      </c>
    </row>
    <row r="19" spans="1:30" x14ac:dyDescent="0.25">
      <c r="A19" s="5" t="s">
        <v>41</v>
      </c>
      <c r="B19" s="7">
        <v>42845</v>
      </c>
      <c r="C19" s="8">
        <v>0.41825231481481479</v>
      </c>
      <c r="D19" s="5" t="s">
        <v>42</v>
      </c>
      <c r="E19" s="9">
        <v>1.946</v>
      </c>
      <c r="F19" s="9">
        <v>39.843200000000003</v>
      </c>
      <c r="G19" s="9" t="s">
        <v>43</v>
      </c>
      <c r="H19" s="9">
        <v>2.863</v>
      </c>
      <c r="I19" s="9">
        <v>3841.8164000000002</v>
      </c>
      <c r="J19" s="9" t="s">
        <v>44</v>
      </c>
      <c r="K19" s="9">
        <v>3.1059999999999999</v>
      </c>
      <c r="L19" s="9">
        <v>707.495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42825</v>
      </c>
    </row>
    <row r="20" spans="1:30" x14ac:dyDescent="0.25">
      <c r="A20" s="31" t="s">
        <v>55</v>
      </c>
      <c r="B20" s="32">
        <v>42845</v>
      </c>
      <c r="C20" s="33">
        <v>0.42199074074074078</v>
      </c>
      <c r="D20" s="31" t="s">
        <v>42</v>
      </c>
      <c r="E20" s="34">
        <v>1.946</v>
      </c>
      <c r="F20" s="34">
        <v>20.940799999999999</v>
      </c>
      <c r="G20" s="34" t="s">
        <v>43</v>
      </c>
      <c r="H20" s="34">
        <v>2.863</v>
      </c>
      <c r="I20" s="34">
        <v>5022.3765000000003</v>
      </c>
      <c r="J20" s="34" t="s">
        <v>44</v>
      </c>
      <c r="K20" s="34">
        <v>3.1030000000000002</v>
      </c>
      <c r="L20" s="34">
        <v>542.08640000000003</v>
      </c>
      <c r="O20" s="14">
        <f>($O$2/$M$2)*F20</f>
        <v>2.1025210034402826</v>
      </c>
      <c r="P20" s="3"/>
      <c r="R20" s="14">
        <f>($R$2/$P$2)*I20</f>
        <v>509.35256362502088</v>
      </c>
      <c r="S20" s="3"/>
      <c r="U20" s="14">
        <f>($S$2/$U$2)*L20</f>
        <v>972.25641342556412</v>
      </c>
      <c r="AD20" s="7">
        <v>42825</v>
      </c>
    </row>
    <row r="21" spans="1:30" x14ac:dyDescent="0.25">
      <c r="A21" s="31" t="s">
        <v>56</v>
      </c>
      <c r="B21" s="32">
        <v>42845</v>
      </c>
      <c r="C21" s="33">
        <v>0.42579861111111111</v>
      </c>
      <c r="D21" s="31" t="s">
        <v>42</v>
      </c>
      <c r="E21" s="34">
        <v>1.94</v>
      </c>
      <c r="F21" s="34">
        <v>20.8322</v>
      </c>
      <c r="G21" s="34" t="s">
        <v>43</v>
      </c>
      <c r="H21" s="34">
        <v>2.8559999999999999</v>
      </c>
      <c r="I21" s="34">
        <v>6576.9624000000003</v>
      </c>
      <c r="J21" s="34" t="s">
        <v>44</v>
      </c>
      <c r="K21" s="34">
        <v>3.0960000000000001</v>
      </c>
      <c r="L21" s="34">
        <v>577.46040000000005</v>
      </c>
      <c r="O21" s="14">
        <f>($O$2/$M$2)*F21</f>
        <v>2.0916172279888379</v>
      </c>
      <c r="P21" s="3"/>
      <c r="R21" s="14">
        <f>($R$2/$P$2)*I21</f>
        <v>667.01344658357857</v>
      </c>
      <c r="S21" s="3"/>
      <c r="U21" s="14">
        <f>($S$2/$U$2)*L21</f>
        <v>1035.7012782451131</v>
      </c>
      <c r="AD21" s="7">
        <v>42825</v>
      </c>
    </row>
    <row r="22" spans="1:30" x14ac:dyDescent="0.25">
      <c r="A22" s="31" t="s">
        <v>57</v>
      </c>
      <c r="B22" s="32">
        <v>42845</v>
      </c>
      <c r="C22" s="33">
        <v>0.42953703703703705</v>
      </c>
      <c r="D22" s="31" t="s">
        <v>42</v>
      </c>
      <c r="E22" s="34">
        <v>1.946</v>
      </c>
      <c r="F22" s="34">
        <v>20.754799999999999</v>
      </c>
      <c r="G22" s="34" t="s">
        <v>43</v>
      </c>
      <c r="H22" s="34">
        <v>2.863</v>
      </c>
      <c r="I22" s="34">
        <v>7704.3590000000004</v>
      </c>
      <c r="J22" s="34" t="s">
        <v>44</v>
      </c>
      <c r="K22" s="34">
        <v>3.1030000000000002</v>
      </c>
      <c r="L22" s="34">
        <v>605.45370000000003</v>
      </c>
      <c r="O22" s="14">
        <f>($O$2/$M$2)*F22</f>
        <v>2.0838460289101834</v>
      </c>
      <c r="P22" s="3"/>
      <c r="Q22" s="14">
        <f>($R$2/$P$2)*I22</f>
        <v>781.35022488606785</v>
      </c>
      <c r="S22" s="3"/>
      <c r="U22" s="14">
        <f>($S$2/$U$2)*L22</f>
        <v>1085.9085246507523</v>
      </c>
      <c r="AD22" s="7">
        <v>42825</v>
      </c>
    </row>
    <row r="23" spans="1:30" x14ac:dyDescent="0.25">
      <c r="A23" s="31" t="s">
        <v>58</v>
      </c>
      <c r="B23" s="32">
        <v>42845</v>
      </c>
      <c r="C23" s="33">
        <v>0.43328703703703703</v>
      </c>
      <c r="D23" s="31" t="s">
        <v>42</v>
      </c>
      <c r="E23" s="34">
        <v>1.95</v>
      </c>
      <c r="F23" s="34">
        <v>20.615300000000001</v>
      </c>
      <c r="G23" s="34" t="s">
        <v>43</v>
      </c>
      <c r="H23" s="34">
        <v>2.8660000000000001</v>
      </c>
      <c r="I23" s="34">
        <v>7996.5308000000005</v>
      </c>
      <c r="J23" s="34" t="s">
        <v>44</v>
      </c>
      <c r="K23" s="34">
        <v>3.1059999999999999</v>
      </c>
      <c r="L23" s="34">
        <v>604.06349999999998</v>
      </c>
      <c r="O23" s="14">
        <f>($O$2/$M$2)*F23</f>
        <v>2.0698397980126098</v>
      </c>
      <c r="P23" s="3"/>
      <c r="R23" s="14">
        <f>($R$2/$P$2)*I23</f>
        <v>810.98130796973089</v>
      </c>
      <c r="S23" s="3"/>
      <c r="U23" s="14">
        <f>($S$2/$U$2)*L23</f>
        <v>1083.4151382349626</v>
      </c>
      <c r="AD23" s="7">
        <v>42825</v>
      </c>
    </row>
    <row r="24" spans="1:30" x14ac:dyDescent="0.25">
      <c r="A24" s="31" t="s">
        <v>59</v>
      </c>
      <c r="B24" s="32">
        <v>42845</v>
      </c>
      <c r="C24" s="33">
        <v>0.43701388888888887</v>
      </c>
      <c r="D24" s="31" t="s">
        <v>42</v>
      </c>
      <c r="E24" s="34">
        <v>1.94</v>
      </c>
      <c r="F24" s="34">
        <v>20.663699999999999</v>
      </c>
      <c r="G24" s="34" t="s">
        <v>43</v>
      </c>
      <c r="H24" s="34">
        <v>2.8559999999999999</v>
      </c>
      <c r="I24" s="34">
        <v>7214.4603999999999</v>
      </c>
      <c r="J24" s="34" t="s">
        <v>44</v>
      </c>
      <c r="K24" s="34">
        <v>3.1</v>
      </c>
      <c r="L24" s="34">
        <v>583.84780000000001</v>
      </c>
      <c r="O24" s="14">
        <f>($O$2/$M$2)*F24</f>
        <v>2.0746993075139901</v>
      </c>
      <c r="P24" s="3"/>
      <c r="R24" s="14">
        <f>($R$2/$P$2)*I24</f>
        <v>731.66635355019548</v>
      </c>
      <c r="S24" s="3"/>
      <c r="T24" s="14">
        <f>($S$2/$U$2)*L24</f>
        <v>1047.1573682984965</v>
      </c>
      <c r="AD24" s="7">
        <v>42825</v>
      </c>
    </row>
    <row r="25" spans="1:30" x14ac:dyDescent="0.25">
      <c r="A25" s="31" t="s">
        <v>60</v>
      </c>
      <c r="B25" s="32">
        <v>42845</v>
      </c>
      <c r="C25" s="33">
        <v>0.4407638888888889</v>
      </c>
      <c r="D25" s="31" t="s">
        <v>42</v>
      </c>
      <c r="E25" s="34">
        <v>1.946</v>
      </c>
      <c r="F25" s="34">
        <v>21.800599999999999</v>
      </c>
      <c r="G25" s="34" t="s">
        <v>43</v>
      </c>
      <c r="H25" s="34">
        <v>2.863</v>
      </c>
      <c r="I25" s="34">
        <v>4738.8307999999997</v>
      </c>
      <c r="J25" s="34" t="s">
        <v>44</v>
      </c>
      <c r="K25" s="34">
        <v>3.1059999999999999</v>
      </c>
      <c r="L25" s="34">
        <v>543.67380000000003</v>
      </c>
      <c r="O25" s="17">
        <f>($O$2/$M$2)*F25</f>
        <v>2.188847579251997</v>
      </c>
      <c r="P25" s="3"/>
      <c r="R25" s="17">
        <f t="shared" ref="R25:R28" si="3">($R$2/$P$2)*I25</f>
        <v>480.59631064401651</v>
      </c>
      <c r="S25" s="3"/>
      <c r="U25" s="17">
        <f>($S$2/$U$2)*L25</f>
        <v>975.1034869375942</v>
      </c>
      <c r="AD25" s="7">
        <v>42825</v>
      </c>
    </row>
    <row r="26" spans="1:30" x14ac:dyDescent="0.25">
      <c r="A26" s="31" t="s">
        <v>61</v>
      </c>
      <c r="B26" s="32">
        <v>42845</v>
      </c>
      <c r="C26" s="33">
        <v>0.44449074074074074</v>
      </c>
      <c r="D26" s="31" t="s">
        <v>42</v>
      </c>
      <c r="E26" s="34">
        <v>1.95</v>
      </c>
      <c r="F26" s="34">
        <v>21.433399999999999</v>
      </c>
      <c r="G26" s="34" t="s">
        <v>43</v>
      </c>
      <c r="H26" s="34">
        <v>2.8660000000000001</v>
      </c>
      <c r="I26" s="34">
        <v>9065.7749999999996</v>
      </c>
      <c r="J26" s="34" t="s">
        <v>44</v>
      </c>
      <c r="K26" s="34">
        <v>3.1030000000000002</v>
      </c>
      <c r="L26" s="34">
        <v>546.27700000000004</v>
      </c>
      <c r="O26" s="17">
        <f>($O$2/$M$2)*F26</f>
        <v>2.1519795650183826</v>
      </c>
      <c r="P26" s="3"/>
      <c r="R26" s="17">
        <f t="shared" si="3"/>
        <v>919.42046509209797</v>
      </c>
      <c r="S26" s="3"/>
      <c r="U26" s="17">
        <f>($S$2/$U$2)*L26</f>
        <v>979.77244357518828</v>
      </c>
      <c r="AD26" s="7">
        <v>42825</v>
      </c>
    </row>
    <row r="27" spans="1:30" x14ac:dyDescent="0.25">
      <c r="A27" s="31" t="s">
        <v>62</v>
      </c>
      <c r="B27" s="32">
        <v>42845</v>
      </c>
      <c r="C27" s="33">
        <v>0.44822916666666668</v>
      </c>
      <c r="D27" s="31" t="s">
        <v>42</v>
      </c>
      <c r="E27" s="34">
        <v>1.946</v>
      </c>
      <c r="F27" s="34">
        <v>20.801500000000001</v>
      </c>
      <c r="G27" s="34" t="s">
        <v>43</v>
      </c>
      <c r="H27" s="34">
        <v>2.8660000000000001</v>
      </c>
      <c r="I27" s="34">
        <v>11343.008400000001</v>
      </c>
      <c r="J27" s="34" t="s">
        <v>44</v>
      </c>
      <c r="K27" s="34">
        <v>3.1059999999999999</v>
      </c>
      <c r="L27" s="34">
        <v>553.55899999999997</v>
      </c>
      <c r="O27" s="17">
        <f>($O$2/$M$2)*F27</f>
        <v>2.0885348531604828</v>
      </c>
      <c r="P27" s="3"/>
      <c r="R27" s="17">
        <f t="shared" si="3"/>
        <v>1150.3698314453618</v>
      </c>
      <c r="S27" s="3"/>
      <c r="U27" s="17">
        <f>($S$2/$U$2)*L27</f>
        <v>992.83303908646633</v>
      </c>
      <c r="AD27" s="7">
        <v>42825</v>
      </c>
    </row>
    <row r="28" spans="1:30" x14ac:dyDescent="0.25">
      <c r="A28" s="31" t="s">
        <v>63</v>
      </c>
      <c r="B28" s="32">
        <v>42845</v>
      </c>
      <c r="C28" s="33">
        <v>0.45196759259259256</v>
      </c>
      <c r="D28" s="31" t="s">
        <v>42</v>
      </c>
      <c r="E28" s="34">
        <v>1.946</v>
      </c>
      <c r="F28" s="34">
        <v>20.628299999999999</v>
      </c>
      <c r="G28" s="34" t="s">
        <v>43</v>
      </c>
      <c r="H28" s="34">
        <v>2.863</v>
      </c>
      <c r="I28" s="34">
        <v>13472.903200000001</v>
      </c>
      <c r="J28" s="34" t="s">
        <v>44</v>
      </c>
      <c r="K28" s="34">
        <v>3.1030000000000002</v>
      </c>
      <c r="L28" s="34">
        <v>551.38869999999997</v>
      </c>
      <c r="O28" s="17">
        <f>($O$2/$M$2)*F28</f>
        <v>2.071145038167939</v>
      </c>
      <c r="P28" s="3"/>
      <c r="R28" s="17">
        <f t="shared" si="3"/>
        <v>1366.3766116283293</v>
      </c>
      <c r="S28" s="3"/>
      <c r="U28" s="17">
        <f>($S$2/$U$2)*L28</f>
        <v>988.94050812819569</v>
      </c>
      <c r="AD28" s="7">
        <v>42825</v>
      </c>
    </row>
    <row r="29" spans="1:30" x14ac:dyDescent="0.25">
      <c r="A29" s="31" t="s">
        <v>64</v>
      </c>
      <c r="B29" s="32">
        <v>42845</v>
      </c>
      <c r="C29" s="33">
        <v>0.4557060185185185</v>
      </c>
      <c r="D29" s="31" t="s">
        <v>42</v>
      </c>
      <c r="E29" s="34">
        <v>1.95</v>
      </c>
      <c r="F29" s="34">
        <v>20.188400000000001</v>
      </c>
      <c r="G29" s="34" t="s">
        <v>43</v>
      </c>
      <c r="H29" s="34">
        <v>2.8660000000000001</v>
      </c>
      <c r="I29" s="34">
        <v>14106.714900000001</v>
      </c>
      <c r="J29" s="34" t="s">
        <v>44</v>
      </c>
      <c r="K29" s="34">
        <v>3.1059999999999999</v>
      </c>
      <c r="L29" s="34">
        <v>557.47640000000001</v>
      </c>
      <c r="O29" s="17">
        <f>($O$2/$M$2)*F29</f>
        <v>2.0269777193733667</v>
      </c>
      <c r="P29" s="3"/>
      <c r="R29" s="17">
        <f>($R$2/$P$2)*I29</f>
        <v>1430.6556664245065</v>
      </c>
      <c r="S29" s="3"/>
      <c r="U29" s="17">
        <f>($S$2/$U$2)*L29</f>
        <v>999.85907271127849</v>
      </c>
      <c r="AD29" s="7">
        <v>42825</v>
      </c>
    </row>
    <row r="30" spans="1:30" x14ac:dyDescent="0.25">
      <c r="A30" s="5" t="s">
        <v>41</v>
      </c>
      <c r="B30" s="7">
        <v>42845</v>
      </c>
      <c r="C30" s="8">
        <v>0.45944444444444449</v>
      </c>
      <c r="D30" s="5" t="s">
        <v>42</v>
      </c>
      <c r="E30" s="9">
        <v>1.946</v>
      </c>
      <c r="F30" s="9">
        <v>39.897399999999998</v>
      </c>
      <c r="G30" s="9" t="s">
        <v>43</v>
      </c>
      <c r="H30" s="9">
        <v>2.8660000000000001</v>
      </c>
      <c r="I30" s="9">
        <v>3872.8346000000001</v>
      </c>
      <c r="J30" s="9" t="s">
        <v>44</v>
      </c>
      <c r="K30" s="9">
        <v>3.1059999999999999</v>
      </c>
      <c r="L30" s="9">
        <v>695.32770000000005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42825</v>
      </c>
    </row>
    <row r="31" spans="1:30" x14ac:dyDescent="0.25">
      <c r="A31" s="5" t="s">
        <v>41</v>
      </c>
      <c r="B31" s="7">
        <v>42845</v>
      </c>
      <c r="C31" s="8">
        <v>0.46318287037037037</v>
      </c>
      <c r="D31" s="5" t="s">
        <v>42</v>
      </c>
      <c r="E31" s="9">
        <v>1.95</v>
      </c>
      <c r="F31" s="9">
        <v>40.111199999999997</v>
      </c>
      <c r="G31" s="9" t="s">
        <v>43</v>
      </c>
      <c r="H31" s="9">
        <v>2.8660000000000001</v>
      </c>
      <c r="I31" s="9">
        <v>3863.3548000000001</v>
      </c>
      <c r="J31" s="9" t="s">
        <v>44</v>
      </c>
      <c r="K31" s="9">
        <v>3.1059999999999999</v>
      </c>
      <c r="L31" s="9">
        <v>704.5847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42825</v>
      </c>
    </row>
    <row r="32" spans="1:30" x14ac:dyDescent="0.25">
      <c r="A32" s="5" t="s">
        <v>41</v>
      </c>
      <c r="B32" s="7">
        <v>42845</v>
      </c>
      <c r="C32" s="8">
        <v>0.46692129629629631</v>
      </c>
      <c r="D32" s="5" t="s">
        <v>42</v>
      </c>
      <c r="E32" s="9">
        <v>1.95</v>
      </c>
      <c r="F32" s="9">
        <v>40.094099999999997</v>
      </c>
      <c r="G32" s="9" t="s">
        <v>43</v>
      </c>
      <c r="H32" s="9">
        <v>2.863</v>
      </c>
      <c r="I32" s="9">
        <v>3858.4191999999998</v>
      </c>
      <c r="J32" s="9" t="s">
        <v>44</v>
      </c>
      <c r="K32" s="9">
        <v>3.1030000000000002</v>
      </c>
      <c r="L32" s="9">
        <v>703.89120000000003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42825</v>
      </c>
    </row>
    <row r="33" spans="1:30" x14ac:dyDescent="0.25">
      <c r="A33" s="5" t="s">
        <v>41</v>
      </c>
      <c r="B33" s="7">
        <v>42845</v>
      </c>
      <c r="C33" s="8">
        <v>0.47065972222222219</v>
      </c>
      <c r="D33" s="5" t="s">
        <v>42</v>
      </c>
      <c r="E33" s="9">
        <v>1.946</v>
      </c>
      <c r="F33" s="9">
        <v>39.917000000000002</v>
      </c>
      <c r="G33" s="9" t="s">
        <v>43</v>
      </c>
      <c r="H33" s="9">
        <v>2.863</v>
      </c>
      <c r="I33" s="9">
        <v>3818.0673999999999</v>
      </c>
      <c r="J33" s="9" t="s">
        <v>44</v>
      </c>
      <c r="K33" s="9">
        <v>3.1</v>
      </c>
      <c r="L33" s="9">
        <v>695.32129999999995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42825</v>
      </c>
    </row>
    <row r="34" spans="1:30" x14ac:dyDescent="0.25">
      <c r="A34" s="31" t="s">
        <v>65</v>
      </c>
      <c r="B34" s="32">
        <v>42845</v>
      </c>
      <c r="C34" s="33">
        <v>0.47440972222222227</v>
      </c>
      <c r="D34" s="31" t="s">
        <v>42</v>
      </c>
      <c r="E34" s="34">
        <v>1.946</v>
      </c>
      <c r="F34" s="34">
        <v>21.1816</v>
      </c>
      <c r="G34" s="34" t="s">
        <v>43</v>
      </c>
      <c r="H34" s="34">
        <v>2.8660000000000001</v>
      </c>
      <c r="I34" s="34">
        <v>5327.1261999999997</v>
      </c>
      <c r="J34" s="34" t="s">
        <v>44</v>
      </c>
      <c r="K34" s="34">
        <v>3.11</v>
      </c>
      <c r="L34" s="34">
        <v>547.19449999999995</v>
      </c>
      <c r="O34" s="19">
        <f>($O$2/$M$2)*F34</f>
        <v>2.1266980672405396</v>
      </c>
      <c r="R34" s="19">
        <f t="shared" ref="R34:R38" si="4">($R$2/$P$2)*I34</f>
        <v>540.25925510045204</v>
      </c>
      <c r="U34" s="19">
        <f>($S$2/$U$2)*L34</f>
        <v>981.41802121616558</v>
      </c>
      <c r="AD34" s="7">
        <v>42825</v>
      </c>
    </row>
    <row r="35" spans="1:30" x14ac:dyDescent="0.25">
      <c r="A35" s="31" t="s">
        <v>66</v>
      </c>
      <c r="B35" s="32">
        <v>42845</v>
      </c>
      <c r="C35" s="33">
        <v>0.47814814814814816</v>
      </c>
      <c r="D35" s="31" t="s">
        <v>42</v>
      </c>
      <c r="E35" s="34">
        <v>1.946</v>
      </c>
      <c r="F35" s="34">
        <v>20.833600000000001</v>
      </c>
      <c r="G35" s="34" t="s">
        <v>43</v>
      </c>
      <c r="H35" s="34">
        <v>2.863</v>
      </c>
      <c r="I35" s="34">
        <v>7151.2578000000003</v>
      </c>
      <c r="J35" s="34" t="s">
        <v>44</v>
      </c>
      <c r="K35" s="34">
        <v>3.1059999999999999</v>
      </c>
      <c r="L35" s="34">
        <v>550.78039999999999</v>
      </c>
      <c r="O35" s="19">
        <f>($O$2/$M$2)*F35</f>
        <v>2.091757792313258</v>
      </c>
      <c r="R35" s="19">
        <f t="shared" si="4"/>
        <v>725.25655804048677</v>
      </c>
      <c r="U35" s="19">
        <f>($S$2/$U$2)*L35</f>
        <v>987.84949463609041</v>
      </c>
      <c r="AD35" s="7">
        <v>42825</v>
      </c>
    </row>
    <row r="36" spans="1:30" x14ac:dyDescent="0.25">
      <c r="A36" s="31" t="s">
        <v>67</v>
      </c>
      <c r="B36" s="32">
        <v>42845</v>
      </c>
      <c r="C36" s="33">
        <v>0.48188657407407409</v>
      </c>
      <c r="D36" s="31" t="s">
        <v>42</v>
      </c>
      <c r="E36" s="34">
        <v>1.946</v>
      </c>
      <c r="F36" s="34">
        <v>20.351199999999999</v>
      </c>
      <c r="G36" s="34" t="s">
        <v>43</v>
      </c>
      <c r="H36" s="34">
        <v>2.8660000000000001</v>
      </c>
      <c r="I36" s="34">
        <v>8349.0583999999999</v>
      </c>
      <c r="J36" s="34" t="s">
        <v>44</v>
      </c>
      <c r="K36" s="34">
        <v>3.1030000000000002</v>
      </c>
      <c r="L36" s="34">
        <v>546.58879999999999</v>
      </c>
      <c r="O36" s="19">
        <f>($O$2/$M$2)*F36</f>
        <v>2.0433233422416466</v>
      </c>
      <c r="R36" s="19">
        <f t="shared" si="4"/>
        <v>846.73347366431312</v>
      </c>
      <c r="U36" s="19">
        <f>($S$2/$U$2)*L36</f>
        <v>980.33167094135354</v>
      </c>
      <c r="AD36" s="7">
        <v>42825</v>
      </c>
    </row>
    <row r="37" spans="1:30" x14ac:dyDescent="0.25">
      <c r="A37" s="31" t="s">
        <v>68</v>
      </c>
      <c r="B37" s="32">
        <v>42845</v>
      </c>
      <c r="C37" s="33">
        <v>0.48562499999999997</v>
      </c>
      <c r="D37" s="31" t="s">
        <v>42</v>
      </c>
      <c r="E37" s="34">
        <v>1.946</v>
      </c>
      <c r="F37" s="34">
        <v>20.881799999999998</v>
      </c>
      <c r="G37" s="34" t="s">
        <v>43</v>
      </c>
      <c r="H37" s="34">
        <v>2.863</v>
      </c>
      <c r="I37" s="34">
        <v>9315.0714000000007</v>
      </c>
      <c r="J37" s="34" t="s">
        <v>44</v>
      </c>
      <c r="K37" s="34">
        <v>3.1030000000000002</v>
      </c>
      <c r="L37" s="34">
        <v>548.12779999999998</v>
      </c>
      <c r="O37" s="19">
        <f>($O$2/$M$2)*F37</f>
        <v>2.096597221196864</v>
      </c>
      <c r="R37" s="19">
        <f t="shared" si="4"/>
        <v>944.70326904805177</v>
      </c>
      <c r="U37" s="19">
        <f>($S$2/$U$2)*L37</f>
        <v>983.09193686992501</v>
      </c>
      <c r="AD37" s="7">
        <v>42825</v>
      </c>
    </row>
    <row r="38" spans="1:30" x14ac:dyDescent="0.25">
      <c r="A38" s="31" t="s">
        <v>69</v>
      </c>
      <c r="B38" s="32">
        <v>42845</v>
      </c>
      <c r="C38" s="33">
        <v>0.48936342592592591</v>
      </c>
      <c r="D38" s="31" t="s">
        <v>42</v>
      </c>
      <c r="E38" s="34">
        <v>1.946</v>
      </c>
      <c r="F38" s="34">
        <v>20.7043</v>
      </c>
      <c r="G38" s="34" t="s">
        <v>43</v>
      </c>
      <c r="H38" s="34">
        <v>2.863</v>
      </c>
      <c r="I38" s="34">
        <v>10427.016799999999</v>
      </c>
      <c r="J38" s="34" t="s">
        <v>44</v>
      </c>
      <c r="K38" s="34">
        <v>3.1059999999999999</v>
      </c>
      <c r="L38" s="34">
        <v>559.00300000000004</v>
      </c>
      <c r="O38" s="19">
        <f>($O$2/$M$2)*F38</f>
        <v>2.0787756729221729</v>
      </c>
      <c r="Q38" s="2"/>
      <c r="R38" s="19">
        <f t="shared" si="4"/>
        <v>1057.4730385189484</v>
      </c>
      <c r="U38" s="19">
        <f>($S$2/$U$2)*L38</f>
        <v>1002.5970986804514</v>
      </c>
      <c r="AD38" s="7">
        <v>42825</v>
      </c>
    </row>
    <row r="39" spans="1:30" x14ac:dyDescent="0.25">
      <c r="A39" s="31" t="s">
        <v>70</v>
      </c>
      <c r="B39" s="32">
        <v>42845</v>
      </c>
      <c r="C39" s="33">
        <v>0.4931018518518519</v>
      </c>
      <c r="D39" s="31" t="s">
        <v>42</v>
      </c>
      <c r="E39" s="34">
        <v>1.95</v>
      </c>
      <c r="F39" s="34">
        <v>21.140599999999999</v>
      </c>
      <c r="G39" s="34" t="s">
        <v>43</v>
      </c>
      <c r="H39" s="34">
        <v>2.8660000000000001</v>
      </c>
      <c r="I39" s="34">
        <v>6178.3850000000002</v>
      </c>
      <c r="J39" s="34" t="s">
        <v>44</v>
      </c>
      <c r="K39" s="34">
        <v>3.1030000000000002</v>
      </c>
      <c r="L39" s="34">
        <v>546.83270000000005</v>
      </c>
      <c r="O39" s="26">
        <f t="shared" ref="O34:O43" si="5">($O$2/$M$2)*F39</f>
        <v>2.122581540596808</v>
      </c>
      <c r="R39" s="16">
        <f>($R$2/$P$2)*I39</f>
        <v>626.59106477030832</v>
      </c>
      <c r="U39" s="16">
        <f>($S$2/$U$2)*L39</f>
        <v>980.76911659436121</v>
      </c>
      <c r="AD39" s="7">
        <v>42825</v>
      </c>
    </row>
    <row r="40" spans="1:30" x14ac:dyDescent="0.25">
      <c r="A40" s="31" t="s">
        <v>71</v>
      </c>
      <c r="B40" s="32">
        <v>42845</v>
      </c>
      <c r="C40" s="33">
        <v>0.49684027777777778</v>
      </c>
      <c r="D40" s="31" t="s">
        <v>42</v>
      </c>
      <c r="E40" s="34">
        <v>1.946</v>
      </c>
      <c r="F40" s="34">
        <v>20.010000000000002</v>
      </c>
      <c r="G40" s="34" t="s">
        <v>43</v>
      </c>
      <c r="H40" s="34">
        <v>2.863</v>
      </c>
      <c r="I40" s="34">
        <v>7442.3865999999998</v>
      </c>
      <c r="J40" s="34" t="s">
        <v>44</v>
      </c>
      <c r="K40" s="34">
        <v>3.1059999999999999</v>
      </c>
      <c r="L40" s="34">
        <v>543.8877</v>
      </c>
      <c r="O40" s="16">
        <f t="shared" si="5"/>
        <v>2.0090658083186916</v>
      </c>
      <c r="R40" s="16">
        <f>($R$2/$P$2)*I40</f>
        <v>754.78186356568506</v>
      </c>
      <c r="U40" s="16">
        <f>($S$2/$U$2)*L40</f>
        <v>975.48712623721826</v>
      </c>
      <c r="AD40" s="7">
        <v>42825</v>
      </c>
    </row>
    <row r="41" spans="1:30" x14ac:dyDescent="0.25">
      <c r="A41" s="31" t="s">
        <v>72</v>
      </c>
      <c r="B41" s="32">
        <v>42845</v>
      </c>
      <c r="C41" s="33">
        <v>0.50056712962962957</v>
      </c>
      <c r="D41" s="31" t="s">
        <v>42</v>
      </c>
      <c r="E41" s="34">
        <v>1.9430000000000001</v>
      </c>
      <c r="F41" s="34">
        <v>19.614100000000001</v>
      </c>
      <c r="G41" s="34" t="s">
        <v>43</v>
      </c>
      <c r="H41" s="34">
        <v>2.86</v>
      </c>
      <c r="I41" s="34">
        <v>8039.8648000000003</v>
      </c>
      <c r="J41" s="34" t="s">
        <v>44</v>
      </c>
      <c r="K41" s="34">
        <v>3.1</v>
      </c>
      <c r="L41" s="34">
        <v>541.5752</v>
      </c>
      <c r="O41" s="16">
        <f t="shared" si="5"/>
        <v>1.9693162254344649</v>
      </c>
      <c r="R41" s="16">
        <f>($R$2/$P$2)*I41</f>
        <v>815.37609676983914</v>
      </c>
      <c r="U41" s="16">
        <f>($S$2/$U$2)*L41</f>
        <v>971.33955316390995</v>
      </c>
      <c r="AD41" s="7">
        <v>42825</v>
      </c>
    </row>
    <row r="42" spans="1:30" x14ac:dyDescent="0.25">
      <c r="A42" s="31" t="s">
        <v>73</v>
      </c>
      <c r="B42" s="32">
        <v>42845</v>
      </c>
      <c r="C42" s="33">
        <v>0.50430555555555556</v>
      </c>
      <c r="D42" s="31" t="s">
        <v>42</v>
      </c>
      <c r="E42" s="34">
        <v>1.946</v>
      </c>
      <c r="F42" s="34">
        <v>19.070599999999999</v>
      </c>
      <c r="G42" s="34" t="s">
        <v>43</v>
      </c>
      <c r="H42" s="34">
        <v>2.8660000000000001</v>
      </c>
      <c r="I42" s="34">
        <v>8746.7311000000009</v>
      </c>
      <c r="J42" s="34" t="s">
        <v>44</v>
      </c>
      <c r="K42" s="34">
        <v>3.1059999999999999</v>
      </c>
      <c r="L42" s="34">
        <v>545.79039999999998</v>
      </c>
      <c r="O42" s="16">
        <f t="shared" si="5"/>
        <v>1.9147471466328052</v>
      </c>
      <c r="R42" s="16">
        <f>($R$2/$P$2)*I42</f>
        <v>887.06410384082096</v>
      </c>
      <c r="U42" s="16">
        <f>($S$2/$U$2)*L42</f>
        <v>978.8997045233084</v>
      </c>
      <c r="AD42" s="7">
        <v>42825</v>
      </c>
    </row>
    <row r="43" spans="1:30" x14ac:dyDescent="0.25">
      <c r="A43" s="31" t="s">
        <v>74</v>
      </c>
      <c r="B43" s="32">
        <v>42845</v>
      </c>
      <c r="C43" s="33">
        <v>0.50804398148148155</v>
      </c>
      <c r="D43" s="31" t="s">
        <v>42</v>
      </c>
      <c r="E43" s="34">
        <v>1.95</v>
      </c>
      <c r="F43" s="34">
        <v>19.217500000000001</v>
      </c>
      <c r="G43" s="34" t="s">
        <v>43</v>
      </c>
      <c r="H43" s="34">
        <v>2.8660000000000001</v>
      </c>
      <c r="I43" s="34">
        <v>9119.7410999999993</v>
      </c>
      <c r="J43" s="34" t="s">
        <v>44</v>
      </c>
      <c r="K43" s="34">
        <v>3.1030000000000002</v>
      </c>
      <c r="L43" s="34">
        <v>542.61760000000004</v>
      </c>
      <c r="O43" s="16">
        <f t="shared" si="5"/>
        <v>1.9294963603880286</v>
      </c>
      <c r="R43" s="16">
        <f>($R$2/$P$2)*I43</f>
        <v>924.89352578036858</v>
      </c>
      <c r="U43" s="16">
        <f>($S$2/$U$2)*L43</f>
        <v>973.20914458947391</v>
      </c>
      <c r="AD43" s="7">
        <v>42825</v>
      </c>
    </row>
    <row r="44" spans="1:30" x14ac:dyDescent="0.25">
      <c r="A44" s="5" t="s">
        <v>41</v>
      </c>
      <c r="B44" s="7">
        <v>42845</v>
      </c>
      <c r="C44" s="8">
        <v>0.51179398148148147</v>
      </c>
      <c r="D44" s="5" t="s">
        <v>42</v>
      </c>
      <c r="E44" s="9">
        <v>1.95</v>
      </c>
      <c r="F44" s="9">
        <v>39.665399999999998</v>
      </c>
      <c r="G44" s="9" t="s">
        <v>43</v>
      </c>
      <c r="H44" s="9">
        <v>2.8660000000000001</v>
      </c>
      <c r="I44" s="9">
        <v>3860.2777999999998</v>
      </c>
      <c r="J44" s="9" t="s">
        <v>44</v>
      </c>
      <c r="K44" s="9">
        <v>3.11</v>
      </c>
      <c r="L44" s="9">
        <v>698.8732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42825</v>
      </c>
    </row>
    <row r="45" spans="1:30" x14ac:dyDescent="0.25">
      <c r="A45" s="5" t="s">
        <v>41</v>
      </c>
      <c r="B45" s="7">
        <v>42845</v>
      </c>
      <c r="C45" s="8">
        <v>0.51553240740740736</v>
      </c>
      <c r="D45" s="5" t="s">
        <v>42</v>
      </c>
      <c r="E45" s="9">
        <v>1.95</v>
      </c>
      <c r="F45" s="9">
        <v>40.452399999999997</v>
      </c>
      <c r="G45" s="9" t="s">
        <v>43</v>
      </c>
      <c r="H45" s="9">
        <v>2.8660000000000001</v>
      </c>
      <c r="I45" s="9">
        <v>3868.1550000000002</v>
      </c>
      <c r="J45" s="9" t="s">
        <v>44</v>
      </c>
      <c r="K45" s="9">
        <v>3.1059999999999999</v>
      </c>
      <c r="L45" s="9">
        <v>701.48680000000002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42825</v>
      </c>
    </row>
    <row r="46" spans="1:30" x14ac:dyDescent="0.25">
      <c r="A46" s="5" t="s">
        <v>41</v>
      </c>
      <c r="B46" s="7">
        <v>42845</v>
      </c>
      <c r="C46" s="8">
        <v>0.5192592592592592</v>
      </c>
      <c r="D46" s="5" t="s">
        <v>42</v>
      </c>
      <c r="E46" s="9">
        <v>1.9430000000000001</v>
      </c>
      <c r="F46" s="9">
        <v>39.829799999999999</v>
      </c>
      <c r="G46" s="9" t="s">
        <v>43</v>
      </c>
      <c r="H46" s="9">
        <v>2.86</v>
      </c>
      <c r="I46" s="9">
        <v>3853.2440000000001</v>
      </c>
      <c r="J46" s="9" t="s">
        <v>44</v>
      </c>
      <c r="K46" s="9">
        <v>3.1030000000000002</v>
      </c>
      <c r="L46" s="9">
        <v>706.95699999999999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42825</v>
      </c>
    </row>
    <row r="47" spans="1:30" x14ac:dyDescent="0.25">
      <c r="A47" s="5" t="s">
        <v>41</v>
      </c>
      <c r="B47" s="7">
        <v>42845</v>
      </c>
      <c r="C47" s="8">
        <v>0.52307870370370368</v>
      </c>
      <c r="D47" s="5" t="s">
        <v>42</v>
      </c>
      <c r="E47" s="9">
        <v>1.946</v>
      </c>
      <c r="F47" s="9">
        <v>40.045999999999999</v>
      </c>
      <c r="G47" s="9" t="s">
        <v>43</v>
      </c>
      <c r="H47" s="9">
        <v>2.8660000000000001</v>
      </c>
      <c r="I47" s="9">
        <v>3859.9155999999998</v>
      </c>
      <c r="J47" s="9" t="s">
        <v>44</v>
      </c>
      <c r="K47" s="9">
        <v>3.11</v>
      </c>
      <c r="L47" s="9">
        <v>702.46669999999995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42825</v>
      </c>
    </row>
    <row r="48" spans="1:30" x14ac:dyDescent="0.25">
      <c r="A48" s="31" t="s">
        <v>75</v>
      </c>
      <c r="B48" s="32">
        <v>42845</v>
      </c>
      <c r="C48" s="33">
        <v>0.52682870370370372</v>
      </c>
      <c r="D48" s="31" t="s">
        <v>42</v>
      </c>
      <c r="E48" s="34">
        <v>1.94</v>
      </c>
      <c r="F48" s="34">
        <v>20.831399999999999</v>
      </c>
      <c r="G48" s="34" t="s">
        <v>43</v>
      </c>
      <c r="H48" s="34">
        <v>2.86</v>
      </c>
      <c r="I48" s="34">
        <v>5484.3217000000004</v>
      </c>
      <c r="J48" s="34" t="s">
        <v>44</v>
      </c>
      <c r="K48" s="34">
        <v>3.1030000000000002</v>
      </c>
      <c r="L48" s="34">
        <v>540.68550000000005</v>
      </c>
      <c r="O48" s="22">
        <f>($O$2/$M$2)*F48</f>
        <v>2.0915369055177404</v>
      </c>
      <c r="R48" s="22">
        <f>($R$2/$P$2)*I48</f>
        <v>556.20149497739419</v>
      </c>
      <c r="U48" s="22">
        <f>($S$2/$U$2)*L48</f>
        <v>969.74383607706795</v>
      </c>
      <c r="AD48" s="7">
        <v>42825</v>
      </c>
    </row>
    <row r="49" spans="1:30" x14ac:dyDescent="0.25">
      <c r="A49" s="31" t="s">
        <v>76</v>
      </c>
      <c r="B49" s="32">
        <v>42845</v>
      </c>
      <c r="C49" s="33">
        <v>0.53055555555555556</v>
      </c>
      <c r="D49" s="31" t="s">
        <v>42</v>
      </c>
      <c r="E49" s="34">
        <v>1.946</v>
      </c>
      <c r="F49" s="34">
        <v>20.477799999999998</v>
      </c>
      <c r="G49" s="34" t="s">
        <v>43</v>
      </c>
      <c r="H49" s="34">
        <v>2.8660000000000001</v>
      </c>
      <c r="I49" s="34">
        <v>6326.2254000000003</v>
      </c>
      <c r="J49" s="34" t="s">
        <v>44</v>
      </c>
      <c r="K49" s="34">
        <v>3.1059999999999999</v>
      </c>
      <c r="L49" s="34">
        <v>542.49019999999996</v>
      </c>
      <c r="O49" s="22">
        <f>($O$2/$M$2)*F49</f>
        <v>2.0560343732927784</v>
      </c>
      <c r="R49" s="22">
        <f>($R$2/$P$2)*I49</f>
        <v>641.58454181197351</v>
      </c>
      <c r="U49" s="22">
        <f>($S$2/$U$2)*L49</f>
        <v>972.98064694210541</v>
      </c>
      <c r="AD49" s="7">
        <v>42825</v>
      </c>
    </row>
    <row r="50" spans="1:30" x14ac:dyDescent="0.25">
      <c r="A50" s="31" t="s">
        <v>77</v>
      </c>
      <c r="B50" s="32">
        <v>42845</v>
      </c>
      <c r="C50" s="33">
        <v>0.53429398148148144</v>
      </c>
      <c r="D50" s="31" t="s">
        <v>42</v>
      </c>
      <c r="E50" s="34">
        <v>1.946</v>
      </c>
      <c r="F50" s="34">
        <v>19.6844</v>
      </c>
      <c r="G50" s="34" t="s">
        <v>43</v>
      </c>
      <c r="H50" s="34">
        <v>2.8660000000000001</v>
      </c>
      <c r="I50" s="34">
        <v>6999.0558000000001</v>
      </c>
      <c r="J50" s="34" t="s">
        <v>44</v>
      </c>
      <c r="K50" s="34">
        <v>3.1059999999999999</v>
      </c>
      <c r="L50" s="34">
        <v>542.52919999999995</v>
      </c>
      <c r="O50" s="22">
        <f>($O$2/$M$2)*F50</f>
        <v>1.9763745625821314</v>
      </c>
      <c r="R50" s="22">
        <f>($R$2/$P$2)*I50</f>
        <v>709.8207421694832</v>
      </c>
      <c r="U50" s="22">
        <f>($S$2/$U$2)*L50</f>
        <v>973.05059520150382</v>
      </c>
      <c r="AD50" s="7">
        <v>42825</v>
      </c>
    </row>
    <row r="51" spans="1:30" x14ac:dyDescent="0.25">
      <c r="A51" s="31" t="s">
        <v>78</v>
      </c>
      <c r="B51" s="32">
        <v>42845</v>
      </c>
      <c r="C51" s="33">
        <v>0.53803240740740743</v>
      </c>
      <c r="D51" s="31" t="s">
        <v>42</v>
      </c>
      <c r="E51" s="34">
        <v>1.95</v>
      </c>
      <c r="F51" s="34">
        <v>19.986599999999999</v>
      </c>
      <c r="G51" s="34" t="s">
        <v>43</v>
      </c>
      <c r="H51" s="34">
        <v>2.8660000000000001</v>
      </c>
      <c r="I51" s="34">
        <v>7567.9</v>
      </c>
      <c r="J51" s="34" t="s">
        <v>44</v>
      </c>
      <c r="K51" s="34">
        <v>3.11</v>
      </c>
      <c r="L51" s="34">
        <v>554.17639999999994</v>
      </c>
      <c r="O51" s="22">
        <f>($O$2/$M$2)*F51</f>
        <v>2.006716376039098</v>
      </c>
      <c r="R51" s="22">
        <f>($R$2/$P$2)*I51</f>
        <v>767.5110112230326</v>
      </c>
      <c r="U51" s="22">
        <f>($S$2/$U$2)*L51</f>
        <v>993.9403738390979</v>
      </c>
      <c r="AD51" s="7">
        <v>42825</v>
      </c>
    </row>
    <row r="52" spans="1:30" x14ac:dyDescent="0.25">
      <c r="A52" s="31" t="s">
        <v>79</v>
      </c>
      <c r="B52" s="32">
        <v>42845</v>
      </c>
      <c r="C52" s="33">
        <v>0.54177083333333331</v>
      </c>
      <c r="D52" s="31" t="s">
        <v>42</v>
      </c>
      <c r="E52" s="34">
        <v>1.946</v>
      </c>
      <c r="F52" s="34">
        <v>19.478899999999999</v>
      </c>
      <c r="G52" s="34" t="s">
        <v>43</v>
      </c>
      <c r="H52" s="34">
        <v>2.8660000000000001</v>
      </c>
      <c r="I52" s="34">
        <v>5932.2192999999997</v>
      </c>
      <c r="J52" s="34" t="s">
        <v>44</v>
      </c>
      <c r="K52" s="34">
        <v>3.1059999999999999</v>
      </c>
      <c r="L52" s="34">
        <v>571.10900000000004</v>
      </c>
      <c r="O52" s="22">
        <f>($O$2/$M$2)*F52</f>
        <v>1.9557417278190383</v>
      </c>
      <c r="Q52" s="22">
        <f>($R$2/$P$2)*I52</f>
        <v>601.62576589804178</v>
      </c>
      <c r="U52" s="22">
        <f t="shared" ref="U52:U56" si="6">($S$2/$U$2)*L52</f>
        <v>1024.3097558157897</v>
      </c>
      <c r="AD52" s="7">
        <v>42825</v>
      </c>
    </row>
    <row r="53" spans="1:30" x14ac:dyDescent="0.25">
      <c r="A53" s="31" t="s">
        <v>80</v>
      </c>
      <c r="B53" s="32">
        <v>42845</v>
      </c>
      <c r="C53" s="33">
        <v>0.54549768518518515</v>
      </c>
      <c r="D53" s="31" t="s">
        <v>42</v>
      </c>
      <c r="E53" s="34">
        <v>1.94</v>
      </c>
      <c r="F53" s="34">
        <v>20.898599999999998</v>
      </c>
      <c r="G53" s="34" t="s">
        <v>43</v>
      </c>
      <c r="H53" s="34">
        <v>2.86</v>
      </c>
      <c r="I53" s="34">
        <v>5283.0092000000004</v>
      </c>
      <c r="J53" s="34" t="s">
        <v>44</v>
      </c>
      <c r="K53" s="34">
        <v>3.1030000000000002</v>
      </c>
      <c r="L53" s="34">
        <v>540.80150000000003</v>
      </c>
      <c r="O53" s="24">
        <f t="shared" ref="O53:O57" si="7">($O$2/$M$2)*F53</f>
        <v>2.0982839930899049</v>
      </c>
      <c r="R53" s="24">
        <f t="shared" ref="R50:R57" si="8">($R$2/$P$2)*I53</f>
        <v>535.78505706901319</v>
      </c>
      <c r="U53" s="24">
        <f t="shared" si="6"/>
        <v>969.9518873101506</v>
      </c>
      <c r="AD53" s="7">
        <v>42825</v>
      </c>
    </row>
    <row r="54" spans="1:30" x14ac:dyDescent="0.25">
      <c r="A54" s="31" t="s">
        <v>81</v>
      </c>
      <c r="B54" s="32">
        <v>42845</v>
      </c>
      <c r="C54" s="33">
        <v>0.54923611111111115</v>
      </c>
      <c r="D54" s="31" t="s">
        <v>42</v>
      </c>
      <c r="E54" s="34">
        <v>1.946</v>
      </c>
      <c r="F54" s="34">
        <v>19.677399999999999</v>
      </c>
      <c r="G54" s="34" t="s">
        <v>43</v>
      </c>
      <c r="H54" s="34">
        <v>2.863</v>
      </c>
      <c r="I54" s="34">
        <v>6256.6984000000002</v>
      </c>
      <c r="J54" s="34" t="s">
        <v>44</v>
      </c>
      <c r="K54" s="34">
        <v>3.1059999999999999</v>
      </c>
      <c r="L54" s="34">
        <v>543.20180000000005</v>
      </c>
      <c r="O54" s="24">
        <f t="shared" si="7"/>
        <v>1.9756717409600306</v>
      </c>
      <c r="R54" s="24">
        <f t="shared" si="8"/>
        <v>634.53334688639256</v>
      </c>
      <c r="U54" s="24">
        <f t="shared" si="6"/>
        <v>974.2569336443612</v>
      </c>
      <c r="AD54" s="7">
        <v>42825</v>
      </c>
    </row>
    <row r="55" spans="1:30" x14ac:dyDescent="0.25">
      <c r="A55" s="31" t="s">
        <v>82</v>
      </c>
      <c r="B55" s="32">
        <v>42845</v>
      </c>
      <c r="C55" s="33">
        <v>0.55297453703703703</v>
      </c>
      <c r="D55" s="31" t="s">
        <v>42</v>
      </c>
      <c r="E55" s="34">
        <v>1.946</v>
      </c>
      <c r="F55" s="34">
        <v>19.327400000000001</v>
      </c>
      <c r="G55" s="34" t="s">
        <v>43</v>
      </c>
      <c r="H55" s="34">
        <v>2.8660000000000001</v>
      </c>
      <c r="I55" s="34">
        <v>6711.3733000000002</v>
      </c>
      <c r="J55" s="34" t="s">
        <v>44</v>
      </c>
      <c r="K55" s="34">
        <v>3.1030000000000002</v>
      </c>
      <c r="L55" s="34">
        <v>545.21609999999998</v>
      </c>
      <c r="O55" s="24">
        <f t="shared" si="7"/>
        <v>1.9405306598550063</v>
      </c>
      <c r="R55" s="24">
        <f t="shared" si="8"/>
        <v>680.6449488204471</v>
      </c>
      <c r="U55" s="24">
        <f t="shared" si="6"/>
        <v>977.86967156503772</v>
      </c>
      <c r="AD55" s="7">
        <v>42825</v>
      </c>
    </row>
    <row r="56" spans="1:30" x14ac:dyDescent="0.25">
      <c r="A56" s="31" t="s">
        <v>83</v>
      </c>
      <c r="B56" s="32">
        <v>42845</v>
      </c>
      <c r="C56" s="33">
        <v>0.55671296296296291</v>
      </c>
      <c r="D56" s="31" t="s">
        <v>42</v>
      </c>
      <c r="E56" s="34">
        <v>1.9430000000000001</v>
      </c>
      <c r="F56" s="34">
        <v>19.232600000000001</v>
      </c>
      <c r="G56" s="34" t="s">
        <v>43</v>
      </c>
      <c r="H56" s="34">
        <v>2.86</v>
      </c>
      <c r="I56" s="34">
        <v>7114.2323999999999</v>
      </c>
      <c r="J56" s="34" t="s">
        <v>44</v>
      </c>
      <c r="K56" s="34">
        <v>3.1030000000000002</v>
      </c>
      <c r="L56" s="34">
        <v>542.31420000000003</v>
      </c>
      <c r="O56" s="24">
        <f t="shared" si="7"/>
        <v>1.9310124470299883</v>
      </c>
      <c r="R56" s="24">
        <f t="shared" si="8"/>
        <v>721.50156627329409</v>
      </c>
      <c r="T56" s="24">
        <f>($S$2/$U$2)*L56</f>
        <v>972.66498300225589</v>
      </c>
      <c r="AD56" s="7">
        <v>42825</v>
      </c>
    </row>
    <row r="57" spans="1:30" x14ac:dyDescent="0.25">
      <c r="A57" s="31" t="s">
        <v>84</v>
      </c>
      <c r="B57" s="32">
        <v>42845</v>
      </c>
      <c r="C57" s="33">
        <v>0.56043981481481475</v>
      </c>
      <c r="D57" s="31" t="s">
        <v>42</v>
      </c>
      <c r="E57" s="34">
        <v>1.946</v>
      </c>
      <c r="F57" s="34">
        <v>18.803000000000001</v>
      </c>
      <c r="G57" s="34" t="s">
        <v>43</v>
      </c>
      <c r="H57" s="34">
        <v>2.863</v>
      </c>
      <c r="I57" s="34">
        <v>7276.9515000000001</v>
      </c>
      <c r="J57" s="34" t="s">
        <v>44</v>
      </c>
      <c r="K57" s="34">
        <v>3.1059999999999999</v>
      </c>
      <c r="L57" s="34">
        <v>546.43100000000004</v>
      </c>
      <c r="M57" s="3"/>
      <c r="N57" s="2"/>
      <c r="O57" s="24">
        <f t="shared" si="7"/>
        <v>1.8878792800507924</v>
      </c>
      <c r="P57" s="3"/>
      <c r="Q57" s="2"/>
      <c r="R57" s="24">
        <f t="shared" si="8"/>
        <v>738.0039911185354</v>
      </c>
      <c r="S57" s="3"/>
      <c r="U57" s="24">
        <f>($S$2/$U$2)*L57</f>
        <v>980.04864952255673</v>
      </c>
      <c r="AD57" s="7">
        <v>42825</v>
      </c>
    </row>
    <row r="58" spans="1:30" x14ac:dyDescent="0.25">
      <c r="A58" s="5" t="s">
        <v>41</v>
      </c>
      <c r="B58" s="7">
        <v>42845</v>
      </c>
      <c r="C58" s="8">
        <v>0.56417824074074074</v>
      </c>
      <c r="D58" s="5" t="s">
        <v>42</v>
      </c>
      <c r="E58" s="9">
        <v>1.9430000000000001</v>
      </c>
      <c r="F58" s="9">
        <v>39.982999999999997</v>
      </c>
      <c r="G58" s="9" t="s">
        <v>43</v>
      </c>
      <c r="H58" s="9">
        <v>2.86</v>
      </c>
      <c r="I58" s="9">
        <v>3875.7357999999999</v>
      </c>
      <c r="J58" s="9" t="s">
        <v>44</v>
      </c>
      <c r="K58" s="9">
        <v>3.1059999999999999</v>
      </c>
      <c r="L58" s="9">
        <v>707.19159999999999</v>
      </c>
      <c r="AD58" s="7">
        <v>42825</v>
      </c>
    </row>
    <row r="59" spans="1:30" x14ac:dyDescent="0.25">
      <c r="A59" s="5" t="s">
        <v>41</v>
      </c>
      <c r="B59" s="7">
        <v>42845</v>
      </c>
      <c r="C59" s="8">
        <v>0.56790509259259259</v>
      </c>
      <c r="D59" s="5" t="s">
        <v>42</v>
      </c>
      <c r="E59" s="9">
        <v>1.946</v>
      </c>
      <c r="F59" s="9">
        <v>39.642200000000003</v>
      </c>
      <c r="G59" s="9" t="s">
        <v>43</v>
      </c>
      <c r="H59" s="9">
        <v>2.863</v>
      </c>
      <c r="I59" s="9">
        <v>3856.4034000000001</v>
      </c>
      <c r="J59" s="9" t="s">
        <v>44</v>
      </c>
      <c r="K59" s="9">
        <v>3.1059999999999999</v>
      </c>
      <c r="L59" s="9">
        <v>700.18380000000002</v>
      </c>
    </row>
    <row r="60" spans="1:30" x14ac:dyDescent="0.25">
      <c r="A60" s="5" t="s">
        <v>41</v>
      </c>
      <c r="B60" s="7">
        <v>42845</v>
      </c>
      <c r="C60" s="8">
        <v>0.57164351851851858</v>
      </c>
      <c r="D60" s="5" t="s">
        <v>42</v>
      </c>
      <c r="E60" s="9">
        <v>1.9430000000000001</v>
      </c>
      <c r="F60" s="9">
        <v>39.816800000000001</v>
      </c>
      <c r="G60" s="9" t="s">
        <v>43</v>
      </c>
      <c r="H60" s="9">
        <v>2.86</v>
      </c>
      <c r="I60" s="9">
        <v>3845.6922</v>
      </c>
      <c r="J60" s="9" t="s">
        <v>44</v>
      </c>
      <c r="K60" s="9">
        <v>3.1</v>
      </c>
      <c r="L60" s="9">
        <v>703.2396</v>
      </c>
    </row>
    <row r="61" spans="1:30" x14ac:dyDescent="0.25">
      <c r="A61" s="5" t="s">
        <v>41</v>
      </c>
      <c r="B61" s="7">
        <v>42845</v>
      </c>
      <c r="C61" s="8">
        <v>0.57538194444444446</v>
      </c>
      <c r="D61" s="5" t="s">
        <v>42</v>
      </c>
      <c r="E61" s="9">
        <v>1.95</v>
      </c>
      <c r="F61" s="9">
        <v>39.791800000000002</v>
      </c>
      <c r="G61" s="9" t="s">
        <v>43</v>
      </c>
      <c r="H61" s="9">
        <v>2.8660000000000001</v>
      </c>
      <c r="I61" s="9">
        <v>3844.0187999999998</v>
      </c>
      <c r="J61" s="9" t="s">
        <v>44</v>
      </c>
      <c r="K61" s="9">
        <v>3.11</v>
      </c>
      <c r="L61" s="9">
        <v>696.01570000000004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2018-03-26T21:05:52Z</dcterms:modified>
</cp:coreProperties>
</file>