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n_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0" i="1"/>
  <c r="M2" i="1" l="1"/>
  <c r="T2" i="1" l="1"/>
  <c r="S2" i="1"/>
  <c r="U57" i="1" s="1"/>
  <c r="Q2" i="1"/>
  <c r="P2" i="1"/>
  <c r="R13" i="1" s="1"/>
  <c r="O51" i="1"/>
  <c r="N2" i="1"/>
  <c r="AE2" i="1" s="1"/>
  <c r="O11" i="1" l="1"/>
  <c r="O23" i="1"/>
  <c r="O35" i="1"/>
  <c r="O43" i="1"/>
  <c r="O55" i="1"/>
  <c r="R9" i="1"/>
  <c r="U6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N8" i="1"/>
  <c r="O6" i="1"/>
  <c r="O9" i="1"/>
  <c r="O13" i="1"/>
  <c r="O21" i="1"/>
  <c r="O25" i="1"/>
  <c r="N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C11" i="1" l="1"/>
  <c r="AB6" i="1"/>
  <c r="X9" i="1"/>
  <c r="X7" i="1"/>
  <c r="Y6" i="1"/>
  <c r="X6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<sst xmlns="http://schemas.openxmlformats.org/spreadsheetml/2006/main" count="202" uniqueCount="67">
  <si>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</si>
  <si>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</si>
  <si>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</si>
  <si>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</si>
  <si>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</si>
  <si>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</si>
  <si>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</si>
  <si>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</si>
  <si>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</si>
  <si>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</si>
  <si>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</si>
  <si>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</si>
  <si>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</si>
  <si>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</si>
  <si>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</si>
  <si>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</si>
  <si>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</si>
  <si>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</si>
  <si>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</si>
  <si>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</si>
  <si>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</si>
  <si>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</si>
  <si>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</si>
  <si>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</si>
  <si>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</si>
  <si>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</si>
  <si>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</si>
  <si>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</si>
  <si>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</si>
  <si>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</si>
  <si>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</si>
  <si>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</si>
  <si>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</si>
  <si>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A2</t>
  </si>
  <si>
    <t>G1</t>
  </si>
  <si>
    <t>G2</t>
  </si>
  <si>
    <t>W1</t>
  </si>
  <si>
    <t>W2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</si>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</sst>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U1" zoomScale="70" zoomScaleNormal="70" workbookViewId="0">
      <selection activeCell="W8" sqref="W8:AC11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38</v>
      </c>
      <c r="B2" s="7">
        <v>42905</v>
      </c>
      <c r="C2" s="8">
        <v>0.59700231481481481</v>
      </c>
      <c r="D2" s="5" t="s">
        <v>39</v>
      </c>
      <c r="E2" s="9">
        <v>1.956</v>
      </c>
      <c r="F2" s="9">
        <v>66.688800000000001</v>
      </c>
      <c r="G2" s="9" t="s">
        <v>40</v>
      </c>
      <c r="H2" s="9">
        <v>2.8730000000000002</v>
      </c>
      <c r="I2" s="9">
        <v>6405.8271999999997</v>
      </c>
      <c r="J2" s="9" t="s">
        <v>41</v>
      </c>
      <c r="K2" s="9">
        <v>3.113</v>
      </c>
      <c r="L2" s="9">
        <v>1143.2503999999999</v>
      </c>
      <c r="M2" s="4">
        <f>AVERAGE(F2:F5,F16:F19,F30:F33,F44:F47,F58:F61)</f>
        <v>39.766406249999996</v>
      </c>
      <c r="N2" s="4">
        <f>STDEV(F2:F5,F16:F19,F30:F33,F44:F47,G58:G61)</f>
        <v>7.1825899897338843</v>
      </c>
      <c r="O2" s="4">
        <v>4.08</v>
      </c>
      <c r="P2" s="4">
        <f>AVERAGE(I2:I5,I16:I19,I30:I33,I44:I47,I58:I61)</f>
        <v>3836.9110312499997</v>
      </c>
      <c r="Q2" s="4">
        <f>STDEV(I2:I5,I16:I19,I30:I33,I44:I47,I58:I61)</f>
        <v>685.24826539828314</v>
      </c>
      <c r="R2" s="4">
        <v>399</v>
      </c>
      <c r="S2" s="4">
        <f>AVERAGE(L2:L5,L16:L19,L30:L33,L44:L47,L58:L61)</f>
        <v>728.38082500000007</v>
      </c>
      <c r="T2" s="4">
        <f>STDEV(L2:L5,L16:L19,L30:L33,L44:L47,L58:L61)</f>
        <v>110.75675432225597</v>
      </c>
      <c r="U2" s="4">
        <v>399</v>
      </c>
      <c r="AD2" s="7">
        <v>42845</v>
      </c>
      <c r="AE2" s="6">
        <f>(N2/M2)^2</f>
        <v>3.2623418097237143E-2</v>
      </c>
      <c r="AF2" s="6">
        <f>(T2/S2)^2</f>
        <v>2.3121895412637036E-2</v>
      </c>
      <c r="AG2" s="6">
        <f>(T2/S2)^2</f>
        <v>2.3121895412637036E-2</v>
      </c>
    </row>
    <row r="3" spans="1:33" x14ac:dyDescent="0.25">
      <c r="A3" s="5" t="s">
        <v>38</v>
      </c>
      <c r="B3" s="7">
        <v>42905</v>
      </c>
      <c r="C3" s="8">
        <v>0.60072916666666665</v>
      </c>
      <c r="D3" s="5" t="s">
        <v>39</v>
      </c>
      <c r="E3" s="9">
        <v>1.9430000000000001</v>
      </c>
      <c r="F3" s="9">
        <v>37.969799999999999</v>
      </c>
      <c r="G3" s="9" t="s">
        <v>40</v>
      </c>
      <c r="H3" s="9">
        <v>2.8559999999999999</v>
      </c>
      <c r="I3" s="9">
        <v>3667.1183999999998</v>
      </c>
      <c r="J3" s="9" t="s">
        <v>41</v>
      </c>
      <c r="K3" s="9">
        <v>3.0960000000000001</v>
      </c>
      <c r="L3" s="9">
        <v>698.49659999999994</v>
      </c>
      <c r="M3" s="5"/>
      <c r="N3" s="4"/>
      <c r="O3" s="5"/>
      <c r="P3" s="5"/>
      <c r="Q3" s="4"/>
      <c r="R3" s="4"/>
      <c r="S3" s="5"/>
      <c r="T3" s="4"/>
      <c r="U3" s="4"/>
      <c r="AD3" s="7">
        <v>42845</v>
      </c>
    </row>
    <row r="4" spans="1:33" x14ac:dyDescent="0.25">
      <c r="A4" s="5" t="s">
        <v>38</v>
      </c>
      <c r="B4" s="7">
        <v>42905</v>
      </c>
      <c r="C4" s="8">
        <v>0.60446759259259253</v>
      </c>
      <c r="D4" s="5" t="s">
        <v>39</v>
      </c>
      <c r="E4" s="9">
        <v>1.9430000000000001</v>
      </c>
      <c r="F4" s="9">
        <v>38.2376</v>
      </c>
      <c r="G4" s="9" t="s">
        <v>40</v>
      </c>
      <c r="H4" s="9">
        <v>2.8559999999999999</v>
      </c>
      <c r="I4" s="9">
        <v>3658.2372999999998</v>
      </c>
      <c r="J4" s="9" t="s">
        <v>41</v>
      </c>
      <c r="K4" s="9">
        <v>3.0960000000000001</v>
      </c>
      <c r="L4" s="9">
        <v>694.90239999999994</v>
      </c>
      <c r="M4" s="5"/>
      <c r="N4" s="4"/>
      <c r="O4" s="5"/>
      <c r="P4" s="5"/>
      <c r="Q4" s="4"/>
      <c r="R4" s="4"/>
      <c r="S4" s="5"/>
      <c r="T4" s="4"/>
      <c r="U4" s="4"/>
      <c r="AD4" s="7">
        <v>42845</v>
      </c>
    </row>
    <row r="5" spans="1:33" x14ac:dyDescent="0.25">
      <c r="A5" s="5" t="s">
        <v>38</v>
      </c>
      <c r="B5" s="7">
        <v>42905</v>
      </c>
      <c r="C5" s="8">
        <v>0.60819444444444437</v>
      </c>
      <c r="D5" s="5" t="s">
        <v>39</v>
      </c>
      <c r="E5" s="9">
        <v>1.9430000000000001</v>
      </c>
      <c r="F5" s="9">
        <v>37.959099999999999</v>
      </c>
      <c r="G5" s="9" t="s">
        <v>40</v>
      </c>
      <c r="H5" s="9">
        <v>2.86</v>
      </c>
      <c r="I5" s="9">
        <v>3662.5385999999999</v>
      </c>
      <c r="J5" s="9" t="s">
        <v>41</v>
      </c>
      <c r="K5" s="9">
        <v>3.1</v>
      </c>
      <c r="L5" s="9">
        <v>703.6268</v>
      </c>
      <c r="M5" s="5"/>
      <c r="N5" s="4"/>
      <c r="O5" s="5"/>
      <c r="P5" s="5"/>
      <c r="Q5" s="4"/>
      <c r="R5" s="4"/>
      <c r="S5" s="5"/>
      <c r="T5" s="4"/>
      <c r="U5" s="4"/>
      <c r="AD5" s="7">
        <v>42845</v>
      </c>
    </row>
    <row r="6" spans="1:33" x14ac:dyDescent="0.25">
      <c r="A6" s="31" t="s">
        <v>42</v>
      </c>
      <c r="B6" s="32">
        <v>42905</v>
      </c>
      <c r="C6" s="33">
        <v>0.61193287037037036</v>
      </c>
      <c r="D6" s="31" t="s">
        <v>39</v>
      </c>
      <c r="E6" s="34">
        <v>1.946</v>
      </c>
      <c r="F6" s="34">
        <v>19.151700000000002</v>
      </c>
      <c r="G6" s="34" t="s">
        <v>40</v>
      </c>
      <c r="H6" s="34">
        <v>2.86</v>
      </c>
      <c r="I6" s="34">
        <v>4837.9607999999998</v>
      </c>
      <c r="J6" s="34" t="s">
        <v>41</v>
      </c>
      <c r="K6" s="34">
        <v>3.1</v>
      </c>
      <c r="L6" s="34">
        <v>493.5514</v>
      </c>
      <c r="O6" s="10">
        <f>($O$2/$M$2)*F6</f>
        <v>1.9649483915836627</v>
      </c>
      <c r="R6" s="10">
        <f>($R$2/$P$2)*I6</f>
        <v>503.09906679569951</v>
      </c>
      <c r="U6" s="10">
        <f t="shared" ref="U6:U15" si="0">($S$2/$U$2)*L6</f>
        <v>900.98590454111547</v>
      </c>
      <c r="V6" s="3">
        <v>0</v>
      </c>
      <c r="W6" s="11" t="s">
        <v>33</v>
      </c>
      <c r="X6" s="2">
        <f>SLOPE(O6:O10,$V$6:$V$10)</f>
        <v>-1.3038301644368567E-3</v>
      </c>
      <c r="Y6" s="2">
        <f>RSQ(O6:O10,$V$6:$V$10)</f>
        <v>0.95762941077895647</v>
      </c>
      <c r="Z6" s="2">
        <f>SLOPE($R6:$R10,$V$6:$V$10)</f>
        <v>7.6402491205144498</v>
      </c>
      <c r="AA6" s="2">
        <f>RSQ(R6:R10,$V$6:$V$10)</f>
        <v>0.96789487180751776</v>
      </c>
      <c r="AB6" s="2">
        <f>SLOPE(U6:U10,$V$6:$V$10)</f>
        <v>1.0674101525100865</v>
      </c>
      <c r="AC6" s="2">
        <f>RSQ(U6:U10,$V$6:$V$10)</f>
        <v>0.83320964874405901</v>
      </c>
      <c r="AD6" s="7">
        <v>42845</v>
      </c>
      <c r="AE6" s="2"/>
    </row>
    <row r="7" spans="1:33" x14ac:dyDescent="0.25">
      <c r="A7" s="31" t="s">
        <v>43</v>
      </c>
      <c r="B7" s="32">
        <v>42905</v>
      </c>
      <c r="C7" s="33">
        <v>0.61567129629629636</v>
      </c>
      <c r="D7" s="31" t="s">
        <v>39</v>
      </c>
      <c r="E7" s="34">
        <v>1.946</v>
      </c>
      <c r="F7" s="34">
        <v>18.96</v>
      </c>
      <c r="G7" s="34" t="s">
        <v>40</v>
      </c>
      <c r="H7" s="34">
        <v>2.863</v>
      </c>
      <c r="I7" s="34">
        <v>6064.92</v>
      </c>
      <c r="J7" s="34" t="s">
        <v>41</v>
      </c>
      <c r="K7" s="34">
        <v>3.1030000000000002</v>
      </c>
      <c r="L7" s="34">
        <v>500.11149999999998</v>
      </c>
      <c r="O7" s="10">
        <f>($O$2/$M$2)*F7</f>
        <v>1.945280132020982</v>
      </c>
      <c r="R7" s="10">
        <f>($R$2/$P$2)*I7</f>
        <v>630.69043308299933</v>
      </c>
      <c r="U7" s="10">
        <f t="shared" si="0"/>
        <v>912.96147108267553</v>
      </c>
      <c r="V7" s="3">
        <v>10</v>
      </c>
      <c r="W7" s="13"/>
      <c r="X7" s="2">
        <f>SLOPE($O11:$O15,$V$6:$V$10)</f>
        <v>0</v>
      </c>
      <c r="Y7" s="2" t="e">
        <f>RSQ(O11:O15,$V$6:$V$10)</f>
        <v>#DIV/0!</v>
      </c>
      <c r="Z7" s="2">
        <f>SLOPE($R11:$R15,$V$6:$V$10)</f>
        <v>0</v>
      </c>
      <c r="AA7" s="2" t="e">
        <f>RSQ(R11:R15,$V$6:$V$10)</f>
        <v>#DIV/0!</v>
      </c>
      <c r="AB7" s="2">
        <f>SLOPE(U11:U15,$V$6:$V$10)</f>
        <v>0</v>
      </c>
      <c r="AC7" s="2" t="e">
        <f>RSQ(U11:U15,$V$6:$V$10)</f>
        <v>#DIV/0!</v>
      </c>
      <c r="AD7" s="7">
        <v>42845</v>
      </c>
      <c r="AE7" s="2"/>
    </row>
    <row r="8" spans="1:33" x14ac:dyDescent="0.25">
      <c r="A8" s="31" t="s">
        <v>44</v>
      </c>
      <c r="B8" s="32">
        <v>42905</v>
      </c>
      <c r="C8" s="33">
        <v>0.6193981481481482</v>
      </c>
      <c r="D8" s="31" t="s">
        <v>39</v>
      </c>
      <c r="E8" s="34">
        <v>1.946</v>
      </c>
      <c r="F8" s="34">
        <v>18.471800000000002</v>
      </c>
      <c r="G8" s="34" t="s">
        <v>40</v>
      </c>
      <c r="H8" s="34">
        <v>2.86</v>
      </c>
      <c r="I8" s="34">
        <v>6642.1688000000004</v>
      </c>
      <c r="J8" s="34" t="s">
        <v>41</v>
      </c>
      <c r="K8" s="34">
        <v>3.1</v>
      </c>
      <c r="L8" s="34">
        <v>496.38440000000003</v>
      </c>
      <c r="N8" s="10">
        <f>($O$2/$M$2)*F8</f>
        <v>1.8951912206047035</v>
      </c>
      <c r="R8" s="10">
        <f>($R$2/$P$2)*I8</f>
        <v>690.71847890530898</v>
      </c>
      <c r="U8" s="10">
        <f t="shared" si="0"/>
        <v>906.15759095020064</v>
      </c>
      <c r="V8" s="3">
        <v>20</v>
      </c>
      <c r="W8" s="15" t="s">
        <v>34</v>
      </c>
      <c r="X8" s="2">
        <f>SLOPE($O20:$O24,$V$6:$V$10)</f>
        <v>-2.8122430600577529E-3</v>
      </c>
      <c r="Y8" s="2">
        <f>RSQ(O20:O24,$V$6:$V$10)</f>
        <v>0.93107281189478974</v>
      </c>
      <c r="Z8" s="2">
        <f>SLOPE($R20:$R24,$V$6:$V$10)</f>
        <v>32.968465442574889</v>
      </c>
      <c r="AA8" s="2">
        <f>RSQ(R20:R24,$V$6:$V$10)</f>
        <v>0.98906030266387879</v>
      </c>
      <c r="AB8" s="2">
        <f>SLOPE($U20:$U24,$V$6:$V$10)</f>
        <v>-8.1454517322056288E-2</v>
      </c>
      <c r="AC8" s="2">
        <f>RSQ(U20:U24,$V$6:$V$10)</f>
        <v>7.1584582518552289E-3</v>
      </c>
      <c r="AD8" s="7">
        <v>42845</v>
      </c>
      <c r="AE8" s="2"/>
    </row>
    <row r="9" spans="1:33" x14ac:dyDescent="0.25">
      <c r="A9" s="31" t="s">
        <v>45</v>
      </c>
      <c r="B9" s="32">
        <v>42905</v>
      </c>
      <c r="C9" s="33">
        <v>0.62313657407407408</v>
      </c>
      <c r="D9" s="31" t="s">
        <v>39</v>
      </c>
      <c r="E9" s="34">
        <v>1.946</v>
      </c>
      <c r="F9" s="34">
        <v>18.811199999999999</v>
      </c>
      <c r="G9" s="34" t="s">
        <v>40</v>
      </c>
      <c r="H9" s="34">
        <v>2.86</v>
      </c>
      <c r="I9" s="34">
        <v>7413.5335999999998</v>
      </c>
      <c r="J9" s="34" t="s">
        <v>41</v>
      </c>
      <c r="K9" s="34">
        <v>3.1030000000000002</v>
      </c>
      <c r="L9" s="34">
        <v>509.39319999999998</v>
      </c>
      <c r="O9" s="10">
        <f>($O$2/$M$2)*F9</f>
        <v>1.9300133765544882</v>
      </c>
      <c r="R9" s="10">
        <f t="shared" ref="R9:R15" si="1">($R$2/$P$2)*I9</f>
        <v>770.93262843687421</v>
      </c>
      <c r="U9" s="10">
        <f t="shared" si="0"/>
        <v>929.90536156739358</v>
      </c>
      <c r="V9" s="3">
        <v>30</v>
      </c>
      <c r="W9" s="18" t="s">
        <v>35</v>
      </c>
      <c r="X9" s="2">
        <f>SLOPE($O25:$O29,$V$6:$V$10)</f>
        <v>-1.4554717274709715E-3</v>
      </c>
      <c r="Y9" s="2">
        <f>RSQ(O25:O29,$V$6:$V$10)</f>
        <v>0.78021969313615247</v>
      </c>
      <c r="Z9" s="2">
        <f>SLOPE($R25:$R29,$V$6:$V$10)</f>
        <v>13.174989124918872</v>
      </c>
      <c r="AA9" s="2">
        <f>RSQ(R25:R29,$V$6:$V$10)</f>
        <v>0.94698561557116101</v>
      </c>
      <c r="AB9" s="2">
        <f>SLOPE(U25:U29,$V$6:$V$10)</f>
        <v>0.44879211915112704</v>
      </c>
      <c r="AC9" s="2">
        <f>RSQ(U25:U29,$V$6:$V$10)</f>
        <v>0.30392689914766896</v>
      </c>
      <c r="AD9" s="7">
        <v>42845</v>
      </c>
      <c r="AE9" s="2"/>
    </row>
    <row r="10" spans="1:33" x14ac:dyDescent="0.25">
      <c r="A10" s="31" t="s">
        <v>46</v>
      </c>
      <c r="B10" s="32">
        <v>42905</v>
      </c>
      <c r="C10" s="33">
        <v>0.62687499999999996</v>
      </c>
      <c r="D10" s="31" t="s">
        <v>39</v>
      </c>
      <c r="E10" s="34">
        <v>1.946</v>
      </c>
      <c r="F10" s="34">
        <v>18.590699999999998</v>
      </c>
      <c r="G10" s="34" t="s">
        <v>40</v>
      </c>
      <c r="H10" s="34">
        <v>2.86</v>
      </c>
      <c r="I10" s="34">
        <v>7837.2074000000002</v>
      </c>
      <c r="J10" s="34" t="s">
        <v>41</v>
      </c>
      <c r="K10" s="34">
        <v>3.1</v>
      </c>
      <c r="L10" s="34">
        <v>518.14639999999997</v>
      </c>
      <c r="O10" s="10">
        <f t="shared" ref="O10:O15" si="2">($O$2/$M$2)*F10</f>
        <v>1.9073902610950668</v>
      </c>
      <c r="R10" s="10">
        <f t="shared" si="1"/>
        <v>814.99042514448456</v>
      </c>
      <c r="U10" s="10">
        <f t="shared" si="0"/>
        <v>945.88446692426078</v>
      </c>
      <c r="V10" s="3">
        <v>40</v>
      </c>
      <c r="W10" s="20" t="s">
        <v>36</v>
      </c>
      <c r="X10" s="2">
        <f>SLOPE($O34:$O38,$V$6:$V$10)</f>
        <v>-5.1841305121706812E-3</v>
      </c>
      <c r="Y10" s="2">
        <f>RSQ(O34:O38,$V$6:$V$10)</f>
        <v>0.91361121835582604</v>
      </c>
      <c r="Z10" s="2">
        <f>SLOPE($R34:$R38,$V$6:$V$10)</f>
        <v>8.1865006895317229</v>
      </c>
      <c r="AA10" s="2">
        <f>RSQ(R34:R38,$V$6:$V$10)</f>
        <v>0.94446597184572656</v>
      </c>
      <c r="AB10" s="2">
        <f>SLOPE(U34:U38,$V$6:$V$10)</f>
        <v>-0.11927372923063899</v>
      </c>
      <c r="AC10" s="2">
        <f>RSQ(U34:U38,$V$6:$V$10)</f>
        <v>1.3810309222570682E-2</v>
      </c>
      <c r="AD10" s="7">
        <v>42845</v>
      </c>
      <c r="AE10" s="2"/>
    </row>
    <row r="11" spans="1:33" x14ac:dyDescent="0.25">
      <c r="A11" s="27"/>
      <c r="B11" s="28"/>
      <c r="C11" s="29"/>
      <c r="D11" s="27"/>
      <c r="E11" s="30"/>
      <c r="F11" s="30"/>
      <c r="G11" s="30"/>
      <c r="H11" s="30"/>
      <c r="I11" s="30"/>
      <c r="J11" s="30"/>
      <c r="K11" s="30"/>
      <c r="L11" s="30"/>
      <c r="O11" s="12">
        <f>($O$2/$M$2)*F11</f>
        <v>0</v>
      </c>
      <c r="R11" s="12">
        <f t="shared" si="1"/>
        <v>0</v>
      </c>
      <c r="U11" s="12">
        <f>($S$2/$U$2)*L11</f>
        <v>0</v>
      </c>
      <c r="V11" s="3"/>
      <c r="W11" s="21" t="s">
        <v>37</v>
      </c>
      <c r="X11" s="2">
        <f>SLOPE($O39:$O43,$V$6:$V$10)</f>
        <v>-2.3655263040018902E-3</v>
      </c>
      <c r="Y11" s="2">
        <f>RSQ(O39:O43,$V$6:$V$10)</f>
        <v>0.86069833677280705</v>
      </c>
      <c r="Z11" s="2">
        <f>SLOPE($R39:$R43,$V$6:$V$10)</f>
        <v>4.2116525706188801</v>
      </c>
      <c r="AA11" s="2">
        <f>RSQ(R39:R43,$V$6:$V$10)</f>
        <v>0.89731531341445681</v>
      </c>
      <c r="AB11" s="2">
        <f>SLOPE($U39:$U43,$V$6:$V$10)</f>
        <v>0.52124501780632837</v>
      </c>
      <c r="AC11" s="2">
        <f>RSQ(U39:U43,$V$6:$V$10)</f>
        <v>0.2531765059302486</v>
      </c>
      <c r="AD11" s="7">
        <v>42845</v>
      </c>
      <c r="AE11" s="2"/>
    </row>
    <row r="12" spans="1:33" x14ac:dyDescent="0.25">
      <c r="A12" s="27"/>
      <c r="B12" s="28"/>
      <c r="C12" s="29"/>
      <c r="D12" s="27"/>
      <c r="E12" s="30"/>
      <c r="F12" s="30"/>
      <c r="G12" s="30"/>
      <c r="H12" s="30"/>
      <c r="I12" s="30"/>
      <c r="J12" s="30"/>
      <c r="K12" s="30"/>
      <c r="L12" s="30"/>
      <c r="O12" s="12">
        <f>($O$2/$M$2)*F12</f>
        <v>0</v>
      </c>
      <c r="R12" s="12">
        <f t="shared" si="1"/>
        <v>0</v>
      </c>
      <c r="U12" s="12">
        <f>($S$2/$U$2)*L12</f>
        <v>0</v>
      </c>
      <c r="V12" s="3"/>
      <c r="W12" s="23"/>
      <c r="X12" s="2">
        <f>SLOPE($O48:$O52,$V$6:$V$10)</f>
        <v>0</v>
      </c>
      <c r="Y12" s="2" t="e">
        <f>RSQ(O48:O52,$V$6:$V$10)</f>
        <v>#DIV/0!</v>
      </c>
      <c r="Z12" s="2">
        <f>SLOPE($R48:$R52,$V$6:$V$10)</f>
        <v>0</v>
      </c>
      <c r="AA12" s="2" t="e">
        <f>RSQ(R48:R52,$V$6:$V$10)</f>
        <v>#DIV/0!</v>
      </c>
      <c r="AB12" s="2">
        <f>SLOPE(U48:U52,$V$6:$V$10)</f>
        <v>0</v>
      </c>
      <c r="AC12" s="2" t="e">
        <f>RSQ(U48:U52,$V$6:$V$10)</f>
        <v>#DIV/0!</v>
      </c>
      <c r="AD12" s="7">
        <v>42845</v>
      </c>
      <c r="AE12" s="2"/>
    </row>
    <row r="13" spans="1:33" x14ac:dyDescent="0.25">
      <c r="A13" s="27"/>
      <c r="B13" s="28"/>
      <c r="C13" s="29"/>
      <c r="D13" s="27"/>
      <c r="E13" s="30"/>
      <c r="F13" s="30"/>
      <c r="G13" s="30"/>
      <c r="H13" s="30"/>
      <c r="I13" s="30"/>
      <c r="J13" s="30"/>
      <c r="K13" s="30"/>
      <c r="L13" s="30"/>
      <c r="O13" s="12">
        <f t="shared" si="2"/>
        <v>0</v>
      </c>
      <c r="R13" s="12">
        <f t="shared" si="1"/>
        <v>0</v>
      </c>
      <c r="U13" s="12">
        <f>($S$2/$U$2)*L13</f>
        <v>0</v>
      </c>
      <c r="V13" s="3"/>
      <c r="W13" s="25"/>
      <c r="X13" s="2">
        <f>SLOPE($O53:$O57,$V$6:$V$10)</f>
        <v>0</v>
      </c>
      <c r="Y13" s="2" t="e">
        <f>RSQ(O53:O57,$V$6:$V$10)</f>
        <v>#DIV/0!</v>
      </c>
      <c r="Z13" s="2">
        <f>SLOPE($R53:$R57,$V$6:$V$10)</f>
        <v>0</v>
      </c>
      <c r="AA13" s="2" t="e">
        <f>RSQ(R53:R57,$V$6:$V$10)</f>
        <v>#DIV/0!</v>
      </c>
      <c r="AB13" s="2">
        <f>SLOPE(U53:U57,$V$6:$V$10)</f>
        <v>0</v>
      </c>
      <c r="AC13" s="2" t="e">
        <f>RSQ(U53:U57,$V$6:$V$10)</f>
        <v>#DIV/0!</v>
      </c>
      <c r="AD13" s="7">
        <v>42845</v>
      </c>
      <c r="AE13" s="2"/>
    </row>
    <row r="14" spans="1:33" x14ac:dyDescent="0.25">
      <c r="A14" s="27"/>
      <c r="B14" s="28"/>
      <c r="C14" s="29"/>
      <c r="D14" s="27"/>
      <c r="E14" s="30"/>
      <c r="F14" s="30"/>
      <c r="G14" s="30"/>
      <c r="H14" s="30"/>
      <c r="I14" s="30"/>
      <c r="J14" s="30"/>
      <c r="K14" s="30"/>
      <c r="L14" s="30"/>
      <c r="O14" s="12">
        <f t="shared" si="2"/>
        <v>0</v>
      </c>
      <c r="R14" s="12">
        <f t="shared" si="1"/>
        <v>0</v>
      </c>
      <c r="U14" s="12">
        <f t="shared" si="0"/>
        <v>0</v>
      </c>
      <c r="AD14" s="7">
        <v>42845</v>
      </c>
    </row>
    <row r="15" spans="1:33" x14ac:dyDescent="0.25">
      <c r="A15" s="27"/>
      <c r="B15" s="28"/>
      <c r="C15" s="29"/>
      <c r="D15" s="27"/>
      <c r="E15" s="30"/>
      <c r="F15" s="30"/>
      <c r="G15" s="30"/>
      <c r="H15" s="30"/>
      <c r="I15" s="30"/>
      <c r="J15" s="30"/>
      <c r="K15" s="30"/>
      <c r="L15" s="30"/>
      <c r="O15" s="12">
        <f t="shared" si="2"/>
        <v>0</v>
      </c>
      <c r="R15" s="12">
        <f t="shared" si="1"/>
        <v>0</v>
      </c>
      <c r="U15" s="12">
        <f t="shared" si="0"/>
        <v>0</v>
      </c>
      <c r="AD15" s="7">
        <v>42845</v>
      </c>
    </row>
    <row r="16" spans="1:33" x14ac:dyDescent="0.25">
      <c r="A16" s="5" t="s">
        <v>38</v>
      </c>
      <c r="B16" s="7">
        <v>42905</v>
      </c>
      <c r="C16" s="8">
        <v>0.6306018518518518</v>
      </c>
      <c r="D16" s="5" t="s">
        <v>39</v>
      </c>
      <c r="E16" s="9">
        <v>1.9430000000000001</v>
      </c>
      <c r="F16" s="9">
        <v>37.674399999999999</v>
      </c>
      <c r="G16" s="9" t="s">
        <v>40</v>
      </c>
      <c r="H16" s="9">
        <v>2.8559999999999999</v>
      </c>
      <c r="I16" s="9">
        <v>3653.4386</v>
      </c>
      <c r="J16" s="9" t="s">
        <v>41</v>
      </c>
      <c r="K16" s="9">
        <v>3.0960000000000001</v>
      </c>
      <c r="L16" s="9">
        <v>696.42740000000003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42845</v>
      </c>
    </row>
    <row r="17" spans="1:30" x14ac:dyDescent="0.25">
      <c r="A17" s="5" t="s">
        <v>38</v>
      </c>
      <c r="B17" s="7">
        <v>42905</v>
      </c>
      <c r="C17" s="8">
        <v>0.63434027777777779</v>
      </c>
      <c r="D17" s="5" t="s">
        <v>39</v>
      </c>
      <c r="E17" s="9">
        <v>1.9430000000000001</v>
      </c>
      <c r="F17" s="9">
        <v>37.746200000000002</v>
      </c>
      <c r="G17" s="9" t="s">
        <v>40</v>
      </c>
      <c r="H17" s="9">
        <v>2.8559999999999999</v>
      </c>
      <c r="I17" s="9">
        <v>3680.5479999999998</v>
      </c>
      <c r="J17" s="9" t="s">
        <v>41</v>
      </c>
      <c r="K17" s="9">
        <v>3.1</v>
      </c>
      <c r="L17" s="9">
        <v>706.80439999999999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42845</v>
      </c>
    </row>
    <row r="18" spans="1:30" x14ac:dyDescent="0.25">
      <c r="A18" s="5" t="s">
        <v>38</v>
      </c>
      <c r="B18" s="7">
        <v>42905</v>
      </c>
      <c r="C18" s="8">
        <v>0.63806712962962964</v>
      </c>
      <c r="D18" s="5" t="s">
        <v>39</v>
      </c>
      <c r="E18" s="9">
        <v>1.9430000000000001</v>
      </c>
      <c r="F18" s="9">
        <v>37.826000000000001</v>
      </c>
      <c r="G18" s="9" t="s">
        <v>40</v>
      </c>
      <c r="H18" s="9">
        <v>2.8559999999999999</v>
      </c>
      <c r="I18" s="9">
        <v>3670.3440000000001</v>
      </c>
      <c r="J18" s="9" t="s">
        <v>41</v>
      </c>
      <c r="K18" s="9">
        <v>3.0960000000000001</v>
      </c>
      <c r="L18" s="9">
        <v>702.36479999999995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42845</v>
      </c>
    </row>
    <row r="19" spans="1:30" x14ac:dyDescent="0.25">
      <c r="A19" s="5" t="s">
        <v>38</v>
      </c>
      <c r="B19" s="7">
        <v>42905</v>
      </c>
      <c r="C19" s="8">
        <v>0.6416898148148148</v>
      </c>
      <c r="D19" s="5" t="s">
        <v>39</v>
      </c>
      <c r="E19" s="9">
        <v>1.94</v>
      </c>
      <c r="F19" s="9">
        <v>38.125999999999998</v>
      </c>
      <c r="G19" s="9" t="s">
        <v>40</v>
      </c>
      <c r="H19" s="9">
        <v>2.8530000000000002</v>
      </c>
      <c r="I19" s="9">
        <v>3700.4153999999999</v>
      </c>
      <c r="J19" s="9" t="s">
        <v>41</v>
      </c>
      <c r="K19" s="9">
        <v>3.0960000000000001</v>
      </c>
      <c r="L19" s="9">
        <v>710.55849999999998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42845</v>
      </c>
    </row>
    <row r="20" spans="1:30" x14ac:dyDescent="0.25">
      <c r="A20" s="31" t="s">
        <v>47</v>
      </c>
      <c r="B20" s="32">
        <v>42905</v>
      </c>
      <c r="C20" s="33">
        <v>0.64541666666666664</v>
      </c>
      <c r="D20" s="31" t="s">
        <v>39</v>
      </c>
      <c r="E20" s="34">
        <v>1.95</v>
      </c>
      <c r="F20" s="34">
        <v>18.953299999999999</v>
      </c>
      <c r="G20" s="34" t="s">
        <v>40</v>
      </c>
      <c r="H20" s="34">
        <v>2.863</v>
      </c>
      <c r="I20" s="34">
        <v>4682.5439999999999</v>
      </c>
      <c r="J20" s="34" t="s">
        <v>41</v>
      </c>
      <c r="K20" s="34">
        <v>3.1030000000000002</v>
      </c>
      <c r="L20" s="34">
        <v>488.69839999999999</v>
      </c>
      <c r="O20" s="14">
        <f t="shared" ref="O20:O24" si="3">($O$2/$M$2)*F20</f>
        <v>1.9445927176283373</v>
      </c>
      <c r="P20" s="3"/>
      <c r="R20" s="14">
        <f>($R$2/$P$2)*I20</f>
        <v>486.93728908051548</v>
      </c>
      <c r="S20" s="3"/>
      <c r="U20" s="14">
        <f t="shared" ref="U20:U29" si="4">($S$2/$U$2)*L20</f>
        <v>892.12667611072698</v>
      </c>
      <c r="AD20" s="7">
        <v>42845</v>
      </c>
    </row>
    <row r="21" spans="1:30" x14ac:dyDescent="0.25">
      <c r="A21" s="31" t="s">
        <v>48</v>
      </c>
      <c r="B21" s="32">
        <v>42905</v>
      </c>
      <c r="C21" s="33">
        <v>0.64915509259259252</v>
      </c>
      <c r="D21" s="31" t="s">
        <v>39</v>
      </c>
      <c r="E21" s="34">
        <v>1.94</v>
      </c>
      <c r="F21" s="34">
        <v>18.587</v>
      </c>
      <c r="G21" s="34" t="s">
        <v>40</v>
      </c>
      <c r="H21" s="34">
        <v>2.8559999999999999</v>
      </c>
      <c r="I21" s="34">
        <v>8319.4606000000003</v>
      </c>
      <c r="J21" s="34" t="s">
        <v>41</v>
      </c>
      <c r="K21" s="34">
        <v>3.093</v>
      </c>
      <c r="L21" s="34">
        <v>488.67840000000001</v>
      </c>
      <c r="O21" s="14">
        <f t="shared" si="3"/>
        <v>1.9070106441916663</v>
      </c>
      <c r="P21" s="3"/>
      <c r="R21" s="14">
        <f>($R$2/$P$2)*I21</f>
        <v>865.13988788491019</v>
      </c>
      <c r="S21" s="3"/>
      <c r="U21" s="14">
        <f t="shared" si="4"/>
        <v>892.09016579368438</v>
      </c>
      <c r="AD21" s="7">
        <v>42845</v>
      </c>
    </row>
    <row r="22" spans="1:30" x14ac:dyDescent="0.25">
      <c r="A22" s="31" t="s">
        <v>49</v>
      </c>
      <c r="B22" s="32">
        <v>42905</v>
      </c>
      <c r="C22" s="33">
        <v>0.65289351851851851</v>
      </c>
      <c r="D22" s="31" t="s">
        <v>39</v>
      </c>
      <c r="E22" s="34">
        <v>1.9430000000000001</v>
      </c>
      <c r="F22" s="34">
        <v>18.476099999999999</v>
      </c>
      <c r="G22" s="34" t="s">
        <v>40</v>
      </c>
      <c r="H22" s="34">
        <v>2.86</v>
      </c>
      <c r="I22" s="34">
        <v>12146.893400000001</v>
      </c>
      <c r="J22" s="34" t="s">
        <v>41</v>
      </c>
      <c r="K22" s="34">
        <v>3.1</v>
      </c>
      <c r="L22" s="34">
        <v>506.03339999999997</v>
      </c>
      <c r="O22" s="14">
        <f t="shared" si="3"/>
        <v>1.8956323970059528</v>
      </c>
      <c r="P22" s="3"/>
      <c r="R22" s="14">
        <f>($R$2/$P$2)*I22</f>
        <v>1263.1542475513324</v>
      </c>
      <c r="S22" s="3"/>
      <c r="U22" s="14">
        <f t="shared" si="4"/>
        <v>923.77199340740606</v>
      </c>
      <c r="AD22" s="7">
        <v>42845</v>
      </c>
    </row>
    <row r="23" spans="1:30" x14ac:dyDescent="0.25">
      <c r="A23" s="31" t="s">
        <v>50</v>
      </c>
      <c r="B23" s="32">
        <v>42905</v>
      </c>
      <c r="C23" s="33">
        <v>0.65662037037037035</v>
      </c>
      <c r="D23" s="31" t="s">
        <v>39</v>
      </c>
      <c r="E23" s="34">
        <v>1.9430000000000001</v>
      </c>
      <c r="F23" s="34">
        <v>17.920000000000002</v>
      </c>
      <c r="G23" s="34" t="s">
        <v>40</v>
      </c>
      <c r="H23" s="34">
        <v>2.8559999999999999</v>
      </c>
      <c r="I23" s="34">
        <v>14956.379800000001</v>
      </c>
      <c r="J23" s="34" t="s">
        <v>41</v>
      </c>
      <c r="K23" s="34">
        <v>3.093</v>
      </c>
      <c r="L23" s="34">
        <v>485.12959999999998</v>
      </c>
      <c r="O23" s="14">
        <f t="shared" si="3"/>
        <v>1.8385770024164558</v>
      </c>
      <c r="P23" s="3"/>
      <c r="R23" s="14">
        <f>($R$2/$P$2)*I23</f>
        <v>1555.3124614035839</v>
      </c>
      <c r="S23" s="3"/>
      <c r="U23" s="14">
        <f t="shared" si="4"/>
        <v>885.61177513764426</v>
      </c>
      <c r="AD23" s="7">
        <v>42845</v>
      </c>
    </row>
    <row r="24" spans="1:30" x14ac:dyDescent="0.25">
      <c r="A24" s="31" t="s">
        <v>51</v>
      </c>
      <c r="B24" s="32">
        <v>42905</v>
      </c>
      <c r="C24" s="33">
        <v>0.66035879629629635</v>
      </c>
      <c r="D24" s="31" t="s">
        <v>39</v>
      </c>
      <c r="E24" s="34">
        <v>1.946</v>
      </c>
      <c r="F24" s="34">
        <v>17.9163</v>
      </c>
      <c r="G24" s="34" t="s">
        <v>40</v>
      </c>
      <c r="H24" s="34">
        <v>2.863</v>
      </c>
      <c r="I24" s="34">
        <v>17215.847399999999</v>
      </c>
      <c r="J24" s="34" t="s">
        <v>41</v>
      </c>
      <c r="K24" s="34">
        <v>3.1</v>
      </c>
      <c r="L24" s="34">
        <v>488.24180000000001</v>
      </c>
      <c r="O24" s="14">
        <f t="shared" si="3"/>
        <v>1.8381973855130549</v>
      </c>
      <c r="P24" s="3"/>
      <c r="R24" s="14">
        <f>($R$2/$P$2)*I24</f>
        <v>1790.274274449923</v>
      </c>
      <c r="S24" s="3"/>
      <c r="U24" s="14">
        <f t="shared" si="4"/>
        <v>891.29314557264422</v>
      </c>
      <c r="AD24" s="7">
        <v>42845</v>
      </c>
    </row>
    <row r="25" spans="1:30" x14ac:dyDescent="0.25">
      <c r="A25" s="31" t="s">
        <v>52</v>
      </c>
      <c r="B25" s="32">
        <v>42905</v>
      </c>
      <c r="C25" s="33">
        <v>0.66408564814814819</v>
      </c>
      <c r="D25" s="31" t="s">
        <v>39</v>
      </c>
      <c r="E25" s="34">
        <v>1.946</v>
      </c>
      <c r="F25" s="34">
        <v>19.096599999999999</v>
      </c>
      <c r="G25" s="34" t="s">
        <v>40</v>
      </c>
      <c r="H25" s="34">
        <v>2.86</v>
      </c>
      <c r="I25" s="34">
        <v>4485.7889999999998</v>
      </c>
      <c r="J25" s="34" t="s">
        <v>41</v>
      </c>
      <c r="K25" s="34">
        <v>3.1</v>
      </c>
      <c r="L25" s="34">
        <v>483.06560000000002</v>
      </c>
      <c r="O25" s="17">
        <f>($O$2/$M$2)*F25</f>
        <v>1.9592951776978842</v>
      </c>
      <c r="P25" s="3"/>
      <c r="R25" s="17">
        <f t="shared" ref="R25:R28" si="5">($R$2/$P$2)*I25</f>
        <v>466.47675602134149</v>
      </c>
      <c r="S25" s="3"/>
      <c r="U25" s="17">
        <f t="shared" si="4"/>
        <v>881.84391041884726</v>
      </c>
      <c r="AD25" s="7">
        <v>42845</v>
      </c>
    </row>
    <row r="26" spans="1:30" x14ac:dyDescent="0.25">
      <c r="A26" s="31" t="s">
        <v>53</v>
      </c>
      <c r="B26" s="32">
        <v>42905</v>
      </c>
      <c r="C26" s="33">
        <v>0.66782407407407407</v>
      </c>
      <c r="D26" s="31" t="s">
        <v>39</v>
      </c>
      <c r="E26" s="34">
        <v>1.9430000000000001</v>
      </c>
      <c r="F26" s="34">
        <v>18.732399999999998</v>
      </c>
      <c r="G26" s="34" t="s">
        <v>40</v>
      </c>
      <c r="H26" s="34">
        <v>2.8559999999999999</v>
      </c>
      <c r="I26" s="34">
        <v>6559.1548000000003</v>
      </c>
      <c r="J26" s="34" t="s">
        <v>41</v>
      </c>
      <c r="K26" s="34">
        <v>3.0960000000000001</v>
      </c>
      <c r="L26" s="34">
        <v>489.10899999999998</v>
      </c>
      <c r="O26" s="17">
        <f>($O$2/$M$2)*F26</f>
        <v>1.9219285625036835</v>
      </c>
      <c r="P26" s="3"/>
      <c r="R26" s="17">
        <f t="shared" si="5"/>
        <v>682.08586122660051</v>
      </c>
      <c r="S26" s="3"/>
      <c r="U26" s="17">
        <f t="shared" si="4"/>
        <v>892.87623291961165</v>
      </c>
      <c r="AD26" s="7">
        <v>42845</v>
      </c>
    </row>
    <row r="27" spans="1:30" x14ac:dyDescent="0.25">
      <c r="A27" s="31" t="s">
        <v>54</v>
      </c>
      <c r="B27" s="32">
        <v>42905</v>
      </c>
      <c r="C27" s="33">
        <v>0.67155092592592591</v>
      </c>
      <c r="D27" s="31" t="s">
        <v>39</v>
      </c>
      <c r="E27" s="34">
        <v>1.94</v>
      </c>
      <c r="F27" s="34">
        <v>18.709099999999999</v>
      </c>
      <c r="G27" s="34" t="s">
        <v>40</v>
      </c>
      <c r="H27" s="34">
        <v>2.8530000000000002</v>
      </c>
      <c r="I27" s="34">
        <v>7862.8235000000004</v>
      </c>
      <c r="J27" s="34" t="s">
        <v>41</v>
      </c>
      <c r="K27" s="34">
        <v>3.093</v>
      </c>
      <c r="L27" s="34">
        <v>481.62240000000003</v>
      </c>
      <c r="O27" s="17">
        <f>($O$2/$M$2)*F27</f>
        <v>1.9195380020038899</v>
      </c>
      <c r="P27" s="3"/>
      <c r="R27" s="17">
        <f t="shared" si="5"/>
        <v>817.6542408589371</v>
      </c>
      <c r="S27" s="3"/>
      <c r="U27" s="17">
        <f t="shared" si="4"/>
        <v>879.20932594105284</v>
      </c>
      <c r="AD27" s="7">
        <v>42845</v>
      </c>
    </row>
    <row r="28" spans="1:30" x14ac:dyDescent="0.25">
      <c r="A28" s="31" t="s">
        <v>55</v>
      </c>
      <c r="B28" s="32">
        <v>42905</v>
      </c>
      <c r="C28" s="33">
        <v>0.6752893518518519</v>
      </c>
      <c r="D28" s="31" t="s">
        <v>39</v>
      </c>
      <c r="E28" s="34">
        <v>1.946</v>
      </c>
      <c r="F28" s="34">
        <v>18.631499999999999</v>
      </c>
      <c r="G28" s="34" t="s">
        <v>40</v>
      </c>
      <c r="H28" s="34">
        <v>2.86</v>
      </c>
      <c r="I28" s="34">
        <v>9170.0416000000005</v>
      </c>
      <c r="J28" s="34" t="s">
        <v>41</v>
      </c>
      <c r="K28" s="34">
        <v>3.1030000000000002</v>
      </c>
      <c r="L28" s="34">
        <v>482.80779999999999</v>
      </c>
      <c r="O28" s="17">
        <f>($O$2/$M$2)*F28</f>
        <v>1.911576306948783</v>
      </c>
      <c r="P28" s="3"/>
      <c r="R28" s="17">
        <f t="shared" si="5"/>
        <v>953.59172224746919</v>
      </c>
      <c r="S28" s="3"/>
      <c r="U28" s="17">
        <f t="shared" si="4"/>
        <v>881.373292432168</v>
      </c>
      <c r="AD28" s="7">
        <v>42845</v>
      </c>
    </row>
    <row r="29" spans="1:30" x14ac:dyDescent="0.25">
      <c r="A29" s="31" t="s">
        <v>56</v>
      </c>
      <c r="B29" s="32">
        <v>42905</v>
      </c>
      <c r="C29" s="33">
        <v>0.67902777777777779</v>
      </c>
      <c r="D29" s="31" t="s">
        <v>39</v>
      </c>
      <c r="E29" s="34">
        <v>1.9430000000000001</v>
      </c>
      <c r="F29" s="34">
        <v>19.251999999999999</v>
      </c>
      <c r="G29" s="34" t="s">
        <v>40</v>
      </c>
      <c r="H29" s="34">
        <v>2.8559999999999999</v>
      </c>
      <c r="I29" s="34">
        <v>9515.0900999999994</v>
      </c>
      <c r="J29" s="34" t="s">
        <v>41</v>
      </c>
      <c r="K29" s="34">
        <v>3.1</v>
      </c>
      <c r="L29" s="34">
        <v>498.50839999999999</v>
      </c>
      <c r="N29" s="17">
        <f>($O$2/$M$2)*F29</f>
        <v>1.9752390876407144</v>
      </c>
      <c r="P29" s="3"/>
      <c r="R29" s="17">
        <f>($R$2/$P$2)*I29</f>
        <v>989.47328175685072</v>
      </c>
      <c r="S29" s="3"/>
      <c r="U29" s="17">
        <f t="shared" si="4"/>
        <v>910.03498662012544</v>
      </c>
      <c r="AD29" s="7">
        <v>42845</v>
      </c>
    </row>
    <row r="30" spans="1:30" x14ac:dyDescent="0.25">
      <c r="A30" s="5" t="s">
        <v>38</v>
      </c>
      <c r="B30" s="7">
        <v>42905</v>
      </c>
      <c r="C30" s="8">
        <v>0.68276620370370367</v>
      </c>
      <c r="D30" s="5" t="s">
        <v>39</v>
      </c>
      <c r="E30" s="9">
        <v>1.946</v>
      </c>
      <c r="F30" s="9">
        <v>37.675699999999999</v>
      </c>
      <c r="G30" s="9" t="s">
        <v>40</v>
      </c>
      <c r="H30" s="9">
        <v>2.86</v>
      </c>
      <c r="I30" s="9">
        <v>3632.6586000000002</v>
      </c>
      <c r="J30" s="9" t="s">
        <v>41</v>
      </c>
      <c r="K30" s="9">
        <v>3.1</v>
      </c>
      <c r="L30" s="9">
        <v>693.16679999999997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42845</v>
      </c>
    </row>
    <row r="31" spans="1:30" x14ac:dyDescent="0.25">
      <c r="A31" s="5" t="s">
        <v>38</v>
      </c>
      <c r="B31" s="7">
        <v>42905</v>
      </c>
      <c r="C31" s="8">
        <v>0.68649305555555562</v>
      </c>
      <c r="D31" s="5" t="s">
        <v>39</v>
      </c>
      <c r="E31" s="9">
        <v>1.9430000000000001</v>
      </c>
      <c r="F31" s="9">
        <v>38.086300000000001</v>
      </c>
      <c r="G31" s="9" t="s">
        <v>40</v>
      </c>
      <c r="H31" s="9">
        <v>2.8559999999999999</v>
      </c>
      <c r="I31" s="9">
        <v>3652.0902000000001</v>
      </c>
      <c r="J31" s="9" t="s">
        <v>41</v>
      </c>
      <c r="K31" s="9">
        <v>3.0960000000000001</v>
      </c>
      <c r="L31" s="9">
        <v>696.87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42845</v>
      </c>
    </row>
    <row r="32" spans="1:30" x14ac:dyDescent="0.25">
      <c r="A32" s="5" t="s">
        <v>38</v>
      </c>
      <c r="B32" s="7">
        <v>42905</v>
      </c>
      <c r="C32" s="8">
        <v>0.6902314814814815</v>
      </c>
      <c r="D32" s="5" t="s">
        <v>39</v>
      </c>
      <c r="E32" s="9">
        <v>1.9430000000000001</v>
      </c>
      <c r="F32" s="9">
        <v>38.060699999999997</v>
      </c>
      <c r="G32" s="9" t="s">
        <v>40</v>
      </c>
      <c r="H32" s="9">
        <v>2.8530000000000002</v>
      </c>
      <c r="I32" s="9">
        <v>3684.1464999999998</v>
      </c>
      <c r="J32" s="9" t="s">
        <v>41</v>
      </c>
      <c r="K32" s="9">
        <v>3.0960000000000001</v>
      </c>
      <c r="L32" s="9">
        <v>707.13040000000001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42845</v>
      </c>
    </row>
    <row r="33" spans="1:30" x14ac:dyDescent="0.25">
      <c r="A33" s="5" t="s">
        <v>38</v>
      </c>
      <c r="B33" s="7">
        <v>42905</v>
      </c>
      <c r="C33" s="8">
        <v>0.69396990740740738</v>
      </c>
      <c r="D33" s="5" t="s">
        <v>39</v>
      </c>
      <c r="E33" s="9">
        <v>1.95</v>
      </c>
      <c r="F33" s="9">
        <v>38.107999999999997</v>
      </c>
      <c r="G33" s="9" t="s">
        <v>40</v>
      </c>
      <c r="H33" s="9">
        <v>2.86</v>
      </c>
      <c r="I33" s="9">
        <v>3688.6378</v>
      </c>
      <c r="J33" s="9" t="s">
        <v>41</v>
      </c>
      <c r="K33" s="9">
        <v>3.1</v>
      </c>
      <c r="L33" s="9">
        <v>705.85440000000006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42845</v>
      </c>
    </row>
    <row r="34" spans="1:30" x14ac:dyDescent="0.25">
      <c r="A34" s="31" t="s">
        <v>57</v>
      </c>
      <c r="B34" s="32">
        <v>42905</v>
      </c>
      <c r="C34" s="33">
        <v>0.69769675925925922</v>
      </c>
      <c r="D34" s="31" t="s">
        <v>39</v>
      </c>
      <c r="E34" s="34">
        <v>1.946</v>
      </c>
      <c r="F34" s="34">
        <v>19.1007</v>
      </c>
      <c r="G34" s="34" t="s">
        <v>40</v>
      </c>
      <c r="H34" s="34">
        <v>2.86</v>
      </c>
      <c r="I34" s="34">
        <v>4449.1288000000004</v>
      </c>
      <c r="J34" s="34" t="s">
        <v>41</v>
      </c>
      <c r="K34" s="34">
        <v>3.1</v>
      </c>
      <c r="L34" s="34">
        <v>495.0052</v>
      </c>
      <c r="O34" s="19">
        <f>($O$2/$M$2)*F34</f>
        <v>1.9597158342665175</v>
      </c>
      <c r="R34" s="19">
        <f t="shared" ref="R34:R38" si="6">($R$2/$P$2)*I34</f>
        <v>462.66446543631992</v>
      </c>
      <c r="U34" s="19">
        <f t="shared" ref="U34:U43" si="7">($S$2/$U$2)*L34</f>
        <v>903.63983948694249</v>
      </c>
      <c r="AD34" s="7">
        <v>42845</v>
      </c>
    </row>
    <row r="35" spans="1:30" x14ac:dyDescent="0.25">
      <c r="A35" s="31" t="s">
        <v>58</v>
      </c>
      <c r="B35" s="32">
        <v>42905</v>
      </c>
      <c r="C35" s="33">
        <v>0.70143518518518511</v>
      </c>
      <c r="D35" s="31" t="s">
        <v>39</v>
      </c>
      <c r="E35" s="34">
        <v>1.946</v>
      </c>
      <c r="F35" s="34">
        <v>18.213899999999999</v>
      </c>
      <c r="G35" s="34" t="s">
        <v>40</v>
      </c>
      <c r="H35" s="34">
        <v>2.86</v>
      </c>
      <c r="I35" s="34">
        <v>5919.0780999999997</v>
      </c>
      <c r="J35" s="34" t="s">
        <v>41</v>
      </c>
      <c r="K35" s="34">
        <v>3.1</v>
      </c>
      <c r="L35" s="34">
        <v>499.78910000000002</v>
      </c>
      <c r="O35" s="19">
        <f>($O$2/$M$2)*F35</f>
        <v>1.8687308964460423</v>
      </c>
      <c r="R35" s="19">
        <f t="shared" si="6"/>
        <v>615.52434827517868</v>
      </c>
      <c r="U35" s="19">
        <f t="shared" si="7"/>
        <v>912.37292477194876</v>
      </c>
      <c r="AD35" s="7">
        <v>42845</v>
      </c>
    </row>
    <row r="36" spans="1:30" x14ac:dyDescent="0.25">
      <c r="A36" s="31" t="s">
        <v>59</v>
      </c>
      <c r="B36" s="32">
        <v>42905</v>
      </c>
      <c r="C36" s="33">
        <v>0.70516203703703706</v>
      </c>
      <c r="D36" s="31" t="s">
        <v>39</v>
      </c>
      <c r="E36" s="34">
        <v>1.9430000000000001</v>
      </c>
      <c r="F36" s="34">
        <v>17.501000000000001</v>
      </c>
      <c r="G36" s="34" t="s">
        <v>40</v>
      </c>
      <c r="H36" s="34">
        <v>2.8559999999999999</v>
      </c>
      <c r="I36" s="34">
        <v>6179.0749999999998</v>
      </c>
      <c r="J36" s="34" t="s">
        <v>41</v>
      </c>
      <c r="K36" s="34">
        <v>3.0960000000000001</v>
      </c>
      <c r="L36" s="34">
        <v>487.48880000000003</v>
      </c>
      <c r="O36" s="19">
        <f>($O$2/$M$2)*F36</f>
        <v>1.7955879530854013</v>
      </c>
      <c r="R36" s="19">
        <f t="shared" si="6"/>
        <v>642.56140028266395</v>
      </c>
      <c r="U36" s="19">
        <f t="shared" si="7"/>
        <v>889.91853213599018</v>
      </c>
      <c r="AD36" s="7">
        <v>42845</v>
      </c>
    </row>
    <row r="37" spans="1:30" x14ac:dyDescent="0.25">
      <c r="A37" s="31" t="s">
        <v>60</v>
      </c>
      <c r="B37" s="32">
        <v>42905</v>
      </c>
      <c r="C37" s="33">
        <v>0.70890046296296294</v>
      </c>
      <c r="D37" s="31" t="s">
        <v>39</v>
      </c>
      <c r="E37" s="34">
        <v>1.946</v>
      </c>
      <c r="F37" s="34">
        <v>17.281300000000002</v>
      </c>
      <c r="G37" s="34" t="s">
        <v>40</v>
      </c>
      <c r="H37" s="34">
        <v>2.86</v>
      </c>
      <c r="I37" s="34">
        <v>7347.6055999999999</v>
      </c>
      <c r="J37" s="34" t="s">
        <v>41</v>
      </c>
      <c r="K37" s="34">
        <v>3.1</v>
      </c>
      <c r="L37" s="34">
        <v>508.24740000000003</v>
      </c>
      <c r="O37" s="19">
        <f>($O$2/$M$2)*F37</f>
        <v>1.7730469169564451</v>
      </c>
      <c r="R37" s="19">
        <f t="shared" si="6"/>
        <v>764.0767822142866</v>
      </c>
      <c r="U37" s="19">
        <f t="shared" si="7"/>
        <v>927.81368550402271</v>
      </c>
      <c r="AD37" s="7">
        <v>42845</v>
      </c>
    </row>
    <row r="38" spans="1:30" x14ac:dyDescent="0.25">
      <c r="A38" s="31" t="s">
        <v>61</v>
      </c>
      <c r="B38" s="32">
        <v>42905</v>
      </c>
      <c r="C38" s="33">
        <v>0.71262731481481489</v>
      </c>
      <c r="D38" s="31" t="s">
        <v>39</v>
      </c>
      <c r="E38" s="34">
        <v>1.95</v>
      </c>
      <c r="F38" s="34">
        <v>17.040600000000001</v>
      </c>
      <c r="G38" s="34" t="s">
        <v>40</v>
      </c>
      <c r="H38" s="34">
        <v>2.863</v>
      </c>
      <c r="I38" s="34">
        <v>7671.0649000000003</v>
      </c>
      <c r="J38" s="34" t="s">
        <v>41</v>
      </c>
      <c r="K38" s="34">
        <v>3.1030000000000002</v>
      </c>
      <c r="L38" s="34">
        <v>487.50920000000002</v>
      </c>
      <c r="O38" s="19">
        <f>($O$2/$M$2)*F38</f>
        <v>1.748351298402782</v>
      </c>
      <c r="Q38" s="2"/>
      <c r="R38" s="19">
        <f t="shared" si="6"/>
        <v>797.71328294335217</v>
      </c>
      <c r="U38" s="19">
        <f t="shared" si="7"/>
        <v>889.95577265937357</v>
      </c>
      <c r="AD38" s="7">
        <v>42845</v>
      </c>
    </row>
    <row r="39" spans="1:30" x14ac:dyDescent="0.25">
      <c r="A39" s="31" t="s">
        <v>62</v>
      </c>
      <c r="B39" s="32">
        <v>42905</v>
      </c>
      <c r="C39" s="33">
        <v>0.71636574074074078</v>
      </c>
      <c r="D39" s="31" t="s">
        <v>39</v>
      </c>
      <c r="E39" s="34">
        <v>1.9430000000000001</v>
      </c>
      <c r="F39" s="34">
        <v>18.340900000000001</v>
      </c>
      <c r="G39" s="34" t="s">
        <v>40</v>
      </c>
      <c r="H39" s="34">
        <v>2.8559999999999999</v>
      </c>
      <c r="I39" s="34">
        <v>5313.9701999999997</v>
      </c>
      <c r="J39" s="34" t="s">
        <v>41</v>
      </c>
      <c r="K39" s="34">
        <v>3.093</v>
      </c>
      <c r="L39" s="34">
        <v>486.2568</v>
      </c>
      <c r="O39" s="26">
        <f t="shared" ref="O39:O43" si="8">($O$2/$M$2)*F39</f>
        <v>1.8817609901573646</v>
      </c>
      <c r="R39" s="16">
        <f>($R$2/$P$2)*I39</f>
        <v>552.59923738947134</v>
      </c>
      <c r="U39" s="16">
        <f t="shared" si="7"/>
        <v>887.66949660616558</v>
      </c>
      <c r="AD39" s="7">
        <v>42845</v>
      </c>
    </row>
    <row r="40" spans="1:30" x14ac:dyDescent="0.25">
      <c r="A40" s="31" t="s">
        <v>63</v>
      </c>
      <c r="B40" s="32">
        <v>42905</v>
      </c>
      <c r="C40" s="33">
        <v>0.72009259259259262</v>
      </c>
      <c r="D40" s="31" t="s">
        <v>39</v>
      </c>
      <c r="E40" s="34">
        <v>1.946</v>
      </c>
      <c r="F40" s="34">
        <v>18.0458</v>
      </c>
      <c r="G40" s="34" t="s">
        <v>40</v>
      </c>
      <c r="H40" s="34">
        <v>2.86</v>
      </c>
      <c r="I40" s="34">
        <v>5953.5097999999998</v>
      </c>
      <c r="J40" s="34" t="s">
        <v>41</v>
      </c>
      <c r="K40" s="34">
        <v>3.1</v>
      </c>
      <c r="L40" s="34">
        <v>498.06319999999999</v>
      </c>
      <c r="O40" s="16">
        <f t="shared" si="8"/>
        <v>1.8514839771320801</v>
      </c>
      <c r="R40" s="16">
        <f>($R$2/$P$2)*I40</f>
        <v>619.104897364826</v>
      </c>
      <c r="U40" s="16">
        <f t="shared" si="7"/>
        <v>909.22226696275698</v>
      </c>
      <c r="AD40" s="7">
        <v>42845</v>
      </c>
    </row>
    <row r="41" spans="1:30" x14ac:dyDescent="0.25">
      <c r="A41" s="31" t="s">
        <v>64</v>
      </c>
      <c r="B41" s="32">
        <v>42905</v>
      </c>
      <c r="C41" s="33">
        <v>0.7238310185185185</v>
      </c>
      <c r="D41" s="31" t="s">
        <v>39</v>
      </c>
      <c r="E41" s="34">
        <v>1.946</v>
      </c>
      <c r="F41" s="34">
        <v>17.576599999999999</v>
      </c>
      <c r="G41" s="34" t="s">
        <v>40</v>
      </c>
      <c r="H41" s="34">
        <v>2.86</v>
      </c>
      <c r="I41" s="34">
        <v>6625.4610000000002</v>
      </c>
      <c r="J41" s="34" t="s">
        <v>41</v>
      </c>
      <c r="K41" s="34">
        <v>3.1</v>
      </c>
      <c r="L41" s="34">
        <v>510.38720000000001</v>
      </c>
      <c r="O41" s="16">
        <f t="shared" si="8"/>
        <v>1.8033444498143456</v>
      </c>
      <c r="R41" s="16">
        <f>($R$2/$P$2)*I41</f>
        <v>688.98103642991532</v>
      </c>
      <c r="U41" s="16">
        <f t="shared" si="7"/>
        <v>931.71992432441118</v>
      </c>
      <c r="AD41" s="7">
        <v>42845</v>
      </c>
    </row>
    <row r="42" spans="1:30" x14ac:dyDescent="0.25">
      <c r="A42" s="31" t="s">
        <v>65</v>
      </c>
      <c r="B42" s="32">
        <v>42905</v>
      </c>
      <c r="C42" s="33">
        <v>0.72755787037037034</v>
      </c>
      <c r="D42" s="31" t="s">
        <v>39</v>
      </c>
      <c r="E42" s="34">
        <v>1.9430000000000001</v>
      </c>
      <c r="F42" s="34">
        <v>17.462399999999999</v>
      </c>
      <c r="G42" s="34" t="s">
        <v>40</v>
      </c>
      <c r="H42" s="34">
        <v>2.8559999999999999</v>
      </c>
      <c r="I42" s="34">
        <v>6808.0087999999996</v>
      </c>
      <c r="J42" s="34" t="s">
        <v>41</v>
      </c>
      <c r="K42" s="34">
        <v>3.0960000000000001</v>
      </c>
      <c r="L42" s="34">
        <v>494.4769</v>
      </c>
      <c r="O42" s="16">
        <f t="shared" si="8"/>
        <v>1.7916276253904639</v>
      </c>
      <c r="R42" s="16">
        <f>($R$2/$P$2)*I42</f>
        <v>707.96416416125362</v>
      </c>
      <c r="U42" s="16">
        <f t="shared" si="7"/>
        <v>902.67541946226208</v>
      </c>
      <c r="AD42" s="7">
        <v>42845</v>
      </c>
    </row>
    <row r="43" spans="1:30" x14ac:dyDescent="0.25">
      <c r="A43" s="31" t="s">
        <v>66</v>
      </c>
      <c r="B43" s="32">
        <v>42905</v>
      </c>
      <c r="C43" s="33">
        <v>0.73128472222222218</v>
      </c>
      <c r="D43" s="31" t="s">
        <v>39</v>
      </c>
      <c r="E43" s="34">
        <v>1.9430000000000001</v>
      </c>
      <c r="F43" s="34">
        <v>17.479800000000001</v>
      </c>
      <c r="G43" s="34" t="s">
        <v>40</v>
      </c>
      <c r="H43" s="34">
        <v>2.8559999999999999</v>
      </c>
      <c r="I43" s="34">
        <v>6911.7502999999997</v>
      </c>
      <c r="J43" s="34" t="s">
        <v>41</v>
      </c>
      <c r="K43" s="34">
        <v>3.0960000000000001</v>
      </c>
      <c r="L43" s="34">
        <v>502.32659999999998</v>
      </c>
      <c r="O43" s="16">
        <f t="shared" si="8"/>
        <v>1.7934128508280782</v>
      </c>
      <c r="R43" s="16">
        <f>($R$2/$P$2)*I43</f>
        <v>718.75223252220155</v>
      </c>
      <c r="U43" s="16">
        <f t="shared" si="7"/>
        <v>917.00517124672945</v>
      </c>
      <c r="AD43" s="7">
        <v>42845</v>
      </c>
    </row>
    <row r="44" spans="1:30" x14ac:dyDescent="0.25">
      <c r="A44" s="5" t="s">
        <v>38</v>
      </c>
      <c r="B44" s="7">
        <v>42905</v>
      </c>
      <c r="C44" s="8">
        <v>0.73502314814814806</v>
      </c>
      <c r="D44" s="5" t="s">
        <v>39</v>
      </c>
      <c r="E44" s="9">
        <v>1.9430000000000001</v>
      </c>
      <c r="F44" s="9">
        <v>37.683300000000003</v>
      </c>
      <c r="G44" s="9" t="s">
        <v>40</v>
      </c>
      <c r="H44" s="9">
        <v>2.8559999999999999</v>
      </c>
      <c r="I44" s="9">
        <v>3666.6046000000001</v>
      </c>
      <c r="J44" s="9" t="s">
        <v>41</v>
      </c>
      <c r="K44" s="9">
        <v>3.0960000000000001</v>
      </c>
      <c r="L44" s="9">
        <v>704.21460000000002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42845</v>
      </c>
    </row>
    <row r="45" spans="1:30" x14ac:dyDescent="0.25">
      <c r="A45" s="5" t="s">
        <v>38</v>
      </c>
      <c r="B45" s="7">
        <v>42905</v>
      </c>
      <c r="C45" s="8">
        <v>0.73875000000000002</v>
      </c>
      <c r="D45" s="5" t="s">
        <v>39</v>
      </c>
      <c r="E45" s="9">
        <v>1.946</v>
      </c>
      <c r="F45" s="9">
        <v>38.397199999999998</v>
      </c>
      <c r="G45" s="9" t="s">
        <v>40</v>
      </c>
      <c r="H45" s="9">
        <v>2.86</v>
      </c>
      <c r="I45" s="9">
        <v>3664.1523000000002</v>
      </c>
      <c r="J45" s="9" t="s">
        <v>41</v>
      </c>
      <c r="K45" s="9">
        <v>3.1030000000000002</v>
      </c>
      <c r="L45" s="9">
        <v>698.78279999999995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42845</v>
      </c>
    </row>
    <row r="46" spans="1:30" x14ac:dyDescent="0.25">
      <c r="A46" s="5" t="s">
        <v>38</v>
      </c>
      <c r="B46" s="7">
        <v>42905</v>
      </c>
      <c r="C46" s="8">
        <v>0.74247685185185175</v>
      </c>
      <c r="D46" s="5" t="s">
        <v>39</v>
      </c>
      <c r="E46" s="9">
        <v>1.946</v>
      </c>
      <c r="F46" s="9">
        <v>38.181800000000003</v>
      </c>
      <c r="G46" s="9" t="s">
        <v>40</v>
      </c>
      <c r="H46" s="9">
        <v>2.86</v>
      </c>
      <c r="I46" s="9">
        <v>3651.8519999999999</v>
      </c>
      <c r="J46" s="9" t="s">
        <v>41</v>
      </c>
      <c r="K46" s="9">
        <v>3.1</v>
      </c>
      <c r="L46" s="9">
        <v>693.67740000000003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42845</v>
      </c>
    </row>
    <row r="47" spans="1:30" x14ac:dyDescent="0.25">
      <c r="A47" s="5" t="s">
        <v>38</v>
      </c>
      <c r="B47" s="7">
        <v>42905</v>
      </c>
      <c r="C47" s="8">
        <v>0.74621527777777785</v>
      </c>
      <c r="D47" s="5" t="s">
        <v>39</v>
      </c>
      <c r="E47" s="9">
        <v>1.94</v>
      </c>
      <c r="F47" s="9">
        <v>37.8416</v>
      </c>
      <c r="G47" s="9" t="s">
        <v>40</v>
      </c>
      <c r="H47" s="9">
        <v>2.8530000000000002</v>
      </c>
      <c r="I47" s="9">
        <v>3651.9670000000001</v>
      </c>
      <c r="J47" s="9" t="s">
        <v>41</v>
      </c>
      <c r="K47" s="9">
        <v>3.093</v>
      </c>
      <c r="L47" s="9">
        <v>697.96550000000002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42845</v>
      </c>
    </row>
    <row r="48" spans="1:30" x14ac:dyDescent="0.25">
      <c r="A48" s="27"/>
      <c r="B48" s="28"/>
      <c r="C48" s="29"/>
      <c r="D48" s="27"/>
      <c r="E48" s="30"/>
      <c r="F48" s="30"/>
      <c r="G48" s="30"/>
      <c r="H48" s="30"/>
      <c r="I48" s="30"/>
      <c r="J48" s="30"/>
      <c r="K48" s="30"/>
      <c r="L48" s="30"/>
      <c r="O48" s="22">
        <f>($O$2/$M$2)*F48</f>
        <v>0</v>
      </c>
      <c r="R48" s="22">
        <f>($R$2/$P$2)*I48</f>
        <v>0</v>
      </c>
      <c r="U48" s="22">
        <f>($S$2/$U$2)*L48</f>
        <v>0</v>
      </c>
      <c r="AD48" s="7">
        <v>42845</v>
      </c>
    </row>
    <row r="49" spans="1:30" x14ac:dyDescent="0.25">
      <c r="A49" s="27"/>
      <c r="B49" s="28"/>
      <c r="C49" s="29"/>
      <c r="D49" s="27"/>
      <c r="E49" s="30"/>
      <c r="F49" s="30"/>
      <c r="G49" s="30"/>
      <c r="H49" s="30"/>
      <c r="I49" s="30"/>
      <c r="J49" s="30"/>
      <c r="K49" s="30"/>
      <c r="L49" s="30"/>
      <c r="O49" s="22">
        <f>($O$2/$M$2)*F49</f>
        <v>0</v>
      </c>
      <c r="R49" s="22">
        <f>($R$2/$P$2)*I49</f>
        <v>0</v>
      </c>
      <c r="U49" s="22">
        <f>($S$2/$U$2)*L49</f>
        <v>0</v>
      </c>
      <c r="AD49" s="7">
        <v>42845</v>
      </c>
    </row>
    <row r="50" spans="1:30" x14ac:dyDescent="0.25">
      <c r="A50" s="27"/>
      <c r="B50" s="28"/>
      <c r="C50" s="29"/>
      <c r="D50" s="27"/>
      <c r="E50" s="30"/>
      <c r="F50" s="30"/>
      <c r="G50" s="30"/>
      <c r="H50" s="30"/>
      <c r="I50" s="30"/>
      <c r="J50" s="30"/>
      <c r="K50" s="30"/>
      <c r="L50" s="30"/>
      <c r="O50" s="22">
        <f>($O$2/$M$2)*F50</f>
        <v>0</v>
      </c>
      <c r="R50" s="22">
        <f>($R$2/$P$2)*I50</f>
        <v>0</v>
      </c>
      <c r="U50" s="22">
        <f>($S$2/$U$2)*L50</f>
        <v>0</v>
      </c>
      <c r="AD50" s="7">
        <v>42845</v>
      </c>
    </row>
    <row r="51" spans="1:30" x14ac:dyDescent="0.25">
      <c r="A51" s="27"/>
      <c r="B51" s="28"/>
      <c r="C51" s="29"/>
      <c r="D51" s="27"/>
      <c r="E51" s="30"/>
      <c r="F51" s="30"/>
      <c r="G51" s="30"/>
      <c r="H51" s="30"/>
      <c r="I51" s="30"/>
      <c r="J51" s="30"/>
      <c r="K51" s="30"/>
      <c r="L51" s="30"/>
      <c r="O51" s="22">
        <f>($O$2/$M$2)*F51</f>
        <v>0</v>
      </c>
      <c r="R51" s="22">
        <f>($R$2/$P$2)*I51</f>
        <v>0</v>
      </c>
      <c r="U51" s="22">
        <f>($S$2/$U$2)*L51</f>
        <v>0</v>
      </c>
      <c r="AD51" s="7">
        <v>42845</v>
      </c>
    </row>
    <row r="52" spans="1:30" x14ac:dyDescent="0.25">
      <c r="A52" s="27"/>
      <c r="B52" s="28"/>
      <c r="C52" s="29"/>
      <c r="D52" s="27"/>
      <c r="E52" s="30"/>
      <c r="F52" s="30"/>
      <c r="G52" s="30"/>
      <c r="H52" s="30"/>
      <c r="I52" s="30"/>
      <c r="J52" s="30"/>
      <c r="K52" s="30"/>
      <c r="L52" s="30"/>
      <c r="O52" s="22">
        <f>($O$2/$M$2)*F52</f>
        <v>0</v>
      </c>
      <c r="R52" s="22">
        <f>($R$2/$P$2)*I52</f>
        <v>0</v>
      </c>
      <c r="U52" s="22">
        <f t="shared" ref="U52:U55" si="9">($S$2/$U$2)*L52</f>
        <v>0</v>
      </c>
      <c r="AD52" s="7">
        <v>42845</v>
      </c>
    </row>
    <row r="53" spans="1:30" x14ac:dyDescent="0.25">
      <c r="A53" s="27"/>
      <c r="B53" s="28"/>
      <c r="C53" s="29"/>
      <c r="D53" s="27"/>
      <c r="E53" s="30"/>
      <c r="F53" s="30"/>
      <c r="G53" s="30"/>
      <c r="H53" s="30"/>
      <c r="I53" s="30"/>
      <c r="J53" s="30"/>
      <c r="K53" s="30"/>
      <c r="L53" s="30"/>
      <c r="O53" s="24">
        <f t="shared" ref="O53:O57" si="10">($O$2/$M$2)*F53</f>
        <v>0</v>
      </c>
      <c r="R53" s="24">
        <f t="shared" ref="R53:R57" si="11">($R$2/$P$2)*I53</f>
        <v>0</v>
      </c>
      <c r="U53" s="24">
        <f t="shared" si="9"/>
        <v>0</v>
      </c>
      <c r="AD53" s="7">
        <v>42845</v>
      </c>
    </row>
    <row r="54" spans="1:30" x14ac:dyDescent="0.25">
      <c r="A54" s="27"/>
      <c r="B54" s="28"/>
      <c r="C54" s="29"/>
      <c r="D54" s="27"/>
      <c r="E54" s="30"/>
      <c r="F54" s="30"/>
      <c r="G54" s="30"/>
      <c r="H54" s="30"/>
      <c r="I54" s="30"/>
      <c r="J54" s="30"/>
      <c r="K54" s="30"/>
      <c r="L54" s="30"/>
      <c r="O54" s="24">
        <f t="shared" si="10"/>
        <v>0</v>
      </c>
      <c r="R54" s="24">
        <f t="shared" si="11"/>
        <v>0</v>
      </c>
      <c r="U54" s="24">
        <f t="shared" si="9"/>
        <v>0</v>
      </c>
      <c r="AD54" s="7">
        <v>42845</v>
      </c>
    </row>
    <row r="55" spans="1:30" x14ac:dyDescent="0.25">
      <c r="A55" s="27"/>
      <c r="B55" s="28"/>
      <c r="C55" s="29"/>
      <c r="D55" s="27"/>
      <c r="E55" s="30"/>
      <c r="F55" s="30"/>
      <c r="G55" s="30"/>
      <c r="H55" s="30"/>
      <c r="I55" s="30"/>
      <c r="J55" s="30"/>
      <c r="K55" s="30"/>
      <c r="L55" s="30"/>
      <c r="O55" s="24">
        <f t="shared" si="10"/>
        <v>0</v>
      </c>
      <c r="R55" s="24">
        <f t="shared" si="11"/>
        <v>0</v>
      </c>
      <c r="U55" s="24">
        <f t="shared" si="9"/>
        <v>0</v>
      </c>
      <c r="AD55" s="7">
        <v>42845</v>
      </c>
    </row>
    <row r="56" spans="1:30" x14ac:dyDescent="0.25">
      <c r="A56" s="27"/>
      <c r="B56" s="28"/>
      <c r="C56" s="29"/>
      <c r="D56" s="27"/>
      <c r="E56" s="30"/>
      <c r="F56" s="30"/>
      <c r="G56" s="30"/>
      <c r="H56" s="30"/>
      <c r="I56" s="30"/>
      <c r="J56" s="30"/>
      <c r="K56" s="30"/>
      <c r="L56" s="30"/>
      <c r="O56" s="24">
        <f t="shared" si="10"/>
        <v>0</v>
      </c>
      <c r="R56" s="24">
        <f t="shared" si="11"/>
        <v>0</v>
      </c>
      <c r="U56" s="24">
        <f>($S$2/$U$2)*L56</f>
        <v>0</v>
      </c>
      <c r="AD56" s="7">
        <v>42845</v>
      </c>
    </row>
    <row r="57" spans="1:30" x14ac:dyDescent="0.25">
      <c r="A57" s="27"/>
      <c r="B57" s="28"/>
      <c r="C57" s="29"/>
      <c r="D57" s="27"/>
      <c r="E57" s="30"/>
      <c r="F57" s="30"/>
      <c r="G57" s="30"/>
      <c r="H57" s="30"/>
      <c r="I57" s="30"/>
      <c r="J57" s="30"/>
      <c r="K57" s="30"/>
      <c r="L57" s="30"/>
      <c r="M57" s="3"/>
      <c r="N57" s="2"/>
      <c r="O57" s="24">
        <f t="shared" si="10"/>
        <v>0</v>
      </c>
      <c r="P57" s="3"/>
      <c r="Q57" s="2"/>
      <c r="R57" s="24">
        <f t="shared" si="11"/>
        <v>0</v>
      </c>
      <c r="S57" s="3"/>
      <c r="U57" s="24">
        <f>($S$2/$U$2)*L57</f>
        <v>0</v>
      </c>
      <c r="AD57" s="7">
        <v>42845</v>
      </c>
    </row>
    <row r="58" spans="1:30" x14ac:dyDescent="0.25">
      <c r="A58" s="5"/>
      <c r="B58" s="7"/>
      <c r="C58" s="8"/>
      <c r="D58" s="5"/>
      <c r="E58" s="9"/>
      <c r="F58" s="9"/>
      <c r="G58" s="9"/>
      <c r="H58" s="9"/>
      <c r="I58" s="9"/>
      <c r="J58" s="9"/>
      <c r="K58" s="9"/>
      <c r="L58" s="9"/>
      <c r="AD58" s="7">
        <v>42845</v>
      </c>
    </row>
    <row r="59" spans="1:30" x14ac:dyDescent="0.25">
      <c r="A59" s="5"/>
      <c r="B59" s="7"/>
      <c r="C59" s="8"/>
      <c r="D59" s="5"/>
      <c r="E59" s="9"/>
      <c r="F59" s="9"/>
      <c r="G59" s="9"/>
      <c r="H59" s="9"/>
      <c r="I59" s="9"/>
      <c r="J59" s="9"/>
      <c r="K59" s="9"/>
      <c r="L59" s="9"/>
    </row>
    <row r="60" spans="1:30" x14ac:dyDescent="0.25">
      <c r="A60" s="5"/>
      <c r="B60" s="7"/>
      <c r="C60" s="8"/>
      <c r="D60" s="5"/>
      <c r="E60" s="9"/>
      <c r="F60" s="9"/>
      <c r="G60" s="9"/>
      <c r="H60" s="9"/>
      <c r="I60" s="9"/>
      <c r="J60" s="9"/>
      <c r="K60" s="9"/>
      <c r="L60" s="9"/>
    </row>
    <row r="61" spans="1:30" x14ac:dyDescent="0.25">
      <c r="A61" s="5"/>
      <c r="B61" s="7"/>
      <c r="C61" s="8"/>
      <c r="D61" s="5"/>
      <c r="E61" s="9"/>
      <c r="F61" s="9"/>
      <c r="G61" s="9"/>
      <c r="H61" s="9"/>
      <c r="I61" s="9"/>
      <c r="J61" s="9"/>
      <c r="K61" s="9"/>
      <c r="L61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2018-05-14T14:29:53Z</dcterms:modified>
</cp:coreProperties>
</file>