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T2" i="1" l="1"/>
  <c r="S2" i="1"/>
  <c r="Q2" i="1"/>
  <c r="P2" i="1"/>
  <c r="R13" i="1" s="1"/>
  <c r="O51" i="1"/>
  <c r="N2" i="1"/>
  <c r="AE2" i="1" s="1"/>
  <c r="U57" i="1" l="1"/>
  <c r="U6" i="1"/>
  <c r="O11" i="1"/>
  <c r="N23" i="1"/>
  <c r="O35" i="1"/>
  <c r="O43" i="1"/>
  <c r="O55" i="1"/>
  <c r="R9" i="1"/>
  <c r="U10" i="1"/>
  <c r="U14" i="1"/>
  <c r="U22" i="1"/>
  <c r="U26" i="1"/>
  <c r="U34" i="1"/>
  <c r="U38" i="1"/>
  <c r="U42" i="1"/>
  <c r="U50" i="1"/>
  <c r="U54" i="1"/>
  <c r="O7" i="1"/>
  <c r="O15" i="1"/>
  <c r="O27" i="1"/>
  <c r="O39" i="1"/>
  <c r="U8" i="1"/>
  <c r="U12" i="1"/>
  <c r="U20" i="1"/>
  <c r="U24" i="1"/>
  <c r="U28" i="1"/>
  <c r="U36" i="1"/>
  <c r="U40" i="1"/>
  <c r="U48" i="1"/>
  <c r="T52" i="1"/>
  <c r="U56" i="1"/>
  <c r="O56" i="1"/>
  <c r="O54" i="1"/>
  <c r="O52" i="1"/>
  <c r="O50" i="1"/>
  <c r="O48" i="1"/>
  <c r="O42" i="1"/>
  <c r="O40" i="1"/>
  <c r="O38" i="1"/>
  <c r="O36" i="1"/>
  <c r="O34" i="1"/>
  <c r="O28" i="1"/>
  <c r="O26" i="1"/>
  <c r="O24" i="1"/>
  <c r="O22" i="1"/>
  <c r="O20" i="1"/>
  <c r="O14" i="1"/>
  <c r="O12" i="1"/>
  <c r="O10" i="1"/>
  <c r="O8" i="1"/>
  <c r="N6" i="1"/>
  <c r="O9" i="1"/>
  <c r="O13" i="1"/>
  <c r="O21" i="1"/>
  <c r="O25" i="1"/>
  <c r="O29" i="1"/>
  <c r="O37" i="1"/>
  <c r="O41" i="1"/>
  <c r="O49" i="1"/>
  <c r="O53" i="1"/>
  <c r="O57" i="1"/>
  <c r="R6" i="1"/>
  <c r="R56" i="1"/>
  <c r="R54" i="1"/>
  <c r="R52" i="1"/>
  <c r="R50" i="1"/>
  <c r="R48" i="1"/>
  <c r="R42" i="1"/>
  <c r="R40" i="1"/>
  <c r="R38" i="1"/>
  <c r="R36" i="1"/>
  <c r="R34" i="1"/>
  <c r="R28" i="1"/>
  <c r="R26" i="1"/>
  <c r="R24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R7" i="1"/>
  <c r="R11" i="1"/>
  <c r="U7" i="1"/>
  <c r="U9" i="1"/>
  <c r="U11" i="1"/>
  <c r="U13" i="1"/>
  <c r="U15" i="1"/>
  <c r="U21" i="1"/>
  <c r="U23" i="1"/>
  <c r="U25" i="1"/>
  <c r="U27" i="1"/>
  <c r="U29" i="1"/>
  <c r="U35" i="1"/>
  <c r="U37" i="1"/>
  <c r="U39" i="1"/>
  <c r="U41" i="1"/>
  <c r="T43" i="1"/>
  <c r="U49" i="1"/>
  <c r="U51" i="1"/>
  <c r="U53" i="1"/>
  <c r="T55" i="1"/>
  <c r="AC11" i="1" l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6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<sst xmlns="http://schemas.openxmlformats.org/spreadsheetml/2006/main" count="281" uniqueCount="85">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</sst>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M1" zoomScale="70" zoomScaleNormal="70" workbookViewId="0">
      <selection activeCell="N21" sqref="N21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42921</v>
      </c>
      <c r="C2" s="8">
        <v>0.32307870370370367</v>
      </c>
      <c r="D2" s="5" t="s">
        <v>42</v>
      </c>
      <c r="E2" s="9">
        <v>1.95</v>
      </c>
      <c r="F2" s="9">
        <v>38.0364</v>
      </c>
      <c r="G2" s="9" t="s">
        <v>43</v>
      </c>
      <c r="H2" s="9">
        <v>2.863</v>
      </c>
      <c r="I2" s="9">
        <v>3692.2208000000001</v>
      </c>
      <c r="J2" s="9" t="s">
        <v>44</v>
      </c>
      <c r="K2" s="9">
        <v>3.1030000000000002</v>
      </c>
      <c r="L2" s="9">
        <v>700.23239999999998</v>
      </c>
      <c r="M2" s="4">
        <f>AVERAGE(F2:F5,F16:F19,F30:F33,F44:F47,F58:F61)</f>
        <v>38.02671500000001</v>
      </c>
      <c r="N2" s="4">
        <f>STDEV(F2:F5,F16:F19,F30:F33,F44:F47,G58:G61)</f>
        <v>1.1398844793625655</v>
      </c>
      <c r="O2" s="4">
        <v>4.08</v>
      </c>
      <c r="P2" s="4">
        <f>AVERAGE(I2:I5,I16:I19,I30:I33,I44:I47,I58:I61)</f>
        <v>3639.0839199999996</v>
      </c>
      <c r="Q2" s="4">
        <f>STDEV(I2:I5,I16:I19,I30:I33,I44:I47,I58:I61)</f>
        <v>65.682264304153151</v>
      </c>
      <c r="R2" s="4">
        <v>399</v>
      </c>
      <c r="S2" s="4">
        <f>AVERAGE(L2:L5,L16:L19,L30:L33,L44:L47,L58:L61)</f>
        <v>693.39648499999998</v>
      </c>
      <c r="T2" s="4">
        <f>STDEV(L2:L5,L16:L19,L30:L33,L44:L47,L58:L61)</f>
        <v>5.4240675834435628</v>
      </c>
      <c r="U2" s="4">
        <v>399</v>
      </c>
      <c r="AD2" s="7">
        <v>42894</v>
      </c>
      <c r="AE2" s="6">
        <f>(N2/M2)^2</f>
        <v>8.9855375026345549E-4</v>
      </c>
      <c r="AF2" s="6">
        <f>(T2/S2)^2</f>
        <v>6.1190910130407862E-5</v>
      </c>
      <c r="AG2" s="6">
        <f>(T2/S2)^2</f>
        <v>6.1190910130407862E-5</v>
      </c>
    </row>
    <row r="3" spans="1:33" x14ac:dyDescent="0.25">
      <c r="A3" s="5" t="s">
        <v>41</v>
      </c>
      <c r="B3" s="7">
        <v>42921</v>
      </c>
      <c r="C3" s="8">
        <v>0.32681712962962961</v>
      </c>
      <c r="D3" s="5" t="s">
        <v>42</v>
      </c>
      <c r="E3" s="9">
        <v>1.946</v>
      </c>
      <c r="F3" s="9">
        <v>38.144399999999997</v>
      </c>
      <c r="G3" s="9" t="s">
        <v>43</v>
      </c>
      <c r="H3" s="9">
        <v>2.86</v>
      </c>
      <c r="I3" s="9">
        <v>3685.8444</v>
      </c>
      <c r="J3" s="9" t="s">
        <v>44</v>
      </c>
      <c r="K3" s="9">
        <v>3.1059999999999999</v>
      </c>
      <c r="L3" s="9">
        <v>700.22220000000004</v>
      </c>
      <c r="M3" s="5"/>
      <c r="N3" s="4"/>
      <c r="O3" s="5"/>
      <c r="P3" s="5"/>
      <c r="Q3" s="4"/>
      <c r="R3" s="4"/>
      <c r="S3" s="5"/>
      <c r="T3" s="4"/>
      <c r="U3" s="4"/>
      <c r="AD3" s="7">
        <v>42894</v>
      </c>
    </row>
    <row r="4" spans="1:33" x14ac:dyDescent="0.25">
      <c r="A4" s="5" t="s">
        <v>41</v>
      </c>
      <c r="B4" s="7">
        <v>42921</v>
      </c>
      <c r="C4" s="8">
        <v>0.33055555555555555</v>
      </c>
      <c r="D4" s="5" t="s">
        <v>42</v>
      </c>
      <c r="E4" s="9">
        <v>1.94</v>
      </c>
      <c r="F4" s="9">
        <v>33.956499999999998</v>
      </c>
      <c r="G4" s="9" t="s">
        <v>43</v>
      </c>
      <c r="H4" s="9">
        <v>2.8559999999999999</v>
      </c>
      <c r="I4" s="9">
        <v>3381.5814</v>
      </c>
      <c r="J4" s="9" t="s">
        <v>44</v>
      </c>
      <c r="K4" s="9">
        <v>3.0960000000000001</v>
      </c>
      <c r="L4" s="9">
        <v>681.43759999999997</v>
      </c>
      <c r="M4" s="5"/>
      <c r="N4" s="4"/>
      <c r="O4" s="5"/>
      <c r="P4" s="5"/>
      <c r="Q4" s="4"/>
      <c r="R4" s="4"/>
      <c r="S4" s="5"/>
      <c r="T4" s="4"/>
      <c r="U4" s="4"/>
      <c r="AD4" s="7">
        <v>42894</v>
      </c>
    </row>
    <row r="5" spans="1:33" x14ac:dyDescent="0.25">
      <c r="A5" s="5" t="s">
        <v>41</v>
      </c>
      <c r="B5" s="7">
        <v>42921</v>
      </c>
      <c r="C5" s="8">
        <v>0.33428240740740739</v>
      </c>
      <c r="D5" s="5" t="s">
        <v>42</v>
      </c>
      <c r="E5" s="9">
        <v>1.946</v>
      </c>
      <c r="F5" s="9">
        <v>38.070399999999999</v>
      </c>
      <c r="G5" s="9" t="s">
        <v>43</v>
      </c>
      <c r="H5" s="9">
        <v>2.86</v>
      </c>
      <c r="I5" s="9">
        <v>3679.7183</v>
      </c>
      <c r="J5" s="9" t="s">
        <v>44</v>
      </c>
      <c r="K5" s="9">
        <v>3.1030000000000002</v>
      </c>
      <c r="L5" s="9">
        <v>698.93920000000003</v>
      </c>
      <c r="M5" s="5"/>
      <c r="N5" s="4"/>
      <c r="O5" s="5"/>
      <c r="P5" s="5"/>
      <c r="Q5" s="4"/>
      <c r="R5" s="4"/>
      <c r="S5" s="5"/>
      <c r="T5" s="4"/>
      <c r="U5" s="4"/>
      <c r="AD5" s="7">
        <v>42894</v>
      </c>
    </row>
    <row r="6" spans="1:33" x14ac:dyDescent="0.25">
      <c r="A6" s="27" t="s">
        <v>45</v>
      </c>
      <c r="B6" s="28">
        <v>42921</v>
      </c>
      <c r="C6" s="29">
        <v>0.33802083333333338</v>
      </c>
      <c r="D6" s="27" t="s">
        <v>42</v>
      </c>
      <c r="E6" s="30">
        <v>1.946</v>
      </c>
      <c r="F6" s="30">
        <v>18.518799999999999</v>
      </c>
      <c r="G6" s="30" t="s">
        <v>43</v>
      </c>
      <c r="H6" s="30">
        <v>2.863</v>
      </c>
      <c r="I6" s="30">
        <v>5482.5468000000001</v>
      </c>
      <c r="J6" s="30" t="s">
        <v>44</v>
      </c>
      <c r="K6" s="30">
        <v>3.1030000000000002</v>
      </c>
      <c r="L6" s="30">
        <v>541.83839999999998</v>
      </c>
      <c r="N6" s="10">
        <f>($O$2/$M$2)*F6</f>
        <v>1.9869374464767722</v>
      </c>
      <c r="R6" s="10">
        <f>($R$2/$P$2)*I6</f>
        <v>601.12276091725857</v>
      </c>
      <c r="U6" s="10">
        <f>($S$2/$U$2)*L6</f>
        <v>941.62617042111265</v>
      </c>
      <c r="V6" s="3">
        <v>0</v>
      </c>
      <c r="W6" s="11" t="s">
        <v>33</v>
      </c>
      <c r="X6" s="2">
        <f>SLOPE(O6:O10,$V$6:$V$10)</f>
        <v>1.2767865959497082E-3</v>
      </c>
      <c r="Y6" s="2">
        <f>RSQ(O6:O10,$V$6:$V$10)</f>
        <v>0.76095755231428364</v>
      </c>
      <c r="Z6" s="2">
        <f>SLOPE($R6:$R10,$V$6:$V$10)</f>
        <v>13.82334749949927</v>
      </c>
      <c r="AA6" s="2">
        <f>RSQ(R6:R10,$V$6:$V$10)</f>
        <v>0.94878890180927322</v>
      </c>
      <c r="AB6" s="2">
        <f>SLOPE(U6:U10,$V$6:$V$10)</f>
        <v>1.2441427181924212</v>
      </c>
      <c r="AC6" s="2">
        <f>RSQ(U6:U10,$V$6:$V$10)</f>
        <v>0.89970050640228505</v>
      </c>
      <c r="AD6" s="7">
        <v>42894</v>
      </c>
      <c r="AE6" s="2"/>
    </row>
    <row r="7" spans="1:33" x14ac:dyDescent="0.25">
      <c r="A7" s="27" t="s">
        <v>46</v>
      </c>
      <c r="B7" s="28">
        <v>42921</v>
      </c>
      <c r="C7" s="29">
        <v>0.34177083333333336</v>
      </c>
      <c r="D7" s="27" t="s">
        <v>42</v>
      </c>
      <c r="E7" s="30">
        <v>1.9430000000000001</v>
      </c>
      <c r="F7" s="30">
        <v>18.3352</v>
      </c>
      <c r="G7" s="30" t="s">
        <v>43</v>
      </c>
      <c r="H7" s="30">
        <v>2.8559999999999999</v>
      </c>
      <c r="I7" s="30">
        <v>7287.9121999999998</v>
      </c>
      <c r="J7" s="30" t="s">
        <v>44</v>
      </c>
      <c r="K7" s="30">
        <v>3.0960000000000001</v>
      </c>
      <c r="L7" s="30">
        <v>547.80380000000002</v>
      </c>
      <c r="O7" s="10">
        <f>($O$2/$M$2)*F7</f>
        <v>1.9672384532821197</v>
      </c>
      <c r="R7" s="10">
        <f>($R$2/$P$2)*I7</f>
        <v>799.06840065397557</v>
      </c>
      <c r="U7" s="10">
        <f>($S$2/$U$2)*L7</f>
        <v>951.99305611439343</v>
      </c>
      <c r="V7" s="3">
        <v>10</v>
      </c>
      <c r="W7" s="13" t="s">
        <v>34</v>
      </c>
      <c r="X7" s="2">
        <f>SLOPE($O11:$O15,$V$6:$V$10)</f>
        <v>-1.3290382826915215E-3</v>
      </c>
      <c r="Y7" s="2">
        <f>RSQ(O11:O15,$V$6:$V$10)</f>
        <v>0.82476444688064332</v>
      </c>
      <c r="Z7" s="2">
        <f>SLOPE($R11:$R15,$V$6:$V$10)</f>
        <v>8.7617308196069281</v>
      </c>
      <c r="AA7" s="2">
        <f>RSQ(R11:R15,$V$6:$V$10)</f>
        <v>0.95748011982883774</v>
      </c>
      <c r="AB7" s="2">
        <f>SLOPE(U11:U15,$V$6:$V$10)</f>
        <v>0.36051751279754396</v>
      </c>
      <c r="AC7" s="2">
        <f>RSQ(U11:U15,$V$6:$V$10)</f>
        <v>0.73733169730431047</v>
      </c>
      <c r="AD7" s="7">
        <v>42894</v>
      </c>
      <c r="AE7" s="2"/>
    </row>
    <row r="8" spans="1:33" x14ac:dyDescent="0.25">
      <c r="A8" s="27" t="s">
        <v>47</v>
      </c>
      <c r="B8" s="28">
        <v>42921</v>
      </c>
      <c r="C8" s="29">
        <v>0.3454976851851852</v>
      </c>
      <c r="D8" s="27" t="s">
        <v>42</v>
      </c>
      <c r="E8" s="30">
        <v>1.946</v>
      </c>
      <c r="F8" s="30">
        <v>18.6418</v>
      </c>
      <c r="G8" s="30" t="s">
        <v>43</v>
      </c>
      <c r="H8" s="30">
        <v>2.86</v>
      </c>
      <c r="I8" s="30">
        <v>9152.6779999999999</v>
      </c>
      <c r="J8" s="30" t="s">
        <v>44</v>
      </c>
      <c r="K8" s="30">
        <v>3.1030000000000002</v>
      </c>
      <c r="L8" s="30">
        <v>548.84820000000002</v>
      </c>
      <c r="O8" s="10">
        <f>($O$2/$M$2)*F8</f>
        <v>2.0001344844012947</v>
      </c>
      <c r="R8" s="10">
        <f>($R$2/$P$2)*I8</f>
        <v>1003.5268771707799</v>
      </c>
      <c r="U8" s="10">
        <f>($S$2/$U$2)*L8</f>
        <v>953.8080518260075</v>
      </c>
      <c r="V8" s="3">
        <v>20</v>
      </c>
      <c r="W8" s="15" t="s">
        <v>35</v>
      </c>
      <c r="X8" s="2">
        <f>SLOPE($O20:$O24,$V$6:$V$10)</f>
        <v>1.8111363475463399E-3</v>
      </c>
      <c r="Y8" s="2">
        <f>RSQ(O20:O24,$V$6:$V$10)</f>
        <v>0.97599136845340129</v>
      </c>
      <c r="Z8" s="2">
        <f>SLOPE($R20:$R24,$V$6:$V$10)</f>
        <v>10.096134878362461</v>
      </c>
      <c r="AA8" s="2">
        <f>RSQ(R20:R24,$V$6:$V$10)</f>
        <v>0.9895304643735684</v>
      </c>
      <c r="AB8" s="2">
        <f>SLOPE($U20:$U24,$V$6:$V$10)</f>
        <v>0.80222845210056337</v>
      </c>
      <c r="AC8" s="2">
        <f>RSQ(U20:U24,$V$6:$V$10)</f>
        <v>0.90870801832854065</v>
      </c>
      <c r="AD8" s="7">
        <v>42894</v>
      </c>
      <c r="AE8" s="2"/>
    </row>
    <row r="9" spans="1:33" x14ac:dyDescent="0.25">
      <c r="A9" s="27" t="s">
        <v>48</v>
      </c>
      <c r="B9" s="28">
        <v>42921</v>
      </c>
      <c r="C9" s="29">
        <v>0.34923611111111108</v>
      </c>
      <c r="D9" s="27" t="s">
        <v>42</v>
      </c>
      <c r="E9" s="30">
        <v>1.9430000000000001</v>
      </c>
      <c r="F9" s="30">
        <v>18.6876</v>
      </c>
      <c r="G9" s="30" t="s">
        <v>43</v>
      </c>
      <c r="H9" s="30">
        <v>2.8559999999999999</v>
      </c>
      <c r="I9" s="30">
        <v>9707.3799999999992</v>
      </c>
      <c r="J9" s="30" t="s">
        <v>44</v>
      </c>
      <c r="K9" s="30">
        <v>3.0960000000000001</v>
      </c>
      <c r="L9" s="30">
        <v>558.25530000000003</v>
      </c>
      <c r="O9" s="10">
        <f>($O$2/$M$2)*F9</f>
        <v>2.0050485034008321</v>
      </c>
      <c r="R9" s="10">
        <f t="shared" ref="R9:R15" si="0">($R$2/$P$2)*I9</f>
        <v>1064.3460566306478</v>
      </c>
      <c r="U9" s="10">
        <f>($S$2/$U$2)*L9</f>
        <v>970.15604699904884</v>
      </c>
      <c r="V9" s="3">
        <v>30</v>
      </c>
      <c r="W9" s="18" t="s">
        <v>36</v>
      </c>
      <c r="X9" s="2">
        <f>SLOPE($O25:$O29,$V$6:$V$10)</f>
        <v>7.6785302122468393E-3</v>
      </c>
      <c r="Y9" s="2">
        <f>RSQ(O25:O29,$V$6:$V$10)</f>
        <v>0.89361659476615385</v>
      </c>
      <c r="Z9" s="2">
        <f>SLOPE($R25:$R29,$V$6:$V$10)</f>
        <v>44.772517518090112</v>
      </c>
      <c r="AA9" s="2">
        <f>RSQ(R25:R29,$V$6:$V$10)</f>
        <v>0.9947211139545038</v>
      </c>
      <c r="AB9" s="2">
        <f>SLOPE(U25:U29,$V$6:$V$10)</f>
        <v>28.257436059255763</v>
      </c>
      <c r="AC9" s="2">
        <f>RSQ(U25:U29,$V$6:$V$10)</f>
        <v>0.98942609510120683</v>
      </c>
      <c r="AD9" s="7">
        <v>42894</v>
      </c>
      <c r="AE9" s="2"/>
    </row>
    <row r="10" spans="1:33" x14ac:dyDescent="0.25">
      <c r="A10" s="27" t="s">
        <v>49</v>
      </c>
      <c r="B10" s="28">
        <v>42921</v>
      </c>
      <c r="C10" s="29">
        <v>0.35297453703703702</v>
      </c>
      <c r="D10" s="27" t="s">
        <v>42</v>
      </c>
      <c r="E10" s="30">
        <v>1.95</v>
      </c>
      <c r="F10" s="30">
        <v>18.7166</v>
      </c>
      <c r="G10" s="30" t="s">
        <v>43</v>
      </c>
      <c r="H10" s="30">
        <v>2.863</v>
      </c>
      <c r="I10" s="30">
        <v>10576.6126</v>
      </c>
      <c r="J10" s="30" t="s">
        <v>44</v>
      </c>
      <c r="K10" s="30">
        <v>3.1059999999999999</v>
      </c>
      <c r="L10" s="30">
        <v>572.40840000000003</v>
      </c>
      <c r="O10" s="10">
        <f>($O$2/$M$2)*F10</f>
        <v>2.0081600001472641</v>
      </c>
      <c r="R10" s="10">
        <f t="shared" si="0"/>
        <v>1159.6513079038859</v>
      </c>
      <c r="U10" s="10">
        <f>($S$2/$U$2)*L10</f>
        <v>994.751810888406</v>
      </c>
      <c r="V10" s="3">
        <v>40</v>
      </c>
      <c r="W10" s="20" t="s">
        <v>37</v>
      </c>
      <c r="X10" s="2">
        <f>SLOPE($O34:$O38,$V$6:$V$10)</f>
        <v>-1.8834211685127178E-3</v>
      </c>
      <c r="Y10" s="2">
        <f>RSQ(O34:O38,$V$6:$V$10)</f>
        <v>0.80538895511738018</v>
      </c>
      <c r="Z10" s="2">
        <f>SLOPE($R34:$R38,$V$6:$V$10)</f>
        <v>13.3492756012068</v>
      </c>
      <c r="AA10" s="2">
        <f>RSQ(R34:R38,$V$6:$V$10)</f>
        <v>0.96206734286959128</v>
      </c>
      <c r="AB10" s="2">
        <f>SLOPE(U34:U38,$V$6:$V$10)</f>
        <v>0.124514197377855</v>
      </c>
      <c r="AC10" s="2">
        <f>RSQ(U34:U38,$V$6:$V$10)</f>
        <v>0.16368014813338114</v>
      </c>
      <c r="AD10" s="7">
        <v>42894</v>
      </c>
      <c r="AE10" s="2"/>
    </row>
    <row r="11" spans="1:33" x14ac:dyDescent="0.25">
      <c r="A11" s="27" t="s">
        <v>50</v>
      </c>
      <c r="B11" s="28">
        <v>42921</v>
      </c>
      <c r="C11" s="29">
        <v>0.35671296296296301</v>
      </c>
      <c r="D11" s="27" t="s">
        <v>42</v>
      </c>
      <c r="E11" s="30">
        <v>1.9430000000000001</v>
      </c>
      <c r="F11" s="30">
        <v>18.898199999999999</v>
      </c>
      <c r="G11" s="30" t="s">
        <v>43</v>
      </c>
      <c r="H11" s="30">
        <v>2.8559999999999999</v>
      </c>
      <c r="I11" s="30">
        <v>5194.4349000000002</v>
      </c>
      <c r="J11" s="30" t="s">
        <v>44</v>
      </c>
      <c r="K11" s="30">
        <v>3.0960000000000001</v>
      </c>
      <c r="L11" s="30">
        <v>538.6798</v>
      </c>
      <c r="O11" s="12">
        <f>($O$2/$M$2)*F11</f>
        <v>2.0276444073594044</v>
      </c>
      <c r="R11" s="12">
        <f t="shared" si="0"/>
        <v>569.53331405998472</v>
      </c>
      <c r="U11" s="12">
        <f>($S$2/$U$2)*L11</f>
        <v>936.13704225689969</v>
      </c>
      <c r="V11" s="3"/>
      <c r="W11" s="21" t="s">
        <v>38</v>
      </c>
      <c r="X11" s="2">
        <f>SLOPE($O39:$O43,$V$6:$V$10)</f>
        <v>-7.687328237529845E-3</v>
      </c>
      <c r="Y11" s="2">
        <f>RSQ(O39:O43,$V$6:$V$10)</f>
        <v>0.963170488394262</v>
      </c>
      <c r="Z11" s="2">
        <f>SLOPE($R39:$R43,$V$6:$V$10)</f>
        <v>15.42820756439165</v>
      </c>
      <c r="AA11" s="2">
        <f>RSQ(R39:R43,$V$6:$V$10)</f>
        <v>0.96576258221646005</v>
      </c>
      <c r="AB11" s="2">
        <f>SLOPE($U39:$U43,$V$6:$V$10)</f>
        <v>0.14510060028840485</v>
      </c>
      <c r="AC11" s="2">
        <f>RSQ(U39:U43,$V$6:$V$10)</f>
        <v>0.89470441462324446</v>
      </c>
      <c r="AD11" s="7">
        <v>42894</v>
      </c>
      <c r="AE11" s="2"/>
    </row>
    <row r="12" spans="1:33" x14ac:dyDescent="0.25">
      <c r="A12" s="27" t="s">
        <v>51</v>
      </c>
      <c r="B12" s="28">
        <v>42921</v>
      </c>
      <c r="C12" s="29">
        <v>0.36045138888888889</v>
      </c>
      <c r="D12" s="27" t="s">
        <v>42</v>
      </c>
      <c r="E12" s="30">
        <v>1.946</v>
      </c>
      <c r="F12" s="30">
        <v>18.550799999999999</v>
      </c>
      <c r="G12" s="30" t="s">
        <v>43</v>
      </c>
      <c r="H12" s="30">
        <v>2.86</v>
      </c>
      <c r="I12" s="30">
        <v>6382.4768000000004</v>
      </c>
      <c r="J12" s="30" t="s">
        <v>44</v>
      </c>
      <c r="K12" s="30">
        <v>3.1030000000000002</v>
      </c>
      <c r="L12" s="30">
        <v>536.46100000000001</v>
      </c>
      <c r="O12" s="12">
        <f>($O$2/$M$2)*F12</f>
        <v>1.9903708221969731</v>
      </c>
      <c r="R12" s="12">
        <f t="shared" si="0"/>
        <v>699.79376655870044</v>
      </c>
      <c r="U12" s="12">
        <f>($S$2/$U$2)*L12</f>
        <v>932.28113217941097</v>
      </c>
      <c r="V12" s="3"/>
      <c r="W12" s="23" t="s">
        <v>39</v>
      </c>
      <c r="X12" s="2">
        <f>SLOPE($O48:$O52,$V$6:$V$10)</f>
        <v>-6.2324352760947119E-3</v>
      </c>
      <c r="Y12" s="2">
        <f>RSQ(O48:O52,$V$6:$V$10)</f>
        <v>0.90141247774969202</v>
      </c>
      <c r="Z12" s="2">
        <f>SLOPE($R48:$R52,$V$6:$V$10)</f>
        <v>10.1648826705266</v>
      </c>
      <c r="AA12" s="2">
        <f>RSQ(R48:R52,$V$6:$V$10)</f>
        <v>0.99673635777059311</v>
      </c>
      <c r="AB12" s="2">
        <f>SLOPE(U48:U52,$V$6:$V$10)</f>
        <v>-0.30246684566736914</v>
      </c>
      <c r="AC12" s="2">
        <f>RSQ(U48:U52,$V$6:$V$10)</f>
        <v>0.9403026402809942</v>
      </c>
      <c r="AD12" s="7">
        <v>42894</v>
      </c>
      <c r="AE12" s="2"/>
    </row>
    <row r="13" spans="1:33" x14ac:dyDescent="0.25">
      <c r="A13" s="27" t="s">
        <v>52</v>
      </c>
      <c r="B13" s="28">
        <v>42921</v>
      </c>
      <c r="C13" s="29">
        <v>0.36418981481481483</v>
      </c>
      <c r="D13" s="27" t="s">
        <v>42</v>
      </c>
      <c r="E13" s="30">
        <v>1.95</v>
      </c>
      <c r="F13" s="30">
        <v>18.505800000000001</v>
      </c>
      <c r="G13" s="30" t="s">
        <v>43</v>
      </c>
      <c r="H13" s="30">
        <v>2.863</v>
      </c>
      <c r="I13" s="30">
        <v>7191.2701999999999</v>
      </c>
      <c r="J13" s="30" t="s">
        <v>44</v>
      </c>
      <c r="K13" s="30">
        <v>3.1030000000000002</v>
      </c>
      <c r="L13" s="30">
        <v>543.43460000000005</v>
      </c>
      <c r="O13" s="12">
        <f>($O$2/$M$2)*F13</f>
        <v>1.9855426375904408</v>
      </c>
      <c r="R13" s="12">
        <f t="shared" si="0"/>
        <v>788.4722839257854</v>
      </c>
      <c r="U13" s="12">
        <f>($S$2/$U$2)*L13</f>
        <v>944.40010392827321</v>
      </c>
      <c r="V13" s="3"/>
      <c r="W13" s="25" t="s">
        <v>40</v>
      </c>
      <c r="X13" s="2">
        <f>SLOPE($O53:$O57,$V$6:$V$10)</f>
        <v>-1.060677052961319E-2</v>
      </c>
      <c r="Y13" s="2">
        <f>RSQ(O53:O57,$V$6:$V$10)</f>
        <v>0.79389391432952039</v>
      </c>
      <c r="Z13" s="2">
        <f>SLOPE($R53:$R57,$V$6:$V$10)</f>
        <v>7.2935364513385545</v>
      </c>
      <c r="AA13" s="2">
        <f>RSQ(R53:R57,$V$6:$V$10)</f>
        <v>0.95945496524496454</v>
      </c>
      <c r="AB13" s="2">
        <f>SLOPE(U53:U57,$V$6:$V$10)</f>
        <v>0.36197381919962479</v>
      </c>
      <c r="AC13" s="2">
        <f>RSQ(U53:U57,$V$6:$V$10)</f>
        <v>0.89794356729321767</v>
      </c>
      <c r="AD13" s="7">
        <v>42894</v>
      </c>
      <c r="AE13" s="2"/>
    </row>
    <row r="14" spans="1:33" x14ac:dyDescent="0.25">
      <c r="A14" s="27" t="s">
        <v>53</v>
      </c>
      <c r="B14" s="28">
        <v>42921</v>
      </c>
      <c r="C14" s="29">
        <v>0.36791666666666667</v>
      </c>
      <c r="D14" s="27" t="s">
        <v>42</v>
      </c>
      <c r="E14" s="30">
        <v>1.94</v>
      </c>
      <c r="F14" s="30">
        <v>18.380299999999998</v>
      </c>
      <c r="G14" s="30" t="s">
        <v>43</v>
      </c>
      <c r="H14" s="30">
        <v>2.8530000000000002</v>
      </c>
      <c r="I14" s="30">
        <v>8120.1373000000003</v>
      </c>
      <c r="J14" s="30" t="s">
        <v>44</v>
      </c>
      <c r="K14" s="30">
        <v>3.0960000000000001</v>
      </c>
      <c r="L14" s="30">
        <v>542.60140000000001</v>
      </c>
      <c r="O14" s="12">
        <f>($O$2/$M$2)*F14</f>
        <v>1.9720773671877776</v>
      </c>
      <c r="R14" s="12">
        <f t="shared" si="0"/>
        <v>890.31603940037758</v>
      </c>
      <c r="U14" s="12">
        <f>($S$2/$U$2)*L14</f>
        <v>942.95213913804253</v>
      </c>
      <c r="AD14" s="7">
        <v>42894</v>
      </c>
    </row>
    <row r="15" spans="1:33" x14ac:dyDescent="0.25">
      <c r="A15" s="27" t="s">
        <v>54</v>
      </c>
      <c r="B15" s="28">
        <v>42921</v>
      </c>
      <c r="C15" s="29">
        <v>0.37165509259259261</v>
      </c>
      <c r="D15" s="27" t="s">
        <v>42</v>
      </c>
      <c r="E15" s="30">
        <v>1.95</v>
      </c>
      <c r="F15" s="30">
        <v>18.364100000000001</v>
      </c>
      <c r="G15" s="30" t="s">
        <v>43</v>
      </c>
      <c r="H15" s="30">
        <v>2.863</v>
      </c>
      <c r="I15" s="30">
        <v>8321.1777999999995</v>
      </c>
      <c r="J15" s="30" t="s">
        <v>44</v>
      </c>
      <c r="K15" s="30">
        <v>3.1030000000000002</v>
      </c>
      <c r="L15" s="30">
        <v>545.98220000000003</v>
      </c>
      <c r="O15" s="12">
        <f>($O$2/$M$2)*F15</f>
        <v>1.9703392207294261</v>
      </c>
      <c r="R15" s="12">
        <f t="shared" si="0"/>
        <v>912.35871861949261</v>
      </c>
      <c r="U15" s="12">
        <f>($S$2/$U$2)*L15</f>
        <v>948.82741441746111</v>
      </c>
      <c r="AD15" s="7">
        <v>42894</v>
      </c>
    </row>
    <row r="16" spans="1:33" x14ac:dyDescent="0.25">
      <c r="A16" s="5" t="s">
        <v>41</v>
      </c>
      <c r="B16" s="7">
        <v>42921</v>
      </c>
      <c r="C16" s="8">
        <v>0.37538194444444445</v>
      </c>
      <c r="D16" s="5" t="s">
        <v>42</v>
      </c>
      <c r="E16" s="9">
        <v>1.94</v>
      </c>
      <c r="F16" s="9">
        <v>37.776499999999999</v>
      </c>
      <c r="G16" s="9" t="s">
        <v>43</v>
      </c>
      <c r="H16" s="9">
        <v>2.8530000000000002</v>
      </c>
      <c r="I16" s="9">
        <v>3650.0799000000002</v>
      </c>
      <c r="J16" s="9" t="s">
        <v>44</v>
      </c>
      <c r="K16" s="9">
        <v>3.0960000000000001</v>
      </c>
      <c r="L16" s="9">
        <v>693.77700000000004</v>
      </c>
      <c r="M16" s="5"/>
      <c r="N16" s="4"/>
      <c r="O16" s="5"/>
      <c r="P16" s="5"/>
      <c r="Q16" s="4"/>
      <c r="R16" s="4"/>
      <c r="S16" s="5"/>
      <c r="T16" s="4"/>
      <c r="U16" s="4"/>
      <c r="AD16" s="7">
        <v>42894</v>
      </c>
    </row>
    <row r="17" spans="1:30" x14ac:dyDescent="0.25">
      <c r="A17" s="5" t="s">
        <v>41</v>
      </c>
      <c r="B17" s="7">
        <v>42921</v>
      </c>
      <c r="C17" s="8">
        <v>0.37910879629629629</v>
      </c>
      <c r="D17" s="5" t="s">
        <v>42</v>
      </c>
      <c r="E17" s="9">
        <v>1.9430000000000001</v>
      </c>
      <c r="F17" s="9">
        <v>37.892400000000002</v>
      </c>
      <c r="G17" s="9" t="s">
        <v>43</v>
      </c>
      <c r="H17" s="9">
        <v>2.8559999999999999</v>
      </c>
      <c r="I17" s="9">
        <v>3659.5832</v>
      </c>
      <c r="J17" s="9" t="s">
        <v>44</v>
      </c>
      <c r="K17" s="9">
        <v>3.1</v>
      </c>
      <c r="L17" s="9">
        <v>695.43790000000001</v>
      </c>
      <c r="M17" s="5"/>
      <c r="N17" s="4"/>
      <c r="O17" s="5"/>
      <c r="P17" s="5"/>
      <c r="Q17" s="4"/>
      <c r="R17" s="4"/>
      <c r="S17" s="5"/>
      <c r="T17" s="4"/>
      <c r="U17" s="4"/>
      <c r="AD17" s="7">
        <v>42894</v>
      </c>
    </row>
    <row r="18" spans="1:30" x14ac:dyDescent="0.25">
      <c r="A18" s="5" t="s">
        <v>41</v>
      </c>
      <c r="B18" s="7">
        <v>42921</v>
      </c>
      <c r="C18" s="8">
        <v>0.38284722222222217</v>
      </c>
      <c r="D18" s="5" t="s">
        <v>42</v>
      </c>
      <c r="E18" s="9">
        <v>1.946</v>
      </c>
      <c r="F18" s="9">
        <v>37.881399999999999</v>
      </c>
      <c r="G18" s="9" t="s">
        <v>43</v>
      </c>
      <c r="H18" s="9">
        <v>2.86</v>
      </c>
      <c r="I18" s="9">
        <v>3664.2433999999998</v>
      </c>
      <c r="J18" s="9" t="s">
        <v>44</v>
      </c>
      <c r="K18" s="9">
        <v>3.1</v>
      </c>
      <c r="L18" s="9">
        <v>700.35180000000003</v>
      </c>
      <c r="M18" s="5"/>
      <c r="N18" s="4"/>
      <c r="O18" s="5"/>
      <c r="P18" s="5"/>
      <c r="Q18" s="4"/>
      <c r="R18" s="4"/>
      <c r="S18" s="5"/>
      <c r="T18" s="4"/>
      <c r="U18" s="4"/>
      <c r="AD18" s="7">
        <v>42894</v>
      </c>
    </row>
    <row r="19" spans="1:30" x14ac:dyDescent="0.25">
      <c r="A19" s="5" t="s">
        <v>41</v>
      </c>
      <c r="B19" s="7">
        <v>42921</v>
      </c>
      <c r="C19" s="8">
        <v>0.38657407407407413</v>
      </c>
      <c r="D19" s="5" t="s">
        <v>42</v>
      </c>
      <c r="E19" s="9">
        <v>1.95</v>
      </c>
      <c r="F19" s="9">
        <v>38.040599999999998</v>
      </c>
      <c r="G19" s="9" t="s">
        <v>43</v>
      </c>
      <c r="H19" s="9">
        <v>2.86</v>
      </c>
      <c r="I19" s="9">
        <v>3644.9549999999999</v>
      </c>
      <c r="J19" s="9" t="s">
        <v>44</v>
      </c>
      <c r="K19" s="9">
        <v>3.1</v>
      </c>
      <c r="L19" s="9">
        <v>697.37099999999998</v>
      </c>
      <c r="M19" s="5"/>
      <c r="N19" s="4"/>
      <c r="O19" s="5"/>
      <c r="P19" s="5"/>
      <c r="Q19" s="4"/>
      <c r="R19" s="4"/>
      <c r="S19" s="5"/>
      <c r="T19" s="4"/>
      <c r="U19" s="4"/>
      <c r="AD19" s="7">
        <v>42894</v>
      </c>
    </row>
    <row r="20" spans="1:30" x14ac:dyDescent="0.25">
      <c r="A20" s="27" t="s">
        <v>55</v>
      </c>
      <c r="B20" s="28">
        <v>42921</v>
      </c>
      <c r="C20" s="29">
        <v>0.39031250000000001</v>
      </c>
      <c r="D20" s="27" t="s">
        <v>42</v>
      </c>
      <c r="E20" s="30">
        <v>1.946</v>
      </c>
      <c r="F20" s="30">
        <v>18.768000000000001</v>
      </c>
      <c r="G20" s="30" t="s">
        <v>43</v>
      </c>
      <c r="H20" s="30">
        <v>2.86</v>
      </c>
      <c r="I20" s="30">
        <v>4941.6697000000004</v>
      </c>
      <c r="J20" s="30" t="s">
        <v>44</v>
      </c>
      <c r="K20" s="30">
        <v>3.1</v>
      </c>
      <c r="L20" s="30">
        <v>539.10599999999999</v>
      </c>
      <c r="O20" s="14">
        <f>($O$2/$M$2)*F20</f>
        <v>2.0136748598978369</v>
      </c>
      <c r="P20" s="3"/>
      <c r="R20" s="14">
        <f>($R$2/$P$2)*I20</f>
        <v>541.81938467085433</v>
      </c>
      <c r="S20" s="3"/>
      <c r="U20" s="14">
        <f>($S$2/$U$2)*L20</f>
        <v>936.87770787571424</v>
      </c>
      <c r="AD20" s="7">
        <v>42894</v>
      </c>
    </row>
    <row r="21" spans="1:30" x14ac:dyDescent="0.25">
      <c r="A21" s="27" t="s">
        <v>56</v>
      </c>
      <c r="B21" s="28">
        <v>42921</v>
      </c>
      <c r="C21" s="29">
        <v>0.39405092592592594</v>
      </c>
      <c r="D21" s="27" t="s">
        <v>42</v>
      </c>
      <c r="E21" s="30">
        <v>1.95</v>
      </c>
      <c r="F21" s="30">
        <v>18.9773</v>
      </c>
      <c r="G21" s="30" t="s">
        <v>43</v>
      </c>
      <c r="H21" s="30">
        <v>2.86</v>
      </c>
      <c r="I21" s="30">
        <v>6115.6855999999998</v>
      </c>
      <c r="J21" s="30" t="s">
        <v>44</v>
      </c>
      <c r="K21" s="30">
        <v>3.1</v>
      </c>
      <c r="L21" s="30">
        <v>547.66809999999998</v>
      </c>
      <c r="O21" s="14">
        <f>($O$2/$M$2)*F21</f>
        <v>2.036131282967776</v>
      </c>
      <c r="P21" s="3"/>
      <c r="R21" s="14">
        <f>($R$2/$P$2)*I21</f>
        <v>670.5419847531299</v>
      </c>
      <c r="S21" s="3"/>
      <c r="U21" s="14">
        <f>($S$2/$U$2)*L21</f>
        <v>951.75723179606132</v>
      </c>
      <c r="AD21" s="7">
        <v>42894</v>
      </c>
    </row>
    <row r="22" spans="1:30" x14ac:dyDescent="0.25">
      <c r="A22" s="27" t="s">
        <v>57</v>
      </c>
      <c r="B22" s="28">
        <v>42921</v>
      </c>
      <c r="C22" s="29">
        <v>0.39777777777777779</v>
      </c>
      <c r="D22" s="27" t="s">
        <v>42</v>
      </c>
      <c r="E22" s="30">
        <v>1.94</v>
      </c>
      <c r="F22" s="30">
        <v>19.041799999999999</v>
      </c>
      <c r="G22" s="30" t="s">
        <v>43</v>
      </c>
      <c r="H22" s="30">
        <v>2.8530000000000002</v>
      </c>
      <c r="I22" s="30">
        <v>6991.3357999999998</v>
      </c>
      <c r="J22" s="30" t="s">
        <v>44</v>
      </c>
      <c r="K22" s="30">
        <v>3.093</v>
      </c>
      <c r="L22" s="30">
        <v>548.64080000000001</v>
      </c>
      <c r="O22" s="14">
        <f>($O$2/$M$2)*F22</f>
        <v>2.043051680903806</v>
      </c>
      <c r="P22" s="3"/>
      <c r="R22" s="14">
        <f>($R$2/$P$2)*I22</f>
        <v>766.55088080518908</v>
      </c>
      <c r="S22" s="3"/>
      <c r="U22" s="14">
        <f>($S$2/$U$2)*L22</f>
        <v>953.44762468067165</v>
      </c>
      <c r="AD22" s="7">
        <v>42894</v>
      </c>
    </row>
    <row r="23" spans="1:30" x14ac:dyDescent="0.25">
      <c r="A23" s="27" t="s">
        <v>58</v>
      </c>
      <c r="B23" s="28">
        <v>42921</v>
      </c>
      <c r="C23" s="29">
        <v>0.40150462962962963</v>
      </c>
      <c r="D23" s="27" t="s">
        <v>42</v>
      </c>
      <c r="E23" s="30">
        <v>1.946</v>
      </c>
      <c r="F23" s="30">
        <v>18.800799999999999</v>
      </c>
      <c r="G23" s="30" t="s">
        <v>43</v>
      </c>
      <c r="H23" s="30">
        <v>2.86</v>
      </c>
      <c r="I23" s="30">
        <v>8005.5007999999998</v>
      </c>
      <c r="J23" s="30" t="s">
        <v>44</v>
      </c>
      <c r="K23" s="30">
        <v>3.1</v>
      </c>
      <c r="L23" s="30">
        <v>557.42460000000005</v>
      </c>
      <c r="N23" s="14">
        <f>($O$2/$M$2)*F23</f>
        <v>2.0171940700110427</v>
      </c>
      <c r="P23" s="3"/>
      <c r="R23" s="14">
        <f>($R$2/$P$2)*I23</f>
        <v>877.74695209557035</v>
      </c>
      <c r="S23" s="3"/>
      <c r="U23" s="14">
        <f>($S$2/$U$2)*L23</f>
        <v>968.71242679832335</v>
      </c>
      <c r="AD23" s="7">
        <v>42894</v>
      </c>
    </row>
    <row r="24" spans="1:30" x14ac:dyDescent="0.25">
      <c r="A24" s="27" t="s">
        <v>59</v>
      </c>
      <c r="B24" s="28">
        <v>42921</v>
      </c>
      <c r="C24" s="29">
        <v>0.40524305555555556</v>
      </c>
      <c r="D24" s="27" t="s">
        <v>42</v>
      </c>
      <c r="E24" s="30">
        <v>1.946</v>
      </c>
      <c r="F24" s="30">
        <v>19.463799999999999</v>
      </c>
      <c r="G24" s="30" t="s">
        <v>43</v>
      </c>
      <c r="H24" s="30">
        <v>2.86</v>
      </c>
      <c r="I24" s="30">
        <v>8600.8575999999994</v>
      </c>
      <c r="J24" s="30" t="s">
        <v>44</v>
      </c>
      <c r="K24" s="30">
        <v>3.1</v>
      </c>
      <c r="L24" s="30">
        <v>557.30899999999997</v>
      </c>
      <c r="O24" s="14">
        <f>($O$2/$M$2)*F24</f>
        <v>2.0883293232139555</v>
      </c>
      <c r="P24" s="3"/>
      <c r="R24" s="14">
        <f>($R$2/$P$2)*I24</f>
        <v>943.02364491775722</v>
      </c>
      <c r="S24" s="3"/>
      <c r="U24" s="14">
        <f>($S$2/$U$2)*L24</f>
        <v>968.51153297961139</v>
      </c>
      <c r="AD24" s="7">
        <v>42894</v>
      </c>
    </row>
    <row r="25" spans="1:30" x14ac:dyDescent="0.25">
      <c r="A25" s="27" t="s">
        <v>60</v>
      </c>
      <c r="B25" s="28">
        <v>42921</v>
      </c>
      <c r="C25" s="29">
        <v>0.40896990740740741</v>
      </c>
      <c r="D25" s="27" t="s">
        <v>42</v>
      </c>
      <c r="E25" s="30">
        <v>1.9430000000000001</v>
      </c>
      <c r="F25" s="30">
        <v>19.1005</v>
      </c>
      <c r="G25" s="30" t="s">
        <v>43</v>
      </c>
      <c r="H25" s="30">
        <v>2.8530000000000002</v>
      </c>
      <c r="I25" s="30">
        <v>4885.4084000000003</v>
      </c>
      <c r="J25" s="30" t="s">
        <v>44</v>
      </c>
      <c r="K25" s="30">
        <v>3.0960000000000001</v>
      </c>
      <c r="L25" s="30">
        <v>564.96780000000001</v>
      </c>
      <c r="O25" s="17">
        <f>($O$2/$M$2)*F25</f>
        <v>2.0493497794905497</v>
      </c>
      <c r="P25" s="3"/>
      <c r="R25" s="17">
        <f>($R$2/$P$2)*I25</f>
        <v>535.65072816457621</v>
      </c>
      <c r="S25" s="3"/>
      <c r="U25" s="17">
        <f>($S$2/$U$2)*L25</f>
        <v>981.8212698200075</v>
      </c>
      <c r="AD25" s="7">
        <v>42894</v>
      </c>
    </row>
    <row r="26" spans="1:30" x14ac:dyDescent="0.25">
      <c r="A26" s="27" t="s">
        <v>61</v>
      </c>
      <c r="B26" s="28">
        <v>42921</v>
      </c>
      <c r="C26" s="29">
        <v>0.41270833333333329</v>
      </c>
      <c r="D26" s="27" t="s">
        <v>42</v>
      </c>
      <c r="E26" s="30">
        <v>1.94</v>
      </c>
      <c r="F26" s="30">
        <v>19.920999999999999</v>
      </c>
      <c r="G26" s="30" t="s">
        <v>43</v>
      </c>
      <c r="H26" s="30">
        <v>2.8530000000000002</v>
      </c>
      <c r="I26" s="30">
        <v>9679.5404999999992</v>
      </c>
      <c r="J26" s="30" t="s">
        <v>44</v>
      </c>
      <c r="K26" s="30">
        <v>3.0960000000000001</v>
      </c>
      <c r="L26" s="30">
        <v>765.19240000000002</v>
      </c>
      <c r="O26" s="17">
        <f t="shared" ref="O20:O29" si="1">($O$2/$M$2)*F26</f>
        <v>2.1373836788163261</v>
      </c>
      <c r="P26" s="3"/>
      <c r="R26" s="17">
        <f>($R$2/$P$2)*I26</f>
        <v>1061.293650930699</v>
      </c>
      <c r="S26" s="3"/>
      <c r="U26" s="17">
        <f>($S$2/$U$2)*L26</f>
        <v>1329.7787481421403</v>
      </c>
      <c r="AD26" s="7">
        <v>42894</v>
      </c>
    </row>
    <row r="27" spans="1:30" x14ac:dyDescent="0.25">
      <c r="A27" s="27" t="s">
        <v>62</v>
      </c>
      <c r="B27" s="28">
        <v>42921</v>
      </c>
      <c r="C27" s="29">
        <v>0.41644675925925928</v>
      </c>
      <c r="D27" s="27" t="s">
        <v>42</v>
      </c>
      <c r="E27" s="30">
        <v>1.946</v>
      </c>
      <c r="F27" s="30">
        <v>20.873000000000001</v>
      </c>
      <c r="G27" s="30" t="s">
        <v>43</v>
      </c>
      <c r="H27" s="30">
        <v>2.86</v>
      </c>
      <c r="I27" s="30">
        <v>13914.0736</v>
      </c>
      <c r="J27" s="30" t="s">
        <v>44</v>
      </c>
      <c r="K27" s="30">
        <v>3.1</v>
      </c>
      <c r="L27" s="30">
        <v>934.18719999999996</v>
      </c>
      <c r="O27" s="17">
        <f t="shared" si="1"/>
        <v>2.2395266064923036</v>
      </c>
      <c r="P27" s="3"/>
      <c r="R27" s="17">
        <f>($R$2/$P$2)*I27</f>
        <v>1525.5804725712399</v>
      </c>
      <c r="S27" s="3"/>
      <c r="U27" s="17">
        <f>($S$2/$U$2)*L27</f>
        <v>1623.4639619348168</v>
      </c>
      <c r="AD27" s="7">
        <v>42894</v>
      </c>
    </row>
    <row r="28" spans="1:30" x14ac:dyDescent="0.25">
      <c r="A28" s="27" t="s">
        <v>63</v>
      </c>
      <c r="B28" s="28">
        <v>42921</v>
      </c>
      <c r="C28" s="29">
        <v>0.42017361111111112</v>
      </c>
      <c r="D28" s="27" t="s">
        <v>42</v>
      </c>
      <c r="E28" s="30">
        <v>1.946</v>
      </c>
      <c r="F28" s="30">
        <v>21.978000000000002</v>
      </c>
      <c r="G28" s="30" t="s">
        <v>43</v>
      </c>
      <c r="H28" s="30">
        <v>2.86</v>
      </c>
      <c r="I28" s="30">
        <v>17998.8073</v>
      </c>
      <c r="J28" s="30" t="s">
        <v>44</v>
      </c>
      <c r="K28" s="30">
        <v>3.1</v>
      </c>
      <c r="L28" s="30">
        <v>1103.7665999999999</v>
      </c>
      <c r="O28" s="17">
        <f t="shared" si="1"/>
        <v>2.3580853618304913</v>
      </c>
      <c r="P28" s="3"/>
      <c r="R28" s="17">
        <f>($R$2/$P$2)*I28</f>
        <v>1973.4428418182786</v>
      </c>
      <c r="S28" s="3"/>
      <c r="U28" s="17">
        <f>($S$2/$U$2)*L28</f>
        <v>1918.1651145373455</v>
      </c>
      <c r="AD28" s="7">
        <v>42894</v>
      </c>
    </row>
    <row r="29" spans="1:30" x14ac:dyDescent="0.25">
      <c r="A29" s="27" t="s">
        <v>64</v>
      </c>
      <c r="B29" s="28">
        <v>42921</v>
      </c>
      <c r="C29" s="29">
        <v>0.42391203703703706</v>
      </c>
      <c r="D29" s="27" t="s">
        <v>42</v>
      </c>
      <c r="E29" s="30">
        <v>1.946</v>
      </c>
      <c r="F29" s="30">
        <v>21.650300000000001</v>
      </c>
      <c r="G29" s="30" t="s">
        <v>43</v>
      </c>
      <c r="H29" s="30">
        <v>2.86</v>
      </c>
      <c r="I29" s="30">
        <v>21143.187099999999</v>
      </c>
      <c r="J29" s="30" t="s">
        <v>44</v>
      </c>
      <c r="K29" s="30">
        <v>3.1</v>
      </c>
      <c r="L29" s="30">
        <v>1208.6872000000001</v>
      </c>
      <c r="O29" s="17">
        <f t="shared" si="1"/>
        <v>2.3229254485958091</v>
      </c>
      <c r="P29" s="3"/>
      <c r="R29" s="17">
        <f>($R$2/$P$2)*I29</f>
        <v>2318.2020086252919</v>
      </c>
      <c r="S29" s="3"/>
      <c r="U29" s="17">
        <f>($S$2/$U$2)*L29</f>
        <v>2100.4998895851932</v>
      </c>
      <c r="AD29" s="7">
        <v>42894</v>
      </c>
    </row>
    <row r="30" spans="1:30" x14ac:dyDescent="0.25">
      <c r="A30" s="5" t="s">
        <v>41</v>
      </c>
      <c r="B30" s="7">
        <v>42921</v>
      </c>
      <c r="C30" s="8">
        <v>0.4276388888888889</v>
      </c>
      <c r="D30" s="5" t="s">
        <v>42</v>
      </c>
      <c r="E30" s="9">
        <v>1.946</v>
      </c>
      <c r="F30" s="9">
        <v>38.119</v>
      </c>
      <c r="G30" s="9" t="s">
        <v>43</v>
      </c>
      <c r="H30" s="9">
        <v>2.86</v>
      </c>
      <c r="I30" s="9">
        <v>3689.2020000000002</v>
      </c>
      <c r="J30" s="9" t="s">
        <v>44</v>
      </c>
      <c r="K30" s="9">
        <v>3.1</v>
      </c>
      <c r="L30" s="9">
        <v>699.73820000000001</v>
      </c>
      <c r="M30" s="5"/>
      <c r="N30" s="4"/>
      <c r="O30" s="5"/>
      <c r="P30" s="5"/>
      <c r="Q30" s="4"/>
      <c r="R30" s="4"/>
      <c r="S30" s="5"/>
      <c r="T30" s="4"/>
      <c r="U30" s="4"/>
      <c r="AD30" s="7">
        <v>42894</v>
      </c>
    </row>
    <row r="31" spans="1:30" x14ac:dyDescent="0.25">
      <c r="A31" s="5" t="s">
        <v>41</v>
      </c>
      <c r="B31" s="7">
        <v>42921</v>
      </c>
      <c r="C31" s="8">
        <v>0.43137731481481478</v>
      </c>
      <c r="D31" s="5" t="s">
        <v>42</v>
      </c>
      <c r="E31" s="9">
        <v>1.9430000000000001</v>
      </c>
      <c r="F31" s="9">
        <v>38.170499999999997</v>
      </c>
      <c r="G31" s="9" t="s">
        <v>43</v>
      </c>
      <c r="H31" s="9">
        <v>2.8530000000000002</v>
      </c>
      <c r="I31" s="9">
        <v>3676.9540999999999</v>
      </c>
      <c r="J31" s="9" t="s">
        <v>44</v>
      </c>
      <c r="K31" s="9">
        <v>3.0960000000000001</v>
      </c>
      <c r="L31" s="9">
        <v>696.34469999999999</v>
      </c>
      <c r="M31" s="5"/>
      <c r="N31" s="4"/>
      <c r="O31" s="5"/>
      <c r="P31" s="5"/>
      <c r="Q31" s="4"/>
      <c r="R31" s="4"/>
      <c r="S31" s="5"/>
      <c r="T31" s="4"/>
      <c r="U31" s="4"/>
      <c r="AD31" s="7">
        <v>42894</v>
      </c>
    </row>
    <row r="32" spans="1:30" x14ac:dyDescent="0.25">
      <c r="A32" s="5" t="s">
        <v>41</v>
      </c>
      <c r="B32" s="7">
        <v>42921</v>
      </c>
      <c r="C32" s="8">
        <v>0.43510416666666668</v>
      </c>
      <c r="D32" s="5" t="s">
        <v>42</v>
      </c>
      <c r="E32" s="9">
        <v>1.9430000000000001</v>
      </c>
      <c r="F32" s="9">
        <v>37.174300000000002</v>
      </c>
      <c r="G32" s="9" t="s">
        <v>43</v>
      </c>
      <c r="H32" s="9">
        <v>2.8530000000000002</v>
      </c>
      <c r="I32" s="9">
        <v>3604.5770000000002</v>
      </c>
      <c r="J32" s="9" t="s">
        <v>44</v>
      </c>
      <c r="K32" s="9">
        <v>3.093</v>
      </c>
      <c r="L32" s="9">
        <v>689.39660000000003</v>
      </c>
      <c r="M32" s="5"/>
      <c r="N32" s="4"/>
      <c r="O32" s="5"/>
      <c r="P32" s="5"/>
      <c r="Q32" s="4"/>
      <c r="R32" s="4"/>
      <c r="S32" s="5"/>
      <c r="T32" s="4"/>
      <c r="U32" s="4"/>
      <c r="AD32" s="7">
        <v>42894</v>
      </c>
    </row>
    <row r="33" spans="1:30" x14ac:dyDescent="0.25">
      <c r="A33" s="5" t="s">
        <v>41</v>
      </c>
      <c r="B33" s="7">
        <v>42921</v>
      </c>
      <c r="C33" s="8">
        <v>0.43883101851851852</v>
      </c>
      <c r="D33" s="5" t="s">
        <v>42</v>
      </c>
      <c r="E33" s="9">
        <v>1.95</v>
      </c>
      <c r="F33" s="9">
        <v>37.792400000000001</v>
      </c>
      <c r="G33" s="9" t="s">
        <v>43</v>
      </c>
      <c r="H33" s="9">
        <v>2.863</v>
      </c>
      <c r="I33" s="9">
        <v>3658.1723000000002</v>
      </c>
      <c r="J33" s="9" t="s">
        <v>44</v>
      </c>
      <c r="K33" s="9">
        <v>3.1030000000000002</v>
      </c>
      <c r="L33" s="9">
        <v>693.42619999999999</v>
      </c>
      <c r="M33" s="5"/>
      <c r="N33" s="4"/>
      <c r="O33" s="5"/>
      <c r="P33" s="5"/>
      <c r="Q33" s="4"/>
      <c r="R33" s="4"/>
      <c r="S33" s="5"/>
      <c r="T33" s="4"/>
      <c r="U33" s="4"/>
      <c r="AD33" s="7">
        <v>42894</v>
      </c>
    </row>
    <row r="34" spans="1:30" x14ac:dyDescent="0.25">
      <c r="A34" s="27" t="s">
        <v>65</v>
      </c>
      <c r="B34" s="28">
        <v>42921</v>
      </c>
      <c r="C34" s="29">
        <v>0.4425694444444444</v>
      </c>
      <c r="D34" s="27" t="s">
        <v>42</v>
      </c>
      <c r="E34" s="30">
        <v>1.94</v>
      </c>
      <c r="F34" s="30">
        <v>19.0823</v>
      </c>
      <c r="G34" s="30" t="s">
        <v>43</v>
      </c>
      <c r="H34" s="30">
        <v>2.8530000000000002</v>
      </c>
      <c r="I34" s="30">
        <v>4915.2790000000005</v>
      </c>
      <c r="J34" s="30" t="s">
        <v>44</v>
      </c>
      <c r="K34" s="30">
        <v>3.0960000000000001</v>
      </c>
      <c r="L34" s="30">
        <v>533.61410000000001</v>
      </c>
      <c r="O34" s="19">
        <f>($O$2/$M$2)*F34</f>
        <v>2.0473970470496856</v>
      </c>
      <c r="R34" s="19">
        <f t="shared" ref="R34:R38" si="2">($R$2/$P$2)*I34</f>
        <v>538.92582971815625</v>
      </c>
      <c r="U34" s="19">
        <f>($S$2/$U$2)*L34</f>
        <v>927.33368743468293</v>
      </c>
      <c r="AD34" s="7">
        <v>42894</v>
      </c>
    </row>
    <row r="35" spans="1:30" x14ac:dyDescent="0.25">
      <c r="A35" s="27" t="s">
        <v>66</v>
      </c>
      <c r="B35" s="28">
        <v>42921</v>
      </c>
      <c r="C35" s="29">
        <v>0.4463078703703704</v>
      </c>
      <c r="D35" s="27" t="s">
        <v>42</v>
      </c>
      <c r="E35" s="30">
        <v>1.946</v>
      </c>
      <c r="F35" s="30">
        <v>19.207799999999999</v>
      </c>
      <c r="G35" s="30" t="s">
        <v>43</v>
      </c>
      <c r="H35" s="30">
        <v>2.86</v>
      </c>
      <c r="I35" s="30">
        <v>6277.9737999999998</v>
      </c>
      <c r="J35" s="30" t="s">
        <v>44</v>
      </c>
      <c r="K35" s="30">
        <v>3.1</v>
      </c>
      <c r="L35" s="30">
        <v>529.04010000000005</v>
      </c>
      <c r="O35" s="19">
        <f>($O$2/$M$2)*F35</f>
        <v>2.0608623174523482</v>
      </c>
      <c r="R35" s="19">
        <f t="shared" si="2"/>
        <v>688.33574637652214</v>
      </c>
      <c r="U35" s="19">
        <f>($S$2/$U$2)*L35</f>
        <v>919.38482647631201</v>
      </c>
      <c r="AD35" s="7">
        <v>42894</v>
      </c>
    </row>
    <row r="36" spans="1:30" x14ac:dyDescent="0.25">
      <c r="A36" s="27" t="s">
        <v>67</v>
      </c>
      <c r="B36" s="28">
        <v>42921</v>
      </c>
      <c r="C36" s="29">
        <v>0.45003472222222224</v>
      </c>
      <c r="D36" s="27" t="s">
        <v>42</v>
      </c>
      <c r="E36" s="30">
        <v>1.946</v>
      </c>
      <c r="F36" s="30">
        <v>18.683599999999998</v>
      </c>
      <c r="G36" s="30" t="s">
        <v>43</v>
      </c>
      <c r="H36" s="30">
        <v>2.86</v>
      </c>
      <c r="I36" s="30">
        <v>8199.6142</v>
      </c>
      <c r="J36" s="30" t="s">
        <v>44</v>
      </c>
      <c r="K36" s="30">
        <v>3.1</v>
      </c>
      <c r="L36" s="30">
        <v>533.58979999999997</v>
      </c>
      <c r="O36" s="19">
        <f>($O$2/$M$2)*F36</f>
        <v>2.0046193314358067</v>
      </c>
      <c r="R36" s="19">
        <f t="shared" si="2"/>
        <v>899.03012343831858</v>
      </c>
      <c r="U36" s="19">
        <f>($S$2/$U$2)*L36</f>
        <v>927.29145802469407</v>
      </c>
      <c r="AD36" s="7">
        <v>42894</v>
      </c>
    </row>
    <row r="37" spans="1:30" x14ac:dyDescent="0.25">
      <c r="A37" s="27" t="s">
        <v>68</v>
      </c>
      <c r="B37" s="28">
        <v>42921</v>
      </c>
      <c r="C37" s="29">
        <v>0.45375000000000004</v>
      </c>
      <c r="D37" s="27" t="s">
        <v>42</v>
      </c>
      <c r="E37" s="30">
        <v>1.94</v>
      </c>
      <c r="F37" s="30">
        <v>18.699400000000001</v>
      </c>
      <c r="G37" s="30" t="s">
        <v>43</v>
      </c>
      <c r="H37" s="30">
        <v>2.8530000000000002</v>
      </c>
      <c r="I37" s="30">
        <v>8947.7621999999992</v>
      </c>
      <c r="J37" s="30" t="s">
        <v>44</v>
      </c>
      <c r="K37" s="30">
        <v>3.093</v>
      </c>
      <c r="L37" s="30">
        <v>530.84699999999998</v>
      </c>
      <c r="O37" s="19">
        <f>($O$2/$M$2)*F37</f>
        <v>2.0063145606976565</v>
      </c>
      <c r="R37" s="19">
        <f t="shared" si="2"/>
        <v>981.0592985170839</v>
      </c>
      <c r="U37" s="19">
        <f>($S$2/$U$2)*L37</f>
        <v>922.52492198695484</v>
      </c>
      <c r="AD37" s="7">
        <v>42894</v>
      </c>
    </row>
    <row r="38" spans="1:30" x14ac:dyDescent="0.25">
      <c r="A38" s="27" t="s">
        <v>69</v>
      </c>
      <c r="B38" s="28">
        <v>42921</v>
      </c>
      <c r="C38" s="29">
        <v>0.45748842592592592</v>
      </c>
      <c r="D38" s="27" t="s">
        <v>42</v>
      </c>
      <c r="E38" s="30">
        <v>1.94</v>
      </c>
      <c r="F38" s="30">
        <v>18.4588</v>
      </c>
      <c r="G38" s="30" t="s">
        <v>43</v>
      </c>
      <c r="H38" s="30">
        <v>2.8530000000000002</v>
      </c>
      <c r="I38" s="30">
        <v>9667.9956000000002</v>
      </c>
      <c r="J38" s="30" t="s">
        <v>44</v>
      </c>
      <c r="K38" s="30">
        <v>3.093</v>
      </c>
      <c r="L38" s="30">
        <v>536.29309999999998</v>
      </c>
      <c r="O38" s="19">
        <f>($O$2/$M$2)*F38</f>
        <v>1.9804998670013956</v>
      </c>
      <c r="Q38" s="2"/>
      <c r="R38" s="19">
        <f t="shared" si="2"/>
        <v>1060.0278337082154</v>
      </c>
      <c r="U38" s="19">
        <f>($S$2/$U$2)*L38</f>
        <v>931.98934954825427</v>
      </c>
      <c r="AD38" s="7">
        <v>42894</v>
      </c>
    </row>
    <row r="39" spans="1:30" x14ac:dyDescent="0.25">
      <c r="A39" s="27" t="s">
        <v>70</v>
      </c>
      <c r="B39" s="28">
        <v>42921</v>
      </c>
      <c r="C39" s="29">
        <v>0.46121527777777777</v>
      </c>
      <c r="D39" s="27" t="s">
        <v>42</v>
      </c>
      <c r="E39" s="30">
        <v>1.94</v>
      </c>
      <c r="F39" s="30">
        <v>18.686</v>
      </c>
      <c r="G39" s="30" t="s">
        <v>43</v>
      </c>
      <c r="H39" s="30">
        <v>2.8530000000000002</v>
      </c>
      <c r="I39" s="30">
        <v>4580.9962999999998</v>
      </c>
      <c r="J39" s="30" t="s">
        <v>44</v>
      </c>
      <c r="K39" s="30">
        <v>3.093</v>
      </c>
      <c r="L39" s="30">
        <v>536.07680000000005</v>
      </c>
      <c r="O39" s="26">
        <f t="shared" ref="O39:O43" si="3">($O$2/$M$2)*F39</f>
        <v>2.004876834614822</v>
      </c>
      <c r="R39" s="16">
        <f>($R$2/$P$2)*I39</f>
        <v>502.27407882915765</v>
      </c>
      <c r="U39" s="16">
        <f>($S$2/$U$2)*L39</f>
        <v>931.61345566428076</v>
      </c>
      <c r="AD39" s="7">
        <v>42894</v>
      </c>
    </row>
    <row r="40" spans="1:30" x14ac:dyDescent="0.25">
      <c r="A40" s="27" t="s">
        <v>71</v>
      </c>
      <c r="B40" s="28">
        <v>42921</v>
      </c>
      <c r="C40" s="29">
        <v>0.4649537037037037</v>
      </c>
      <c r="D40" s="27" t="s">
        <v>42</v>
      </c>
      <c r="E40" s="30">
        <v>1.946</v>
      </c>
      <c r="F40" s="30">
        <v>17.744599999999998</v>
      </c>
      <c r="G40" s="30" t="s">
        <v>43</v>
      </c>
      <c r="H40" s="30">
        <v>2.8559999999999999</v>
      </c>
      <c r="I40" s="30">
        <v>6646.6162000000004</v>
      </c>
      <c r="J40" s="30" t="s">
        <v>44</v>
      </c>
      <c r="K40" s="30">
        <v>3.1</v>
      </c>
      <c r="L40" s="30">
        <v>536.16570000000002</v>
      </c>
      <c r="O40" s="16">
        <f t="shared" si="3"/>
        <v>1.9038712126461612</v>
      </c>
      <c r="R40" s="16">
        <f>($R$2/$P$2)*I40</f>
        <v>728.75479711388471</v>
      </c>
      <c r="U40" s="16">
        <f>($S$2/$U$2)*L40</f>
        <v>931.76794926707896</v>
      </c>
      <c r="AD40" s="7">
        <v>42894</v>
      </c>
    </row>
    <row r="41" spans="1:30" x14ac:dyDescent="0.25">
      <c r="A41" s="27" t="s">
        <v>72</v>
      </c>
      <c r="B41" s="28">
        <v>42921</v>
      </c>
      <c r="C41" s="29">
        <v>0.46868055555555554</v>
      </c>
      <c r="D41" s="27" t="s">
        <v>42</v>
      </c>
      <c r="E41" s="30">
        <v>1.946</v>
      </c>
      <c r="F41" s="30">
        <v>16.698399999999999</v>
      </c>
      <c r="G41" s="30" t="s">
        <v>43</v>
      </c>
      <c r="H41" s="30">
        <v>2.86</v>
      </c>
      <c r="I41" s="30">
        <v>8358.0236999999997</v>
      </c>
      <c r="J41" s="30" t="s">
        <v>44</v>
      </c>
      <c r="K41" s="30">
        <v>3.1</v>
      </c>
      <c r="L41" s="30">
        <v>537.18020000000001</v>
      </c>
      <c r="O41" s="16">
        <f t="shared" si="3"/>
        <v>1.7916212851938427</v>
      </c>
      <c r="R41" s="16">
        <f>($R$2/$P$2)*I41</f>
        <v>916.39861284100323</v>
      </c>
      <c r="U41" s="16">
        <f>($S$2/$U$2)*L41</f>
        <v>933.53098368821304</v>
      </c>
      <c r="AD41" s="7">
        <v>42894</v>
      </c>
    </row>
    <row r="42" spans="1:30" x14ac:dyDescent="0.25">
      <c r="A42" s="27" t="s">
        <v>73</v>
      </c>
      <c r="B42" s="28">
        <v>42921</v>
      </c>
      <c r="C42" s="29">
        <v>0.47241898148148148</v>
      </c>
      <c r="D42" s="27" t="s">
        <v>42</v>
      </c>
      <c r="E42" s="30">
        <v>1.9430000000000001</v>
      </c>
      <c r="F42" s="30">
        <v>16.372599999999998</v>
      </c>
      <c r="G42" s="30" t="s">
        <v>43</v>
      </c>
      <c r="H42" s="30">
        <v>2.8559999999999999</v>
      </c>
      <c r="I42" s="30">
        <v>9393.2448000000004</v>
      </c>
      <c r="J42" s="30" t="s">
        <v>44</v>
      </c>
      <c r="K42" s="30">
        <v>3.0960000000000001</v>
      </c>
      <c r="L42" s="30">
        <v>538.52179999999998</v>
      </c>
      <c r="O42" s="16">
        <f t="shared" si="3"/>
        <v>1.756665228642547</v>
      </c>
      <c r="R42" s="16">
        <f>($R$2/$P$2)*I42</f>
        <v>1029.9033376509769</v>
      </c>
      <c r="U42" s="16">
        <f>($S$2/$U$2)*L42</f>
        <v>935.8624642001829</v>
      </c>
      <c r="AD42" s="7">
        <v>42894</v>
      </c>
    </row>
    <row r="43" spans="1:30" x14ac:dyDescent="0.25">
      <c r="A43" s="27" t="s">
        <v>74</v>
      </c>
      <c r="B43" s="28">
        <v>42921</v>
      </c>
      <c r="C43" s="29">
        <v>0.47615740740740736</v>
      </c>
      <c r="D43" s="27" t="s">
        <v>42</v>
      </c>
      <c r="E43" s="30">
        <v>1.95</v>
      </c>
      <c r="F43" s="30">
        <v>15.7896</v>
      </c>
      <c r="G43" s="30" t="s">
        <v>43</v>
      </c>
      <c r="H43" s="30">
        <v>2.86</v>
      </c>
      <c r="I43" s="30">
        <v>10243.338900000001</v>
      </c>
      <c r="J43" s="30" t="s">
        <v>44</v>
      </c>
      <c r="K43" s="30">
        <v>3.1</v>
      </c>
      <c r="L43" s="30">
        <v>534.69759999999997</v>
      </c>
      <c r="O43" s="16">
        <f t="shared" si="3"/>
        <v>1.6941134147401369</v>
      </c>
      <c r="R43" s="16">
        <f>($R$2/$P$2)*I43</f>
        <v>1123.110186780194</v>
      </c>
      <c r="T43" s="16">
        <f>($S$2/$U$2)*L43</f>
        <v>929.21663252615531</v>
      </c>
      <c r="AD43" s="7">
        <v>42894</v>
      </c>
    </row>
    <row r="44" spans="1:30" x14ac:dyDescent="0.25">
      <c r="A44" s="5" t="s">
        <v>41</v>
      </c>
      <c r="B44" s="7">
        <v>42921</v>
      </c>
      <c r="C44" s="8">
        <v>0.47988425925925932</v>
      </c>
      <c r="D44" s="5" t="s">
        <v>42</v>
      </c>
      <c r="E44" s="9">
        <v>1.9430000000000001</v>
      </c>
      <c r="F44" s="9">
        <v>38.173499999999997</v>
      </c>
      <c r="G44" s="9" t="s">
        <v>43</v>
      </c>
      <c r="H44" s="9">
        <v>2.8530000000000002</v>
      </c>
      <c r="I44" s="9">
        <v>3662.6201999999998</v>
      </c>
      <c r="J44" s="9" t="s">
        <v>44</v>
      </c>
      <c r="K44" s="9">
        <v>3.0960000000000001</v>
      </c>
      <c r="L44" s="9">
        <v>693.83169999999996</v>
      </c>
      <c r="M44" s="5"/>
      <c r="N44" s="4"/>
      <c r="O44" s="4"/>
      <c r="P44" s="5"/>
      <c r="Q44" s="4"/>
      <c r="R44" s="4"/>
      <c r="S44" s="5"/>
      <c r="T44" s="4"/>
      <c r="U44" s="4"/>
      <c r="AD44" s="7">
        <v>42894</v>
      </c>
    </row>
    <row r="45" spans="1:30" x14ac:dyDescent="0.25">
      <c r="A45" s="5" t="s">
        <v>41</v>
      </c>
      <c r="B45" s="7">
        <v>42921</v>
      </c>
      <c r="C45" s="8">
        <v>0.4836226851851852</v>
      </c>
      <c r="D45" s="5" t="s">
        <v>42</v>
      </c>
      <c r="E45" s="9">
        <v>1.95</v>
      </c>
      <c r="F45" s="9">
        <v>39.526600000000002</v>
      </c>
      <c r="G45" s="9" t="s">
        <v>43</v>
      </c>
      <c r="H45" s="9">
        <v>2.86</v>
      </c>
      <c r="I45" s="9">
        <v>3635.6855</v>
      </c>
      <c r="J45" s="9" t="s">
        <v>44</v>
      </c>
      <c r="K45" s="9">
        <v>3.1</v>
      </c>
      <c r="L45" s="9">
        <v>692.46900000000005</v>
      </c>
      <c r="M45" s="5"/>
      <c r="N45" s="4"/>
      <c r="O45" s="4"/>
      <c r="P45" s="5"/>
      <c r="Q45" s="4"/>
      <c r="R45" s="4"/>
      <c r="S45" s="5"/>
      <c r="T45" s="4"/>
      <c r="U45" s="4"/>
      <c r="AD45" s="7">
        <v>42894</v>
      </c>
    </row>
    <row r="46" spans="1:30" x14ac:dyDescent="0.25">
      <c r="A46" s="5" t="s">
        <v>41</v>
      </c>
      <c r="B46" s="7">
        <v>42921</v>
      </c>
      <c r="C46" s="8">
        <v>0.48734953703703704</v>
      </c>
      <c r="D46" s="5" t="s">
        <v>42</v>
      </c>
      <c r="E46" s="9">
        <v>1.94</v>
      </c>
      <c r="F46" s="9">
        <v>38.221800000000002</v>
      </c>
      <c r="G46" s="9" t="s">
        <v>43</v>
      </c>
      <c r="H46" s="9">
        <v>2.8530000000000002</v>
      </c>
      <c r="I46" s="9">
        <v>3636.3753999999999</v>
      </c>
      <c r="J46" s="9" t="s">
        <v>44</v>
      </c>
      <c r="K46" s="9">
        <v>3.093</v>
      </c>
      <c r="L46" s="9">
        <v>689.22199999999998</v>
      </c>
      <c r="M46" s="5"/>
      <c r="N46" s="4"/>
      <c r="O46" s="4"/>
      <c r="P46" s="5"/>
      <c r="Q46" s="4"/>
      <c r="R46" s="4"/>
      <c r="S46" s="5"/>
      <c r="T46" s="4"/>
      <c r="U46" s="4"/>
      <c r="AD46" s="7">
        <v>42894</v>
      </c>
    </row>
    <row r="47" spans="1:30" x14ac:dyDescent="0.25">
      <c r="A47" s="5" t="s">
        <v>41</v>
      </c>
      <c r="B47" s="7">
        <v>42921</v>
      </c>
      <c r="C47" s="8">
        <v>0.49108796296296298</v>
      </c>
      <c r="D47" s="5" t="s">
        <v>42</v>
      </c>
      <c r="E47" s="9">
        <v>1.946</v>
      </c>
      <c r="F47" s="9">
        <v>38.504399999999997</v>
      </c>
      <c r="G47" s="9" t="s">
        <v>43</v>
      </c>
      <c r="H47" s="9">
        <v>2.86</v>
      </c>
      <c r="I47" s="9">
        <v>3662.6323000000002</v>
      </c>
      <c r="J47" s="9" t="s">
        <v>44</v>
      </c>
      <c r="K47" s="9">
        <v>3.1</v>
      </c>
      <c r="L47" s="9">
        <v>693.08860000000004</v>
      </c>
      <c r="M47" s="5"/>
      <c r="N47" s="4"/>
      <c r="O47" s="4"/>
      <c r="P47" s="5"/>
      <c r="Q47" s="4"/>
      <c r="R47" s="4"/>
      <c r="S47" s="5"/>
      <c r="T47" s="4"/>
      <c r="U47" s="4"/>
      <c r="AD47" s="7">
        <v>42894</v>
      </c>
    </row>
    <row r="48" spans="1:30" x14ac:dyDescent="0.25">
      <c r="A48" s="27" t="s">
        <v>75</v>
      </c>
      <c r="B48" s="28">
        <v>42921</v>
      </c>
      <c r="C48" s="29">
        <v>0.49481481481481482</v>
      </c>
      <c r="D48" s="27" t="s">
        <v>42</v>
      </c>
      <c r="E48" s="30">
        <v>1.946</v>
      </c>
      <c r="F48" s="30">
        <v>18.824999999999999</v>
      </c>
      <c r="G48" s="30" t="s">
        <v>43</v>
      </c>
      <c r="H48" s="30">
        <v>2.86</v>
      </c>
      <c r="I48" s="30">
        <v>4318.5475999999999</v>
      </c>
      <c r="J48" s="30" t="s">
        <v>44</v>
      </c>
      <c r="K48" s="30">
        <v>3.1</v>
      </c>
      <c r="L48" s="30">
        <v>536.19489999999996</v>
      </c>
      <c r="O48" s="22">
        <f>($O$2/$M$2)*F48</f>
        <v>2.019790560399445</v>
      </c>
      <c r="R48" s="22">
        <f>($R$2/$P$2)*I48</f>
        <v>473.49842165772316</v>
      </c>
      <c r="U48" s="22">
        <f>($S$2/$U$2)*L48</f>
        <v>931.81869407249735</v>
      </c>
      <c r="AD48" s="7">
        <v>42894</v>
      </c>
    </row>
    <row r="49" spans="1:30" x14ac:dyDescent="0.25">
      <c r="A49" s="27" t="s">
        <v>76</v>
      </c>
      <c r="B49" s="28">
        <v>42921</v>
      </c>
      <c r="C49" s="29">
        <v>0.49855324074074076</v>
      </c>
      <c r="D49" s="27" t="s">
        <v>42</v>
      </c>
      <c r="E49" s="30">
        <v>1.9430000000000001</v>
      </c>
      <c r="F49" s="30">
        <v>17.633500000000002</v>
      </c>
      <c r="G49" s="30" t="s">
        <v>43</v>
      </c>
      <c r="H49" s="30">
        <v>2.8559999999999999</v>
      </c>
      <c r="I49" s="30">
        <v>5463.3971000000001</v>
      </c>
      <c r="J49" s="30" t="s">
        <v>44</v>
      </c>
      <c r="K49" s="30">
        <v>3.0960000000000001</v>
      </c>
      <c r="L49" s="30">
        <v>534.99779999999998</v>
      </c>
      <c r="O49" s="22">
        <f>($O$2/$M$2)*F49</f>
        <v>1.8919509613175891</v>
      </c>
      <c r="R49" s="22">
        <f>($R$2/$P$2)*I49</f>
        <v>599.02313077187853</v>
      </c>
      <c r="U49" s="22">
        <f>($S$2/$U$2)*L49</f>
        <v>929.73833083391719</v>
      </c>
      <c r="AD49" s="7">
        <v>42894</v>
      </c>
    </row>
    <row r="50" spans="1:30" x14ac:dyDescent="0.25">
      <c r="A50" s="27" t="s">
        <v>77</v>
      </c>
      <c r="B50" s="28">
        <v>42921</v>
      </c>
      <c r="C50" s="29">
        <v>0.50228009259259265</v>
      </c>
      <c r="D50" s="27" t="s">
        <v>42</v>
      </c>
      <c r="E50" s="30">
        <v>1.9430000000000001</v>
      </c>
      <c r="F50" s="30">
        <v>16.942499999999999</v>
      </c>
      <c r="G50" s="30" t="s">
        <v>43</v>
      </c>
      <c r="H50" s="30">
        <v>2.8559999999999999</v>
      </c>
      <c r="I50" s="30">
        <v>6317.0488999999998</v>
      </c>
      <c r="J50" s="30" t="s">
        <v>44</v>
      </c>
      <c r="K50" s="30">
        <v>3.1</v>
      </c>
      <c r="L50" s="30">
        <v>532.00199999999995</v>
      </c>
      <c r="O50" s="22">
        <f>($O$2/$M$2)*F50</f>
        <v>1.8178115043595002</v>
      </c>
      <c r="R50" s="22">
        <f>($R$2/$P$2)*I50</f>
        <v>692.62005672570479</v>
      </c>
      <c r="U50" s="22">
        <f>($S$2/$U$2)*L50</f>
        <v>924.53212233827048</v>
      </c>
      <c r="AD50" s="7">
        <v>42894</v>
      </c>
    </row>
    <row r="51" spans="1:30" x14ac:dyDescent="0.25">
      <c r="A51" s="27" t="s">
        <v>78</v>
      </c>
      <c r="B51" s="28">
        <v>42921</v>
      </c>
      <c r="C51" s="29">
        <v>0.50601851851851853</v>
      </c>
      <c r="D51" s="27" t="s">
        <v>42</v>
      </c>
      <c r="E51" s="30">
        <v>1.946</v>
      </c>
      <c r="F51" s="30">
        <v>16.865500000000001</v>
      </c>
      <c r="G51" s="30" t="s">
        <v>43</v>
      </c>
      <c r="H51" s="30">
        <v>2.86</v>
      </c>
      <c r="I51" s="30">
        <v>7155.6797999999999</v>
      </c>
      <c r="J51" s="30" t="s">
        <v>44</v>
      </c>
      <c r="K51" s="30">
        <v>3.1</v>
      </c>
      <c r="L51" s="30">
        <v>531.39189999999996</v>
      </c>
      <c r="O51" s="22">
        <f>($O$2/$M$2)*F51</f>
        <v>1.8095499440327671</v>
      </c>
      <c r="R51" s="22">
        <f>($R$2/$P$2)*I51</f>
        <v>784.57004646378152</v>
      </c>
      <c r="U51" s="22">
        <f>($S$2/$U$2)*L51</f>
        <v>923.47186871546728</v>
      </c>
      <c r="AD51" s="7">
        <v>42894</v>
      </c>
    </row>
    <row r="52" spans="1:30" x14ac:dyDescent="0.25">
      <c r="A52" s="27" t="s">
        <v>79</v>
      </c>
      <c r="B52" s="28">
        <v>42921</v>
      </c>
      <c r="C52" s="29">
        <v>0.50975694444444442</v>
      </c>
      <c r="D52" s="27" t="s">
        <v>42</v>
      </c>
      <c r="E52" s="30">
        <v>1.946</v>
      </c>
      <c r="F52" s="30">
        <v>16.304600000000001</v>
      </c>
      <c r="G52" s="30" t="s">
        <v>43</v>
      </c>
      <c r="H52" s="30">
        <v>2.8559999999999999</v>
      </c>
      <c r="I52" s="30">
        <v>8107.8525</v>
      </c>
      <c r="J52" s="30" t="s">
        <v>44</v>
      </c>
      <c r="K52" s="30">
        <v>3.1</v>
      </c>
      <c r="L52" s="30">
        <v>537.30280000000005</v>
      </c>
      <c r="O52" s="22">
        <f>($O$2/$M$2)*F52</f>
        <v>1.7493693052371204</v>
      </c>
      <c r="R52" s="22">
        <f>($R$2/$P$2)*I52</f>
        <v>888.96909733810162</v>
      </c>
      <c r="T52" s="22">
        <f>($S$2/$U$2)*L52</f>
        <v>933.74404235753889</v>
      </c>
      <c r="AD52" s="7">
        <v>42894</v>
      </c>
    </row>
    <row r="53" spans="1:30" x14ac:dyDescent="0.25">
      <c r="A53" s="27" t="s">
        <v>80</v>
      </c>
      <c r="B53" s="28">
        <v>42921</v>
      </c>
      <c r="C53" s="29">
        <v>0.51348379629629626</v>
      </c>
      <c r="D53" s="27" t="s">
        <v>42</v>
      </c>
      <c r="E53" s="30">
        <v>1.946</v>
      </c>
      <c r="F53" s="30">
        <v>18.559200000000001</v>
      </c>
      <c r="G53" s="30" t="s">
        <v>43</v>
      </c>
      <c r="H53" s="30">
        <v>2.86</v>
      </c>
      <c r="I53" s="30">
        <v>4347.6538</v>
      </c>
      <c r="J53" s="30" t="s">
        <v>44</v>
      </c>
      <c r="K53" s="30">
        <v>3.1</v>
      </c>
      <c r="L53" s="30">
        <v>527.61040000000003</v>
      </c>
      <c r="O53" s="24">
        <f>($O$2/$M$2)*F53</f>
        <v>1.991272083323526</v>
      </c>
      <c r="R53" s="24">
        <f>($R$2/$P$2)*I53</f>
        <v>476.68971211853784</v>
      </c>
      <c r="U53" s="24">
        <f>($S$2/$U$2)*L53</f>
        <v>916.9002426301854</v>
      </c>
      <c r="AD53" s="7">
        <v>42894</v>
      </c>
    </row>
    <row r="54" spans="1:30" x14ac:dyDescent="0.25">
      <c r="A54" s="27" t="s">
        <v>81</v>
      </c>
      <c r="B54" s="28">
        <v>42921</v>
      </c>
      <c r="C54" s="29">
        <v>0.51722222222222225</v>
      </c>
      <c r="D54" s="27" t="s">
        <v>42</v>
      </c>
      <c r="E54" s="30">
        <v>1.94</v>
      </c>
      <c r="F54" s="30">
        <v>19.381</v>
      </c>
      <c r="G54" s="30" t="s">
        <v>43</v>
      </c>
      <c r="H54" s="30">
        <v>2.8530000000000002</v>
      </c>
      <c r="I54" s="30">
        <v>5462.0001000000002</v>
      </c>
      <c r="J54" s="30" t="s">
        <v>44</v>
      </c>
      <c r="K54" s="30">
        <v>3.0960000000000001</v>
      </c>
      <c r="L54" s="30">
        <v>529.98360000000002</v>
      </c>
      <c r="O54" s="24">
        <f>($O$2/$M$2)*F54</f>
        <v>2.0794454635379358</v>
      </c>
      <c r="R54" s="24">
        <f t="shared" ref="R53:R57" si="4">($R$2/$P$2)*I54</f>
        <v>598.86995953091412</v>
      </c>
      <c r="U54" s="24">
        <f>($S$2/$U$2)*L54</f>
        <v>921.02447455550373</v>
      </c>
      <c r="AD54" s="7">
        <v>42894</v>
      </c>
    </row>
    <row r="55" spans="1:30" x14ac:dyDescent="0.25">
      <c r="A55" s="27" t="s">
        <v>82</v>
      </c>
      <c r="B55" s="28">
        <v>42921</v>
      </c>
      <c r="C55" s="29">
        <v>0.52094907407407409</v>
      </c>
      <c r="D55" s="27" t="s">
        <v>42</v>
      </c>
      <c r="E55" s="30">
        <v>1.95</v>
      </c>
      <c r="F55" s="30">
        <v>16.490400000000001</v>
      </c>
      <c r="G55" s="30" t="s">
        <v>43</v>
      </c>
      <c r="H55" s="30">
        <v>2.86</v>
      </c>
      <c r="I55" s="30">
        <v>6050.8771999999999</v>
      </c>
      <c r="J55" s="30" t="s">
        <v>44</v>
      </c>
      <c r="K55" s="30">
        <v>3.1</v>
      </c>
      <c r="L55" s="30">
        <v>527.6952</v>
      </c>
      <c r="O55" s="24">
        <f t="shared" ref="O53:O57" si="5">($O$2/$M$2)*F55</f>
        <v>1.769304343012537</v>
      </c>
      <c r="R55" s="24">
        <f t="shared" si="4"/>
        <v>663.4361987453151</v>
      </c>
      <c r="T55" s="24">
        <f>($S$2/$U$2)*L55</f>
        <v>917.0476111061954</v>
      </c>
      <c r="AD55" s="7">
        <v>42894</v>
      </c>
    </row>
    <row r="56" spans="1:30" x14ac:dyDescent="0.25">
      <c r="A56" s="27" t="s">
        <v>83</v>
      </c>
      <c r="B56" s="28">
        <v>42921</v>
      </c>
      <c r="C56" s="29">
        <v>0.52468749999999997</v>
      </c>
      <c r="D56" s="27" t="s">
        <v>42</v>
      </c>
      <c r="E56" s="30">
        <v>1.946</v>
      </c>
      <c r="F56" s="30">
        <v>15.7468</v>
      </c>
      <c r="G56" s="30" t="s">
        <v>43</v>
      </c>
      <c r="H56" s="30">
        <v>2.8559999999999999</v>
      </c>
      <c r="I56" s="30">
        <v>6736.4021000000002</v>
      </c>
      <c r="J56" s="30" t="s">
        <v>44</v>
      </c>
      <c r="K56" s="30">
        <v>3.1</v>
      </c>
      <c r="L56" s="30">
        <v>535.99459999999999</v>
      </c>
      <c r="O56" s="24">
        <f t="shared" si="5"/>
        <v>1.6895212747143682</v>
      </c>
      <c r="R56" s="24">
        <f t="shared" si="4"/>
        <v>738.59919061718153</v>
      </c>
      <c r="U56" s="24">
        <f>($S$2/$U$2)*L56</f>
        <v>931.4706055613558</v>
      </c>
      <c r="AD56" s="7">
        <v>42894</v>
      </c>
    </row>
    <row r="57" spans="1:30" x14ac:dyDescent="0.25">
      <c r="A57" s="27" t="s">
        <v>84</v>
      </c>
      <c r="B57" s="28">
        <v>42921</v>
      </c>
      <c r="C57" s="29">
        <v>0.52841435185185182</v>
      </c>
      <c r="D57" s="27" t="s">
        <v>42</v>
      </c>
      <c r="E57" s="30">
        <v>1.946</v>
      </c>
      <c r="F57" s="30">
        <v>15.433400000000001</v>
      </c>
      <c r="G57" s="30" t="s">
        <v>43</v>
      </c>
      <c r="H57" s="30">
        <v>2.86</v>
      </c>
      <c r="I57" s="30">
        <v>7036.4917999999998</v>
      </c>
      <c r="J57" s="30" t="s">
        <v>44</v>
      </c>
      <c r="K57" s="30">
        <v>3.1</v>
      </c>
      <c r="L57" s="30">
        <v>535.01940000000002</v>
      </c>
      <c r="M57" s="3"/>
      <c r="N57" s="2"/>
      <c r="O57" s="24">
        <f t="shared" si="5"/>
        <v>1.6558956512546503</v>
      </c>
      <c r="P57" s="3"/>
      <c r="Q57" s="2"/>
      <c r="R57" s="24">
        <f t="shared" si="4"/>
        <v>771.50191914233187</v>
      </c>
      <c r="S57" s="3"/>
      <c r="U57" s="24">
        <f>($S$2/$U$2)*L57</f>
        <v>929.77586808724061</v>
      </c>
      <c r="AD57" s="7">
        <v>42894</v>
      </c>
    </row>
    <row r="58" spans="1:30" x14ac:dyDescent="0.25">
      <c r="A58" s="5" t="s">
        <v>41</v>
      </c>
      <c r="B58" s="7">
        <v>42921</v>
      </c>
      <c r="C58" s="8">
        <v>0.53214120370370377</v>
      </c>
      <c r="D58" s="5" t="s">
        <v>42</v>
      </c>
      <c r="E58" s="9">
        <v>1.94</v>
      </c>
      <c r="F58" s="9">
        <v>38.282400000000003</v>
      </c>
      <c r="G58" s="9" t="s">
        <v>43</v>
      </c>
      <c r="H58" s="9">
        <v>2.8530000000000002</v>
      </c>
      <c r="I58" s="9">
        <v>3637.1799000000001</v>
      </c>
      <c r="J58" s="9" t="s">
        <v>44</v>
      </c>
      <c r="K58" s="9">
        <v>3.0960000000000001</v>
      </c>
      <c r="L58" s="9">
        <v>686.42359999999996</v>
      </c>
      <c r="AD58" s="7">
        <v>42894</v>
      </c>
    </row>
    <row r="59" spans="1:30" x14ac:dyDescent="0.25">
      <c r="A59" s="5" t="s">
        <v>41</v>
      </c>
      <c r="B59" s="7">
        <v>42921</v>
      </c>
      <c r="C59" s="8">
        <v>0.53587962962962965</v>
      </c>
      <c r="D59" s="5" t="s">
        <v>42</v>
      </c>
      <c r="E59" s="9">
        <v>1.94</v>
      </c>
      <c r="F59" s="9">
        <v>37.9604</v>
      </c>
      <c r="G59" s="9" t="s">
        <v>43</v>
      </c>
      <c r="H59" s="9">
        <v>2.8530000000000002</v>
      </c>
      <c r="I59" s="9">
        <v>3626.7651000000001</v>
      </c>
      <c r="J59" s="9" t="s">
        <v>44</v>
      </c>
      <c r="K59" s="9">
        <v>3.0960000000000001</v>
      </c>
      <c r="L59" s="9">
        <v>691.67859999999996</v>
      </c>
    </row>
    <row r="60" spans="1:30" x14ac:dyDescent="0.25">
      <c r="A60" s="5" t="s">
        <v>41</v>
      </c>
      <c r="B60" s="7">
        <v>42921</v>
      </c>
      <c r="C60" s="8">
        <v>0.53961805555555553</v>
      </c>
      <c r="D60" s="5" t="s">
        <v>42</v>
      </c>
      <c r="E60" s="9">
        <v>1.95</v>
      </c>
      <c r="F60" s="9">
        <v>40.738399999999999</v>
      </c>
      <c r="G60" s="9" t="s">
        <v>43</v>
      </c>
      <c r="H60" s="9">
        <v>2.86</v>
      </c>
      <c r="I60" s="9">
        <v>3617.2609000000002</v>
      </c>
      <c r="J60" s="9" t="s">
        <v>44</v>
      </c>
      <c r="K60" s="9">
        <v>3.1030000000000002</v>
      </c>
      <c r="L60" s="9">
        <v>689.85379999999998</v>
      </c>
    </row>
    <row r="61" spans="1:30" x14ac:dyDescent="0.25">
      <c r="A61" s="5" t="s">
        <v>41</v>
      </c>
      <c r="B61" s="7">
        <v>42921</v>
      </c>
      <c r="C61" s="8">
        <v>0.54334490740740737</v>
      </c>
      <c r="D61" s="5" t="s">
        <v>42</v>
      </c>
      <c r="E61" s="9">
        <v>1.94</v>
      </c>
      <c r="F61" s="9">
        <v>38.072000000000003</v>
      </c>
      <c r="G61" s="9" t="s">
        <v>43</v>
      </c>
      <c r="H61" s="9">
        <v>2.8530000000000002</v>
      </c>
      <c r="I61" s="9">
        <v>3616.0273000000002</v>
      </c>
      <c r="J61" s="9" t="s">
        <v>44</v>
      </c>
      <c r="K61" s="9">
        <v>3.093</v>
      </c>
      <c r="L61" s="9">
        <v>684.68759999999997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2018-03-27T15:48:55Z</dcterms:modified>
</cp:coreProperties>
</file>