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34" i="1" s="1"/>
  <c r="O8" i="1" l="1"/>
  <c r="O22" i="1"/>
  <c r="O21" i="1"/>
  <c r="O20" i="1"/>
  <c r="T2" i="1"/>
  <c r="S2" i="1"/>
  <c r="Q2" i="1"/>
  <c r="P2" i="1"/>
  <c r="Q13" i="1" s="1"/>
  <c r="O51" i="1"/>
  <c r="N2" i="1"/>
  <c r="AE2" i="1" s="1"/>
  <c r="U54" i="1" l="1"/>
  <c r="U7" i="1"/>
  <c r="U5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42" i="1"/>
  <c r="U50" i="1"/>
  <c r="O7" i="1"/>
  <c r="O15" i="1"/>
  <c r="O27" i="1"/>
  <c r="O39" i="1"/>
  <c r="U8" i="1"/>
  <c r="U12" i="1"/>
  <c r="U20" i="1"/>
  <c r="U24" i="1"/>
  <c r="U28" i="1"/>
  <c r="U36" i="1"/>
  <c r="U40" i="1"/>
  <c r="T48" i="1"/>
  <c r="U52" i="1"/>
  <c r="U56" i="1"/>
  <c r="O56" i="1"/>
  <c r="O54" i="1"/>
  <c r="O52" i="1"/>
  <c r="O50" i="1"/>
  <c r="O48" i="1"/>
  <c r="O42" i="1"/>
  <c r="O40" i="1"/>
  <c r="O38" i="1"/>
  <c r="O36" i="1"/>
  <c r="O28" i="1"/>
  <c r="O26" i="1"/>
  <c r="O24" i="1"/>
  <c r="O14" i="1"/>
  <c r="O12" i="1"/>
  <c r="O10" i="1"/>
  <c r="O6" i="1"/>
  <c r="O9" i="1"/>
  <c r="O13" i="1"/>
  <c r="N25" i="1"/>
  <c r="O29" i="1"/>
  <c r="O37" i="1"/>
  <c r="O41" i="1"/>
  <c r="O49" i="1"/>
  <c r="O53" i="1"/>
  <c r="O57" i="1"/>
  <c r="R6" i="1"/>
  <c r="R56" i="1"/>
  <c r="R54" i="1"/>
  <c r="R52" i="1"/>
  <c r="R50" i="1"/>
  <c r="R48" i="1"/>
  <c r="R42" i="1"/>
  <c r="R40" i="1"/>
  <c r="R38" i="1"/>
  <c r="R36" i="1"/>
  <c r="R34" i="1"/>
  <c r="R28" i="1"/>
  <c r="R26" i="1"/>
  <c r="R24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5" i="1"/>
  <c r="R23" i="1"/>
  <c r="R21" i="1"/>
  <c r="R15" i="1"/>
  <c r="R7" i="1"/>
  <c r="R11" i="1"/>
  <c r="U9" i="1"/>
  <c r="U11" i="1"/>
  <c r="T13" i="1"/>
  <c r="U15" i="1"/>
  <c r="U21" i="1"/>
  <c r="U23" i="1"/>
  <c r="U25" i="1"/>
  <c r="U27" i="1"/>
  <c r="U29" i="1"/>
  <c r="U35" i="1"/>
  <c r="U37" i="1"/>
  <c r="U39" i="1"/>
  <c r="U41" i="1"/>
  <c r="U43" i="1"/>
  <c r="U49" i="1"/>
  <c r="U51" i="1"/>
  <c r="U53" i="1"/>
  <c r="T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<sst xmlns="http://schemas.openxmlformats.org/spreadsheetml/2006/main" count="281" uniqueCount="85">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</sst>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zoomScale="70" zoomScaleNormal="70" workbookViewId="0">
      <selection activeCell="O38" sqref="O38"/>
    </sheetView>
  </sheetViews>
  <sheetFormatPr baseColWidth="10" defaultRowHeight="15" x14ac:dyDescent="0.25"/>
  <cols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41</v>
      </c>
      <c r="B2" s="7">
        <v>43034</v>
      </c>
      <c r="C2" s="8">
        <v>0.88628472222222221</v>
      </c>
      <c r="D2" s="5" t="s">
        <v>42</v>
      </c>
      <c r="E2" s="9">
        <v>2.4430000000000001</v>
      </c>
      <c r="F2" s="9">
        <v>38.787599999999998</v>
      </c>
      <c r="G2" s="9" t="s">
        <v>43</v>
      </c>
      <c r="H2" s="9">
        <v>3.3530000000000002</v>
      </c>
      <c r="I2" s="9">
        <v>3773.5659999999998</v>
      </c>
      <c r="J2" s="9" t="s">
        <v>44</v>
      </c>
      <c r="K2" s="9">
        <v>3.57</v>
      </c>
      <c r="L2" s="9">
        <v>715.59619999999995</v>
      </c>
      <c r="M2" s="4">
        <f>AVERAGE(F2:F5,F16:F19,F30:F33,F44:F47,F58:F61)</f>
        <v>37.631579999999992</v>
      </c>
      <c r="N2" s="4">
        <f>STDEV(F2:F5,F16:F19,F30:F33,F44:F47,G58:G61)</f>
        <v>5.3249978007155727</v>
      </c>
      <c r="O2" s="4">
        <v>4.08</v>
      </c>
      <c r="P2" s="4">
        <f>AVERAGE(I2:I5,I16:I19,I30:I33,I44:I47,I58:I61)</f>
        <v>3798.0180549999995</v>
      </c>
      <c r="Q2" s="4">
        <f>STDEV(I2:I5,I16:I19,I30:I33,I44:I47,I58:I61)</f>
        <v>233.08917355147125</v>
      </c>
      <c r="R2" s="4">
        <v>399</v>
      </c>
      <c r="S2" s="4">
        <f>AVERAGE(L2:L5,L16:L19,L30:L33,L44:L47,L58:L61)</f>
        <v>698.61959999999988</v>
      </c>
      <c r="T2" s="4">
        <f>STDEV(L2:L5,L16:L19,L30:L33,L44:L47,L58:L61)</f>
        <v>63.494782902833009</v>
      </c>
      <c r="U2" s="4">
        <v>399</v>
      </c>
      <c r="AD2" s="7">
        <v>42957</v>
      </c>
      <c r="AE2" s="6">
        <f>(N2/M2)^2</f>
        <v>2.0023221862895447E-2</v>
      </c>
      <c r="AF2" s="6">
        <f>(T2/S2)^2</f>
        <v>8.2602759075421864E-3</v>
      </c>
      <c r="AG2" s="6">
        <f>(T2/S2)^2</f>
        <v>8.2602759075421864E-3</v>
      </c>
    </row>
    <row r="3" spans="1:33" x14ac:dyDescent="0.25">
      <c r="A3" s="5" t="s">
        <v>41</v>
      </c>
      <c r="B3" s="7">
        <v>43034</v>
      </c>
      <c r="C3" s="8">
        <v>0.89037037037037037</v>
      </c>
      <c r="D3" s="5" t="s">
        <v>42</v>
      </c>
      <c r="E3" s="9">
        <v>2.4430000000000001</v>
      </c>
      <c r="F3" s="9">
        <v>38.336799999999997</v>
      </c>
      <c r="G3" s="9" t="s">
        <v>43</v>
      </c>
      <c r="H3" s="9">
        <v>3.3530000000000002</v>
      </c>
      <c r="I3" s="9">
        <v>3758.7597999999998</v>
      </c>
      <c r="J3" s="9" t="s">
        <v>44</v>
      </c>
      <c r="K3" s="9">
        <v>3.573</v>
      </c>
      <c r="L3" s="9">
        <v>717.63900000000001</v>
      </c>
      <c r="M3" s="5"/>
      <c r="N3" s="4"/>
      <c r="O3" s="5"/>
      <c r="P3" s="5"/>
      <c r="Q3" s="4"/>
      <c r="R3" s="4"/>
      <c r="S3" s="5"/>
      <c r="T3" s="4"/>
      <c r="U3" s="4"/>
      <c r="AD3" s="7">
        <v>42957</v>
      </c>
    </row>
    <row r="4" spans="1:33" x14ac:dyDescent="0.25">
      <c r="A4" s="5" t="s">
        <v>41</v>
      </c>
      <c r="B4" s="7">
        <v>43034</v>
      </c>
      <c r="C4" s="8">
        <v>0.8940393518518519</v>
      </c>
      <c r="D4" s="5" t="s">
        <v>42</v>
      </c>
      <c r="E4" s="9">
        <v>2.44</v>
      </c>
      <c r="F4" s="9">
        <v>38.783099999999997</v>
      </c>
      <c r="G4" s="9" t="s">
        <v>43</v>
      </c>
      <c r="H4" s="9">
        <v>3.3460000000000001</v>
      </c>
      <c r="I4" s="9">
        <v>3794.6741999999999</v>
      </c>
      <c r="J4" s="9" t="s">
        <v>44</v>
      </c>
      <c r="K4" s="9">
        <v>3.5659999999999998</v>
      </c>
      <c r="L4" s="9">
        <v>717.75940000000003</v>
      </c>
      <c r="M4" s="5"/>
      <c r="N4" s="4"/>
      <c r="O4" s="5"/>
      <c r="P4" s="5"/>
      <c r="Q4" s="4"/>
      <c r="R4" s="4"/>
      <c r="S4" s="5"/>
      <c r="T4" s="4"/>
      <c r="U4" s="4"/>
      <c r="AD4" s="7">
        <v>42957</v>
      </c>
    </row>
    <row r="5" spans="1:33" x14ac:dyDescent="0.25">
      <c r="A5" s="5" t="s">
        <v>41</v>
      </c>
      <c r="B5" s="7">
        <v>43034</v>
      </c>
      <c r="C5" s="8">
        <v>0.89811342592592591</v>
      </c>
      <c r="D5" s="5" t="s">
        <v>42</v>
      </c>
      <c r="E5" s="9">
        <v>2.4460000000000002</v>
      </c>
      <c r="F5" s="9">
        <v>38.514200000000002</v>
      </c>
      <c r="G5" s="9" t="s">
        <v>43</v>
      </c>
      <c r="H5" s="9">
        <v>3.3530000000000002</v>
      </c>
      <c r="I5" s="9">
        <v>3736.9011999999998</v>
      </c>
      <c r="J5" s="9" t="s">
        <v>44</v>
      </c>
      <c r="K5" s="9">
        <v>3.573</v>
      </c>
      <c r="L5" s="9">
        <v>715.88689999999997</v>
      </c>
      <c r="M5" s="5"/>
      <c r="N5" s="4"/>
      <c r="O5" s="5"/>
      <c r="P5" s="5"/>
      <c r="Q5" s="4"/>
      <c r="R5" s="4"/>
      <c r="S5" s="5"/>
      <c r="T5" s="4"/>
      <c r="U5" s="4"/>
      <c r="AD5" s="7">
        <v>42957</v>
      </c>
    </row>
    <row r="6" spans="1:33" x14ac:dyDescent="0.25">
      <c r="A6" s="27" t="s">
        <v>45</v>
      </c>
      <c r="B6" s="28">
        <v>43034</v>
      </c>
      <c r="C6" s="29">
        <v>0.90219907407407407</v>
      </c>
      <c r="D6" s="27" t="s">
        <v>42</v>
      </c>
      <c r="E6" s="30">
        <v>2.4460000000000002</v>
      </c>
      <c r="F6" s="30">
        <v>19.1738</v>
      </c>
      <c r="G6" s="30" t="s">
        <v>43</v>
      </c>
      <c r="H6" s="30">
        <v>3.3559999999999999</v>
      </c>
      <c r="I6" s="30">
        <v>4317.5159999999996</v>
      </c>
      <c r="J6" s="30" t="s">
        <v>44</v>
      </c>
      <c r="K6" s="30">
        <v>3.5760000000000001</v>
      </c>
      <c r="L6" s="30">
        <v>460.7998</v>
      </c>
      <c r="O6" s="10">
        <f>($O$2/$M$2)*F6</f>
        <v>2.0788152929002717</v>
      </c>
      <c r="R6" s="10">
        <f>($R$2/$P$2)*I6</f>
        <v>453.57574899680145</v>
      </c>
      <c r="U6" s="10">
        <f>($S$2/$U$2)*L6</f>
        <v>806.82649613052627</v>
      </c>
      <c r="V6" s="3">
        <v>0</v>
      </c>
      <c r="W6" s="11" t="s">
        <v>33</v>
      </c>
      <c r="X6" s="2">
        <f>SLOPE(O6:O10,$V$6:$V$10)</f>
        <v>-5.8839304647851699E-4</v>
      </c>
      <c r="Y6" s="2">
        <f>RSQ(O6:O10,$V$6:$V$10)</f>
        <v>0.25418015182080184</v>
      </c>
      <c r="Z6" s="2">
        <f>SLOPE($R6:$R10,$V$6:$V$10)</f>
        <v>3.8204423470019573</v>
      </c>
      <c r="AA6" s="2">
        <f>RSQ(R6:R10,$V$6:$V$10)</f>
        <v>0.80961854087956009</v>
      </c>
      <c r="AB6" s="2">
        <f>SLOPE(U6:U10,$V$6:$V$10)</f>
        <v>0.30090018922105172</v>
      </c>
      <c r="AC6" s="2">
        <f>RSQ(U6:U10,$V$6:$V$10)</f>
        <v>2.5866656472184817E-2</v>
      </c>
      <c r="AD6" s="7">
        <v>42957</v>
      </c>
      <c r="AE6" s="2"/>
    </row>
    <row r="7" spans="1:33" x14ac:dyDescent="0.25">
      <c r="A7" s="27" t="s">
        <v>46</v>
      </c>
      <c r="B7" s="28">
        <v>43034</v>
      </c>
      <c r="C7" s="29">
        <v>0.90586805555555561</v>
      </c>
      <c r="D7" s="27" t="s">
        <v>42</v>
      </c>
      <c r="E7" s="30">
        <v>2.4430000000000001</v>
      </c>
      <c r="F7" s="30">
        <v>19.263100000000001</v>
      </c>
      <c r="G7" s="30" t="s">
        <v>43</v>
      </c>
      <c r="H7" s="30">
        <v>3.3530000000000002</v>
      </c>
      <c r="I7" s="30">
        <v>4710.7924000000003</v>
      </c>
      <c r="J7" s="30" t="s">
        <v>44</v>
      </c>
      <c r="K7" s="30">
        <v>3.573</v>
      </c>
      <c r="L7" s="30">
        <v>469.46879999999999</v>
      </c>
      <c r="O7" s="10">
        <f>($O$2/$M$2)*F7</f>
        <v>2.0884971611609191</v>
      </c>
      <c r="R7" s="10">
        <f>($R$2/$P$2)*I7</f>
        <v>494.89131973070636</v>
      </c>
      <c r="U7" s="10">
        <f>($S$2/$U$2)*L7</f>
        <v>822.00527636210518</v>
      </c>
      <c r="V7" s="3">
        <v>10</v>
      </c>
      <c r="W7" s="13" t="s">
        <v>34</v>
      </c>
      <c r="X7" s="2">
        <f>SLOPE($O11:$O15,$V$6:$V$10)</f>
        <v>4.0592289773642152E-4</v>
      </c>
      <c r="Y7" s="2">
        <f>RSQ(O11:O15,$V$6:$V$10)</f>
        <v>6.6072317277080878E-2</v>
      </c>
      <c r="Z7" s="2">
        <f>SLOPE($R11:$R15,$V$6:$V$10)</f>
        <v>1.8141714673865623</v>
      </c>
      <c r="AA7" s="2">
        <f>RSQ(R11:R15,$V$6:$V$10)</f>
        <v>0.70717440333003401</v>
      </c>
      <c r="AB7" s="2">
        <f>SLOPE(U11:U15,$V$6:$V$10)</f>
        <v>0.40266927947368458</v>
      </c>
      <c r="AC7" s="2">
        <f>RSQ(U11:U15,$V$6:$V$10)</f>
        <v>0.80819146423880972</v>
      </c>
      <c r="AD7" s="7">
        <v>42957</v>
      </c>
      <c r="AE7" s="2"/>
    </row>
    <row r="8" spans="1:33" x14ac:dyDescent="0.25">
      <c r="A8" s="27" t="s">
        <v>47</v>
      </c>
      <c r="B8" s="28">
        <v>43034</v>
      </c>
      <c r="C8" s="29">
        <v>0.90952546296296299</v>
      </c>
      <c r="D8" s="27" t="s">
        <v>42</v>
      </c>
      <c r="E8" s="30">
        <v>2.4460000000000002</v>
      </c>
      <c r="F8" s="30">
        <v>18.821000000000002</v>
      </c>
      <c r="G8" s="30" t="s">
        <v>43</v>
      </c>
      <c r="H8" s="30">
        <v>3.3530000000000002</v>
      </c>
      <c r="I8" s="30">
        <v>4905.2308000000003</v>
      </c>
      <c r="J8" s="30" t="s">
        <v>44</v>
      </c>
      <c r="K8" s="30">
        <v>3.57</v>
      </c>
      <c r="L8" s="30">
        <v>432.93860000000001</v>
      </c>
      <c r="O8" s="10">
        <f>($O$2/$M$2)*F8</f>
        <v>2.0405648659981859</v>
      </c>
      <c r="R8" s="10">
        <f>($R$2/$P$2)*I8</f>
        <v>515.31800556435223</v>
      </c>
      <c r="U8" s="10">
        <f>($S$2/$U$2)*L8</f>
        <v>758.04358786105252</v>
      </c>
      <c r="V8" s="3">
        <v>20</v>
      </c>
      <c r="W8" s="15" t="s">
        <v>35</v>
      </c>
      <c r="X8" s="2">
        <f>SLOPE($O20:$O24,$V$6:$V$10)</f>
        <v>1.0191440274365693E-4</v>
      </c>
      <c r="Y8" s="2">
        <f>RSQ(O20:O24,$V$6:$V$10)</f>
        <v>2.6163617718870852E-2</v>
      </c>
      <c r="Z8" s="2">
        <f>SLOPE($R20:$R24,$V$6:$V$10)</f>
        <v>0.13945803135472487</v>
      </c>
      <c r="AA8" s="2">
        <f>RSQ(R20:R24,$V$6:$V$10)</f>
        <v>2.7557788631264006E-2</v>
      </c>
      <c r="AB8" s="2">
        <f>SLOPE($U20:$U24,$V$6:$V$10)</f>
        <v>-0.41007219593684224</v>
      </c>
      <c r="AC8" s="2">
        <f>RSQ(U20:U24,$V$6:$V$10)</f>
        <v>0.21198134798776855</v>
      </c>
      <c r="AD8" s="7">
        <v>42957</v>
      </c>
      <c r="AE8" s="2"/>
    </row>
    <row r="9" spans="1:33" x14ac:dyDescent="0.25">
      <c r="A9" s="27" t="s">
        <v>48</v>
      </c>
      <c r="B9" s="28">
        <v>43034</v>
      </c>
      <c r="C9" s="29">
        <v>0.91319444444444453</v>
      </c>
      <c r="D9" s="27" t="s">
        <v>42</v>
      </c>
      <c r="E9" s="30">
        <v>2.4430000000000001</v>
      </c>
      <c r="F9" s="30">
        <v>18.997</v>
      </c>
      <c r="G9" s="30" t="s">
        <v>43</v>
      </c>
      <c r="H9" s="30">
        <v>3.3530000000000002</v>
      </c>
      <c r="I9" s="30">
        <v>5900.2082</v>
      </c>
      <c r="J9" s="30" t="s">
        <v>44</v>
      </c>
      <c r="K9" s="30">
        <v>3.573</v>
      </c>
      <c r="L9" s="30">
        <v>477.19220000000001</v>
      </c>
      <c r="O9" s="10">
        <f>($O$2/$M$2)*F9</f>
        <v>2.059646711618274</v>
      </c>
      <c r="R9" s="10">
        <f t="shared" ref="R9:R15" si="0">($R$2/$P$2)*I9</f>
        <v>619.84515020953484</v>
      </c>
      <c r="U9" s="10">
        <f>($S$2/$U$2)*L9</f>
        <v>835.52838066947356</v>
      </c>
      <c r="V9" s="3">
        <v>30</v>
      </c>
      <c r="W9" s="18" t="s">
        <v>36</v>
      </c>
      <c r="X9" s="2">
        <f>SLOPE($O25:$O29,$V$6:$V$10)</f>
        <v>-1.197819490970069E-3</v>
      </c>
      <c r="Y9" s="2">
        <f>RSQ(O25:O29,$V$6:$V$10)</f>
        <v>0.97016794646467786</v>
      </c>
      <c r="Z9" s="2">
        <f>SLOPE($R25:$R29,$V$6:$V$10)</f>
        <v>54.104288194596279</v>
      </c>
      <c r="AA9" s="2">
        <f>RSQ(R25:R29,$V$6:$V$10)</f>
        <v>0.98175113494787047</v>
      </c>
      <c r="AB9" s="2">
        <f>SLOPE(U25:U29,$V$6:$V$10)</f>
        <v>11.679646788568419</v>
      </c>
      <c r="AC9" s="2">
        <f>RSQ(U25:U29,$V$6:$V$10)</f>
        <v>0.96106140485109937</v>
      </c>
      <c r="AD9" s="7">
        <v>42957</v>
      </c>
      <c r="AE9" s="2"/>
    </row>
    <row r="10" spans="1:33" x14ac:dyDescent="0.25">
      <c r="A10" s="27" t="s">
        <v>49</v>
      </c>
      <c r="B10" s="28">
        <v>43034</v>
      </c>
      <c r="C10" s="29">
        <v>0.91728009259259258</v>
      </c>
      <c r="D10" s="27" t="s">
        <v>42</v>
      </c>
      <c r="E10" s="30">
        <v>2.44</v>
      </c>
      <c r="F10" s="30">
        <v>19.035499999999999</v>
      </c>
      <c r="G10" s="30" t="s">
        <v>43</v>
      </c>
      <c r="H10" s="30">
        <v>3.3460000000000001</v>
      </c>
      <c r="I10" s="30">
        <v>5541.1175000000003</v>
      </c>
      <c r="J10" s="30" t="s">
        <v>44</v>
      </c>
      <c r="K10" s="30">
        <v>3.5630000000000002</v>
      </c>
      <c r="L10" s="30">
        <v>465.53070000000002</v>
      </c>
      <c r="O10" s="10">
        <f>($O$2/$M$2)*F10</f>
        <v>2.0638208653476684</v>
      </c>
      <c r="R10" s="10">
        <f t="shared" si="0"/>
        <v>582.1209511074851</v>
      </c>
      <c r="U10" s="10">
        <f>($S$2/$U$2)*L10</f>
        <v>815.10995343789466</v>
      </c>
      <c r="V10" s="3">
        <v>40</v>
      </c>
      <c r="W10" s="20" t="s">
        <v>37</v>
      </c>
      <c r="X10" s="2">
        <f>SLOPE($O34:$O38,$V$6:$V$10)</f>
        <v>-7.0364305724075033E-4</v>
      </c>
      <c r="Y10" s="2">
        <f>RSQ(O34:O38,$V$6:$V$10)</f>
        <v>0.14650788162530617</v>
      </c>
      <c r="Z10" s="2">
        <f>SLOPE($R34:$R38,$V$6:$V$10)</f>
        <v>8.1366355300277835</v>
      </c>
      <c r="AA10" s="2">
        <f>RSQ(R34:R38,$V$6:$V$10)</f>
        <v>0.98880564696925255</v>
      </c>
      <c r="AB10" s="2">
        <f>SLOPE(U34:U38,$V$6:$V$10)</f>
        <v>0.22394172486315825</v>
      </c>
      <c r="AC10" s="2">
        <f>RSQ(U34:U38,$V$6:$V$10)</f>
        <v>0.18193914802427755</v>
      </c>
      <c r="AD10" s="7">
        <v>42957</v>
      </c>
      <c r="AE10" s="2"/>
    </row>
    <row r="11" spans="1:33" x14ac:dyDescent="0.25">
      <c r="A11" s="27" t="s">
        <v>50</v>
      </c>
      <c r="B11" s="28">
        <v>43034</v>
      </c>
      <c r="C11" s="29">
        <v>0.92094907407407411</v>
      </c>
      <c r="D11" s="27" t="s">
        <v>42</v>
      </c>
      <c r="E11" s="30">
        <v>2.4430000000000001</v>
      </c>
      <c r="F11" s="30">
        <v>19.092199999999998</v>
      </c>
      <c r="G11" s="30" t="s">
        <v>43</v>
      </c>
      <c r="H11" s="30">
        <v>3.3530000000000002</v>
      </c>
      <c r="I11" s="30">
        <v>4497.5751</v>
      </c>
      <c r="J11" s="30" t="s">
        <v>44</v>
      </c>
      <c r="K11" s="30">
        <v>3.573</v>
      </c>
      <c r="L11" s="30">
        <v>447.93180000000001</v>
      </c>
      <c r="O11" s="12">
        <f>($O$2/$M$2)*F11</f>
        <v>2.0699682553855037</v>
      </c>
      <c r="R11" s="12">
        <f>($R$2/$P$2)*I11</f>
        <v>472.49182044765195</v>
      </c>
      <c r="U11" s="12">
        <f>($S$2/$U$2)*L11</f>
        <v>784.29557629894725</v>
      </c>
      <c r="V11" s="3"/>
      <c r="W11" s="21" t="s">
        <v>38</v>
      </c>
      <c r="X11" s="2">
        <f>SLOPE($O39:$O43,$V$6:$V$10)</f>
        <v>-3.9364980157622952E-3</v>
      </c>
      <c r="Y11" s="2">
        <f>RSQ(O39:O43,$V$6:$V$10)</f>
        <v>0.87356230023670789</v>
      </c>
      <c r="Z11" s="2">
        <f>SLOPE($R39:$R43,$V$6:$V$10)</f>
        <v>8.1931632028537074</v>
      </c>
      <c r="AA11" s="2">
        <f>RSQ(R39:R43,$V$6:$V$10)</f>
        <v>0.98014770737908352</v>
      </c>
      <c r="AB11" s="2">
        <f>SLOPE($U39:$U43,$V$6:$V$10)</f>
        <v>0.30350731850526247</v>
      </c>
      <c r="AC11" s="2">
        <f>RSQ(U39:U43,$V$6:$V$10)</f>
        <v>0.10733206903575768</v>
      </c>
      <c r="AD11" s="7">
        <v>42957</v>
      </c>
      <c r="AE11" s="2"/>
    </row>
    <row r="12" spans="1:33" x14ac:dyDescent="0.25">
      <c r="A12" s="27" t="s">
        <v>51</v>
      </c>
      <c r="B12" s="28">
        <v>43034</v>
      </c>
      <c r="C12" s="29">
        <v>0.92480324074074083</v>
      </c>
      <c r="D12" s="27" t="s">
        <v>42</v>
      </c>
      <c r="E12" s="30">
        <v>2.4460000000000002</v>
      </c>
      <c r="F12" s="30">
        <v>18.663</v>
      </c>
      <c r="G12" s="30" t="s">
        <v>43</v>
      </c>
      <c r="H12" s="30">
        <v>3.3530000000000002</v>
      </c>
      <c r="I12" s="30">
        <v>4220.75</v>
      </c>
      <c r="J12" s="30" t="s">
        <v>44</v>
      </c>
      <c r="K12" s="30">
        <v>3.57</v>
      </c>
      <c r="L12" s="30">
        <v>451.14240000000001</v>
      </c>
      <c r="O12" s="12">
        <f>($O$2/$M$2)*F12</f>
        <v>2.0234345727710612</v>
      </c>
      <c r="R12" s="12">
        <f>($R$2/$P$2)*I12</f>
        <v>443.41001691209715</v>
      </c>
      <c r="U12" s="12">
        <f>($S$2/$U$2)*L12</f>
        <v>789.91710032842093</v>
      </c>
      <c r="V12" s="3"/>
      <c r="W12" s="23" t="s">
        <v>39</v>
      </c>
      <c r="X12" s="2">
        <f>SLOPE($O48:$O52,$V$6:$V$10)</f>
        <v>-3.6494029748418756E-3</v>
      </c>
      <c r="Y12" s="2">
        <f>RSQ(O48:O52,$V$6:$V$10)</f>
        <v>0.86886563296786634</v>
      </c>
      <c r="Z12" s="2">
        <f>SLOPE($R48:$R52,$V$6:$V$10)</f>
        <v>3.9598832544254456</v>
      </c>
      <c r="AA12" s="2">
        <f>RSQ(R48:R52,$V$6:$V$10)</f>
        <v>0.97906547388698428</v>
      </c>
      <c r="AB12" s="2">
        <f>SLOPE(U48:U52,$V$6:$V$10)</f>
        <v>0.45586942465263064</v>
      </c>
      <c r="AC12" s="2">
        <f>RSQ(U48:U52,$V$6:$V$10)</f>
        <v>0.94182673924987104</v>
      </c>
      <c r="AD12" s="7">
        <v>42957</v>
      </c>
      <c r="AE12" s="2"/>
    </row>
    <row r="13" spans="1:33" x14ac:dyDescent="0.25">
      <c r="A13" s="27" t="s">
        <v>52</v>
      </c>
      <c r="B13" s="28">
        <v>43034</v>
      </c>
      <c r="C13" s="29">
        <v>0.92846064814814822</v>
      </c>
      <c r="D13" s="27" t="s">
        <v>42</v>
      </c>
      <c r="E13" s="30">
        <v>2.4460000000000002</v>
      </c>
      <c r="F13" s="30">
        <v>18.705200000000001</v>
      </c>
      <c r="G13" s="30" t="s">
        <v>43</v>
      </c>
      <c r="H13" s="30">
        <v>3.3530000000000002</v>
      </c>
      <c r="I13" s="30">
        <v>4963.0716000000002</v>
      </c>
      <c r="J13" s="30" t="s">
        <v>44</v>
      </c>
      <c r="K13" s="30">
        <v>3.573</v>
      </c>
      <c r="L13" s="30">
        <v>446.78820000000002</v>
      </c>
      <c r="O13" s="12">
        <f>($O$2/$M$2)*F13</f>
        <v>2.0280098789367873</v>
      </c>
      <c r="Q13" s="12">
        <f>($R$2/$P$2)*I13</f>
        <v>521.39445882649977</v>
      </c>
      <c r="T13" s="12">
        <f>($S$2/$U$2)*L13</f>
        <v>782.2932169642105</v>
      </c>
      <c r="V13" s="3"/>
      <c r="W13" s="25" t="s">
        <v>40</v>
      </c>
      <c r="X13" s="2">
        <f>SLOPE($O53:$O57,$V$6:$V$10)</f>
        <v>-5.2146564135760352E-3</v>
      </c>
      <c r="Y13" s="2">
        <f>RSQ(O53:O57,$V$6:$V$10)</f>
        <v>0.91152334564122084</v>
      </c>
      <c r="Z13" s="2">
        <f>SLOPE($R53:$R57,$V$6:$V$10)</f>
        <v>6.4780138618903944</v>
      </c>
      <c r="AA13" s="2">
        <f>RSQ(R53:R57,$V$6:$V$10)</f>
        <v>0.76013041204460285</v>
      </c>
      <c r="AB13" s="2">
        <f>SLOPE(U53:U57,$V$6:$V$10)</f>
        <v>0.7632760560631584</v>
      </c>
      <c r="AC13" s="2">
        <f>RSQ(U53:U57,$V$6:$V$10)</f>
        <v>0.90656177095103119</v>
      </c>
      <c r="AD13" s="7">
        <v>42957</v>
      </c>
      <c r="AE13" s="2"/>
    </row>
    <row r="14" spans="1:33" x14ac:dyDescent="0.25">
      <c r="A14" s="27" t="s">
        <v>53</v>
      </c>
      <c r="B14" s="28">
        <v>43034</v>
      </c>
      <c r="C14" s="29">
        <v>0.93254629629629626</v>
      </c>
      <c r="D14" s="27" t="s">
        <v>42</v>
      </c>
      <c r="E14" s="30">
        <v>2.4460000000000002</v>
      </c>
      <c r="F14" s="30">
        <v>19.162600000000001</v>
      </c>
      <c r="G14" s="30" t="s">
        <v>43</v>
      </c>
      <c r="H14" s="30">
        <v>3.3559999999999999</v>
      </c>
      <c r="I14" s="30">
        <v>4970.1505999999999</v>
      </c>
      <c r="J14" s="30" t="s">
        <v>44</v>
      </c>
      <c r="K14" s="30">
        <v>3.573</v>
      </c>
      <c r="L14" s="30">
        <v>451.97250000000003</v>
      </c>
      <c r="O14" s="12">
        <f>($O$2/$M$2)*F14</f>
        <v>2.0776009936335393</v>
      </c>
      <c r="R14" s="12">
        <f>($R$2/$P$2)*I14</f>
        <v>522.13814170506896</v>
      </c>
      <c r="U14" s="12">
        <f>($S$2/$U$2)*L14</f>
        <v>791.37054426315785</v>
      </c>
      <c r="AD14" s="7">
        <v>42957</v>
      </c>
    </row>
    <row r="15" spans="1:33" x14ac:dyDescent="0.25">
      <c r="A15" s="27" t="s">
        <v>54</v>
      </c>
      <c r="B15" s="28">
        <v>43034</v>
      </c>
      <c r="C15" s="29">
        <v>0.93663194444444453</v>
      </c>
      <c r="D15" s="27" t="s">
        <v>42</v>
      </c>
      <c r="E15" s="30">
        <v>2.44</v>
      </c>
      <c r="F15" s="30">
        <v>19.029599999999999</v>
      </c>
      <c r="G15" s="30" t="s">
        <v>43</v>
      </c>
      <c r="H15" s="30">
        <v>3.35</v>
      </c>
      <c r="I15" s="30">
        <v>4986.3154000000004</v>
      </c>
      <c r="J15" s="30" t="s">
        <v>44</v>
      </c>
      <c r="K15" s="30">
        <v>3.5659999999999998</v>
      </c>
      <c r="L15" s="30">
        <v>459.01549999999997</v>
      </c>
      <c r="O15" s="12">
        <f>($O$2/$M$2)*F15</f>
        <v>2.0631811898410857</v>
      </c>
      <c r="R15" s="12">
        <f>($R$2/$P$2)*I15</f>
        <v>523.83633142049416</v>
      </c>
      <c r="U15" s="12">
        <f>($S$2/$U$2)*L15</f>
        <v>803.70231830526302</v>
      </c>
      <c r="AD15" s="7">
        <v>42957</v>
      </c>
    </row>
    <row r="16" spans="1:33" x14ac:dyDescent="0.25">
      <c r="A16" s="5" t="s">
        <v>41</v>
      </c>
      <c r="B16" s="7">
        <v>43034</v>
      </c>
      <c r="C16" s="8">
        <v>0.94071759259259258</v>
      </c>
      <c r="D16" s="5" t="s">
        <v>42</v>
      </c>
      <c r="E16" s="9">
        <v>2.44</v>
      </c>
      <c r="F16" s="9">
        <v>38.248699999999999</v>
      </c>
      <c r="G16" s="9" t="s">
        <v>43</v>
      </c>
      <c r="H16" s="9">
        <v>3.3460000000000001</v>
      </c>
      <c r="I16" s="9">
        <v>3753.3308000000002</v>
      </c>
      <c r="J16" s="9" t="s">
        <v>44</v>
      </c>
      <c r="K16" s="9">
        <v>3.5659999999999998</v>
      </c>
      <c r="L16" s="9">
        <v>717.21050000000002</v>
      </c>
      <c r="M16" s="5"/>
      <c r="N16" s="4"/>
      <c r="O16" s="5"/>
      <c r="P16" s="5"/>
      <c r="Q16" s="4"/>
      <c r="R16" s="4"/>
      <c r="S16" s="5"/>
      <c r="T16" s="4"/>
      <c r="U16" s="4"/>
      <c r="AD16" s="7">
        <v>42957</v>
      </c>
    </row>
    <row r="17" spans="1:30" x14ac:dyDescent="0.25">
      <c r="A17" s="5" t="s">
        <v>41</v>
      </c>
      <c r="B17" s="7">
        <v>43034</v>
      </c>
      <c r="C17" s="8">
        <v>0.94437499999999996</v>
      </c>
      <c r="D17" s="5" t="s">
        <v>42</v>
      </c>
      <c r="E17" s="9">
        <v>2.4359999999999999</v>
      </c>
      <c r="F17" s="9">
        <v>38.742100000000001</v>
      </c>
      <c r="G17" s="9" t="s">
        <v>43</v>
      </c>
      <c r="H17" s="9">
        <v>3.3460000000000001</v>
      </c>
      <c r="I17" s="9">
        <v>3761.221</v>
      </c>
      <c r="J17" s="9" t="s">
        <v>44</v>
      </c>
      <c r="K17" s="9">
        <v>3.5659999999999998</v>
      </c>
      <c r="L17" s="9">
        <v>712.37959999999998</v>
      </c>
      <c r="M17" s="5"/>
      <c r="N17" s="4"/>
      <c r="O17" s="5"/>
      <c r="P17" s="5"/>
      <c r="Q17" s="4"/>
      <c r="R17" s="4"/>
      <c r="S17" s="5"/>
      <c r="T17" s="4"/>
      <c r="U17" s="4"/>
      <c r="AD17" s="7">
        <v>42957</v>
      </c>
    </row>
    <row r="18" spans="1:30" x14ac:dyDescent="0.25">
      <c r="A18" s="5" t="s">
        <v>41</v>
      </c>
      <c r="B18" s="7">
        <v>43034</v>
      </c>
      <c r="C18" s="8">
        <v>0.94847222222222216</v>
      </c>
      <c r="D18" s="5" t="s">
        <v>42</v>
      </c>
      <c r="E18" s="9">
        <v>2.4460000000000002</v>
      </c>
      <c r="F18" s="9">
        <v>38.599600000000002</v>
      </c>
      <c r="G18" s="9" t="s">
        <v>43</v>
      </c>
      <c r="H18" s="9">
        <v>3.3559999999999999</v>
      </c>
      <c r="I18" s="9">
        <v>3758.4935999999998</v>
      </c>
      <c r="J18" s="9" t="s">
        <v>44</v>
      </c>
      <c r="K18" s="9">
        <v>3.573</v>
      </c>
      <c r="L18" s="9">
        <v>716.14819999999997</v>
      </c>
      <c r="M18" s="5"/>
      <c r="N18" s="4"/>
      <c r="O18" s="5"/>
      <c r="P18" s="5"/>
      <c r="Q18" s="4"/>
      <c r="R18" s="4"/>
      <c r="S18" s="5"/>
      <c r="T18" s="4"/>
      <c r="U18" s="4"/>
      <c r="AD18" s="7">
        <v>42957</v>
      </c>
    </row>
    <row r="19" spans="1:30" x14ac:dyDescent="0.25">
      <c r="A19" s="5" t="s">
        <v>41</v>
      </c>
      <c r="B19" s="7">
        <v>43034</v>
      </c>
      <c r="C19" s="8">
        <v>0.95211805555555562</v>
      </c>
      <c r="D19" s="5" t="s">
        <v>42</v>
      </c>
      <c r="E19" s="9">
        <v>2.4430000000000001</v>
      </c>
      <c r="F19" s="9">
        <v>38.912599999999998</v>
      </c>
      <c r="G19" s="9" t="s">
        <v>43</v>
      </c>
      <c r="H19" s="9">
        <v>3.3530000000000002</v>
      </c>
      <c r="I19" s="9">
        <v>3775.5138999999999</v>
      </c>
      <c r="J19" s="9" t="s">
        <v>44</v>
      </c>
      <c r="K19" s="9">
        <v>3.57</v>
      </c>
      <c r="L19" s="9">
        <v>720.69280000000003</v>
      </c>
      <c r="M19" s="5"/>
      <c r="N19" s="4"/>
      <c r="O19" s="5"/>
      <c r="P19" s="5"/>
      <c r="Q19" s="4"/>
      <c r="R19" s="4"/>
      <c r="S19" s="5"/>
      <c r="T19" s="4"/>
      <c r="U19" s="4"/>
      <c r="AD19" s="7">
        <v>42957</v>
      </c>
    </row>
    <row r="20" spans="1:30" x14ac:dyDescent="0.25">
      <c r="A20" s="27" t="s">
        <v>55</v>
      </c>
      <c r="B20" s="28">
        <v>43034</v>
      </c>
      <c r="C20" s="29">
        <v>0.95620370370370367</v>
      </c>
      <c r="D20" s="27" t="s">
        <v>42</v>
      </c>
      <c r="E20" s="30">
        <v>2.4430000000000001</v>
      </c>
      <c r="F20" s="30">
        <v>18.921199999999999</v>
      </c>
      <c r="G20" s="30" t="s">
        <v>43</v>
      </c>
      <c r="H20" s="30">
        <v>3.3530000000000002</v>
      </c>
      <c r="I20" s="30">
        <v>6367.6715000000004</v>
      </c>
      <c r="J20" s="30" t="s">
        <v>44</v>
      </c>
      <c r="K20" s="30">
        <v>3.573</v>
      </c>
      <c r="L20" s="30">
        <v>482.61200000000002</v>
      </c>
      <c r="O20" s="14">
        <f>($O$2/$M$2)*F20</f>
        <v>2.0514285076523495</v>
      </c>
      <c r="P20" s="3"/>
      <c r="R20" s="14">
        <f>($R$2/$P$2)*I20</f>
        <v>668.9544103549556</v>
      </c>
      <c r="S20" s="3"/>
      <c r="U20" s="14">
        <f>($S$2/$U$2)*L20</f>
        <v>845.01805111578938</v>
      </c>
      <c r="AD20" s="7">
        <v>42957</v>
      </c>
    </row>
    <row r="21" spans="1:30" x14ac:dyDescent="0.25">
      <c r="A21" s="27" t="s">
        <v>56</v>
      </c>
      <c r="B21" s="28">
        <v>43035</v>
      </c>
      <c r="C21" s="29">
        <v>0.52521990740740743</v>
      </c>
      <c r="D21" s="27" t="s">
        <v>42</v>
      </c>
      <c r="E21" s="30">
        <v>2.4430000000000001</v>
      </c>
      <c r="F21" s="30">
        <v>18.816400000000002</v>
      </c>
      <c r="G21" s="30" t="s">
        <v>43</v>
      </c>
      <c r="H21" s="30">
        <v>3.3530000000000002</v>
      </c>
      <c r="I21" s="30">
        <v>6104.1571000000004</v>
      </c>
      <c r="J21" s="30" t="s">
        <v>44</v>
      </c>
      <c r="K21" s="30">
        <v>3.57</v>
      </c>
      <c r="L21" s="30">
        <v>488.82240000000002</v>
      </c>
      <c r="O21" s="14">
        <f>($O$2/$M$2)*F21</f>
        <v>2.0400661359422063</v>
      </c>
      <c r="P21" s="3"/>
      <c r="R21" s="14">
        <f>($R$2/$P$2)*I21</f>
        <v>641.27095965055923</v>
      </c>
      <c r="S21" s="3"/>
      <c r="U21" s="14">
        <f>($S$2/$U$2)*L21</f>
        <v>855.89200390736835</v>
      </c>
      <c r="AD21" s="7">
        <v>42957</v>
      </c>
    </row>
    <row r="22" spans="1:30" x14ac:dyDescent="0.25">
      <c r="A22" s="27" t="s">
        <v>57</v>
      </c>
      <c r="B22" s="28">
        <v>43035</v>
      </c>
      <c r="C22" s="29">
        <v>0.52930555555555558</v>
      </c>
      <c r="D22" s="27" t="s">
        <v>42</v>
      </c>
      <c r="E22" s="30">
        <v>2.4430000000000001</v>
      </c>
      <c r="F22" s="30">
        <v>19.0686</v>
      </c>
      <c r="G22" s="30" t="s">
        <v>43</v>
      </c>
      <c r="H22" s="30">
        <v>3.3530000000000002</v>
      </c>
      <c r="I22" s="30">
        <v>6304.0222999999996</v>
      </c>
      <c r="J22" s="30" t="s">
        <v>44</v>
      </c>
      <c r="K22" s="30">
        <v>3.57</v>
      </c>
      <c r="L22" s="30">
        <v>493.38099999999997</v>
      </c>
      <c r="O22" s="14">
        <f>($O$2/$M$2)*F22</f>
        <v>2.0674095533591736</v>
      </c>
      <c r="P22" s="3"/>
      <c r="R22" s="14">
        <f>($R$2/$P$2)*I22</f>
        <v>662.26775683403127</v>
      </c>
      <c r="S22" s="3"/>
      <c r="U22" s="14">
        <f>($S$2/$U$2)*L22</f>
        <v>863.87377661052619</v>
      </c>
      <c r="AD22" s="7">
        <v>42957</v>
      </c>
    </row>
    <row r="23" spans="1:30" x14ac:dyDescent="0.25">
      <c r="A23" s="27" t="s">
        <v>58</v>
      </c>
      <c r="B23" s="28">
        <v>43035</v>
      </c>
      <c r="C23" s="29">
        <v>0.53339120370370374</v>
      </c>
      <c r="D23" s="27" t="s">
        <v>42</v>
      </c>
      <c r="E23" s="30">
        <v>2.4460000000000002</v>
      </c>
      <c r="F23" s="30">
        <v>18.888999999999999</v>
      </c>
      <c r="G23" s="30" t="s">
        <v>43</v>
      </c>
      <c r="H23" s="30">
        <v>3.3530000000000002</v>
      </c>
      <c r="I23" s="30">
        <v>6440.9822000000004</v>
      </c>
      <c r="J23" s="30" t="s">
        <v>44</v>
      </c>
      <c r="K23" s="30">
        <v>3.573</v>
      </c>
      <c r="L23" s="30">
        <v>486.44510000000002</v>
      </c>
      <c r="O23" s="14">
        <f>($O$2/$M$2)*F23</f>
        <v>2.0479373972604926</v>
      </c>
      <c r="P23" s="3"/>
      <c r="R23" s="14">
        <f>($R$2/$P$2)*I23</f>
        <v>676.6560507569784</v>
      </c>
      <c r="S23" s="3"/>
      <c r="U23" s="14">
        <f>($S$2/$U$2)*L23</f>
        <v>851.72952677684202</v>
      </c>
      <c r="AD23" s="7">
        <v>42957</v>
      </c>
    </row>
    <row r="24" spans="1:30" x14ac:dyDescent="0.25">
      <c r="A24" s="27" t="s">
        <v>59</v>
      </c>
      <c r="B24" s="28">
        <v>43035</v>
      </c>
      <c r="C24" s="29">
        <v>0.5374768518518519</v>
      </c>
      <c r="D24" s="27" t="s">
        <v>42</v>
      </c>
      <c r="E24" s="30">
        <v>2.44</v>
      </c>
      <c r="F24" s="30">
        <v>18.931899999999999</v>
      </c>
      <c r="G24" s="30" t="s">
        <v>43</v>
      </c>
      <c r="H24" s="30">
        <v>3.3460000000000001</v>
      </c>
      <c r="I24" s="30">
        <v>6265.6328999999996</v>
      </c>
      <c r="J24" s="30" t="s">
        <v>44</v>
      </c>
      <c r="K24" s="30">
        <v>3.5659999999999998</v>
      </c>
      <c r="L24" s="30">
        <v>472.09050000000002</v>
      </c>
      <c r="O24" s="14">
        <f>($O$2/$M$2)*F24</f>
        <v>2.0525885971303892</v>
      </c>
      <c r="P24" s="3"/>
      <c r="R24" s="14">
        <f>($R$2/$P$2)*I24</f>
        <v>658.23476636948226</v>
      </c>
      <c r="S24" s="3"/>
      <c r="U24" s="14">
        <f>($S$2/$U$2)*L24</f>
        <v>826.59567988421043</v>
      </c>
      <c r="AD24" s="7">
        <v>42957</v>
      </c>
    </row>
    <row r="25" spans="1:30" x14ac:dyDescent="0.25">
      <c r="A25" s="27" t="s">
        <v>60</v>
      </c>
      <c r="B25" s="28">
        <v>43035</v>
      </c>
      <c r="C25" s="29">
        <v>0.54113425925925929</v>
      </c>
      <c r="D25" s="27" t="s">
        <v>42</v>
      </c>
      <c r="E25" s="30">
        <v>2.44</v>
      </c>
      <c r="F25" s="30">
        <v>18.5246</v>
      </c>
      <c r="G25" s="30" t="s">
        <v>43</v>
      </c>
      <c r="H25" s="30">
        <v>3.3460000000000001</v>
      </c>
      <c r="I25" s="30">
        <v>4728.1481999999996</v>
      </c>
      <c r="J25" s="30" t="s">
        <v>44</v>
      </c>
      <c r="K25" s="30">
        <v>3.5659999999999998</v>
      </c>
      <c r="L25" s="30">
        <v>454.13440000000003</v>
      </c>
      <c r="N25" s="17">
        <f>($O$2/$M$2)*F25</f>
        <v>2.0084293032607192</v>
      </c>
      <c r="P25" s="3"/>
      <c r="R25" s="17">
        <f>($R$2/$P$2)*I25</f>
        <v>496.71462970441308</v>
      </c>
      <c r="S25" s="3"/>
      <c r="U25" s="17">
        <f>($S$2/$U$2)*L25</f>
        <v>795.15587186526307</v>
      </c>
      <c r="AD25" s="7">
        <v>42957</v>
      </c>
    </row>
    <row r="26" spans="1:30" x14ac:dyDescent="0.25">
      <c r="A26" s="27" t="s">
        <v>61</v>
      </c>
      <c r="B26" s="28">
        <v>43035</v>
      </c>
      <c r="C26" s="29">
        <v>0.54521990740740744</v>
      </c>
      <c r="D26" s="27" t="s">
        <v>42</v>
      </c>
      <c r="E26" s="30">
        <v>2.4460000000000002</v>
      </c>
      <c r="F26" s="30">
        <v>18.805399999999999</v>
      </c>
      <c r="G26" s="30" t="s">
        <v>43</v>
      </c>
      <c r="H26" s="30">
        <v>3.3530000000000002</v>
      </c>
      <c r="I26" s="30">
        <v>11961.814200000001</v>
      </c>
      <c r="J26" s="30" t="s">
        <v>44</v>
      </c>
      <c r="K26" s="30">
        <v>3.573</v>
      </c>
      <c r="L26" s="30">
        <v>547.53459999999995</v>
      </c>
      <c r="O26" s="17">
        <f>($O$2/$M$2)*F26</f>
        <v>2.0388735205909505</v>
      </c>
      <c r="P26" s="3"/>
      <c r="R26" s="17">
        <f>($R$2/$P$2)*I26</f>
        <v>1256.6459128641507</v>
      </c>
      <c r="S26" s="3"/>
      <c r="U26" s="17">
        <f>($S$2/$U$2)*L26</f>
        <v>958.69273994526293</v>
      </c>
      <c r="AD26" s="7">
        <v>42957</v>
      </c>
    </row>
    <row r="27" spans="1:30" x14ac:dyDescent="0.25">
      <c r="A27" s="27" t="s">
        <v>62</v>
      </c>
      <c r="B27" s="28">
        <v>43035</v>
      </c>
      <c r="C27" s="29">
        <v>0.5493055555555556</v>
      </c>
      <c r="D27" s="27" t="s">
        <v>42</v>
      </c>
      <c r="E27" s="30">
        <v>2.4430000000000001</v>
      </c>
      <c r="F27" s="30">
        <v>18.654599999999999</v>
      </c>
      <c r="G27" s="30" t="s">
        <v>43</v>
      </c>
      <c r="H27" s="30">
        <v>3.3530000000000002</v>
      </c>
      <c r="I27" s="30">
        <v>16839.058000000001</v>
      </c>
      <c r="J27" s="30" t="s">
        <v>44</v>
      </c>
      <c r="K27" s="30">
        <v>3.57</v>
      </c>
      <c r="L27" s="30">
        <v>593.63869999999997</v>
      </c>
      <c r="O27" s="17">
        <f>($O$2/$M$2)*F27</f>
        <v>2.0225238483210113</v>
      </c>
      <c r="P27" s="3"/>
      <c r="R27" s="17">
        <f>($R$2/$P$2)*I27</f>
        <v>1769.0237499410732</v>
      </c>
      <c r="S27" s="3"/>
      <c r="U27" s="17">
        <f>($S$2/$U$2)*L27</f>
        <v>1039.4176219010524</v>
      </c>
      <c r="AD27" s="7">
        <v>42957</v>
      </c>
    </row>
    <row r="28" spans="1:30" x14ac:dyDescent="0.25">
      <c r="A28" s="27" t="s">
        <v>63</v>
      </c>
      <c r="B28" s="28">
        <v>43035</v>
      </c>
      <c r="C28" s="29">
        <v>0.55339120370370376</v>
      </c>
      <c r="D28" s="27" t="s">
        <v>42</v>
      </c>
      <c r="E28" s="30">
        <v>2.4430000000000001</v>
      </c>
      <c r="F28" s="30">
        <v>18.5398</v>
      </c>
      <c r="G28" s="30" t="s">
        <v>43</v>
      </c>
      <c r="H28" s="30">
        <v>3.3530000000000002</v>
      </c>
      <c r="I28" s="30">
        <v>22300.4522</v>
      </c>
      <c r="J28" s="30" t="s">
        <v>44</v>
      </c>
      <c r="K28" s="30">
        <v>3.573</v>
      </c>
      <c r="L28" s="30">
        <v>697.8963</v>
      </c>
      <c r="O28" s="17">
        <f t="shared" ref="O26:O29" si="1">($O$2/$M$2)*F28</f>
        <v>2.0100772808369993</v>
      </c>
      <c r="P28" s="3"/>
      <c r="R28" s="17">
        <f>($R$2/$P$2)*I28</f>
        <v>2342.7693862819201</v>
      </c>
      <c r="S28" s="3"/>
      <c r="U28" s="17">
        <f>($S$2/$U$2)*L28</f>
        <v>1221.9649973621051</v>
      </c>
      <c r="AD28" s="7">
        <v>42957</v>
      </c>
    </row>
    <row r="29" spans="1:30" x14ac:dyDescent="0.25">
      <c r="A29" s="27" t="s">
        <v>64</v>
      </c>
      <c r="B29" s="28">
        <v>43035</v>
      </c>
      <c r="C29" s="29">
        <v>0.55747685185185192</v>
      </c>
      <c r="D29" s="27" t="s">
        <v>42</v>
      </c>
      <c r="E29" s="30">
        <v>2.4460000000000002</v>
      </c>
      <c r="F29" s="30">
        <v>18.4754</v>
      </c>
      <c r="G29" s="30" t="s">
        <v>43</v>
      </c>
      <c r="H29" s="30">
        <v>3.3559999999999999</v>
      </c>
      <c r="I29" s="30">
        <v>25309.338400000001</v>
      </c>
      <c r="J29" s="30" t="s">
        <v>44</v>
      </c>
      <c r="K29" s="30">
        <v>3.573</v>
      </c>
      <c r="L29" s="30">
        <v>712.48119999999994</v>
      </c>
      <c r="O29" s="17">
        <f t="shared" si="1"/>
        <v>2.0030950600532855</v>
      </c>
      <c r="P29" s="3"/>
      <c r="R29" s="17">
        <f>($R$2/$P$2)*I29</f>
        <v>2658.8673027253426</v>
      </c>
      <c r="S29" s="3"/>
      <c r="U29" s="17">
        <f>($S$2/$U$2)*L29</f>
        <v>1247.502082585263</v>
      </c>
      <c r="AD29" s="7">
        <v>42957</v>
      </c>
    </row>
    <row r="30" spans="1:30" x14ac:dyDescent="0.25">
      <c r="A30" s="5" t="s">
        <v>41</v>
      </c>
      <c r="B30" s="7">
        <v>43035</v>
      </c>
      <c r="C30" s="8">
        <v>0.56156249999999996</v>
      </c>
      <c r="D30" s="5" t="s">
        <v>42</v>
      </c>
      <c r="E30" s="9">
        <v>2.4359999999999999</v>
      </c>
      <c r="F30" s="9">
        <v>38.458199999999998</v>
      </c>
      <c r="G30" s="9" t="s">
        <v>43</v>
      </c>
      <c r="H30" s="9">
        <v>3.3460000000000001</v>
      </c>
      <c r="I30" s="9">
        <v>3749.0538000000001</v>
      </c>
      <c r="J30" s="9" t="s">
        <v>44</v>
      </c>
      <c r="K30" s="9">
        <v>3.5659999999999998</v>
      </c>
      <c r="L30" s="9">
        <v>715.27859999999998</v>
      </c>
      <c r="M30" s="5"/>
      <c r="N30" s="4"/>
      <c r="O30" s="5"/>
      <c r="P30" s="5"/>
      <c r="Q30" s="4"/>
      <c r="R30" s="4"/>
      <c r="S30" s="5"/>
      <c r="T30" s="4"/>
      <c r="U30" s="4"/>
      <c r="AD30" s="7">
        <v>42957</v>
      </c>
    </row>
    <row r="31" spans="1:30" x14ac:dyDescent="0.25">
      <c r="A31" s="5" t="s">
        <v>41</v>
      </c>
      <c r="B31" s="7">
        <v>43035</v>
      </c>
      <c r="C31" s="8">
        <v>0.56563657407407408</v>
      </c>
      <c r="D31" s="5" t="s">
        <v>42</v>
      </c>
      <c r="E31" s="9">
        <v>2.44</v>
      </c>
      <c r="F31" s="9">
        <v>38.290399999999998</v>
      </c>
      <c r="G31" s="9" t="s">
        <v>43</v>
      </c>
      <c r="H31" s="9">
        <v>3.35</v>
      </c>
      <c r="I31" s="9">
        <v>3726.3825000000002</v>
      </c>
      <c r="J31" s="9" t="s">
        <v>44</v>
      </c>
      <c r="K31" s="9">
        <v>3.5659999999999998</v>
      </c>
      <c r="L31" s="9">
        <v>715.36210000000005</v>
      </c>
      <c r="M31" s="5"/>
      <c r="N31" s="4"/>
      <c r="O31" s="5"/>
      <c r="P31" s="5"/>
      <c r="Q31" s="4"/>
      <c r="R31" s="4"/>
      <c r="S31" s="5"/>
      <c r="T31" s="4"/>
      <c r="U31" s="4"/>
      <c r="AD31" s="7">
        <v>42957</v>
      </c>
    </row>
    <row r="32" spans="1:30" x14ac:dyDescent="0.25">
      <c r="A32" s="5" t="s">
        <v>41</v>
      </c>
      <c r="B32" s="7">
        <v>43035</v>
      </c>
      <c r="C32" s="8">
        <v>0.56972222222222224</v>
      </c>
      <c r="D32" s="5" t="s">
        <v>42</v>
      </c>
      <c r="E32" s="9">
        <v>2.4430000000000001</v>
      </c>
      <c r="F32" s="9">
        <v>17.351700000000001</v>
      </c>
      <c r="G32" s="9" t="s">
        <v>43</v>
      </c>
      <c r="H32" s="9">
        <v>3.3530000000000002</v>
      </c>
      <c r="I32" s="9">
        <v>4783.1116000000002</v>
      </c>
      <c r="J32" s="9" t="s">
        <v>44</v>
      </c>
      <c r="K32" s="9">
        <v>3.573</v>
      </c>
      <c r="L32" s="9">
        <v>429.95940000000002</v>
      </c>
      <c r="M32" s="5"/>
      <c r="N32" s="4"/>
      <c r="O32" s="5"/>
      <c r="P32" s="5"/>
      <c r="Q32" s="4"/>
      <c r="R32" s="4"/>
      <c r="S32" s="5"/>
      <c r="T32" s="4"/>
      <c r="U32" s="4"/>
      <c r="AD32" s="7">
        <v>42957</v>
      </c>
    </row>
    <row r="33" spans="1:30" x14ac:dyDescent="0.25">
      <c r="A33" s="5" t="s">
        <v>41</v>
      </c>
      <c r="B33" s="7">
        <v>43035</v>
      </c>
      <c r="C33" s="8">
        <v>0.57337962962962963</v>
      </c>
      <c r="D33" s="5" t="s">
        <v>42</v>
      </c>
      <c r="E33" s="9">
        <v>2.44</v>
      </c>
      <c r="F33" s="9">
        <v>38.872</v>
      </c>
      <c r="G33" s="9" t="s">
        <v>43</v>
      </c>
      <c r="H33" s="9">
        <v>3.35</v>
      </c>
      <c r="I33" s="9">
        <v>3737.1244000000002</v>
      </c>
      <c r="J33" s="9" t="s">
        <v>44</v>
      </c>
      <c r="K33" s="9">
        <v>3.57</v>
      </c>
      <c r="L33" s="9">
        <v>716.73310000000004</v>
      </c>
      <c r="M33" s="5"/>
      <c r="N33" s="4"/>
      <c r="O33" s="5"/>
      <c r="P33" s="5"/>
      <c r="Q33" s="4"/>
      <c r="R33" s="4"/>
      <c r="S33" s="5"/>
      <c r="T33" s="4"/>
      <c r="U33" s="4"/>
      <c r="AD33" s="7">
        <v>42957</v>
      </c>
    </row>
    <row r="34" spans="1:30" x14ac:dyDescent="0.25">
      <c r="A34" s="27" t="s">
        <v>65</v>
      </c>
      <c r="B34" s="28">
        <v>43035</v>
      </c>
      <c r="C34" s="29">
        <v>0.57746527777777779</v>
      </c>
      <c r="D34" s="27" t="s">
        <v>42</v>
      </c>
      <c r="E34" s="30">
        <v>2.4460000000000002</v>
      </c>
      <c r="F34" s="30">
        <v>18.953900000000001</v>
      </c>
      <c r="G34" s="30" t="s">
        <v>43</v>
      </c>
      <c r="H34" s="30">
        <v>3.3559999999999999</v>
      </c>
      <c r="I34" s="30">
        <v>4016.0223999999998</v>
      </c>
      <c r="J34" s="30" t="s">
        <v>44</v>
      </c>
      <c r="K34" s="30">
        <v>3.573</v>
      </c>
      <c r="L34" s="30">
        <v>455.25760000000002</v>
      </c>
      <c r="O34" s="19">
        <f>($O$2/$M$2)*F34</f>
        <v>2.0549738278329004</v>
      </c>
      <c r="R34" s="19">
        <f>($R$2/$P$2)*I34</f>
        <v>421.90240130388219</v>
      </c>
      <c r="U34" s="19">
        <f>($S$2/$U$2)*L34</f>
        <v>797.12251230315781</v>
      </c>
      <c r="AD34" s="7">
        <v>42957</v>
      </c>
    </row>
    <row r="35" spans="1:30" x14ac:dyDescent="0.25">
      <c r="A35" s="27" t="s">
        <v>66</v>
      </c>
      <c r="B35" s="28">
        <v>43035</v>
      </c>
      <c r="C35" s="29">
        <v>0.58112268518518517</v>
      </c>
      <c r="D35" s="27" t="s">
        <v>42</v>
      </c>
      <c r="E35" s="30">
        <v>2.4460000000000002</v>
      </c>
      <c r="F35" s="30">
        <v>19.431999999999999</v>
      </c>
      <c r="G35" s="30" t="s">
        <v>43</v>
      </c>
      <c r="H35" s="30">
        <v>3.3559999999999999</v>
      </c>
      <c r="I35" s="30">
        <v>4826.5996999999998</v>
      </c>
      <c r="J35" s="30" t="s">
        <v>44</v>
      </c>
      <c r="K35" s="30">
        <v>3.573</v>
      </c>
      <c r="L35" s="30">
        <v>461.4092</v>
      </c>
      <c r="O35" s="19">
        <f>($O$2/$M$2)*F35</f>
        <v>2.1068092277815604</v>
      </c>
      <c r="R35" s="19">
        <f>($R$2/$P$2)*I35</f>
        <v>507.05743164246229</v>
      </c>
      <c r="U35" s="19">
        <f>($S$2/$U$2)*L35</f>
        <v>807.8935106273683</v>
      </c>
      <c r="AD35" s="7">
        <v>42957</v>
      </c>
    </row>
    <row r="36" spans="1:30" x14ac:dyDescent="0.25">
      <c r="A36" s="27" t="s">
        <v>67</v>
      </c>
      <c r="B36" s="28">
        <v>43035</v>
      </c>
      <c r="C36" s="29">
        <v>0.58521990740740748</v>
      </c>
      <c r="D36" s="27" t="s">
        <v>42</v>
      </c>
      <c r="E36" s="30">
        <v>2.4430000000000001</v>
      </c>
      <c r="F36" s="30">
        <v>18.747699999999998</v>
      </c>
      <c r="G36" s="30" t="s">
        <v>43</v>
      </c>
      <c r="H36" s="30">
        <v>3.35</v>
      </c>
      <c r="I36" s="30">
        <v>5838.3865999999998</v>
      </c>
      <c r="J36" s="30" t="s">
        <v>44</v>
      </c>
      <c r="K36" s="30">
        <v>3.5659999999999998</v>
      </c>
      <c r="L36" s="30">
        <v>453.63330000000002</v>
      </c>
      <c r="O36" s="19">
        <f>($O$2/$M$2)*F36</f>
        <v>2.0326177109757286</v>
      </c>
      <c r="R36" s="19">
        <f>($R$2/$P$2)*I36</f>
        <v>613.35049482801901</v>
      </c>
      <c r="U36" s="19">
        <f>($S$2/$U$2)*L36</f>
        <v>794.27848268842092</v>
      </c>
      <c r="AD36" s="7">
        <v>42957</v>
      </c>
    </row>
    <row r="37" spans="1:30" x14ac:dyDescent="0.25">
      <c r="A37" s="27" t="s">
        <v>68</v>
      </c>
      <c r="B37" s="28">
        <v>43035</v>
      </c>
      <c r="C37" s="29">
        <v>0.58929398148148149</v>
      </c>
      <c r="D37" s="27" t="s">
        <v>42</v>
      </c>
      <c r="E37" s="30">
        <v>2.4430000000000001</v>
      </c>
      <c r="F37" s="30">
        <v>19.051200000000001</v>
      </c>
      <c r="G37" s="30" t="s">
        <v>43</v>
      </c>
      <c r="H37" s="30">
        <v>3.3530000000000002</v>
      </c>
      <c r="I37" s="30">
        <v>6264.5571</v>
      </c>
      <c r="J37" s="30" t="s">
        <v>44</v>
      </c>
      <c r="K37" s="30">
        <v>3.57</v>
      </c>
      <c r="L37" s="30">
        <v>455.34609999999998</v>
      </c>
      <c r="O37" s="19">
        <f>($O$2/$M$2)*F37</f>
        <v>2.0655230527126425</v>
      </c>
      <c r="R37" s="19">
        <f>($R$2/$P$2)*I37</f>
        <v>658.12174842333661</v>
      </c>
      <c r="U37" s="19">
        <f>($S$2/$U$2)*L37</f>
        <v>797.27746928210513</v>
      </c>
      <c r="AD37" s="7">
        <v>42957</v>
      </c>
    </row>
    <row r="38" spans="1:30" x14ac:dyDescent="0.25">
      <c r="A38" s="27" t="s">
        <v>69</v>
      </c>
      <c r="B38" s="28">
        <v>43035</v>
      </c>
      <c r="C38" s="29">
        <v>0.59337962962962965</v>
      </c>
      <c r="D38" s="27" t="s">
        <v>42</v>
      </c>
      <c r="E38" s="30">
        <v>2.44</v>
      </c>
      <c r="F38" s="30">
        <v>18.819800000000001</v>
      </c>
      <c r="G38" s="30" t="s">
        <v>43</v>
      </c>
      <c r="H38" s="30">
        <v>3.35</v>
      </c>
      <c r="I38" s="30">
        <v>7169.6112000000003</v>
      </c>
      <c r="J38" s="30" t="s">
        <v>44</v>
      </c>
      <c r="K38" s="30">
        <v>3.57</v>
      </c>
      <c r="L38" s="30">
        <v>464.6841</v>
      </c>
      <c r="O38" s="19">
        <f>($O$2/$M$2)*F38</f>
        <v>2.0404347625053219</v>
      </c>
      <c r="R38" s="19">
        <f>($R$2/$P$2)*I38</f>
        <v>753.20201941483413</v>
      </c>
      <c r="U38" s="19">
        <f>($S$2/$U$2)*L38</f>
        <v>813.6276192189473</v>
      </c>
      <c r="AD38" s="7">
        <v>42957</v>
      </c>
    </row>
    <row r="39" spans="1:30" x14ac:dyDescent="0.25">
      <c r="A39" s="27" t="s">
        <v>70</v>
      </c>
      <c r="B39" s="28">
        <v>43035</v>
      </c>
      <c r="C39" s="29">
        <v>0.5974652777777778</v>
      </c>
      <c r="D39" s="27" t="s">
        <v>42</v>
      </c>
      <c r="E39" s="30">
        <v>2.44</v>
      </c>
      <c r="F39" s="30">
        <v>18.546800000000001</v>
      </c>
      <c r="G39" s="30" t="s">
        <v>43</v>
      </c>
      <c r="H39" s="30">
        <v>3.35</v>
      </c>
      <c r="I39" s="30">
        <v>5722.4324999999999</v>
      </c>
      <c r="J39" s="30" t="s">
        <v>44</v>
      </c>
      <c r="K39" s="30">
        <v>3.573</v>
      </c>
      <c r="L39" s="30">
        <v>452.3066</v>
      </c>
      <c r="O39" s="26">
        <f>($O$2/$M$2)*F39</f>
        <v>2.0108362178787078</v>
      </c>
      <c r="R39" s="16">
        <f>($R$2/$P$2)*I39</f>
        <v>601.16896087267287</v>
      </c>
      <c r="U39" s="16">
        <f>($S$2/$U$2)*L39</f>
        <v>791.95552874526311</v>
      </c>
      <c r="AD39" s="7">
        <v>42957</v>
      </c>
    </row>
    <row r="40" spans="1:30" x14ac:dyDescent="0.25">
      <c r="A40" s="27" t="s">
        <v>71</v>
      </c>
      <c r="B40" s="28">
        <v>43035</v>
      </c>
      <c r="C40" s="29">
        <v>0.60155092592592596</v>
      </c>
      <c r="D40" s="27" t="s">
        <v>42</v>
      </c>
      <c r="E40" s="30">
        <v>2.4359999999999999</v>
      </c>
      <c r="F40" s="30">
        <v>17.6525</v>
      </c>
      <c r="G40" s="30" t="s">
        <v>43</v>
      </c>
      <c r="H40" s="30">
        <v>3.3460000000000001</v>
      </c>
      <c r="I40" s="30">
        <v>6697.2705999999998</v>
      </c>
      <c r="J40" s="30" t="s">
        <v>44</v>
      </c>
      <c r="K40" s="30">
        <v>3.5630000000000002</v>
      </c>
      <c r="L40" s="30">
        <v>453.60660000000001</v>
      </c>
      <c r="O40" s="16">
        <f>($O$2/$M$2)*F40</f>
        <v>1.9138765898216341</v>
      </c>
      <c r="R40" s="16">
        <f>($R$2/$P$2)*I40</f>
        <v>703.58037552825704</v>
      </c>
      <c r="U40" s="16">
        <f>($S$2/$U$2)*L40</f>
        <v>794.23173295578943</v>
      </c>
      <c r="AD40" s="7">
        <v>42957</v>
      </c>
    </row>
    <row r="41" spans="1:30" x14ac:dyDescent="0.25">
      <c r="A41" s="27" t="s">
        <v>72</v>
      </c>
      <c r="B41" s="28">
        <v>43035</v>
      </c>
      <c r="C41" s="29">
        <v>0.60562499999999997</v>
      </c>
      <c r="D41" s="27" t="s">
        <v>42</v>
      </c>
      <c r="E41" s="30">
        <v>2.4460000000000002</v>
      </c>
      <c r="F41" s="30">
        <v>17.372499999999999</v>
      </c>
      <c r="G41" s="30" t="s">
        <v>43</v>
      </c>
      <c r="H41" s="30">
        <v>3.3559999999999999</v>
      </c>
      <c r="I41" s="30">
        <v>7135.9809999999998</v>
      </c>
      <c r="J41" s="30" t="s">
        <v>44</v>
      </c>
      <c r="K41" s="30">
        <v>3.57</v>
      </c>
      <c r="L41" s="30">
        <v>438.06819999999999</v>
      </c>
      <c r="O41" s="16">
        <f t="shared" ref="O39:O43" si="2">($O$2/$M$2)*F41</f>
        <v>1.8835191081533118</v>
      </c>
      <c r="R41" s="16">
        <f>($R$2/$P$2)*I41</f>
        <v>749.66900572040606</v>
      </c>
      <c r="U41" s="16">
        <f>($S$2/$U$2)*L41</f>
        <v>767.02513949052616</v>
      </c>
      <c r="AD41" s="7">
        <v>42957</v>
      </c>
    </row>
    <row r="42" spans="1:30" x14ac:dyDescent="0.25">
      <c r="A42" s="27" t="s">
        <v>73</v>
      </c>
      <c r="B42" s="28">
        <v>43035</v>
      </c>
      <c r="C42" s="29">
        <v>0.60929398148148151</v>
      </c>
      <c r="D42" s="27" t="s">
        <v>42</v>
      </c>
      <c r="E42" s="30">
        <v>2.4359999999999999</v>
      </c>
      <c r="F42" s="30">
        <v>17.198499999999999</v>
      </c>
      <c r="G42" s="30" t="s">
        <v>43</v>
      </c>
      <c r="H42" s="30">
        <v>3.3460000000000001</v>
      </c>
      <c r="I42" s="30">
        <v>8342.0707999999995</v>
      </c>
      <c r="J42" s="30" t="s">
        <v>44</v>
      </c>
      <c r="K42" s="30">
        <v>3.5630000000000002</v>
      </c>
      <c r="L42" s="30">
        <v>453.52030000000002</v>
      </c>
      <c r="O42" s="16">
        <f t="shared" si="2"/>
        <v>1.8646541016879974</v>
      </c>
      <c r="R42" s="16">
        <f>($R$2/$P$2)*I42</f>
        <v>876.37451981517768</v>
      </c>
      <c r="U42" s="16">
        <f>($S$2/$U$2)*L42</f>
        <v>794.08062801473682</v>
      </c>
      <c r="AD42" s="7">
        <v>42957</v>
      </c>
    </row>
    <row r="43" spans="1:30" x14ac:dyDescent="0.25">
      <c r="A43" s="27" t="s">
        <v>74</v>
      </c>
      <c r="B43" s="28">
        <v>43035</v>
      </c>
      <c r="C43" s="29">
        <v>0.61337962962962966</v>
      </c>
      <c r="D43" s="27" t="s">
        <v>42</v>
      </c>
      <c r="E43" s="30">
        <v>2.4430000000000001</v>
      </c>
      <c r="F43" s="30">
        <v>16.958400000000001</v>
      </c>
      <c r="G43" s="30" t="s">
        <v>43</v>
      </c>
      <c r="H43" s="30">
        <v>3.3530000000000002</v>
      </c>
      <c r="I43" s="30">
        <v>8799.5038000000004</v>
      </c>
      <c r="J43" s="30" t="s">
        <v>44</v>
      </c>
      <c r="K43" s="30">
        <v>3.573</v>
      </c>
      <c r="L43" s="30">
        <v>461.01679999999999</v>
      </c>
      <c r="O43" s="16">
        <f t="shared" si="2"/>
        <v>1.8386225611574114</v>
      </c>
      <c r="R43" s="16">
        <f>($R$2/$P$2)*I43</f>
        <v>924.43004887189795</v>
      </c>
      <c r="U43" s="16">
        <f>($S$2/$U$2)*L43</f>
        <v>807.20644714105254</v>
      </c>
      <c r="AD43" s="7">
        <v>42957</v>
      </c>
    </row>
    <row r="44" spans="1:30" x14ac:dyDescent="0.25">
      <c r="A44" s="5" t="s">
        <v>41</v>
      </c>
      <c r="B44" s="7">
        <v>43035</v>
      </c>
      <c r="C44" s="8">
        <v>0.61703703703703705</v>
      </c>
      <c r="D44" s="5" t="s">
        <v>42</v>
      </c>
      <c r="E44" s="9">
        <v>2.4430000000000001</v>
      </c>
      <c r="F44" s="9">
        <v>38.611400000000003</v>
      </c>
      <c r="G44" s="9" t="s">
        <v>43</v>
      </c>
      <c r="H44" s="9">
        <v>3.3530000000000002</v>
      </c>
      <c r="I44" s="9">
        <v>3758.3348000000001</v>
      </c>
      <c r="J44" s="9" t="s">
        <v>44</v>
      </c>
      <c r="K44" s="9">
        <v>3.573</v>
      </c>
      <c r="L44" s="9">
        <v>711.62339999999995</v>
      </c>
      <c r="M44" s="5"/>
      <c r="N44" s="4"/>
      <c r="O44" s="4"/>
      <c r="P44" s="5"/>
      <c r="Q44" s="4"/>
      <c r="R44" s="4"/>
      <c r="S44" s="5"/>
      <c r="T44" s="4"/>
      <c r="U44" s="4"/>
      <c r="AD44" s="7">
        <v>42957</v>
      </c>
    </row>
    <row r="45" spans="1:30" x14ac:dyDescent="0.25">
      <c r="A45" s="5" t="s">
        <v>41</v>
      </c>
      <c r="B45" s="7">
        <v>43035</v>
      </c>
      <c r="C45" s="8">
        <v>0.62070601851851859</v>
      </c>
      <c r="D45" s="5" t="s">
        <v>42</v>
      </c>
      <c r="E45" s="9">
        <v>2.4460000000000002</v>
      </c>
      <c r="F45" s="9">
        <v>38.777799999999999</v>
      </c>
      <c r="G45" s="9" t="s">
        <v>43</v>
      </c>
      <c r="H45" s="9">
        <v>3.3530000000000002</v>
      </c>
      <c r="I45" s="9">
        <v>3748.8312000000001</v>
      </c>
      <c r="J45" s="9" t="s">
        <v>44</v>
      </c>
      <c r="K45" s="9">
        <v>3.573</v>
      </c>
      <c r="L45" s="9">
        <v>711.46379999999999</v>
      </c>
      <c r="M45" s="5"/>
      <c r="N45" s="4"/>
      <c r="O45" s="4"/>
      <c r="P45" s="5"/>
      <c r="Q45" s="4"/>
      <c r="R45" s="4"/>
      <c r="S45" s="5"/>
      <c r="T45" s="4"/>
      <c r="U45" s="4"/>
      <c r="AD45" s="7">
        <v>42957</v>
      </c>
    </row>
    <row r="46" spans="1:30" x14ac:dyDescent="0.25">
      <c r="A46" s="5" t="s">
        <v>41</v>
      </c>
      <c r="B46" s="7">
        <v>43035</v>
      </c>
      <c r="C46" s="8">
        <v>0.62436342592592597</v>
      </c>
      <c r="D46" s="5" t="s">
        <v>42</v>
      </c>
      <c r="E46" s="9">
        <v>2.4430000000000001</v>
      </c>
      <c r="F46" s="9">
        <v>38.659100000000002</v>
      </c>
      <c r="G46" s="9" t="s">
        <v>43</v>
      </c>
      <c r="H46" s="9">
        <v>3.3530000000000002</v>
      </c>
      <c r="I46" s="9">
        <v>3742.1786000000002</v>
      </c>
      <c r="J46" s="9" t="s">
        <v>44</v>
      </c>
      <c r="K46" s="9">
        <v>3.573</v>
      </c>
      <c r="L46" s="9">
        <v>708.64269999999999</v>
      </c>
      <c r="M46" s="5"/>
      <c r="N46" s="4"/>
      <c r="O46" s="4"/>
      <c r="P46" s="5"/>
      <c r="Q46" s="4"/>
      <c r="R46" s="4"/>
      <c r="S46" s="5"/>
      <c r="T46" s="4"/>
      <c r="U46" s="4"/>
      <c r="AD46" s="7">
        <v>42957</v>
      </c>
    </row>
    <row r="47" spans="1:30" x14ac:dyDescent="0.25">
      <c r="A47" s="5" t="s">
        <v>41</v>
      </c>
      <c r="B47" s="7">
        <v>43035</v>
      </c>
      <c r="C47" s="8">
        <v>0.6280324074074074</v>
      </c>
      <c r="D47" s="5" t="s">
        <v>42</v>
      </c>
      <c r="E47" s="9">
        <v>2.44</v>
      </c>
      <c r="F47" s="9">
        <v>38.92</v>
      </c>
      <c r="G47" s="9" t="s">
        <v>43</v>
      </c>
      <c r="H47" s="9">
        <v>3.35</v>
      </c>
      <c r="I47" s="9">
        <v>3750.0583000000001</v>
      </c>
      <c r="J47" s="9" t="s">
        <v>44</v>
      </c>
      <c r="K47" s="9">
        <v>3.57</v>
      </c>
      <c r="L47" s="9">
        <v>713.63810000000001</v>
      </c>
      <c r="M47" s="5"/>
      <c r="N47" s="4"/>
      <c r="O47" s="4"/>
      <c r="P47" s="5"/>
      <c r="Q47" s="4"/>
      <c r="R47" s="4"/>
      <c r="S47" s="5"/>
      <c r="T47" s="4"/>
      <c r="U47" s="4"/>
      <c r="AD47" s="7">
        <v>42957</v>
      </c>
    </row>
    <row r="48" spans="1:30" x14ac:dyDescent="0.25">
      <c r="A48" s="27" t="s">
        <v>75</v>
      </c>
      <c r="B48" s="28">
        <v>43035</v>
      </c>
      <c r="C48" s="29">
        <v>0.63210648148148152</v>
      </c>
      <c r="D48" s="27" t="s">
        <v>42</v>
      </c>
      <c r="E48" s="30">
        <v>2.44</v>
      </c>
      <c r="F48" s="30">
        <v>19.231300000000001</v>
      </c>
      <c r="G48" s="30" t="s">
        <v>43</v>
      </c>
      <c r="H48" s="30">
        <v>3.3460000000000001</v>
      </c>
      <c r="I48" s="30">
        <v>4419.076</v>
      </c>
      <c r="J48" s="30" t="s">
        <v>44</v>
      </c>
      <c r="K48" s="30">
        <v>3.5659999999999998</v>
      </c>
      <c r="L48" s="30">
        <v>495.54840000000002</v>
      </c>
      <c r="O48" s="22">
        <f t="shared" ref="O48:O54" si="3">($O$2/$M$2)*F48</f>
        <v>2.0850494186000166</v>
      </c>
      <c r="R48" s="22">
        <f t="shared" ref="R48:R53" si="4">($R$2/$P$2)*I48</f>
        <v>464.24511375841797</v>
      </c>
      <c r="T48" s="22">
        <f>($S$2/$U$2)*L48</f>
        <v>867.66873430736837</v>
      </c>
      <c r="AD48" s="7">
        <v>42957</v>
      </c>
    </row>
    <row r="49" spans="1:30" x14ac:dyDescent="0.25">
      <c r="A49" s="27" t="s">
        <v>76</v>
      </c>
      <c r="B49" s="28">
        <v>43035</v>
      </c>
      <c r="C49" s="29">
        <v>0.63577546296296295</v>
      </c>
      <c r="D49" s="27" t="s">
        <v>42</v>
      </c>
      <c r="E49" s="30">
        <v>2.4460000000000002</v>
      </c>
      <c r="F49" s="30">
        <v>18.4452</v>
      </c>
      <c r="G49" s="30" t="s">
        <v>43</v>
      </c>
      <c r="H49" s="30">
        <v>3.3559999999999999</v>
      </c>
      <c r="I49" s="30">
        <v>4968.6689999999999</v>
      </c>
      <c r="J49" s="30" t="s">
        <v>44</v>
      </c>
      <c r="K49" s="30">
        <v>3.573</v>
      </c>
      <c r="L49" s="30">
        <v>450.13850000000002</v>
      </c>
      <c r="O49" s="22">
        <f t="shared" si="3"/>
        <v>1.9998207888162021</v>
      </c>
      <c r="R49" s="22">
        <f t="shared" si="4"/>
        <v>521.98249252398568</v>
      </c>
      <c r="U49" s="22">
        <f>($S$2/$U$2)*L49</f>
        <v>788.15934539999989</v>
      </c>
      <c r="AD49" s="7">
        <v>42957</v>
      </c>
    </row>
    <row r="50" spans="1:30" x14ac:dyDescent="0.25">
      <c r="A50" s="27" t="s">
        <v>77</v>
      </c>
      <c r="B50" s="28">
        <v>43035</v>
      </c>
      <c r="C50" s="29">
        <v>0.6398611111111111</v>
      </c>
      <c r="D50" s="27" t="s">
        <v>42</v>
      </c>
      <c r="E50" s="30">
        <v>2.44</v>
      </c>
      <c r="F50" s="30">
        <v>18.103999999999999</v>
      </c>
      <c r="G50" s="30" t="s">
        <v>43</v>
      </c>
      <c r="H50" s="30">
        <v>3.35</v>
      </c>
      <c r="I50" s="30">
        <v>5295.6801999999998</v>
      </c>
      <c r="J50" s="30" t="s">
        <v>44</v>
      </c>
      <c r="K50" s="30">
        <v>3.5659999999999998</v>
      </c>
      <c r="L50" s="30">
        <v>454.40660000000003</v>
      </c>
      <c r="O50" s="22">
        <f t="shared" si="3"/>
        <v>1.9628280290118036</v>
      </c>
      <c r="R50" s="22">
        <f t="shared" si="4"/>
        <v>556.33658639887642</v>
      </c>
      <c r="U50" s="22">
        <f>($S$2/$U$2)*L50</f>
        <v>795.63247400842101</v>
      </c>
      <c r="AD50" s="7">
        <v>42957</v>
      </c>
    </row>
    <row r="51" spans="1:30" x14ac:dyDescent="0.25">
      <c r="A51" s="27" t="s">
        <v>78</v>
      </c>
      <c r="B51" s="28">
        <v>43035</v>
      </c>
      <c r="C51" s="29">
        <v>0.64351851851851849</v>
      </c>
      <c r="D51" s="27" t="s">
        <v>42</v>
      </c>
      <c r="E51" s="30">
        <v>2.4460000000000002</v>
      </c>
      <c r="F51" s="30">
        <v>17.9466</v>
      </c>
      <c r="G51" s="30" t="s">
        <v>43</v>
      </c>
      <c r="H51" s="30">
        <v>3.3530000000000002</v>
      </c>
      <c r="I51" s="30">
        <v>5720.5688</v>
      </c>
      <c r="J51" s="30" t="s">
        <v>44</v>
      </c>
      <c r="K51" s="30">
        <v>3.57</v>
      </c>
      <c r="L51" s="30">
        <v>456.64499999999998</v>
      </c>
      <c r="O51" s="22">
        <f t="shared" si="3"/>
        <v>1.9457627875311112</v>
      </c>
      <c r="R51" s="22">
        <f t="shared" si="4"/>
        <v>600.97317025524262</v>
      </c>
      <c r="U51" s="22">
        <f>($S$2/$U$2)*L51</f>
        <v>799.55174747368403</v>
      </c>
      <c r="AD51" s="7">
        <v>42957</v>
      </c>
    </row>
    <row r="52" spans="1:30" x14ac:dyDescent="0.25">
      <c r="A52" s="27" t="s">
        <v>79</v>
      </c>
      <c r="B52" s="28">
        <v>43035</v>
      </c>
      <c r="C52" s="29">
        <v>0.64760416666666665</v>
      </c>
      <c r="D52" s="27" t="s">
        <v>42</v>
      </c>
      <c r="E52" s="30">
        <v>2.4460000000000002</v>
      </c>
      <c r="F52" s="30">
        <v>17.797599999999999</v>
      </c>
      <c r="G52" s="30" t="s">
        <v>43</v>
      </c>
      <c r="H52" s="30">
        <v>3.3559999999999999</v>
      </c>
      <c r="I52" s="30">
        <v>5927.8013000000001</v>
      </c>
      <c r="J52" s="30" t="s">
        <v>44</v>
      </c>
      <c r="K52" s="30">
        <v>3.573</v>
      </c>
      <c r="L52" s="30">
        <v>458.07100000000003</v>
      </c>
      <c r="O52" s="22">
        <f t="shared" si="3"/>
        <v>1.9296082705004682</v>
      </c>
      <c r="R52" s="22">
        <f t="shared" si="4"/>
        <v>622.74393761406179</v>
      </c>
      <c r="U52" s="22">
        <f>($S$2/$U$2)*L52</f>
        <v>802.04856839999991</v>
      </c>
      <c r="AD52" s="7">
        <v>42957</v>
      </c>
    </row>
    <row r="53" spans="1:30" x14ac:dyDescent="0.25">
      <c r="A53" s="27" t="s">
        <v>80</v>
      </c>
      <c r="B53" s="28">
        <v>43035</v>
      </c>
      <c r="C53" s="29">
        <v>0.65170138888888884</v>
      </c>
      <c r="D53" s="27" t="s">
        <v>42</v>
      </c>
      <c r="E53" s="30">
        <v>2.4460000000000002</v>
      </c>
      <c r="F53" s="30">
        <v>18.720199999999998</v>
      </c>
      <c r="G53" s="30" t="s">
        <v>43</v>
      </c>
      <c r="H53" s="30">
        <v>3.3559999999999999</v>
      </c>
      <c r="I53" s="30">
        <v>4470.8602000000001</v>
      </c>
      <c r="J53" s="30" t="s">
        <v>44</v>
      </c>
      <c r="K53" s="30">
        <v>3.573</v>
      </c>
      <c r="L53" s="30">
        <v>442.65960000000001</v>
      </c>
      <c r="O53" s="24">
        <f t="shared" si="3"/>
        <v>2.0296361725975895</v>
      </c>
      <c r="R53" s="24">
        <f t="shared" si="4"/>
        <v>469.68529216220389</v>
      </c>
      <c r="U53" s="24">
        <f>($S$2/$U$2)*L53</f>
        <v>775.06434257684202</v>
      </c>
      <c r="AD53" s="7">
        <v>42957</v>
      </c>
    </row>
    <row r="54" spans="1:30" x14ac:dyDescent="0.25">
      <c r="A54" s="27" t="s">
        <v>81</v>
      </c>
      <c r="B54" s="28">
        <v>43035</v>
      </c>
      <c r="C54" s="29">
        <v>0.655787037037037</v>
      </c>
      <c r="D54" s="27" t="s">
        <v>42</v>
      </c>
      <c r="E54" s="30">
        <v>2.44</v>
      </c>
      <c r="F54" s="30">
        <v>18.014399999999998</v>
      </c>
      <c r="G54" s="30" t="s">
        <v>43</v>
      </c>
      <c r="H54" s="30">
        <v>3.35</v>
      </c>
      <c r="I54" s="30">
        <v>6102.1328000000003</v>
      </c>
      <c r="J54" s="30" t="s">
        <v>44</v>
      </c>
      <c r="K54" s="30">
        <v>3.5659999999999998</v>
      </c>
      <c r="L54" s="30">
        <v>442.46589999999998</v>
      </c>
      <c r="O54" s="24">
        <f t="shared" si="3"/>
        <v>1.9531136348779405</v>
      </c>
      <c r="R54" s="24">
        <f t="shared" ref="R54:R57" si="5">($R$2/$P$2)*I54</f>
        <v>641.05829723339752</v>
      </c>
      <c r="U54" s="24">
        <f>($S$2/$U$2)*L54</f>
        <v>774.72518814947352</v>
      </c>
      <c r="AD54" s="7">
        <v>42957</v>
      </c>
    </row>
    <row r="55" spans="1:30" x14ac:dyDescent="0.25">
      <c r="A55" s="27" t="s">
        <v>82</v>
      </c>
      <c r="B55" s="28">
        <v>43035</v>
      </c>
      <c r="C55" s="29">
        <v>0.65944444444444439</v>
      </c>
      <c r="D55" s="27" t="s">
        <v>42</v>
      </c>
      <c r="E55" s="30">
        <v>2.4460000000000002</v>
      </c>
      <c r="F55" s="30">
        <v>17.624199999999998</v>
      </c>
      <c r="G55" s="30" t="s">
        <v>43</v>
      </c>
      <c r="H55" s="30">
        <v>3.3559999999999999</v>
      </c>
      <c r="I55" s="30">
        <v>6911.0075999999999</v>
      </c>
      <c r="J55" s="30" t="s">
        <v>44</v>
      </c>
      <c r="K55" s="30">
        <v>3.573</v>
      </c>
      <c r="L55" s="30">
        <v>463.00080000000003</v>
      </c>
      <c r="O55" s="24">
        <f t="shared" ref="O55:O57" si="6">($O$2/$M$2)*F55</f>
        <v>1.9108083157815858</v>
      </c>
      <c r="R55" s="24">
        <f t="shared" si="5"/>
        <v>726.0344717871543</v>
      </c>
      <c r="T55" s="24">
        <f>($S$2/$U$2)*L55</f>
        <v>810.68028495157887</v>
      </c>
      <c r="AD55" s="7">
        <v>42957</v>
      </c>
    </row>
    <row r="56" spans="1:30" x14ac:dyDescent="0.25">
      <c r="A56" s="27" t="s">
        <v>83</v>
      </c>
      <c r="B56" s="28">
        <v>43035</v>
      </c>
      <c r="C56" s="29">
        <v>0.66353009259259255</v>
      </c>
      <c r="D56" s="27" t="s">
        <v>42</v>
      </c>
      <c r="E56" s="30">
        <v>2.4430000000000001</v>
      </c>
      <c r="F56" s="30">
        <v>16.786300000000001</v>
      </c>
      <c r="G56" s="30" t="s">
        <v>43</v>
      </c>
      <c r="H56" s="30">
        <v>3.3530000000000002</v>
      </c>
      <c r="I56" s="30">
        <v>7143.3894</v>
      </c>
      <c r="J56" s="30" t="s">
        <v>44</v>
      </c>
      <c r="K56" s="30">
        <v>3.573</v>
      </c>
      <c r="L56" s="30">
        <v>451.35700000000003</v>
      </c>
      <c r="O56" s="24">
        <f t="shared" si="6"/>
        <v>1.8199635518891317</v>
      </c>
      <c r="R56" s="24">
        <f t="shared" si="5"/>
        <v>750.44729364773923</v>
      </c>
      <c r="U56" s="24">
        <f>($S$2/$U$2)*L56</f>
        <v>790.29284911578941</v>
      </c>
      <c r="AD56" s="7">
        <v>42957</v>
      </c>
    </row>
    <row r="57" spans="1:30" x14ac:dyDescent="0.25">
      <c r="A57" s="27" t="s">
        <v>84</v>
      </c>
      <c r="B57" s="28">
        <v>43035</v>
      </c>
      <c r="C57" s="29">
        <v>0.6676157407407407</v>
      </c>
      <c r="D57" s="27" t="s">
        <v>42</v>
      </c>
      <c r="E57" s="30">
        <v>2.44</v>
      </c>
      <c r="F57" s="30">
        <v>16.929400000000001</v>
      </c>
      <c r="G57" s="30" t="s">
        <v>43</v>
      </c>
      <c r="H57" s="30">
        <v>3.3460000000000001</v>
      </c>
      <c r="I57" s="30">
        <v>7033.3914999999997</v>
      </c>
      <c r="J57" s="30" t="s">
        <v>44</v>
      </c>
      <c r="K57" s="30">
        <v>3.5659999999999998</v>
      </c>
      <c r="L57" s="30">
        <v>460.0104</v>
      </c>
      <c r="M57" s="3"/>
      <c r="N57" s="2"/>
      <c r="O57" s="24">
        <f t="shared" si="6"/>
        <v>1.8354783934131922</v>
      </c>
      <c r="P57" s="3"/>
      <c r="Q57" s="2"/>
      <c r="R57" s="24">
        <f t="shared" si="5"/>
        <v>738.89148704955278</v>
      </c>
      <c r="S57" s="3"/>
      <c r="U57" s="24">
        <f>($S$2/$U$2)*L57</f>
        <v>805.444314896842</v>
      </c>
      <c r="AD57" s="7">
        <v>42957</v>
      </c>
    </row>
    <row r="58" spans="1:30" x14ac:dyDescent="0.25">
      <c r="A58" s="5" t="s">
        <v>41</v>
      </c>
      <c r="B58" s="7">
        <v>43035</v>
      </c>
      <c r="C58" s="8">
        <v>0.67128472222222213</v>
      </c>
      <c r="D58" s="5" t="s">
        <v>42</v>
      </c>
      <c r="E58" s="9">
        <v>2.4460000000000002</v>
      </c>
      <c r="F58" s="9">
        <v>38.879100000000001</v>
      </c>
      <c r="G58" s="9" t="s">
        <v>43</v>
      </c>
      <c r="H58" s="9">
        <v>3.3559999999999999</v>
      </c>
      <c r="I58" s="9">
        <v>3738.3683999999998</v>
      </c>
      <c r="J58" s="9" t="s">
        <v>44</v>
      </c>
      <c r="K58" s="9">
        <v>3.573</v>
      </c>
      <c r="L58" s="9">
        <v>709.59180000000003</v>
      </c>
      <c r="AD58" s="7">
        <v>42957</v>
      </c>
    </row>
    <row r="59" spans="1:30" x14ac:dyDescent="0.25">
      <c r="A59" s="5" t="s">
        <v>41</v>
      </c>
      <c r="B59" s="7">
        <v>43035</v>
      </c>
      <c r="C59" s="8">
        <v>0.6753703703703704</v>
      </c>
      <c r="D59" s="5" t="s">
        <v>42</v>
      </c>
      <c r="E59" s="9">
        <v>2.4430000000000001</v>
      </c>
      <c r="F59" s="9">
        <v>38.963700000000003</v>
      </c>
      <c r="G59" s="9" t="s">
        <v>43</v>
      </c>
      <c r="H59" s="9">
        <v>3.3530000000000002</v>
      </c>
      <c r="I59" s="9">
        <v>3715.9380000000001</v>
      </c>
      <c r="J59" s="9" t="s">
        <v>44</v>
      </c>
      <c r="K59" s="9">
        <v>3.57</v>
      </c>
      <c r="L59" s="9">
        <v>707.65509999999995</v>
      </c>
    </row>
    <row r="60" spans="1:30" x14ac:dyDescent="0.25">
      <c r="A60" s="5" t="s">
        <v>41</v>
      </c>
      <c r="B60" s="7">
        <v>43035</v>
      </c>
      <c r="C60" s="8">
        <v>0.67945601851851845</v>
      </c>
      <c r="D60" s="5" t="s">
        <v>42</v>
      </c>
      <c r="E60" s="9">
        <v>2.44</v>
      </c>
      <c r="F60" s="9">
        <v>38.751199999999997</v>
      </c>
      <c r="G60" s="9" t="s">
        <v>43</v>
      </c>
      <c r="H60" s="9">
        <v>3.35</v>
      </c>
      <c r="I60" s="9">
        <v>3706.8438000000001</v>
      </c>
      <c r="J60" s="9" t="s">
        <v>44</v>
      </c>
      <c r="K60" s="9">
        <v>3.57</v>
      </c>
      <c r="L60" s="9">
        <v>703.31700000000001</v>
      </c>
    </row>
    <row r="61" spans="1:30" x14ac:dyDescent="0.25">
      <c r="A61" s="5" t="s">
        <v>41</v>
      </c>
      <c r="B61" s="7">
        <v>43035</v>
      </c>
      <c r="C61" s="8">
        <v>0.68354166666666671</v>
      </c>
      <c r="D61" s="5" t="s">
        <v>42</v>
      </c>
      <c r="E61" s="9">
        <v>2.4430000000000001</v>
      </c>
      <c r="F61" s="9">
        <v>39.1723</v>
      </c>
      <c r="G61" s="9" t="s">
        <v>43</v>
      </c>
      <c r="H61" s="9">
        <v>3.3530000000000002</v>
      </c>
      <c r="I61" s="9">
        <v>3691.6752000000001</v>
      </c>
      <c r="J61" s="9" t="s">
        <v>44</v>
      </c>
      <c r="K61" s="9">
        <v>3.573</v>
      </c>
      <c r="L61" s="9">
        <v>695.8143</v>
      </c>
    </row>
    <row r="62" spans="1:30" x14ac:dyDescent="0.2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2018-03-27T16:28:04Z</dcterms:modified>
</cp:coreProperties>
</file>