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4" i="1" l="1"/>
  <c r="O21" i="1"/>
  <c r="O20" i="1"/>
  <c r="N12" i="1"/>
  <c r="O34" i="1"/>
  <c r="O28" i="1"/>
  <c r="O8" i="1"/>
  <c r="O22" i="1"/>
  <c r="T2" i="1"/>
  <c r="S2" i="1"/>
  <c r="Q2" i="1"/>
  <c r="P2" i="1"/>
  <c r="R48" i="1" s="1"/>
  <c r="O51" i="1"/>
  <c r="N2" i="1"/>
  <c r="AE2" i="1" s="1"/>
  <c r="U51" i="1" l="1"/>
  <c r="U35" i="1"/>
  <c r="U42" i="1"/>
  <c r="T41" i="1"/>
  <c r="U24" i="1"/>
  <c r="U8" i="1"/>
  <c r="R13" i="1"/>
  <c r="R24" i="1"/>
  <c r="T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N38" i="1"/>
  <c r="O36" i="1"/>
  <c r="O26" i="1"/>
  <c r="O24" i="1"/>
  <c r="O10" i="1"/>
  <c r="O6" i="1"/>
  <c r="N9" i="1"/>
  <c r="O13" i="1"/>
  <c r="N25" i="1"/>
  <c r="O29" i="1"/>
  <c r="O37" i="1"/>
  <c r="O41" i="1"/>
  <c r="N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<sst xmlns="http://schemas.openxmlformats.org/spreadsheetml/2006/main" count="281" uniqueCount="86">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</sst>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P1" zoomScale="70" zoomScaleNormal="70" workbookViewId="0">
      <selection activeCell="N49" sqref="N49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t="s">
        <v>85</v>
      </c>
      <c r="B2" s="27">
        <v>43069</v>
      </c>
      <c r="C2" s="28">
        <v>0.34417824074074077</v>
      </c>
      <c r="D2" t="s">
        <v>42</v>
      </c>
      <c r="E2" s="29">
        <v>2.383</v>
      </c>
      <c r="F2" s="29">
        <v>30.5562</v>
      </c>
      <c r="G2" s="29" t="s">
        <v>43</v>
      </c>
      <c r="H2" s="29">
        <v>3.6629999999999998</v>
      </c>
      <c r="I2" s="29">
        <v>2580.5619000000002</v>
      </c>
      <c r="J2" s="29" t="s">
        <v>44</v>
      </c>
      <c r="K2" s="29">
        <v>3.1760000000000002</v>
      </c>
      <c r="L2" s="29">
        <v>813.25779999999997</v>
      </c>
      <c r="M2" s="4">
        <f>AVERAGE(F2:F5,F16:F19,F30:F33,F44:F47,F58:F61)</f>
        <v>30.568165000000004</v>
      </c>
      <c r="N2" s="4">
        <f>STDEV(F2:F5,F16:F19,F30:F33,F44:F47,G58:G61)</f>
        <v>0.12097655265243192</v>
      </c>
      <c r="O2" s="4">
        <v>4.08</v>
      </c>
      <c r="P2" s="4">
        <f>AVERAGE(I2:I5,I16:I19,I30:I33,I44:I47,I58:I61)</f>
        <v>2581.6935700000004</v>
      </c>
      <c r="Q2" s="4">
        <f>STDEV(I2:I5,I16:I19,I30:I33,I44:I47,I58:I61)</f>
        <v>4.143780388930403</v>
      </c>
      <c r="R2" s="4">
        <v>399</v>
      </c>
      <c r="S2" s="4">
        <f>AVERAGE(L2:L5,L16:L19,L30:L33,L44:L47,L58:L61)</f>
        <v>807.70400000000018</v>
      </c>
      <c r="T2" s="4">
        <f>STDEV(L2:L5,L16:L19,L30:L33,L44:L47,L58:L61)</f>
        <v>6.0848196218562034</v>
      </c>
      <c r="U2" s="4">
        <v>399</v>
      </c>
      <c r="AD2" s="7">
        <v>43055</v>
      </c>
      <c r="AE2" s="6">
        <f>(N2/M2)^2</f>
        <v>1.5662593318840964E-5</v>
      </c>
      <c r="AF2" s="6">
        <f>(T2/S2)^2</f>
        <v>5.6753277855644387E-5</v>
      </c>
      <c r="AG2" s="6">
        <f>(T2/S2)^2</f>
        <v>5.6753277855644387E-5</v>
      </c>
    </row>
    <row r="3" spans="1:33" x14ac:dyDescent="0.25">
      <c r="A3" t="s">
        <v>85</v>
      </c>
      <c r="B3" s="27">
        <v>43069</v>
      </c>
      <c r="C3" s="28">
        <v>0.34762731481481479</v>
      </c>
      <c r="D3" t="s">
        <v>42</v>
      </c>
      <c r="E3" s="29">
        <v>2.3929999999999998</v>
      </c>
      <c r="F3" s="29">
        <v>30.4895</v>
      </c>
      <c r="G3" s="29" t="s">
        <v>43</v>
      </c>
      <c r="H3" s="29">
        <v>3.673</v>
      </c>
      <c r="I3" s="29">
        <v>2580.3959</v>
      </c>
      <c r="J3" s="29" t="s">
        <v>44</v>
      </c>
      <c r="K3" s="29">
        <v>3.1859999999999999</v>
      </c>
      <c r="L3" s="29">
        <v>818.11419999999998</v>
      </c>
      <c r="M3" s="5"/>
      <c r="N3" s="4"/>
      <c r="O3" s="5"/>
      <c r="P3" s="5"/>
      <c r="Q3" s="4"/>
      <c r="R3" s="4"/>
      <c r="S3" s="5"/>
      <c r="T3" s="4"/>
      <c r="U3" s="4"/>
      <c r="AD3" s="7">
        <v>43055</v>
      </c>
    </row>
    <row r="4" spans="1:33" x14ac:dyDescent="0.25">
      <c r="A4" t="s">
        <v>85</v>
      </c>
      <c r="B4" s="27">
        <v>43069</v>
      </c>
      <c r="C4" s="28">
        <v>0.35107638888888887</v>
      </c>
      <c r="D4" t="s">
        <v>42</v>
      </c>
      <c r="E4" s="29">
        <v>2.3929999999999998</v>
      </c>
      <c r="F4" s="29">
        <v>30.574999999999999</v>
      </c>
      <c r="G4" s="29" t="s">
        <v>43</v>
      </c>
      <c r="H4" s="29">
        <v>3.673</v>
      </c>
      <c r="I4" s="29">
        <v>2583.4373999999998</v>
      </c>
      <c r="J4" s="29" t="s">
        <v>44</v>
      </c>
      <c r="K4" s="29">
        <v>3.1859999999999999</v>
      </c>
      <c r="L4" s="29">
        <v>817.29459999999995</v>
      </c>
      <c r="M4" s="5"/>
      <c r="N4" s="4"/>
      <c r="O4" s="5"/>
      <c r="P4" s="5"/>
      <c r="Q4" s="4"/>
      <c r="R4" s="4"/>
      <c r="S4" s="5"/>
      <c r="T4" s="4"/>
      <c r="U4" s="4"/>
      <c r="AD4" s="7">
        <v>43055</v>
      </c>
    </row>
    <row r="5" spans="1:33" x14ac:dyDescent="0.25">
      <c r="A5" t="s">
        <v>85</v>
      </c>
      <c r="B5" s="27">
        <v>43069</v>
      </c>
      <c r="C5" s="28">
        <v>0.35451388888888885</v>
      </c>
      <c r="D5" t="s">
        <v>42</v>
      </c>
      <c r="E5" s="29">
        <v>2.39</v>
      </c>
      <c r="F5" s="29">
        <v>30.668199999999999</v>
      </c>
      <c r="G5" s="29" t="s">
        <v>43</v>
      </c>
      <c r="H5" s="29">
        <v>3.6760000000000002</v>
      </c>
      <c r="I5" s="29">
        <v>2583.4996999999998</v>
      </c>
      <c r="J5" s="29" t="s">
        <v>44</v>
      </c>
      <c r="K5" s="29">
        <v>3.19</v>
      </c>
      <c r="L5" s="29">
        <v>814.12239999999997</v>
      </c>
      <c r="M5" s="5"/>
      <c r="N5" s="4"/>
      <c r="O5" s="5"/>
      <c r="P5" s="5"/>
      <c r="Q5" s="4"/>
      <c r="R5" s="4"/>
      <c r="S5" s="5"/>
      <c r="T5" s="4"/>
      <c r="U5" s="4"/>
      <c r="AD5" s="7">
        <v>43055</v>
      </c>
    </row>
    <row r="6" spans="1:33" x14ac:dyDescent="0.25">
      <c r="A6" s="5" t="s">
        <v>45</v>
      </c>
      <c r="B6" s="7">
        <v>43069</v>
      </c>
      <c r="C6" s="8">
        <v>0.35795138888888894</v>
      </c>
      <c r="D6" s="5" t="s">
        <v>42</v>
      </c>
      <c r="E6" s="9">
        <v>2.3860000000000001</v>
      </c>
      <c r="F6" s="9">
        <v>14.656599999999999</v>
      </c>
      <c r="G6" s="9" t="s">
        <v>43</v>
      </c>
      <c r="H6" s="9">
        <v>3.6659999999999999</v>
      </c>
      <c r="I6" s="9">
        <v>2958.1806999999999</v>
      </c>
      <c r="J6" s="9" t="s">
        <v>44</v>
      </c>
      <c r="K6" s="9">
        <v>3.18</v>
      </c>
      <c r="L6" s="9">
        <v>632.68039999999996</v>
      </c>
      <c r="O6" s="10">
        <f>($O$2/$M$2)*F6</f>
        <v>1.9562485350363685</v>
      </c>
      <c r="R6" s="10">
        <f>($R$2/$P$2)*I6</f>
        <v>457.18597784631731</v>
      </c>
      <c r="U6" s="10">
        <f>($S$2/$U$2)*L6</f>
        <v>1280.7480947408524</v>
      </c>
      <c r="V6" s="3">
        <v>0</v>
      </c>
      <c r="W6" s="11" t="s">
        <v>33</v>
      </c>
      <c r="X6" s="2">
        <f>SLOPE(O6:O10,$V$6:$V$10)</f>
        <v>2.3379751917909164E-3</v>
      </c>
      <c r="Y6" s="2">
        <f>RSQ(O6:O10,$V$6:$V$10)</f>
        <v>0.71753195043522</v>
      </c>
      <c r="Z6" s="2">
        <f>SLOPE($R6:$R10,$V$6:$V$10)</f>
        <v>8.266080111513773</v>
      </c>
      <c r="AA6" s="2">
        <f>RSQ(R6:R10,$V$6:$V$10)</f>
        <v>0.92151587707658755</v>
      </c>
      <c r="AB6" s="2">
        <f>SLOPE(U6:U10,$V$6:$V$10)</f>
        <v>3.3208355217443613</v>
      </c>
      <c r="AC6" s="2">
        <f>RSQ(U6:U10,$V$6:$V$10)</f>
        <v>0.92278665069924215</v>
      </c>
      <c r="AD6" s="7">
        <v>43055</v>
      </c>
      <c r="AE6" s="2"/>
    </row>
    <row r="7" spans="1:33" x14ac:dyDescent="0.25">
      <c r="A7" s="5" t="s">
        <v>46</v>
      </c>
      <c r="B7" s="7">
        <v>43069</v>
      </c>
      <c r="C7" s="8">
        <v>0.36140046296296297</v>
      </c>
      <c r="D7" s="5" t="s">
        <v>42</v>
      </c>
      <c r="E7" s="9">
        <v>2.3860000000000001</v>
      </c>
      <c r="F7" s="9">
        <v>15.214399999999999</v>
      </c>
      <c r="G7" s="9" t="s">
        <v>43</v>
      </c>
      <c r="H7" s="9">
        <v>3.6659999999999999</v>
      </c>
      <c r="I7" s="9">
        <v>3179.1673000000001</v>
      </c>
      <c r="J7" s="9" t="s">
        <v>44</v>
      </c>
      <c r="K7" s="9">
        <v>3.18</v>
      </c>
      <c r="L7" s="9">
        <v>631.36599999999999</v>
      </c>
      <c r="O7" s="10">
        <f>($O$2/$M$2)*F7</f>
        <v>2.0306993239535309</v>
      </c>
      <c r="R7" s="10">
        <f>($R$2/$P$2)*I7</f>
        <v>491.33939342770253</v>
      </c>
      <c r="U7" s="10">
        <f>($S$2/$U$2)*L7</f>
        <v>1278.087327478697</v>
      </c>
      <c r="V7" s="3">
        <v>10</v>
      </c>
      <c r="W7" s="13" t="s">
        <v>34</v>
      </c>
      <c r="X7" s="2">
        <f>SLOPE($O11:$O15,$V$6:$V$10)</f>
        <v>-1.7231260038016595E-3</v>
      </c>
      <c r="Y7" s="2">
        <f>RSQ(O11:O15,$V$6:$V$10)</f>
        <v>0.78496914270224527</v>
      </c>
      <c r="Z7" s="2">
        <f>SLOPE($R11:$R15,$V$6:$V$10)</f>
        <v>12.63036571609852</v>
      </c>
      <c r="AA7" s="2">
        <f>RSQ(R11:R15,$V$6:$V$10)</f>
        <v>0.96032226937421128</v>
      </c>
      <c r="AB7" s="2">
        <f>SLOPE(U11:U15,$V$6:$V$10)</f>
        <v>5.4375969331729337</v>
      </c>
      <c r="AC7" s="2">
        <f>RSQ(U11:U15,$V$6:$V$10)</f>
        <v>0.96784606433613984</v>
      </c>
      <c r="AD7" s="7">
        <v>43055</v>
      </c>
      <c r="AE7" s="2"/>
    </row>
    <row r="8" spans="1:33" x14ac:dyDescent="0.25">
      <c r="A8" s="5" t="s">
        <v>47</v>
      </c>
      <c r="B8" s="7">
        <v>43069</v>
      </c>
      <c r="C8" s="8">
        <v>0.36484953703703704</v>
      </c>
      <c r="D8" s="5" t="s">
        <v>42</v>
      </c>
      <c r="E8" s="9">
        <v>2.3860000000000001</v>
      </c>
      <c r="F8" s="9">
        <v>15.349</v>
      </c>
      <c r="G8" s="9" t="s">
        <v>43</v>
      </c>
      <c r="H8" s="9">
        <v>3.6659999999999999</v>
      </c>
      <c r="I8" s="9">
        <v>4323.5284000000001</v>
      </c>
      <c r="J8" s="9" t="s">
        <v>44</v>
      </c>
      <c r="K8" s="9">
        <v>3.18</v>
      </c>
      <c r="L8" s="9">
        <v>664.73649999999998</v>
      </c>
      <c r="O8" s="10">
        <f>($O$2/$M$2)*F8</f>
        <v>2.0486646810497127</v>
      </c>
      <c r="R8" s="10">
        <f>($R$2/$P$2)*I8</f>
        <v>668.20007286922123</v>
      </c>
      <c r="U8" s="10">
        <f>($S$2/$U$2)*L8</f>
        <v>1345.6399248020052</v>
      </c>
      <c r="V8" s="3">
        <v>20</v>
      </c>
      <c r="W8" s="15" t="s">
        <v>35</v>
      </c>
      <c r="X8" s="2">
        <f>SLOPE($O20:$O24,$V$6:$V$10)</f>
        <v>2.4358675111836093E-4</v>
      </c>
      <c r="Y8" s="2">
        <f>RSQ(O20:O24,$V$6:$V$10)</f>
        <v>5.3919095220219752E-2</v>
      </c>
      <c r="Z8" s="2">
        <f>SLOPE($R20:$R24,$V$6:$V$10)</f>
        <v>9.5689552098934829</v>
      </c>
      <c r="AA8" s="2">
        <f>RSQ(R20:R24,$V$6:$V$10)</f>
        <v>0.94854154165646543</v>
      </c>
      <c r="AB8" s="2">
        <f>SLOPE($U20:$U24,$V$6:$V$10)</f>
        <v>5.9482986580651618</v>
      </c>
      <c r="AC8" s="2">
        <f>RSQ(U20:U24,$V$6:$V$10)</f>
        <v>0.95864007930214723</v>
      </c>
      <c r="AD8" s="7">
        <v>43055</v>
      </c>
      <c r="AE8" s="2"/>
    </row>
    <row r="9" spans="1:33" x14ac:dyDescent="0.25">
      <c r="A9" s="5" t="s">
        <v>48</v>
      </c>
      <c r="B9" s="7">
        <v>43069</v>
      </c>
      <c r="C9" s="8">
        <v>0.36829861111111112</v>
      </c>
      <c r="D9" s="5" t="s">
        <v>42</v>
      </c>
      <c r="E9" s="9">
        <v>2.39</v>
      </c>
      <c r="F9" s="9">
        <v>15.0655</v>
      </c>
      <c r="G9" s="9" t="s">
        <v>43</v>
      </c>
      <c r="H9" s="9">
        <v>3.67</v>
      </c>
      <c r="I9" s="9">
        <v>4680.4453999999996</v>
      </c>
      <c r="J9" s="9" t="s">
        <v>44</v>
      </c>
      <c r="K9" s="9">
        <v>3.1829999999999998</v>
      </c>
      <c r="L9" s="9">
        <v>680.42690000000005</v>
      </c>
      <c r="N9" s="10">
        <f>($O$2/$M$2)*F9</f>
        <v>2.0108253145061208</v>
      </c>
      <c r="R9" s="10">
        <f>($R$2/$P$2)*I9</f>
        <v>723.36149274292052</v>
      </c>
      <c r="U9" s="10">
        <f>($S$2/$U$2)*L9</f>
        <v>1377.4023279137848</v>
      </c>
      <c r="V9" s="3">
        <v>30</v>
      </c>
      <c r="W9" s="18" t="s">
        <v>36</v>
      </c>
      <c r="X9" s="2">
        <f>SLOPE($O25:$O29,$V$6:$V$10)</f>
        <v>1.261712634696921E-3</v>
      </c>
      <c r="Y9" s="2">
        <f>RSQ(O25:O29,$V$6:$V$10)</f>
        <v>0.75341847054275402</v>
      </c>
      <c r="Z9" s="2">
        <f>SLOPE($R25:$R29,$V$6:$V$10)</f>
        <v>23.645040451102023</v>
      </c>
      <c r="AA9" s="2">
        <f>RSQ(R25:R29,$V$6:$V$10)</f>
        <v>0.99817567643973837</v>
      </c>
      <c r="AB9" s="2">
        <f>SLOPE(U25:U29,$V$6:$V$10)</f>
        <v>4.3730086477193</v>
      </c>
      <c r="AC9" s="2">
        <f>RSQ(U25:U29,$V$6:$V$10)</f>
        <v>0.98189767093668001</v>
      </c>
      <c r="AD9" s="7">
        <v>43055</v>
      </c>
      <c r="AE9" s="2"/>
    </row>
    <row r="10" spans="1:33" x14ac:dyDescent="0.25">
      <c r="A10" s="5" t="s">
        <v>49</v>
      </c>
      <c r="B10" s="7">
        <v>43069</v>
      </c>
      <c r="C10" s="8">
        <v>0.37174768518518514</v>
      </c>
      <c r="D10" s="5" t="s">
        <v>42</v>
      </c>
      <c r="E10" s="9">
        <v>2.3929999999999998</v>
      </c>
      <c r="F10" s="9">
        <v>15.4468</v>
      </c>
      <c r="G10" s="9" t="s">
        <v>43</v>
      </c>
      <c r="H10" s="9">
        <v>3.673</v>
      </c>
      <c r="I10" s="9">
        <v>4881.7879999999996</v>
      </c>
      <c r="J10" s="9" t="s">
        <v>44</v>
      </c>
      <c r="K10" s="9">
        <v>3.1859999999999999</v>
      </c>
      <c r="L10" s="9">
        <v>690.17340000000002</v>
      </c>
      <c r="O10" s="10">
        <f>($O$2/$M$2)*F10</f>
        <v>2.0617182614658089</v>
      </c>
      <c r="R10" s="10">
        <f>($R$2/$P$2)*I10</f>
        <v>754.47893376439697</v>
      </c>
      <c r="U10" s="10">
        <f>($S$2/$U$2)*L10</f>
        <v>1397.1323706105266</v>
      </c>
      <c r="V10" s="3">
        <v>40</v>
      </c>
      <c r="W10" s="20" t="s">
        <v>37</v>
      </c>
      <c r="X10" s="2">
        <f>SLOPE($O34:$O38,$V$6:$V$10)</f>
        <v>1.0561654584107317E-3</v>
      </c>
      <c r="Y10" s="2">
        <f>RSQ(O34:O38,$V$6:$V$10)</f>
        <v>0.92089986902500776</v>
      </c>
      <c r="Z10" s="2">
        <f>SLOPE($R34:$R38,$V$6:$V$10)</f>
        <v>4.1143453361120628</v>
      </c>
      <c r="AA10" s="2">
        <f>RSQ(R34:R38,$V$6:$V$10)</f>
        <v>0.98413955710668499</v>
      </c>
      <c r="AB10" s="2">
        <f>SLOPE(U34:U38,$V$6:$V$10)</f>
        <v>0.21987565255138405</v>
      </c>
      <c r="AC10" s="2">
        <f>RSQ(U34:U38,$V$6:$V$10)</f>
        <v>0.83189144013833327</v>
      </c>
      <c r="AD10" s="7">
        <v>43055</v>
      </c>
      <c r="AE10" s="2"/>
    </row>
    <row r="11" spans="1:33" x14ac:dyDescent="0.25">
      <c r="A11" s="5" t="s">
        <v>50</v>
      </c>
      <c r="B11" s="7">
        <v>43069</v>
      </c>
      <c r="C11" s="8">
        <v>0.37520833333333337</v>
      </c>
      <c r="D11" s="5" t="s">
        <v>42</v>
      </c>
      <c r="E11" s="9">
        <v>2.39</v>
      </c>
      <c r="F11" s="9">
        <v>15.3017</v>
      </c>
      <c r="G11" s="9" t="s">
        <v>43</v>
      </c>
      <c r="H11" s="9">
        <v>3.67</v>
      </c>
      <c r="I11" s="9">
        <v>3633.14</v>
      </c>
      <c r="J11" s="9" t="s">
        <v>44</v>
      </c>
      <c r="K11" s="9">
        <v>3.1829999999999998</v>
      </c>
      <c r="L11" s="9">
        <v>628.68499999999995</v>
      </c>
      <c r="O11" s="12">
        <f>($O$2/$M$2)*F11</f>
        <v>2.0423514463494943</v>
      </c>
      <c r="R11" s="12">
        <f>($R$2/$P$2)*I11</f>
        <v>561.50074387023392</v>
      </c>
      <c r="U11" s="12">
        <f>($S$2/$U$2)*L11</f>
        <v>1272.6601234085215</v>
      </c>
      <c r="V11" s="3"/>
      <c r="W11" s="21" t="s">
        <v>38</v>
      </c>
      <c r="X11" s="2">
        <f>SLOPE($O39:$O43,$V$6:$V$10)</f>
        <v>-5.9134854839994451E-3</v>
      </c>
      <c r="Y11" s="2">
        <f>RSQ(O39:O43,$V$6:$V$10)</f>
        <v>0.94599838974881578</v>
      </c>
      <c r="Z11" s="2">
        <f>SLOPE($R39:$R43,$V$6:$V$10)</f>
        <v>8.8880539943398453</v>
      </c>
      <c r="AA11" s="2">
        <f>RSQ(R39:R43,$V$6:$V$10)</f>
        <v>0.97372962205695179</v>
      </c>
      <c r="AB11" s="2">
        <f>SLOPE($U39:$U43,$V$6:$V$10)</f>
        <v>0.64154774857142227</v>
      </c>
      <c r="AC11" s="2">
        <f>RSQ(U39:U43,$V$6:$V$10)</f>
        <v>0.98278973051443652</v>
      </c>
      <c r="AD11" s="7">
        <v>43055</v>
      </c>
      <c r="AE11" s="2"/>
    </row>
    <row r="12" spans="1:33" x14ac:dyDescent="0.25">
      <c r="A12" s="5" t="s">
        <v>51</v>
      </c>
      <c r="B12" s="7">
        <v>43069</v>
      </c>
      <c r="C12" s="8">
        <v>0.37865740740740739</v>
      </c>
      <c r="D12" s="5" t="s">
        <v>42</v>
      </c>
      <c r="E12" s="9">
        <v>2.3860000000000001</v>
      </c>
      <c r="F12" s="9">
        <v>14.9734</v>
      </c>
      <c r="G12" s="9" t="s">
        <v>43</v>
      </c>
      <c r="H12" s="9">
        <v>3.67</v>
      </c>
      <c r="I12" s="9">
        <v>4912.2514000000001</v>
      </c>
      <c r="J12" s="9" t="s">
        <v>44</v>
      </c>
      <c r="K12" s="9">
        <v>3.1829999999999998</v>
      </c>
      <c r="L12" s="9">
        <v>668.41520000000003</v>
      </c>
      <c r="N12" s="12">
        <f>($O$2/$M$2)*F12</f>
        <v>1.9985325255866682</v>
      </c>
      <c r="R12" s="12">
        <f>($R$2/$P$2)*I12</f>
        <v>759.18704348789151</v>
      </c>
      <c r="U12" s="12">
        <f>($S$2/$U$2)*L12</f>
        <v>1353.0867937363412</v>
      </c>
      <c r="V12" s="3"/>
      <c r="W12" s="23" t="s">
        <v>39</v>
      </c>
      <c r="X12" s="2">
        <f>SLOPE($O48:$O52,$V$6:$V$10)</f>
        <v>-4.0218985059409761E-3</v>
      </c>
      <c r="Y12" s="2">
        <f>RSQ(O48:O52,$V$6:$V$10)</f>
        <v>0.89874211456269648</v>
      </c>
      <c r="Z12" s="2">
        <f>SLOPE($R48:$R52,$V$6:$V$10)</f>
        <v>3.7599912816144161</v>
      </c>
      <c r="AA12" s="2">
        <f>RSQ(R48:R52,$V$6:$V$10)</f>
        <v>0.82291653683448229</v>
      </c>
      <c r="AB12" s="2">
        <f>SLOPE(U48:U52,$V$6:$V$10)</f>
        <v>1.8878815799496351E-2</v>
      </c>
      <c r="AC12" s="2">
        <f>RSQ(U48:U52,$V$6:$V$10)</f>
        <v>2.290241017551908E-3</v>
      </c>
      <c r="AD12" s="7">
        <v>43055</v>
      </c>
      <c r="AE12" s="2"/>
    </row>
    <row r="13" spans="1:33" x14ac:dyDescent="0.25">
      <c r="A13" s="5" t="s">
        <v>52</v>
      </c>
      <c r="B13" s="7">
        <v>43069</v>
      </c>
      <c r="C13" s="8">
        <v>0.38209490740740742</v>
      </c>
      <c r="D13" s="5" t="s">
        <v>42</v>
      </c>
      <c r="E13" s="9">
        <v>2.3860000000000001</v>
      </c>
      <c r="F13" s="9">
        <v>15.0938</v>
      </c>
      <c r="G13" s="9" t="s">
        <v>43</v>
      </c>
      <c r="H13" s="9">
        <v>3.6659999999999999</v>
      </c>
      <c r="I13" s="9">
        <v>5914.3483999999999</v>
      </c>
      <c r="J13" s="9" t="s">
        <v>44</v>
      </c>
      <c r="K13" s="9">
        <v>3.1829999999999998</v>
      </c>
      <c r="L13" s="9">
        <v>700.9366</v>
      </c>
      <c r="O13" s="12">
        <f>($O$2/$M$2)*F13</f>
        <v>2.0146025775508605</v>
      </c>
      <c r="R13" s="12">
        <f>($R$2/$P$2)*I13</f>
        <v>914.0608471205976</v>
      </c>
      <c r="U13" s="12">
        <f>($S$2/$U$2)*L13</f>
        <v>1418.9205402666669</v>
      </c>
      <c r="V13" s="3"/>
      <c r="W13" s="25" t="s">
        <v>40</v>
      </c>
      <c r="X13" s="2">
        <f>SLOPE($O53:$O57,$V$6:$V$10)</f>
        <v>-9.5315162032133787E-3</v>
      </c>
      <c r="Y13" s="2">
        <f>RSQ(O53:O57,$V$6:$V$10)</f>
        <v>0.97942129035336467</v>
      </c>
      <c r="Z13" s="2">
        <f>SLOPE($R53:$R57,$V$6:$V$10)</f>
        <v>9.1432951634147646</v>
      </c>
      <c r="AA13" s="2">
        <f>RSQ(R53:R57,$V$6:$V$10)</f>
        <v>0.96442824893629042</v>
      </c>
      <c r="AB13" s="2">
        <f>SLOPE(U53:U57,$V$6:$V$10)</f>
        <v>0.27155974370211555</v>
      </c>
      <c r="AC13" s="2">
        <f>RSQ(U53:U57,$V$6:$V$10)</f>
        <v>0.9019671912817</v>
      </c>
      <c r="AD13" s="7">
        <v>43055</v>
      </c>
      <c r="AE13" s="2"/>
    </row>
    <row r="14" spans="1:33" x14ac:dyDescent="0.25">
      <c r="A14" s="5" t="s">
        <v>53</v>
      </c>
      <c r="B14" s="7">
        <v>43069</v>
      </c>
      <c r="C14" s="8">
        <v>0.38554398148148145</v>
      </c>
      <c r="D14" s="5" t="s">
        <v>42</v>
      </c>
      <c r="E14" s="9">
        <v>2.383</v>
      </c>
      <c r="F14" s="9">
        <v>14.738200000000001</v>
      </c>
      <c r="G14" s="9" t="s">
        <v>43</v>
      </c>
      <c r="H14" s="9">
        <v>3.6629999999999998</v>
      </c>
      <c r="I14" s="9">
        <v>6254.6181999999999</v>
      </c>
      <c r="J14" s="9" t="s">
        <v>44</v>
      </c>
      <c r="K14" s="9">
        <v>3.1760000000000002</v>
      </c>
      <c r="L14" s="9">
        <v>711.39779999999996</v>
      </c>
      <c r="O14" s="12">
        <f>($O$2/$M$2)*F14</f>
        <v>1.9671398659356882</v>
      </c>
      <c r="R14" s="12">
        <f>($R$2/$P$2)*I14</f>
        <v>966.64944701396132</v>
      </c>
      <c r="U14" s="12">
        <f>($S$2/$U$2)*L14</f>
        <v>1440.0973650406017</v>
      </c>
      <c r="AD14" s="7">
        <v>43055</v>
      </c>
    </row>
    <row r="15" spans="1:33" x14ac:dyDescent="0.25">
      <c r="A15" s="5" t="s">
        <v>54</v>
      </c>
      <c r="B15" s="7">
        <v>43069</v>
      </c>
      <c r="C15" s="8">
        <v>0.38899305555555558</v>
      </c>
      <c r="D15" s="5" t="s">
        <v>42</v>
      </c>
      <c r="E15" s="9">
        <v>2.3929999999999998</v>
      </c>
      <c r="F15" s="9">
        <v>14.868</v>
      </c>
      <c r="G15" s="9" t="s">
        <v>43</v>
      </c>
      <c r="H15" s="9">
        <v>3.673</v>
      </c>
      <c r="I15" s="9">
        <v>7048.1387999999997</v>
      </c>
      <c r="J15" s="9" t="s">
        <v>44</v>
      </c>
      <c r="K15" s="9">
        <v>3.1859999999999999</v>
      </c>
      <c r="L15" s="9">
        <v>741.50040000000001</v>
      </c>
      <c r="O15" s="12">
        <f>($O$2/$M$2)*F15</f>
        <v>1.9844645565083805</v>
      </c>
      <c r="R15" s="12">
        <f>($R$2/$P$2)*I15</f>
        <v>1089.2878279121251</v>
      </c>
      <c r="U15" s="12">
        <f>($S$2/$U$2)*L15</f>
        <v>1501.0346844150379</v>
      </c>
      <c r="AD15" s="7">
        <v>43055</v>
      </c>
    </row>
    <row r="16" spans="1:33" x14ac:dyDescent="0.25">
      <c r="A16" t="s">
        <v>85</v>
      </c>
      <c r="B16" s="27">
        <v>43069</v>
      </c>
      <c r="C16" s="28">
        <v>0.39243055555555556</v>
      </c>
      <c r="D16" t="s">
        <v>42</v>
      </c>
      <c r="E16" s="29">
        <v>2.383</v>
      </c>
      <c r="F16" s="29">
        <v>30.683800000000002</v>
      </c>
      <c r="G16" s="29" t="s">
        <v>43</v>
      </c>
      <c r="H16" s="29">
        <v>3.6629999999999998</v>
      </c>
      <c r="I16" s="29">
        <v>2573.1257000000001</v>
      </c>
      <c r="J16" s="29" t="s">
        <v>44</v>
      </c>
      <c r="K16" s="29">
        <v>3.1760000000000002</v>
      </c>
      <c r="L16" s="29">
        <v>814.0729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43055</v>
      </c>
    </row>
    <row r="17" spans="1:30" x14ac:dyDescent="0.25">
      <c r="A17" t="s">
        <v>85</v>
      </c>
      <c r="B17" s="27">
        <v>43069</v>
      </c>
      <c r="C17" s="28">
        <v>0.39586805555555554</v>
      </c>
      <c r="D17" t="s">
        <v>42</v>
      </c>
      <c r="E17" s="29">
        <v>2.39</v>
      </c>
      <c r="F17" s="29">
        <v>30.680800000000001</v>
      </c>
      <c r="G17" s="29" t="s">
        <v>43</v>
      </c>
      <c r="H17" s="29">
        <v>3.67</v>
      </c>
      <c r="I17" s="29">
        <v>2580.5659999999998</v>
      </c>
      <c r="J17" s="29" t="s">
        <v>44</v>
      </c>
      <c r="K17" s="29">
        <v>3.1829999999999998</v>
      </c>
      <c r="L17" s="29">
        <v>811.23040000000003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43055</v>
      </c>
    </row>
    <row r="18" spans="1:30" x14ac:dyDescent="0.25">
      <c r="A18" t="s">
        <v>85</v>
      </c>
      <c r="B18" s="27">
        <v>43069</v>
      </c>
      <c r="C18" s="28">
        <v>0.39931712962962962</v>
      </c>
      <c r="D18" t="s">
        <v>42</v>
      </c>
      <c r="E18" s="29">
        <v>2.3929999999999998</v>
      </c>
      <c r="F18" s="29">
        <v>30.341999999999999</v>
      </c>
      <c r="G18" s="29" t="s">
        <v>43</v>
      </c>
      <c r="H18" s="29">
        <v>3.67</v>
      </c>
      <c r="I18" s="29">
        <v>2581.0952000000002</v>
      </c>
      <c r="J18" s="29" t="s">
        <v>44</v>
      </c>
      <c r="K18" s="29">
        <v>3.18</v>
      </c>
      <c r="L18" s="29">
        <v>812.58609999999999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43055</v>
      </c>
    </row>
    <row r="19" spans="1:30" x14ac:dyDescent="0.25">
      <c r="A19" t="s">
        <v>85</v>
      </c>
      <c r="B19" s="27">
        <v>43069</v>
      </c>
      <c r="C19" s="28">
        <v>0.4027662037037037</v>
      </c>
      <c r="D19" t="s">
        <v>42</v>
      </c>
      <c r="E19" s="29">
        <v>2.39</v>
      </c>
      <c r="F19" s="29">
        <v>30.648299999999999</v>
      </c>
      <c r="G19" s="29" t="s">
        <v>43</v>
      </c>
      <c r="H19" s="29">
        <v>3.6659999999999999</v>
      </c>
      <c r="I19" s="29">
        <v>2580.3809999999999</v>
      </c>
      <c r="J19" s="29" t="s">
        <v>44</v>
      </c>
      <c r="K19" s="29">
        <v>3.1760000000000002</v>
      </c>
      <c r="L19" s="29">
        <v>809.63679999999999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43055</v>
      </c>
    </row>
    <row r="20" spans="1:30" x14ac:dyDescent="0.25">
      <c r="A20" s="5" t="s">
        <v>55</v>
      </c>
      <c r="B20" s="7">
        <v>43069</v>
      </c>
      <c r="C20" s="8">
        <v>0.40621527777777783</v>
      </c>
      <c r="D20" s="5" t="s">
        <v>42</v>
      </c>
      <c r="E20" s="9">
        <v>2.39</v>
      </c>
      <c r="F20" s="9">
        <v>15.1373</v>
      </c>
      <c r="G20" s="9" t="s">
        <v>43</v>
      </c>
      <c r="H20" s="9">
        <v>3.673</v>
      </c>
      <c r="I20" s="9">
        <v>3327.0473999999999</v>
      </c>
      <c r="J20" s="9" t="s">
        <v>44</v>
      </c>
      <c r="K20" s="9">
        <v>3.1829999999999998</v>
      </c>
      <c r="L20" s="9">
        <v>618.40880000000004</v>
      </c>
      <c r="O20" s="14">
        <f>($O$2/$M$2)*F20</f>
        <v>2.0204086179199829</v>
      </c>
      <c r="P20" s="3"/>
      <c r="R20" s="14">
        <f>($R$2/$P$2)*I20</f>
        <v>514.19422042407609</v>
      </c>
      <c r="S20" s="3"/>
      <c r="U20" s="14">
        <f>($S$2/$U$2)*L20</f>
        <v>1251.8577979829577</v>
      </c>
      <c r="AD20" s="7">
        <v>43055</v>
      </c>
    </row>
    <row r="21" spans="1:30" x14ac:dyDescent="0.25">
      <c r="A21" s="5" t="s">
        <v>56</v>
      </c>
      <c r="B21" s="7">
        <v>43069</v>
      </c>
      <c r="C21" s="8">
        <v>0.40966435185185185</v>
      </c>
      <c r="D21" s="5" t="s">
        <v>42</v>
      </c>
      <c r="E21" s="9">
        <v>2.3929999999999998</v>
      </c>
      <c r="F21" s="9">
        <v>15.3308</v>
      </c>
      <c r="G21" s="9" t="s">
        <v>43</v>
      </c>
      <c r="H21" s="9">
        <v>3.673</v>
      </c>
      <c r="I21" s="9">
        <v>4269.0501999999997</v>
      </c>
      <c r="J21" s="9" t="s">
        <v>44</v>
      </c>
      <c r="K21" s="9">
        <v>3.1859999999999999</v>
      </c>
      <c r="L21" s="9">
        <v>658.73080000000004</v>
      </c>
      <c r="O21" s="14">
        <f>($O$2/$M$2)*F21</f>
        <v>2.0462354871481487</v>
      </c>
      <c r="P21" s="3"/>
      <c r="R21" s="14">
        <f>($R$2/$P$2)*I21</f>
        <v>659.78048270074112</v>
      </c>
      <c r="S21" s="3"/>
      <c r="U21" s="14">
        <f>($S$2/$U$2)*L21</f>
        <v>1333.4824613614039</v>
      </c>
      <c r="AD21" s="7">
        <v>43055</v>
      </c>
    </row>
    <row r="22" spans="1:30" x14ac:dyDescent="0.25">
      <c r="A22" s="5" t="s">
        <v>57</v>
      </c>
      <c r="B22" s="7">
        <v>43069</v>
      </c>
      <c r="C22" s="8">
        <v>0.41311342592592593</v>
      </c>
      <c r="D22" s="5" t="s">
        <v>42</v>
      </c>
      <c r="E22" s="9">
        <v>2.39</v>
      </c>
      <c r="F22" s="9">
        <v>15.033200000000001</v>
      </c>
      <c r="G22" s="9" t="s">
        <v>43</v>
      </c>
      <c r="H22" s="9">
        <v>3.6659999999999999</v>
      </c>
      <c r="I22" s="9">
        <v>5060.7304000000004</v>
      </c>
      <c r="J22" s="9" t="s">
        <v>44</v>
      </c>
      <c r="K22" s="9">
        <v>3.18</v>
      </c>
      <c r="L22" s="9">
        <v>694.46410000000003</v>
      </c>
      <c r="O22" s="14">
        <f>($O$2/$M$2)*F22</f>
        <v>2.0065141626918068</v>
      </c>
      <c r="P22" s="3"/>
      <c r="R22" s="14">
        <f>($R$2/$P$2)*I22</f>
        <v>782.13443030731173</v>
      </c>
      <c r="S22" s="3"/>
      <c r="U22" s="14">
        <f>($S$2/$U$2)*L22</f>
        <v>1405.8181238756895</v>
      </c>
      <c r="AD22" s="7">
        <v>43055</v>
      </c>
    </row>
    <row r="23" spans="1:30" x14ac:dyDescent="0.25">
      <c r="A23" s="5" t="s">
        <v>58</v>
      </c>
      <c r="B23" s="7">
        <v>43069</v>
      </c>
      <c r="C23" s="8">
        <v>0.4165625</v>
      </c>
      <c r="D23" s="5" t="s">
        <v>42</v>
      </c>
      <c r="E23" s="9">
        <v>2.3929999999999998</v>
      </c>
      <c r="F23" s="9">
        <v>15.168699999999999</v>
      </c>
      <c r="G23" s="9" t="s">
        <v>43</v>
      </c>
      <c r="H23" s="9">
        <v>3.67</v>
      </c>
      <c r="I23" s="9">
        <v>5127.6007</v>
      </c>
      <c r="J23" s="9" t="s">
        <v>44</v>
      </c>
      <c r="K23" s="9">
        <v>3.1829999999999998</v>
      </c>
      <c r="L23" s="9">
        <v>699.32449999999994</v>
      </c>
      <c r="O23" s="14">
        <f>($O$2/$M$2)*F23</f>
        <v>2.0245996447611425</v>
      </c>
      <c r="P23" s="3"/>
      <c r="R23" s="14">
        <f>($R$2/$P$2)*I23</f>
        <v>792.46921597283131</v>
      </c>
      <c r="S23" s="3"/>
      <c r="U23" s="14">
        <f>($S$2/$U$2)*L23</f>
        <v>1415.6571327017546</v>
      </c>
      <c r="AD23" s="7">
        <v>43055</v>
      </c>
    </row>
    <row r="24" spans="1:30" x14ac:dyDescent="0.25">
      <c r="A24" s="5" t="s">
        <v>59</v>
      </c>
      <c r="B24" s="7">
        <v>43069</v>
      </c>
      <c r="C24" s="8">
        <v>0.42</v>
      </c>
      <c r="D24" s="5" t="s">
        <v>42</v>
      </c>
      <c r="E24" s="9">
        <v>2.39</v>
      </c>
      <c r="F24" s="9">
        <v>15.3096</v>
      </c>
      <c r="G24" s="9" t="s">
        <v>43</v>
      </c>
      <c r="H24" s="9">
        <v>3.67</v>
      </c>
      <c r="I24" s="9">
        <v>5993.5253000000002</v>
      </c>
      <c r="J24" s="9" t="s">
        <v>44</v>
      </c>
      <c r="K24" s="9">
        <v>3.1829999999999998</v>
      </c>
      <c r="L24" s="9">
        <v>745.03279999999995</v>
      </c>
      <c r="O24" s="14">
        <f>($O$2/$M$2)*F24</f>
        <v>2.0434058766694041</v>
      </c>
      <c r="P24" s="3"/>
      <c r="R24" s="14">
        <f>($R$2/$P$2)*I24</f>
        <v>926.29761428270513</v>
      </c>
      <c r="S24" s="3"/>
      <c r="U24" s="14">
        <f>($S$2/$U$2)*L24</f>
        <v>1508.1853952160404</v>
      </c>
      <c r="AD24" s="7">
        <v>43055</v>
      </c>
    </row>
    <row r="25" spans="1:30" x14ac:dyDescent="0.25">
      <c r="A25" s="5" t="s">
        <v>60</v>
      </c>
      <c r="B25" s="7">
        <v>43069</v>
      </c>
      <c r="C25" s="8">
        <v>0.42344907407407412</v>
      </c>
      <c r="D25" s="5" t="s">
        <v>42</v>
      </c>
      <c r="E25" s="9">
        <v>2.39</v>
      </c>
      <c r="F25" s="9">
        <v>15.220599999999999</v>
      </c>
      <c r="G25" s="9" t="s">
        <v>43</v>
      </c>
      <c r="H25" s="9">
        <v>3.673</v>
      </c>
      <c r="I25" s="9">
        <v>3012.31</v>
      </c>
      <c r="J25" s="9" t="s">
        <v>44</v>
      </c>
      <c r="K25" s="9">
        <v>3.1859999999999999</v>
      </c>
      <c r="L25" s="9">
        <v>612.86929999999995</v>
      </c>
      <c r="N25" s="17">
        <f>($O$2/$M$2)*F25</f>
        <v>2.0315268515463716</v>
      </c>
      <c r="P25" s="3"/>
      <c r="R25" s="17">
        <f>($R$2/$P$2)*I25</f>
        <v>465.55164561997179</v>
      </c>
      <c r="S25" s="3"/>
      <c r="U25" s="17">
        <f>($S$2/$U$2)*L25</f>
        <v>1240.6440729002509</v>
      </c>
      <c r="AD25" s="7">
        <v>43055</v>
      </c>
    </row>
    <row r="26" spans="1:30" x14ac:dyDescent="0.25">
      <c r="A26" s="5" t="s">
        <v>61</v>
      </c>
      <c r="B26" s="7">
        <v>43069</v>
      </c>
      <c r="C26" s="8">
        <v>0.42689814814814814</v>
      </c>
      <c r="D26" s="5" t="s">
        <v>42</v>
      </c>
      <c r="E26" s="9">
        <v>2.39</v>
      </c>
      <c r="F26" s="9">
        <v>15.0223</v>
      </c>
      <c r="G26" s="9" t="s">
        <v>43</v>
      </c>
      <c r="H26" s="9">
        <v>3.67</v>
      </c>
      <c r="I26" s="9">
        <v>4605.6674999999996</v>
      </c>
      <c r="J26" s="9" t="s">
        <v>44</v>
      </c>
      <c r="K26" s="9">
        <v>3.1829999999999998</v>
      </c>
      <c r="L26" s="9">
        <v>624.96799999999996</v>
      </c>
      <c r="O26" s="17">
        <f>($O$2/$M$2)*F26</f>
        <v>2.0050593157947163</v>
      </c>
      <c r="P26" s="3"/>
      <c r="R26" s="17">
        <f>($R$2/$P$2)*I26</f>
        <v>711.80458976779323</v>
      </c>
      <c r="S26" s="3"/>
      <c r="U26" s="17">
        <f>($S$2/$U$2)*L26</f>
        <v>1265.1357229874689</v>
      </c>
      <c r="AD26" s="7">
        <v>43055</v>
      </c>
    </row>
    <row r="27" spans="1:30" x14ac:dyDescent="0.25">
      <c r="A27" s="5" t="s">
        <v>62</v>
      </c>
      <c r="B27" s="7">
        <v>43069</v>
      </c>
      <c r="C27" s="8">
        <v>0.43034722222222221</v>
      </c>
      <c r="D27" s="5" t="s">
        <v>42</v>
      </c>
      <c r="E27" s="9">
        <v>2.3860000000000001</v>
      </c>
      <c r="F27" s="9">
        <v>15.243399999999999</v>
      </c>
      <c r="G27" s="9" t="s">
        <v>43</v>
      </c>
      <c r="H27" s="9">
        <v>3.6629999999999998</v>
      </c>
      <c r="I27" s="9">
        <v>6260.3696</v>
      </c>
      <c r="J27" s="9" t="s">
        <v>44</v>
      </c>
      <c r="K27" s="9">
        <v>3.1760000000000002</v>
      </c>
      <c r="L27" s="9">
        <v>656.98419999999999</v>
      </c>
      <c r="O27" s="17">
        <f>($O$2/$M$2)*F27</f>
        <v>2.0345700175329462</v>
      </c>
      <c r="P27" s="3"/>
      <c r="R27" s="17">
        <f>($R$2/$P$2)*I27</f>
        <v>967.53832423264691</v>
      </c>
      <c r="S27" s="3"/>
      <c r="U27" s="17">
        <f>($S$2/$U$2)*L27</f>
        <v>1329.9467826486218</v>
      </c>
      <c r="AD27" s="7">
        <v>43055</v>
      </c>
    </row>
    <row r="28" spans="1:30" x14ac:dyDescent="0.25">
      <c r="A28" s="5" t="s">
        <v>63</v>
      </c>
      <c r="B28" s="7">
        <v>43069</v>
      </c>
      <c r="C28" s="8">
        <v>0.4337847222222222</v>
      </c>
      <c r="D28" s="5" t="s">
        <v>42</v>
      </c>
      <c r="E28" s="9">
        <v>2.3860000000000001</v>
      </c>
      <c r="F28" s="9">
        <v>15.3292</v>
      </c>
      <c r="G28" s="9" t="s">
        <v>43</v>
      </c>
      <c r="H28" s="9">
        <v>3.6629999999999998</v>
      </c>
      <c r="I28" s="9">
        <v>7768.08</v>
      </c>
      <c r="J28" s="9" t="s">
        <v>44</v>
      </c>
      <c r="K28" s="9">
        <v>3.1760000000000002</v>
      </c>
      <c r="L28" s="9">
        <v>670.56370000000004</v>
      </c>
      <c r="O28" s="17">
        <f>($O$2/$M$2)*F28</f>
        <v>2.0460219316403192</v>
      </c>
      <c r="P28" s="3"/>
      <c r="R28" s="17">
        <f>($R$2/$P$2)*I28</f>
        <v>1200.5545336660539</v>
      </c>
      <c r="S28" s="3"/>
      <c r="U28" s="17">
        <f>($S$2/$U$2)*L28</f>
        <v>1357.436046979449</v>
      </c>
      <c r="AD28" s="7">
        <v>43055</v>
      </c>
    </row>
    <row r="29" spans="1:30" x14ac:dyDescent="0.25">
      <c r="A29" s="5" t="s">
        <v>64</v>
      </c>
      <c r="B29" s="7">
        <v>43069</v>
      </c>
      <c r="C29" s="8">
        <v>0.43723379629629627</v>
      </c>
      <c r="D29" s="5" t="s">
        <v>42</v>
      </c>
      <c r="E29" s="9">
        <v>2.3929999999999998</v>
      </c>
      <c r="F29" s="9">
        <v>15.3088</v>
      </c>
      <c r="G29" s="9" t="s">
        <v>43</v>
      </c>
      <c r="H29" s="9">
        <v>3.673</v>
      </c>
      <c r="I29" s="9">
        <v>9080.759</v>
      </c>
      <c r="J29" s="9" t="s">
        <v>44</v>
      </c>
      <c r="K29" s="9">
        <v>3.1859999999999999</v>
      </c>
      <c r="L29" s="9">
        <v>698.08320000000003</v>
      </c>
      <c r="O29" s="17">
        <f>($O$2/$M$2)*F29</f>
        <v>2.0432990989154893</v>
      </c>
      <c r="P29" s="3"/>
      <c r="R29" s="17">
        <f>($R$2/$P$2)*I29</f>
        <v>1403.4286962259428</v>
      </c>
      <c r="S29" s="3"/>
      <c r="U29" s="17">
        <f>($S$2/$U$2)*L29</f>
        <v>1413.1443432902258</v>
      </c>
      <c r="AD29" s="7">
        <v>43055</v>
      </c>
    </row>
    <row r="30" spans="1:30" x14ac:dyDescent="0.25">
      <c r="A30" t="s">
        <v>41</v>
      </c>
      <c r="B30" s="27">
        <v>43069</v>
      </c>
      <c r="C30" s="28">
        <v>0.44068287037037041</v>
      </c>
      <c r="D30" t="s">
        <v>42</v>
      </c>
      <c r="E30" s="29">
        <v>2.3929999999999998</v>
      </c>
      <c r="F30" s="29">
        <v>30.534400000000002</v>
      </c>
      <c r="G30" s="29" t="s">
        <v>43</v>
      </c>
      <c r="H30" s="29">
        <v>3.68</v>
      </c>
      <c r="I30" s="29">
        <v>2587.21</v>
      </c>
      <c r="J30" s="29" t="s">
        <v>44</v>
      </c>
      <c r="K30" s="29">
        <v>3.1930000000000001</v>
      </c>
      <c r="L30" s="29">
        <v>809.5394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43055</v>
      </c>
    </row>
    <row r="31" spans="1:30" x14ac:dyDescent="0.25">
      <c r="A31" t="s">
        <v>41</v>
      </c>
      <c r="B31" s="27">
        <v>43069</v>
      </c>
      <c r="C31" s="28">
        <v>0.44413194444444443</v>
      </c>
      <c r="D31" t="s">
        <v>42</v>
      </c>
      <c r="E31" s="29">
        <v>2.3929999999999998</v>
      </c>
      <c r="F31" s="29">
        <v>30.666699999999999</v>
      </c>
      <c r="G31" s="29" t="s">
        <v>43</v>
      </c>
      <c r="H31" s="29">
        <v>3.673</v>
      </c>
      <c r="I31" s="29">
        <v>2580.8503999999998</v>
      </c>
      <c r="J31" s="29" t="s">
        <v>44</v>
      </c>
      <c r="K31" s="29">
        <v>3.1829999999999998</v>
      </c>
      <c r="L31" s="29">
        <v>802.67179999999996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43055</v>
      </c>
    </row>
    <row r="32" spans="1:30" x14ac:dyDescent="0.25">
      <c r="A32" t="s">
        <v>41</v>
      </c>
      <c r="B32" s="27">
        <v>43069</v>
      </c>
      <c r="C32" s="28">
        <v>0.4475810185185185</v>
      </c>
      <c r="D32" t="s">
        <v>42</v>
      </c>
      <c r="E32" s="29">
        <v>2.3860000000000001</v>
      </c>
      <c r="F32" s="29">
        <v>30.3672</v>
      </c>
      <c r="G32" s="29" t="s">
        <v>43</v>
      </c>
      <c r="H32" s="29">
        <v>3.6659999999999999</v>
      </c>
      <c r="I32" s="29">
        <v>2584.0462000000002</v>
      </c>
      <c r="J32" s="29" t="s">
        <v>44</v>
      </c>
      <c r="K32" s="29">
        <v>3.1760000000000002</v>
      </c>
      <c r="L32" s="29">
        <v>805.78959999999995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43055</v>
      </c>
    </row>
    <row r="33" spans="1:30" x14ac:dyDescent="0.25">
      <c r="A33" t="s">
        <v>41</v>
      </c>
      <c r="B33" s="27">
        <v>43069</v>
      </c>
      <c r="C33" s="28">
        <v>0.45103009259259258</v>
      </c>
      <c r="D33" t="s">
        <v>42</v>
      </c>
      <c r="E33" s="29">
        <v>2.39</v>
      </c>
      <c r="F33" s="29">
        <v>30.567799999999998</v>
      </c>
      <c r="G33" s="29" t="s">
        <v>43</v>
      </c>
      <c r="H33" s="29">
        <v>3.67</v>
      </c>
      <c r="I33" s="29">
        <v>2577.9893999999999</v>
      </c>
      <c r="J33" s="29" t="s">
        <v>44</v>
      </c>
      <c r="K33" s="29">
        <v>3.1829999999999998</v>
      </c>
      <c r="L33" s="29">
        <v>806.22119999999995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43055</v>
      </c>
    </row>
    <row r="34" spans="1:30" x14ac:dyDescent="0.25">
      <c r="A34" s="5" t="s">
        <v>65</v>
      </c>
      <c r="B34" s="7">
        <v>43069</v>
      </c>
      <c r="C34" s="8">
        <v>0.45447916666666671</v>
      </c>
      <c r="D34" s="5" t="s">
        <v>42</v>
      </c>
      <c r="E34" s="9">
        <v>2.383</v>
      </c>
      <c r="F34" s="9">
        <v>15.190899999999999</v>
      </c>
      <c r="G34" s="9" t="s">
        <v>43</v>
      </c>
      <c r="H34" s="9">
        <v>3.6629999999999998</v>
      </c>
      <c r="I34" s="9">
        <v>3054.2854000000002</v>
      </c>
      <c r="J34" s="9" t="s">
        <v>44</v>
      </c>
      <c r="K34" s="9">
        <v>3.173</v>
      </c>
      <c r="L34" s="9">
        <v>606.58519999999999</v>
      </c>
      <c r="O34" s="19">
        <f>($O$2/$M$2)*F34</f>
        <v>2.0275627274322812</v>
      </c>
      <c r="R34" s="19">
        <f>($R$2/$P$2)*I34</f>
        <v>472.03893163819589</v>
      </c>
      <c r="U34" s="19">
        <f>($S$2/$U$2)*L34</f>
        <v>1227.9230385483711</v>
      </c>
      <c r="AD34" s="7">
        <v>43055</v>
      </c>
    </row>
    <row r="35" spans="1:30" x14ac:dyDescent="0.25">
      <c r="A35" s="5" t="s">
        <v>66</v>
      </c>
      <c r="B35" s="7">
        <v>43069</v>
      </c>
      <c r="C35" s="8">
        <v>0.45791666666666669</v>
      </c>
      <c r="D35" s="5" t="s">
        <v>42</v>
      </c>
      <c r="E35" s="9">
        <v>2.3860000000000001</v>
      </c>
      <c r="F35" s="9">
        <v>15.3188</v>
      </c>
      <c r="G35" s="9" t="s">
        <v>43</v>
      </c>
      <c r="H35" s="9">
        <v>3.67</v>
      </c>
      <c r="I35" s="9">
        <v>3437.3150999999998</v>
      </c>
      <c r="J35" s="9" t="s">
        <v>44</v>
      </c>
      <c r="K35" s="9">
        <v>3.1829999999999998</v>
      </c>
      <c r="L35" s="9">
        <v>609.7654</v>
      </c>
      <c r="O35" s="19">
        <f>($O$2/$M$2)*F35</f>
        <v>2.0446338208394255</v>
      </c>
      <c r="R35" s="19">
        <f>($R$2/$P$2)*I35</f>
        <v>531.23606179954186</v>
      </c>
      <c r="U35" s="19">
        <f>($S$2/$U$2)*L35</f>
        <v>1234.3607835629075</v>
      </c>
      <c r="AD35" s="7">
        <v>43055</v>
      </c>
    </row>
    <row r="36" spans="1:30" x14ac:dyDescent="0.25">
      <c r="A36" s="5" t="s">
        <v>67</v>
      </c>
      <c r="B36" s="7">
        <v>43069</v>
      </c>
      <c r="C36" s="8">
        <v>0.46136574074074077</v>
      </c>
      <c r="D36" s="5" t="s">
        <v>42</v>
      </c>
      <c r="E36" s="9">
        <v>2.39</v>
      </c>
      <c r="F36" s="9">
        <v>15.4024</v>
      </c>
      <c r="G36" s="9" t="s">
        <v>43</v>
      </c>
      <c r="H36" s="9">
        <v>3.673</v>
      </c>
      <c r="I36" s="9">
        <v>3631.0207999999998</v>
      </c>
      <c r="J36" s="9" t="s">
        <v>44</v>
      </c>
      <c r="K36" s="9">
        <v>3.1829999999999998</v>
      </c>
      <c r="L36" s="9">
        <v>600.03399999999999</v>
      </c>
      <c r="O36" s="19">
        <f>($O$2/$M$2)*F36</f>
        <v>2.0557920961235321</v>
      </c>
      <c r="R36" s="19">
        <f>($R$2/$P$2)*I36</f>
        <v>561.1732221186885</v>
      </c>
      <c r="T36" s="19">
        <f>($S$2/$U$2)*L36</f>
        <v>1214.661308110276</v>
      </c>
      <c r="AD36" s="7">
        <v>43055</v>
      </c>
    </row>
    <row r="37" spans="1:30" x14ac:dyDescent="0.25">
      <c r="A37" s="5" t="s">
        <v>68</v>
      </c>
      <c r="B37" s="7">
        <v>43069</v>
      </c>
      <c r="C37" s="8">
        <v>0.46481481481481479</v>
      </c>
      <c r="D37" s="5" t="s">
        <v>42</v>
      </c>
      <c r="E37" s="9">
        <v>2.3860000000000001</v>
      </c>
      <c r="F37" s="9">
        <v>15.4268</v>
      </c>
      <c r="G37" s="9" t="s">
        <v>43</v>
      </c>
      <c r="H37" s="9">
        <v>3.6659999999999999</v>
      </c>
      <c r="I37" s="9">
        <v>3954.8674000000001</v>
      </c>
      <c r="J37" s="9" t="s">
        <v>44</v>
      </c>
      <c r="K37" s="9">
        <v>3.18</v>
      </c>
      <c r="L37" s="9">
        <v>610.86850000000004</v>
      </c>
      <c r="O37" s="19">
        <f>($O$2/$M$2)*F37</f>
        <v>2.0590488176179367</v>
      </c>
      <c r="R37" s="19">
        <f>($R$2/$P$2)*I37</f>
        <v>611.22362116740283</v>
      </c>
      <c r="U37" s="19">
        <f>($S$2/$U$2)*L37</f>
        <v>1236.5938118395993</v>
      </c>
      <c r="AD37" s="7">
        <v>43055</v>
      </c>
    </row>
    <row r="38" spans="1:30" x14ac:dyDescent="0.25">
      <c r="A38" s="5" t="s">
        <v>69</v>
      </c>
      <c r="B38" s="7">
        <v>43069</v>
      </c>
      <c r="C38" s="8">
        <v>0.46826388888888887</v>
      </c>
      <c r="D38" s="5" t="s">
        <v>42</v>
      </c>
      <c r="E38" s="9">
        <v>2.3860000000000001</v>
      </c>
      <c r="F38" s="9">
        <v>15.2858</v>
      </c>
      <c r="G38" s="9" t="s">
        <v>43</v>
      </c>
      <c r="H38" s="9">
        <v>3.67</v>
      </c>
      <c r="I38" s="9">
        <v>4126.5843000000004</v>
      </c>
      <c r="J38" s="9" t="s">
        <v>44</v>
      </c>
      <c r="K38" s="9">
        <v>3.18</v>
      </c>
      <c r="L38" s="9">
        <v>611.46450000000004</v>
      </c>
      <c r="N38" s="19">
        <f>($O$2/$M$2)*F38</f>
        <v>2.0402292384904359</v>
      </c>
      <c r="R38" s="19">
        <f>($R$2/$P$2)*I38</f>
        <v>637.76241875986852</v>
      </c>
      <c r="U38" s="19">
        <f>($S$2/$U$2)*L38</f>
        <v>1237.8003070375944</v>
      </c>
      <c r="AD38" s="7">
        <v>43055</v>
      </c>
    </row>
    <row r="39" spans="1:30" x14ac:dyDescent="0.25">
      <c r="A39" s="5" t="s">
        <v>70</v>
      </c>
      <c r="B39" s="7">
        <v>43069</v>
      </c>
      <c r="C39" s="8">
        <v>0.471712962962963</v>
      </c>
      <c r="D39" s="5" t="s">
        <v>42</v>
      </c>
      <c r="E39" s="9">
        <v>2.3929999999999998</v>
      </c>
      <c r="F39" s="9">
        <v>15.066700000000001</v>
      </c>
      <c r="G39" s="9" t="s">
        <v>43</v>
      </c>
      <c r="H39" s="9">
        <v>3.6760000000000002</v>
      </c>
      <c r="I39" s="9">
        <v>3220.4205999999999</v>
      </c>
      <c r="J39" s="9" t="s">
        <v>44</v>
      </c>
      <c r="K39" s="9">
        <v>3.1859999999999999</v>
      </c>
      <c r="L39" s="9">
        <v>601.55110000000002</v>
      </c>
      <c r="O39" s="26">
        <f>($O$2/$M$2)*F39</f>
        <v>2.0109854811369932</v>
      </c>
      <c r="R39" s="16">
        <f>($R$2/$P$2)*I39</f>
        <v>497.71507909825249</v>
      </c>
      <c r="U39" s="16">
        <f>($S$2/$U$2)*L39</f>
        <v>1217.7324051989979</v>
      </c>
      <c r="AD39" s="7">
        <v>43055</v>
      </c>
    </row>
    <row r="40" spans="1:30" x14ac:dyDescent="0.25">
      <c r="A40" s="5" t="s">
        <v>71</v>
      </c>
      <c r="B40" s="7">
        <v>43069</v>
      </c>
      <c r="C40" s="8">
        <v>0.47516203703703702</v>
      </c>
      <c r="D40" s="5" t="s">
        <v>42</v>
      </c>
      <c r="E40" s="9">
        <v>2.39</v>
      </c>
      <c r="F40" s="9">
        <v>14.170299999999999</v>
      </c>
      <c r="G40" s="9" t="s">
        <v>43</v>
      </c>
      <c r="H40" s="9">
        <v>3.673</v>
      </c>
      <c r="I40" s="9">
        <v>4089.0120999999999</v>
      </c>
      <c r="J40" s="9" t="s">
        <v>44</v>
      </c>
      <c r="K40" s="9">
        <v>3.1859999999999999</v>
      </c>
      <c r="L40" s="9">
        <v>605.18219999999997</v>
      </c>
      <c r="O40" s="16">
        <f>($O$2/$M$2)*F40</f>
        <v>1.8913410078753499</v>
      </c>
      <c r="R40" s="16">
        <f>($R$2/$P$2)*I40</f>
        <v>631.95564603741866</v>
      </c>
      <c r="U40" s="16">
        <f>($S$2/$U$2)*L40</f>
        <v>1225.0829164631582</v>
      </c>
      <c r="AD40" s="7">
        <v>43055</v>
      </c>
    </row>
    <row r="41" spans="1:30" x14ac:dyDescent="0.25">
      <c r="A41" s="5" t="s">
        <v>72</v>
      </c>
      <c r="B41" s="7">
        <v>43069</v>
      </c>
      <c r="C41" s="8">
        <v>0.4786111111111111</v>
      </c>
      <c r="D41" s="5" t="s">
        <v>42</v>
      </c>
      <c r="E41" s="9">
        <v>2.383</v>
      </c>
      <c r="F41" s="9">
        <v>14.0549</v>
      </c>
      <c r="G41" s="9" t="s">
        <v>43</v>
      </c>
      <c r="H41" s="9">
        <v>3.6629999999999998</v>
      </c>
      <c r="I41" s="9">
        <v>4615.7294000000002</v>
      </c>
      <c r="J41" s="9" t="s">
        <v>44</v>
      </c>
      <c r="K41" s="9">
        <v>3.1760000000000002</v>
      </c>
      <c r="L41" s="9">
        <v>600.30060000000003</v>
      </c>
      <c r="O41" s="16">
        <f>($O$2/$M$2)*F41</f>
        <v>1.8759383168731258</v>
      </c>
      <c r="R41" s="16">
        <f>($R$2/$P$2)*I41</f>
        <v>713.35965352386881</v>
      </c>
      <c r="T41" s="16">
        <f>($S$2/$U$2)*L41</f>
        <v>1215.2009920360906</v>
      </c>
      <c r="AD41" s="7">
        <v>43055</v>
      </c>
    </row>
    <row r="42" spans="1:30" x14ac:dyDescent="0.25">
      <c r="A42" s="5" t="s">
        <v>73</v>
      </c>
      <c r="B42" s="7">
        <v>43069</v>
      </c>
      <c r="C42" s="8">
        <v>0.48204861111111108</v>
      </c>
      <c r="D42" s="5" t="s">
        <v>42</v>
      </c>
      <c r="E42" s="9">
        <v>2.39</v>
      </c>
      <c r="F42" s="9">
        <v>13.555199999999999</v>
      </c>
      <c r="G42" s="9" t="s">
        <v>43</v>
      </c>
      <c r="H42" s="9">
        <v>3.67</v>
      </c>
      <c r="I42" s="9">
        <v>5227.7597999999998</v>
      </c>
      <c r="J42" s="9" t="s">
        <v>44</v>
      </c>
      <c r="K42" s="9">
        <v>3.1829999999999998</v>
      </c>
      <c r="L42" s="9">
        <v>612.40639999999996</v>
      </c>
      <c r="O42" s="16">
        <f>($O$2/$M$2)*F42</f>
        <v>1.8092422623340325</v>
      </c>
      <c r="R42" s="16">
        <f>($R$2/$P$2)*I42</f>
        <v>807.94877612062987</v>
      </c>
      <c r="U42" s="16">
        <f>($S$2/$U$2)*L42</f>
        <v>1239.7070148010027</v>
      </c>
      <c r="AD42" s="7">
        <v>43055</v>
      </c>
    </row>
    <row r="43" spans="1:30" x14ac:dyDescent="0.25">
      <c r="A43" s="5" t="s">
        <v>74</v>
      </c>
      <c r="B43" s="7">
        <v>43069</v>
      </c>
      <c r="C43" s="8">
        <v>0.48549768518518516</v>
      </c>
      <c r="D43" s="5" t="s">
        <v>42</v>
      </c>
      <c r="E43" s="9">
        <v>2.3929999999999998</v>
      </c>
      <c r="F43" s="9">
        <v>13.159000000000001</v>
      </c>
      <c r="G43" s="9" t="s">
        <v>43</v>
      </c>
      <c r="H43" s="9">
        <v>3.67</v>
      </c>
      <c r="I43" s="9">
        <v>5526.5144</v>
      </c>
      <c r="J43" s="9" t="s">
        <v>44</v>
      </c>
      <c r="K43" s="9">
        <v>3.1829999999999998</v>
      </c>
      <c r="L43" s="9">
        <v>613.78499999999997</v>
      </c>
      <c r="O43" s="16">
        <f t="shared" ref="O39:O43" si="0">($O$2/$M$2)*F43</f>
        <v>1.7563605797076796</v>
      </c>
      <c r="R43" s="16">
        <f>($R$2/$P$2)*I43</f>
        <v>854.12121377363917</v>
      </c>
      <c r="U43" s="16">
        <f>($S$2/$U$2)*L43</f>
        <v>1242.4977434586467</v>
      </c>
      <c r="AD43" s="7">
        <v>43055</v>
      </c>
    </row>
    <row r="44" spans="1:30" x14ac:dyDescent="0.25">
      <c r="A44" t="s">
        <v>41</v>
      </c>
      <c r="B44" s="27">
        <v>43069</v>
      </c>
      <c r="C44" s="28">
        <v>0.48893518518518514</v>
      </c>
      <c r="D44" t="s">
        <v>42</v>
      </c>
      <c r="E44" s="29">
        <v>2.3929999999999998</v>
      </c>
      <c r="F44" s="29">
        <v>30.5871</v>
      </c>
      <c r="G44" s="29" t="s">
        <v>43</v>
      </c>
      <c r="H44" s="29">
        <v>3.673</v>
      </c>
      <c r="I44" s="29">
        <v>2588.9218999999998</v>
      </c>
      <c r="J44" s="29" t="s">
        <v>44</v>
      </c>
      <c r="K44" s="29">
        <v>3.1859999999999999</v>
      </c>
      <c r="L44" s="29">
        <v>796.82219999999995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43055</v>
      </c>
    </row>
    <row r="45" spans="1:30" x14ac:dyDescent="0.25">
      <c r="A45" t="s">
        <v>41</v>
      </c>
      <c r="B45" s="27">
        <v>43069</v>
      </c>
      <c r="C45" s="28">
        <v>0.49238425925925927</v>
      </c>
      <c r="D45" t="s">
        <v>42</v>
      </c>
      <c r="E45" s="29">
        <v>2.3860000000000001</v>
      </c>
      <c r="F45" s="29">
        <v>30.7196</v>
      </c>
      <c r="G45" s="29" t="s">
        <v>43</v>
      </c>
      <c r="H45" s="29">
        <v>3.6659999999999999</v>
      </c>
      <c r="I45" s="29">
        <v>2574.7977999999998</v>
      </c>
      <c r="J45" s="29" t="s">
        <v>44</v>
      </c>
      <c r="K45" s="29">
        <v>3.18</v>
      </c>
      <c r="L45" s="29">
        <v>802.33100000000002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43055</v>
      </c>
    </row>
    <row r="46" spans="1:30" x14ac:dyDescent="0.25">
      <c r="A46" t="s">
        <v>41</v>
      </c>
      <c r="B46" s="27">
        <v>43069</v>
      </c>
      <c r="C46" s="28">
        <v>0.49583333333333335</v>
      </c>
      <c r="D46" t="s">
        <v>42</v>
      </c>
      <c r="E46" s="29">
        <v>2.39</v>
      </c>
      <c r="F46" s="29">
        <v>30.717199999999998</v>
      </c>
      <c r="G46" s="29" t="s">
        <v>43</v>
      </c>
      <c r="H46" s="29">
        <v>3.67</v>
      </c>
      <c r="I46" s="29">
        <v>2578.2266</v>
      </c>
      <c r="J46" s="29" t="s">
        <v>44</v>
      </c>
      <c r="K46" s="29">
        <v>3.1829999999999998</v>
      </c>
      <c r="L46" s="29">
        <v>809.02700000000004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43055</v>
      </c>
    </row>
    <row r="47" spans="1:30" x14ac:dyDescent="0.25">
      <c r="A47" t="s">
        <v>41</v>
      </c>
      <c r="B47" s="27">
        <v>43069</v>
      </c>
      <c r="C47" s="28">
        <v>0.49927083333333333</v>
      </c>
      <c r="D47" t="s">
        <v>42</v>
      </c>
      <c r="E47" s="29">
        <v>2.3929999999999998</v>
      </c>
      <c r="F47" s="29">
        <v>30.759899999999998</v>
      </c>
      <c r="G47" s="29" t="s">
        <v>43</v>
      </c>
      <c r="H47" s="29">
        <v>3.67</v>
      </c>
      <c r="I47" s="29">
        <v>2584.7671999999998</v>
      </c>
      <c r="J47" s="29" t="s">
        <v>44</v>
      </c>
      <c r="K47" s="29">
        <v>3.1829999999999998</v>
      </c>
      <c r="L47" s="29">
        <v>800.58180000000004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43055</v>
      </c>
    </row>
    <row r="48" spans="1:30" x14ac:dyDescent="0.25">
      <c r="A48" s="5" t="s">
        <v>75</v>
      </c>
      <c r="B48" s="7">
        <v>43069</v>
      </c>
      <c r="C48" s="8">
        <v>0.5027314814814815</v>
      </c>
      <c r="D48" s="5" t="s">
        <v>42</v>
      </c>
      <c r="E48" s="9">
        <v>2.3860000000000001</v>
      </c>
      <c r="F48" s="9">
        <v>15.301</v>
      </c>
      <c r="G48" s="9" t="s">
        <v>43</v>
      </c>
      <c r="H48" s="9">
        <v>3.6629999999999998</v>
      </c>
      <c r="I48" s="9">
        <v>3456.0752000000002</v>
      </c>
      <c r="J48" s="9" t="s">
        <v>44</v>
      </c>
      <c r="K48" s="9">
        <v>3.1760000000000002</v>
      </c>
      <c r="L48" s="9">
        <v>606.01549999999997</v>
      </c>
      <c r="O48" s="22">
        <f>($O$2/$M$2)*F48</f>
        <v>2.0422580158148191</v>
      </c>
      <c r="R48" s="22">
        <f>($R$2/$P$2)*I48</f>
        <v>534.13542986823177</v>
      </c>
      <c r="U48" s="22">
        <f>($S$2/$U$2)*L48</f>
        <v>1226.7697829874689</v>
      </c>
      <c r="AD48" s="7">
        <v>43055</v>
      </c>
    </row>
    <row r="49" spans="1:30" x14ac:dyDescent="0.25">
      <c r="A49" s="5" t="s">
        <v>76</v>
      </c>
      <c r="B49" s="7">
        <v>43069</v>
      </c>
      <c r="C49" s="8">
        <v>0.50616898148148148</v>
      </c>
      <c r="D49" s="5" t="s">
        <v>42</v>
      </c>
      <c r="E49" s="9">
        <v>2.39</v>
      </c>
      <c r="F49" s="9">
        <v>14.308299999999999</v>
      </c>
      <c r="G49" s="9" t="s">
        <v>43</v>
      </c>
      <c r="H49" s="9">
        <v>3.67</v>
      </c>
      <c r="I49" s="9">
        <v>4058.8298</v>
      </c>
      <c r="J49" s="9" t="s">
        <v>44</v>
      </c>
      <c r="K49" s="9">
        <v>3.1829999999999998</v>
      </c>
      <c r="L49" s="9">
        <v>606.20759999999996</v>
      </c>
      <c r="N49" s="22">
        <f>($O$2/$M$2)*F49</f>
        <v>1.9097601704256697</v>
      </c>
      <c r="R49" s="22">
        <f>($R$2/$P$2)*I49</f>
        <v>627.29098023821621</v>
      </c>
      <c r="U49" s="22">
        <f>($S$2/$U$2)*L49</f>
        <v>1227.1586550135339</v>
      </c>
      <c r="AD49" s="7">
        <v>43055</v>
      </c>
    </row>
    <row r="50" spans="1:30" x14ac:dyDescent="0.25">
      <c r="A50" s="5" t="s">
        <v>77</v>
      </c>
      <c r="B50" s="7">
        <v>43069</v>
      </c>
      <c r="C50" s="8">
        <v>0.5096180555555555</v>
      </c>
      <c r="D50" s="5" t="s">
        <v>42</v>
      </c>
      <c r="E50" s="9">
        <v>2.39</v>
      </c>
      <c r="F50" s="9">
        <v>14.327500000000001</v>
      </c>
      <c r="G50" s="9" t="s">
        <v>43</v>
      </c>
      <c r="H50" s="9">
        <v>3.67</v>
      </c>
      <c r="I50" s="9">
        <v>4344.8195999999998</v>
      </c>
      <c r="J50" s="9" t="s">
        <v>44</v>
      </c>
      <c r="K50" s="9">
        <v>3.18</v>
      </c>
      <c r="L50" s="9">
        <v>612.27449999999999</v>
      </c>
      <c r="O50" s="22">
        <f>($O$2/$M$2)*F50</f>
        <v>1.9123228365196274</v>
      </c>
      <c r="R50" s="22">
        <f>($R$2/$P$2)*I50</f>
        <v>671.49062171619369</v>
      </c>
      <c r="U50" s="22">
        <f>($S$2/$U$2)*L50</f>
        <v>1239.4400068872183</v>
      </c>
      <c r="AD50" s="7">
        <v>43055</v>
      </c>
    </row>
    <row r="51" spans="1:30" x14ac:dyDescent="0.25">
      <c r="A51" s="5" t="s">
        <v>78</v>
      </c>
      <c r="B51" s="7">
        <v>43069</v>
      </c>
      <c r="C51" s="8">
        <v>0.51305555555555549</v>
      </c>
      <c r="D51" s="5" t="s">
        <v>42</v>
      </c>
      <c r="E51" s="9">
        <v>2.3929999999999998</v>
      </c>
      <c r="F51" s="9">
        <v>14.303000000000001</v>
      </c>
      <c r="G51" s="9" t="s">
        <v>43</v>
      </c>
      <c r="H51" s="9">
        <v>3.673</v>
      </c>
      <c r="I51" s="9">
        <v>4428.5106999999998</v>
      </c>
      <c r="J51" s="9" t="s">
        <v>44</v>
      </c>
      <c r="K51" s="9">
        <v>3.1829999999999998</v>
      </c>
      <c r="L51" s="9">
        <v>604.08199999999999</v>
      </c>
      <c r="O51" s="22">
        <f>($O$2/$M$2)*F51</f>
        <v>1.9090527678059837</v>
      </c>
      <c r="R51" s="22">
        <f>($R$2/$P$2)*I51</f>
        <v>684.42505719220571</v>
      </c>
      <c r="U51" s="22">
        <f>($S$2/$U$2)*L51</f>
        <v>1222.8557587167923</v>
      </c>
      <c r="AD51" s="7">
        <v>43055</v>
      </c>
    </row>
    <row r="52" spans="1:30" x14ac:dyDescent="0.25">
      <c r="A52" s="5" t="s">
        <v>79</v>
      </c>
      <c r="B52" s="7">
        <v>43069</v>
      </c>
      <c r="C52" s="8">
        <v>0.51650462962962962</v>
      </c>
      <c r="D52" s="5" t="s">
        <v>42</v>
      </c>
      <c r="E52" s="9">
        <v>2.3929999999999998</v>
      </c>
      <c r="F52" s="9">
        <v>14.083</v>
      </c>
      <c r="G52" s="9" t="s">
        <v>43</v>
      </c>
      <c r="H52" s="9">
        <v>3.673</v>
      </c>
      <c r="I52" s="9">
        <v>4487.6689999999999</v>
      </c>
      <c r="J52" s="9" t="s">
        <v>44</v>
      </c>
      <c r="K52" s="9">
        <v>3.1859999999999999</v>
      </c>
      <c r="L52" s="9">
        <v>607.54459999999995</v>
      </c>
      <c r="O52" s="22">
        <f>($O$2/$M$2)*F52</f>
        <v>1.8796888854793867</v>
      </c>
      <c r="R52" s="22">
        <f>($R$2/$P$2)*I52</f>
        <v>693.56795547195782</v>
      </c>
      <c r="U52" s="22">
        <f>($S$2/$U$2)*L52</f>
        <v>1229.8651719258146</v>
      </c>
      <c r="AD52" s="7">
        <v>43055</v>
      </c>
    </row>
    <row r="53" spans="1:30" x14ac:dyDescent="0.25">
      <c r="A53" s="5" t="s">
        <v>80</v>
      </c>
      <c r="B53" s="7">
        <v>43069</v>
      </c>
      <c r="C53" s="8">
        <v>0.51995370370370375</v>
      </c>
      <c r="D53" s="5" t="s">
        <v>42</v>
      </c>
      <c r="E53" s="9">
        <v>2.39</v>
      </c>
      <c r="F53" s="9">
        <v>15.2448</v>
      </c>
      <c r="G53" s="9" t="s">
        <v>43</v>
      </c>
      <c r="H53" s="9">
        <v>3.673</v>
      </c>
      <c r="I53" s="9">
        <v>3196.8580000000002</v>
      </c>
      <c r="J53" s="9" t="s">
        <v>44</v>
      </c>
      <c r="K53" s="9">
        <v>3.1829999999999998</v>
      </c>
      <c r="L53" s="9">
        <v>605.05060000000003</v>
      </c>
      <c r="O53" s="24">
        <f>($O$2/$M$2)*F53</f>
        <v>2.0347568786022974</v>
      </c>
      <c r="R53" s="24">
        <f>($R$2/$P$2)*I53</f>
        <v>494.07348603343343</v>
      </c>
      <c r="U53" s="24">
        <f>($S$2/$U$2)*L53</f>
        <v>1224.8165158456143</v>
      </c>
      <c r="AD53" s="7">
        <v>43055</v>
      </c>
    </row>
    <row r="54" spans="1:30" x14ac:dyDescent="0.25">
      <c r="A54" s="5" t="s">
        <v>81</v>
      </c>
      <c r="B54" s="7">
        <v>43069</v>
      </c>
      <c r="C54" s="8">
        <v>0.52340277777777777</v>
      </c>
      <c r="D54" s="5" t="s">
        <v>42</v>
      </c>
      <c r="E54" s="9">
        <v>2.3860000000000001</v>
      </c>
      <c r="F54" s="9">
        <v>14.1767</v>
      </c>
      <c r="G54" s="9" t="s">
        <v>43</v>
      </c>
      <c r="H54" s="9">
        <v>3.67</v>
      </c>
      <c r="I54" s="9">
        <v>3901.9153999999999</v>
      </c>
      <c r="J54" s="9" t="s">
        <v>44</v>
      </c>
      <c r="K54" s="9">
        <v>3.18</v>
      </c>
      <c r="L54" s="9">
        <v>608.96159999999998</v>
      </c>
      <c r="O54" s="24">
        <f>($O$2/$M$2)*F54</f>
        <v>1.8921952299066691</v>
      </c>
      <c r="R54" s="24">
        <f>($R$2/$P$2)*I54</f>
        <v>603.03990477072762</v>
      </c>
      <c r="T54" s="24">
        <f>($S$2/$U$2)*L54</f>
        <v>1232.7336345022559</v>
      </c>
      <c r="AD54" s="7">
        <v>43055</v>
      </c>
    </row>
    <row r="55" spans="1:30" x14ac:dyDescent="0.25">
      <c r="A55" s="5" t="s">
        <v>82</v>
      </c>
      <c r="B55" s="7">
        <v>43069</v>
      </c>
      <c r="C55" s="8">
        <v>0.52684027777777775</v>
      </c>
      <c r="D55" s="5" t="s">
        <v>42</v>
      </c>
      <c r="E55" s="9">
        <v>2.3929999999999998</v>
      </c>
      <c r="F55" s="9">
        <v>13.5604</v>
      </c>
      <c r="G55" s="9" t="s">
        <v>43</v>
      </c>
      <c r="H55" s="9">
        <v>3.673</v>
      </c>
      <c r="I55" s="9">
        <v>4656.1346999999996</v>
      </c>
      <c r="J55" s="9" t="s">
        <v>44</v>
      </c>
      <c r="K55" s="9">
        <v>3.1859999999999999</v>
      </c>
      <c r="L55" s="9">
        <v>606.12549999999999</v>
      </c>
      <c r="O55" s="24">
        <f t="shared" ref="O55:O57" si="1">($O$2/$M$2)*F55</f>
        <v>1.8099363177344794</v>
      </c>
      <c r="R55" s="24">
        <f>($R$2/$P$2)*I55</f>
        <v>719.60428103789241</v>
      </c>
      <c r="U55" s="24">
        <f>($S$2/$U$2)*L55</f>
        <v>1226.9924582756894</v>
      </c>
      <c r="AD55" s="7">
        <v>43055</v>
      </c>
    </row>
    <row r="56" spans="1:30" x14ac:dyDescent="0.25">
      <c r="A56" s="5" t="s">
        <v>83</v>
      </c>
      <c r="B56" s="7">
        <v>43069</v>
      </c>
      <c r="C56" s="8">
        <v>0.53028935185185189</v>
      </c>
      <c r="D56" s="5" t="s">
        <v>42</v>
      </c>
      <c r="E56" s="9">
        <v>2.3929999999999998</v>
      </c>
      <c r="F56" s="9">
        <v>12.7995</v>
      </c>
      <c r="G56" s="9" t="s">
        <v>43</v>
      </c>
      <c r="H56" s="9">
        <v>3.67</v>
      </c>
      <c r="I56" s="9">
        <v>5292.4093999999996</v>
      </c>
      <c r="J56" s="9" t="s">
        <v>44</v>
      </c>
      <c r="K56" s="9">
        <v>3.1829999999999998</v>
      </c>
      <c r="L56" s="9">
        <v>608.92669999999998</v>
      </c>
      <c r="O56" s="24">
        <f t="shared" si="1"/>
        <v>1.708377326542172</v>
      </c>
      <c r="R56" s="24">
        <f t="shared" ref="R54:R57" si="2">($R$2/$P$2)*I56</f>
        <v>817.94035323874618</v>
      </c>
      <c r="U56" s="24">
        <f>($S$2/$U$2)*L56</f>
        <v>1232.662985706266</v>
      </c>
      <c r="AD56" s="7">
        <v>43055</v>
      </c>
    </row>
    <row r="57" spans="1:30" x14ac:dyDescent="0.25">
      <c r="A57" s="5" t="s">
        <v>84</v>
      </c>
      <c r="B57" s="7">
        <v>43069</v>
      </c>
      <c r="C57" s="8">
        <v>0.53375000000000006</v>
      </c>
      <c r="D57" s="5" t="s">
        <v>42</v>
      </c>
      <c r="E57" s="9">
        <v>2.3860000000000001</v>
      </c>
      <c r="F57" s="9">
        <v>12.3628</v>
      </c>
      <c r="G57" s="9" t="s">
        <v>43</v>
      </c>
      <c r="H57" s="9">
        <v>3.6629999999999998</v>
      </c>
      <c r="I57" s="9">
        <v>5459.6544000000004</v>
      </c>
      <c r="J57" s="9" t="s">
        <v>44</v>
      </c>
      <c r="K57" s="9">
        <v>3.1760000000000002</v>
      </c>
      <c r="L57" s="9">
        <v>610.25040000000001</v>
      </c>
      <c r="M57" s="3"/>
      <c r="N57" s="2"/>
      <c r="O57" s="24">
        <f t="shared" si="1"/>
        <v>1.6500900201238771</v>
      </c>
      <c r="P57" s="3"/>
      <c r="Q57" s="2"/>
      <c r="R57" s="24">
        <f t="shared" si="2"/>
        <v>843.7880199701624</v>
      </c>
      <c r="S57" s="3"/>
      <c r="U57" s="24">
        <f>($S$2/$U$2)*L57</f>
        <v>1235.34257915188</v>
      </c>
      <c r="AD57" s="7">
        <v>43055</v>
      </c>
    </row>
    <row r="58" spans="1:30" x14ac:dyDescent="0.25">
      <c r="A58" t="s">
        <v>41</v>
      </c>
      <c r="B58" s="27">
        <v>43069</v>
      </c>
      <c r="C58" s="28">
        <v>0.53719907407407408</v>
      </c>
      <c r="D58" t="s">
        <v>42</v>
      </c>
      <c r="E58" s="29">
        <v>2.3860000000000001</v>
      </c>
      <c r="F58" s="29">
        <v>30.672000000000001</v>
      </c>
      <c r="G58" s="29" t="s">
        <v>43</v>
      </c>
      <c r="H58" s="29">
        <v>3.6659999999999999</v>
      </c>
      <c r="I58" s="29">
        <v>2585.7033000000001</v>
      </c>
      <c r="J58" s="29" t="s">
        <v>44</v>
      </c>
      <c r="K58" s="29">
        <v>3.18</v>
      </c>
      <c r="L58" s="29">
        <v>803.21079999999995</v>
      </c>
      <c r="AD58" s="7">
        <v>43055</v>
      </c>
    </row>
    <row r="59" spans="1:30" x14ac:dyDescent="0.25">
      <c r="A59" t="s">
        <v>41</v>
      </c>
      <c r="B59" s="27">
        <v>43069</v>
      </c>
      <c r="C59" s="28">
        <v>0.54063657407407406</v>
      </c>
      <c r="D59" t="s">
        <v>42</v>
      </c>
      <c r="E59" s="29">
        <v>2.3929999999999998</v>
      </c>
      <c r="F59" s="29">
        <v>30.534800000000001</v>
      </c>
      <c r="G59" s="29" t="s">
        <v>43</v>
      </c>
      <c r="H59" s="29">
        <v>3.673</v>
      </c>
      <c r="I59" s="29">
        <v>2588.2352000000001</v>
      </c>
      <c r="J59" s="29" t="s">
        <v>44</v>
      </c>
      <c r="K59" s="29">
        <v>3.1859999999999999</v>
      </c>
      <c r="L59" s="29">
        <v>805.34820000000002</v>
      </c>
    </row>
    <row r="60" spans="1:30" x14ac:dyDescent="0.25">
      <c r="A60" t="s">
        <v>41</v>
      </c>
      <c r="B60" s="27">
        <v>43069</v>
      </c>
      <c r="C60" s="28">
        <v>0.54408564814814808</v>
      </c>
      <c r="D60" t="s">
        <v>42</v>
      </c>
      <c r="E60" s="29">
        <v>2.39</v>
      </c>
      <c r="F60" s="29">
        <v>30.182600000000001</v>
      </c>
      <c r="G60" s="29" t="s">
        <v>43</v>
      </c>
      <c r="H60" s="29">
        <v>3.673</v>
      </c>
      <c r="I60" s="29">
        <v>2581.4708000000001</v>
      </c>
      <c r="J60" s="29" t="s">
        <v>44</v>
      </c>
      <c r="K60" s="29">
        <v>3.1829999999999998</v>
      </c>
      <c r="L60" s="29">
        <v>799.78359999999998</v>
      </c>
    </row>
    <row r="61" spans="1:30" x14ac:dyDescent="0.25">
      <c r="A61" t="s">
        <v>41</v>
      </c>
      <c r="B61" s="27">
        <v>43069</v>
      </c>
      <c r="C61" s="28">
        <v>0.54754629629629636</v>
      </c>
      <c r="D61" t="s">
        <v>42</v>
      </c>
      <c r="E61" s="29">
        <v>2.39</v>
      </c>
      <c r="F61" s="29">
        <v>30.4102</v>
      </c>
      <c r="G61" s="29" t="s">
        <v>43</v>
      </c>
      <c r="H61" s="29">
        <v>3.67</v>
      </c>
      <c r="I61" s="29">
        <v>2578.5898000000002</v>
      </c>
      <c r="J61" s="29" t="s">
        <v>44</v>
      </c>
      <c r="K61" s="29">
        <v>3.18</v>
      </c>
      <c r="L61" s="29">
        <v>802.43820000000005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2018-03-27T20:12:00Z</dcterms:modified>
</cp:coreProperties>
</file>