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3" i="1" s="1"/>
  <c r="O14" i="1" l="1"/>
  <c r="O21" i="1"/>
  <c r="O20" i="1"/>
  <c r="O12" i="1"/>
  <c r="O34" i="1"/>
  <c r="O28" i="1"/>
  <c r="O8" i="1"/>
  <c r="O22" i="1"/>
  <c r="T2" i="1"/>
  <c r="S2" i="1"/>
  <c r="U57" i="1" s="1"/>
  <c r="Q2" i="1"/>
  <c r="P2" i="1"/>
  <c r="R48" i="1" s="1"/>
  <c r="O51" i="1"/>
  <c r="N2" i="1"/>
  <c r="AE2" i="1" s="1"/>
  <c r="U51" i="1" l="1"/>
  <c r="U35" i="1"/>
  <c r="U42" i="1"/>
  <c r="U41" i="1"/>
  <c r="U24" i="1"/>
  <c r="U8" i="1"/>
  <c r="R13" i="1"/>
  <c r="R24" i="1"/>
  <c r="U54" i="1"/>
  <c r="T7" i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0" i="1"/>
  <c r="O6" i="1"/>
  <c r="O9" i="1"/>
  <c r="O25" i="1"/>
  <c r="N29" i="1"/>
  <c r="O37" i="1"/>
  <c r="O41" i="1"/>
  <c r="O49" i="1"/>
  <c r="O53" i="1"/>
  <c r="O57" i="1"/>
  <c r="R6" i="1"/>
  <c r="R56" i="1"/>
  <c r="R54" i="1"/>
  <c r="R52" i="1"/>
  <c r="R50" i="1"/>
  <c r="R42" i="1"/>
  <c r="R40" i="1"/>
  <c r="R38" i="1"/>
  <c r="Q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T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<sst xmlns="http://schemas.openxmlformats.org/spreadsheetml/2006/main" count="281" uniqueCount="85">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</sst>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O1" zoomScale="70" zoomScaleNormal="70" workbookViewId="0">
      <selection activeCell="O57" sqref="O57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5" t="s">
        <v>41</v>
      </c>
      <c r="B2" s="7">
        <v>43117</v>
      </c>
      <c r="C2" s="8">
        <v>0.57982638888888893</v>
      </c>
      <c r="D2" s="5" t="s">
        <v>42</v>
      </c>
      <c r="E2" s="9">
        <v>2.4460000000000002</v>
      </c>
      <c r="F2" s="9">
        <v>38.218200000000003</v>
      </c>
      <c r="G2" s="9" t="s">
        <v>43</v>
      </c>
      <c r="H2" s="9">
        <v>3.3530000000000002</v>
      </c>
      <c r="I2" s="9">
        <v>3860.7</v>
      </c>
      <c r="J2" s="9" t="s">
        <v>44</v>
      </c>
      <c r="K2" s="9">
        <v>3.5859999999999999</v>
      </c>
      <c r="L2" s="9">
        <v>738.10799999999995</v>
      </c>
      <c r="M2" s="4">
        <f>AVERAGE(F2:F5,F16:F19,F30:F33,F44:F47,F58:F61)</f>
        <v>38.951740000000001</v>
      </c>
      <c r="N2" s="4">
        <f>STDEV(F2:F5,F16:F19,F30:F33,F44:F47,G58:G61)</f>
        <v>0.23124552860541936</v>
      </c>
      <c r="O2" s="4">
        <v>4.08</v>
      </c>
      <c r="P2" s="4">
        <f>AVERAGE(I2:I5,I16:I19,I30:I33,I44:I47,I58:I61)</f>
        <v>3838.8007350000007</v>
      </c>
      <c r="Q2" s="4">
        <f>STDEV(I2:I5,I16:I19,I30:I33,I44:I47,I58:I61)</f>
        <v>14.784240939533664</v>
      </c>
      <c r="R2" s="4">
        <v>399</v>
      </c>
      <c r="S2" s="4">
        <f>AVERAGE(L2:L5,L16:L19,L30:L33,L44:L47,L58:L61)</f>
        <v>738.14935000000003</v>
      </c>
      <c r="T2" s="4">
        <f>STDEV(L2:L5,L16:L19,L30:L33,L44:L47,L58:L61)</f>
        <v>3.6936718206171357</v>
      </c>
      <c r="U2" s="4">
        <v>399</v>
      </c>
      <c r="AD2" s="7">
        <v>43066</v>
      </c>
      <c r="AE2" s="6">
        <f>(N2/M2)^2</f>
        <v>3.5244630553703615E-5</v>
      </c>
      <c r="AF2" s="6">
        <f>(T2/S2)^2</f>
        <v>2.5039642786887518E-5</v>
      </c>
      <c r="AG2" s="6">
        <f>(T2/S2)^2</f>
        <v>2.5039642786887518E-5</v>
      </c>
    </row>
    <row r="3" spans="1:33" x14ac:dyDescent="0.25">
      <c r="A3" s="5" t="s">
        <v>41</v>
      </c>
      <c r="B3" s="7">
        <v>43117</v>
      </c>
      <c r="C3" s="8">
        <v>0.58348379629629632</v>
      </c>
      <c r="D3" s="5" t="s">
        <v>42</v>
      </c>
      <c r="E3" s="9">
        <v>2.4460000000000002</v>
      </c>
      <c r="F3" s="9">
        <v>38.655000000000001</v>
      </c>
      <c r="G3" s="9" t="s">
        <v>43</v>
      </c>
      <c r="H3" s="9">
        <v>3.3530000000000002</v>
      </c>
      <c r="I3" s="9">
        <v>3858.7044000000001</v>
      </c>
      <c r="J3" s="9" t="s">
        <v>44</v>
      </c>
      <c r="K3" s="9">
        <v>3.5830000000000002</v>
      </c>
      <c r="L3" s="9">
        <v>737.07190000000003</v>
      </c>
      <c r="M3" s="5"/>
      <c r="N3" s="4"/>
      <c r="O3" s="5"/>
      <c r="P3" s="5"/>
      <c r="Q3" s="4"/>
      <c r="R3" s="4"/>
      <c r="S3" s="5"/>
      <c r="T3" s="4"/>
      <c r="U3" s="4"/>
      <c r="AD3" s="7">
        <v>43066</v>
      </c>
    </row>
    <row r="4" spans="1:33" x14ac:dyDescent="0.25">
      <c r="A4" s="5" t="s">
        <v>41</v>
      </c>
      <c r="B4" s="7">
        <v>43117</v>
      </c>
      <c r="C4" s="8">
        <v>0.58712962962962967</v>
      </c>
      <c r="D4" s="5" t="s">
        <v>42</v>
      </c>
      <c r="E4" s="9">
        <v>2.4460000000000002</v>
      </c>
      <c r="F4" s="9">
        <v>38.893300000000004</v>
      </c>
      <c r="G4" s="9" t="s">
        <v>43</v>
      </c>
      <c r="H4" s="9">
        <v>3.3530000000000002</v>
      </c>
      <c r="I4" s="9">
        <v>3860.7478000000001</v>
      </c>
      <c r="J4" s="9" t="s">
        <v>44</v>
      </c>
      <c r="K4" s="9">
        <v>3.5830000000000002</v>
      </c>
      <c r="L4" s="9">
        <v>737.66819999999996</v>
      </c>
      <c r="M4" s="5"/>
      <c r="N4" s="4"/>
      <c r="O4" s="5"/>
      <c r="P4" s="5"/>
      <c r="Q4" s="4"/>
      <c r="R4" s="4"/>
      <c r="S4" s="5"/>
      <c r="T4" s="4"/>
      <c r="U4" s="4"/>
      <c r="AD4" s="7">
        <v>43066</v>
      </c>
    </row>
    <row r="5" spans="1:33" x14ac:dyDescent="0.25">
      <c r="A5" s="5" t="s">
        <v>41</v>
      </c>
      <c r="B5" s="7">
        <v>43117</v>
      </c>
      <c r="C5" s="8">
        <v>0.59078703703703705</v>
      </c>
      <c r="D5" s="5" t="s">
        <v>42</v>
      </c>
      <c r="E5" s="9">
        <v>2.44</v>
      </c>
      <c r="F5" s="9">
        <v>38.812800000000003</v>
      </c>
      <c r="G5" s="9" t="s">
        <v>43</v>
      </c>
      <c r="H5" s="9">
        <v>3.35</v>
      </c>
      <c r="I5" s="9">
        <v>3850.7844</v>
      </c>
      <c r="J5" s="9" t="s">
        <v>44</v>
      </c>
      <c r="K5" s="9">
        <v>3.58</v>
      </c>
      <c r="L5" s="9">
        <v>737.16949999999997</v>
      </c>
      <c r="M5" s="5"/>
      <c r="N5" s="4"/>
      <c r="O5" s="5"/>
      <c r="P5" s="5"/>
      <c r="Q5" s="4"/>
      <c r="R5" s="4"/>
      <c r="S5" s="5"/>
      <c r="T5" s="4"/>
      <c r="U5" s="4"/>
      <c r="AD5" s="7">
        <v>43066</v>
      </c>
    </row>
    <row r="6" spans="1:33" x14ac:dyDescent="0.25">
      <c r="A6" s="27" t="s">
        <v>45</v>
      </c>
      <c r="B6" s="28">
        <v>43117</v>
      </c>
      <c r="C6" s="29">
        <v>0.59487268518518521</v>
      </c>
      <c r="D6" s="27" t="s">
        <v>42</v>
      </c>
      <c r="E6" s="30">
        <v>2.4460000000000002</v>
      </c>
      <c r="F6" s="30">
        <v>19.1724</v>
      </c>
      <c r="G6" s="30" t="s">
        <v>43</v>
      </c>
      <c r="H6" s="30">
        <v>3.3530000000000002</v>
      </c>
      <c r="I6" s="30">
        <v>4640.4823999999999</v>
      </c>
      <c r="J6" s="30" t="s">
        <v>44</v>
      </c>
      <c r="K6" s="30">
        <v>3.5830000000000002</v>
      </c>
      <c r="L6" s="30">
        <v>515.72159999999997</v>
      </c>
      <c r="O6" s="10">
        <f>($O$2/$M$2)*F6</f>
        <v>2.0082130348990828</v>
      </c>
      <c r="R6" s="10">
        <f>($R$2/$P$2)*I6</f>
        <v>482.32575885447716</v>
      </c>
      <c r="U6" s="10">
        <f>($S$2/$U$2)*L6</f>
        <v>954.08411985203008</v>
      </c>
      <c r="V6" s="3">
        <v>0</v>
      </c>
      <c r="W6" s="11" t="s">
        <v>33</v>
      </c>
      <c r="X6" s="2">
        <f>SLOPE(O6:O10,$V$6:$V$10)</f>
        <v>1.9136911470449825E-4</v>
      </c>
      <c r="Y6" s="2">
        <f>RSQ(O6:O10,$V$6:$V$10)</f>
        <v>3.161272418567105E-2</v>
      </c>
      <c r="Z6" s="2">
        <f>SLOPE($R6:$R10,$V$6:$V$10)</f>
        <v>4.2493506415357079</v>
      </c>
      <c r="AA6" s="2">
        <f>RSQ(R6:R10,$V$6:$V$10)</f>
        <v>0.97112460745819529</v>
      </c>
      <c r="AB6" s="2">
        <f>SLOPE(U6:U10,$V$6:$V$10)</f>
        <v>2.791104699350198</v>
      </c>
      <c r="AC6" s="2">
        <f>RSQ(U6:U10,$V$6:$V$10)</f>
        <v>0.85886687499227521</v>
      </c>
      <c r="AD6" s="7">
        <v>43066</v>
      </c>
      <c r="AE6" s="2"/>
    </row>
    <row r="7" spans="1:33" x14ac:dyDescent="0.25">
      <c r="A7" s="27" t="s">
        <v>46</v>
      </c>
      <c r="B7" s="28">
        <v>43117</v>
      </c>
      <c r="C7" s="29">
        <v>0.5985300925925926</v>
      </c>
      <c r="D7" s="27" t="s">
        <v>42</v>
      </c>
      <c r="E7" s="30">
        <v>2.4430000000000001</v>
      </c>
      <c r="F7" s="30">
        <v>19.292899999999999</v>
      </c>
      <c r="G7" s="30" t="s">
        <v>43</v>
      </c>
      <c r="H7" s="30">
        <v>3.35</v>
      </c>
      <c r="I7" s="30">
        <v>5304.4052000000001</v>
      </c>
      <c r="J7" s="30" t="s">
        <v>44</v>
      </c>
      <c r="K7" s="30">
        <v>3.58</v>
      </c>
      <c r="L7" s="30">
        <v>558.51099999999997</v>
      </c>
      <c r="O7" s="10">
        <f>($O$2/$M$2)*F7</f>
        <v>2.0208348073795932</v>
      </c>
      <c r="R7" s="10">
        <f>($R$2/$P$2)*I7</f>
        <v>551.33303885855378</v>
      </c>
      <c r="T7" s="10">
        <f>($S$2/$U$2)*L7</f>
        <v>1033.2444401449875</v>
      </c>
      <c r="V7" s="3">
        <v>10</v>
      </c>
      <c r="W7" s="13" t="s">
        <v>34</v>
      </c>
      <c r="X7" s="2">
        <f>SLOPE($O11:$O15,$V$6:$V$10)</f>
        <v>-3.871375194022164E-4</v>
      </c>
      <c r="Y7" s="2">
        <f>RSQ(O11:O15,$V$6:$V$10)</f>
        <v>7.3717735765777434E-2</v>
      </c>
      <c r="Z7" s="2">
        <f>SLOPE($R11:$R15,$V$6:$V$10)</f>
        <v>10.523630884425156</v>
      </c>
      <c r="AA7" s="2">
        <f>RSQ(R11:R15,$V$6:$V$10)</f>
        <v>0.99844547029329223</v>
      </c>
      <c r="AB7" s="2">
        <f>SLOPE(U11:U15,$V$6:$V$10)</f>
        <v>4.6536376020969907</v>
      </c>
      <c r="AC7" s="2">
        <f>RSQ(U11:U15,$V$6:$V$10)</f>
        <v>0.9806780365868456</v>
      </c>
      <c r="AD7" s="7">
        <v>43066</v>
      </c>
      <c r="AE7" s="2"/>
    </row>
    <row r="8" spans="1:33" x14ac:dyDescent="0.25">
      <c r="A8" s="27" t="s">
        <v>47</v>
      </c>
      <c r="B8" s="28">
        <v>43117</v>
      </c>
      <c r="C8" s="29">
        <v>0.60261574074074076</v>
      </c>
      <c r="D8" s="27" t="s">
        <v>42</v>
      </c>
      <c r="E8" s="30">
        <v>2.4430000000000001</v>
      </c>
      <c r="F8" s="30">
        <v>19.123899999999999</v>
      </c>
      <c r="G8" s="30" t="s">
        <v>43</v>
      </c>
      <c r="H8" s="30">
        <v>3.3530000000000002</v>
      </c>
      <c r="I8" s="30">
        <v>5681.1822000000002</v>
      </c>
      <c r="J8" s="30" t="s">
        <v>44</v>
      </c>
      <c r="K8" s="30">
        <v>3.5830000000000002</v>
      </c>
      <c r="L8" s="30">
        <v>552.01930000000004</v>
      </c>
      <c r="O8" s="10">
        <f>($O$2/$M$2)*F8</f>
        <v>2.0031329024069269</v>
      </c>
      <c r="R8" s="10">
        <f>($R$2/$P$2)*I8</f>
        <v>590.49475455516176</v>
      </c>
      <c r="U8" s="10">
        <f>($S$2/$U$2)*L8</f>
        <v>1021.2348057204388</v>
      </c>
      <c r="V8" s="3">
        <v>20</v>
      </c>
      <c r="W8" s="15" t="s">
        <v>35</v>
      </c>
      <c r="X8" s="2">
        <f>SLOPE($O20:$O24,$V$6:$V$10)</f>
        <v>-1.6882499802502997E-3</v>
      </c>
      <c r="Y8" s="2">
        <f>RSQ(O20:O24,$V$6:$V$10)</f>
        <v>0.80099686741931719</v>
      </c>
      <c r="Z8" s="2">
        <f>SLOPE($R20:$R24,$V$6:$V$10)</f>
        <v>6.9548268521939809</v>
      </c>
      <c r="AA8" s="2">
        <f>RSQ(R20:R24,$V$6:$V$10)</f>
        <v>0.97130222160629698</v>
      </c>
      <c r="AB8" s="2">
        <f>SLOPE($U20:$U24,$V$6:$V$10)</f>
        <v>5.340405097342857</v>
      </c>
      <c r="AC8" s="2">
        <f>RSQ(U20:U24,$V$6:$V$10)</f>
        <v>0.98575600115579587</v>
      </c>
      <c r="AD8" s="7">
        <v>43066</v>
      </c>
      <c r="AE8" s="2"/>
    </row>
    <row r="9" spans="1:33" x14ac:dyDescent="0.25">
      <c r="A9" s="27" t="s">
        <v>48</v>
      </c>
      <c r="B9" s="28">
        <v>43117</v>
      </c>
      <c r="C9" s="29">
        <v>0.60627314814814814</v>
      </c>
      <c r="D9" s="27" t="s">
        <v>42</v>
      </c>
      <c r="E9" s="30">
        <v>2.4460000000000002</v>
      </c>
      <c r="F9" s="30">
        <v>19.5184</v>
      </c>
      <c r="G9" s="30" t="s">
        <v>43</v>
      </c>
      <c r="H9" s="30">
        <v>3.3559999999999999</v>
      </c>
      <c r="I9" s="30">
        <v>6034.2745999999997</v>
      </c>
      <c r="J9" s="30" t="s">
        <v>44</v>
      </c>
      <c r="K9" s="30">
        <v>3.5859999999999999</v>
      </c>
      <c r="L9" s="30">
        <v>578.81100000000004</v>
      </c>
      <c r="O9" s="10">
        <f>($O$2/$M$2)*F9</f>
        <v>2.044454804843121</v>
      </c>
      <c r="R9" s="10">
        <f>($R$2/$P$2)*I9</f>
        <v>627.1947234583406</v>
      </c>
      <c r="U9" s="10">
        <f>($S$2/$U$2)*L9</f>
        <v>1070.7994070748123</v>
      </c>
      <c r="V9" s="3">
        <v>30</v>
      </c>
      <c r="W9" s="18" t="s">
        <v>36</v>
      </c>
      <c r="X9" s="2">
        <f>SLOPE($O25:$O29,$V$6:$V$10)</f>
        <v>1.148528923226526E-3</v>
      </c>
      <c r="Y9" s="2">
        <f>RSQ(O25:O29,$V$6:$V$10)</f>
        <v>0.75660779863197847</v>
      </c>
      <c r="Z9" s="2">
        <f>SLOPE($R25:$R29,$V$6:$V$10)</f>
        <v>9.4186842250878104</v>
      </c>
      <c r="AA9" s="2">
        <f>RSQ(R25:R29,$V$6:$V$10)</f>
        <v>0.98603610142723752</v>
      </c>
      <c r="AB9" s="2">
        <f>SLOPE(U25:U29,$V$6:$V$10)</f>
        <v>4.103288986723312</v>
      </c>
      <c r="AC9" s="2">
        <f>RSQ(U25:U29,$V$6:$V$10)</f>
        <v>0.93160256710496792</v>
      </c>
      <c r="AD9" s="7">
        <v>43066</v>
      </c>
      <c r="AE9" s="2"/>
    </row>
    <row r="10" spans="1:33" x14ac:dyDescent="0.25">
      <c r="A10" s="27" t="s">
        <v>49</v>
      </c>
      <c r="B10" s="28">
        <v>43117</v>
      </c>
      <c r="C10" s="29">
        <v>0.60993055555555553</v>
      </c>
      <c r="D10" s="27" t="s">
        <v>42</v>
      </c>
      <c r="E10" s="30">
        <v>2.4460000000000002</v>
      </c>
      <c r="F10" s="30">
        <v>19.151</v>
      </c>
      <c r="G10" s="30" t="s">
        <v>43</v>
      </c>
      <c r="H10" s="30">
        <v>3.3530000000000002</v>
      </c>
      <c r="I10" s="30">
        <v>6319.7093999999997</v>
      </c>
      <c r="J10" s="30" t="s">
        <v>44</v>
      </c>
      <c r="K10" s="30">
        <v>3.5859999999999999</v>
      </c>
      <c r="L10" s="30">
        <v>569.30399999999997</v>
      </c>
      <c r="O10" s="10">
        <f>($O$2/$M$2)*F10</f>
        <v>2.0059714919025438</v>
      </c>
      <c r="R10" s="10">
        <f>($R$2/$P$2)*I10</f>
        <v>656.86244863136915</v>
      </c>
      <c r="U10" s="10">
        <f>($S$2/$U$2)*L10</f>
        <v>1053.211472562406</v>
      </c>
      <c r="V10" s="3">
        <v>40</v>
      </c>
      <c r="W10" s="20" t="s">
        <v>37</v>
      </c>
      <c r="X10" s="2">
        <f>SLOPE($O34:$O38,$V$6:$V$10)</f>
        <v>3.8650904940318309E-4</v>
      </c>
      <c r="Y10" s="2">
        <f>RSQ(O34:O38,$V$6:$V$10)</f>
        <v>0.12259033786354911</v>
      </c>
      <c r="Z10" s="2">
        <f>SLOPE($R34:$R38,$V$6:$V$10)</f>
        <v>2.84354319735223</v>
      </c>
      <c r="AA10" s="2">
        <f>RSQ(R34:R38,$V$6:$V$10)</f>
        <v>0.80884657693840989</v>
      </c>
      <c r="AB10" s="2">
        <f>SLOPE(U34:U38,$V$6:$V$10)</f>
        <v>0.1817438399599007</v>
      </c>
      <c r="AC10" s="2">
        <f>RSQ(U34:U38,$V$6:$V$10)</f>
        <v>2.4582098859472663E-2</v>
      </c>
      <c r="AD10" s="7">
        <v>43066</v>
      </c>
      <c r="AE10" s="2"/>
    </row>
    <row r="11" spans="1:33" x14ac:dyDescent="0.25">
      <c r="A11" s="27" t="s">
        <v>50</v>
      </c>
      <c r="B11" s="28">
        <v>43117</v>
      </c>
      <c r="C11" s="29">
        <v>0.61358796296296292</v>
      </c>
      <c r="D11" s="27" t="s">
        <v>42</v>
      </c>
      <c r="E11" s="30">
        <v>2.44</v>
      </c>
      <c r="F11" s="30">
        <v>19.494199999999999</v>
      </c>
      <c r="G11" s="30" t="s">
        <v>43</v>
      </c>
      <c r="H11" s="30">
        <v>3.3460000000000001</v>
      </c>
      <c r="I11" s="30">
        <v>4740.72</v>
      </c>
      <c r="J11" s="30" t="s">
        <v>44</v>
      </c>
      <c r="K11" s="30">
        <v>3.5760000000000001</v>
      </c>
      <c r="L11" s="30">
        <v>504.50700000000001</v>
      </c>
      <c r="O11" s="12">
        <f>($O$2/$M$2)*F11</f>
        <v>2.0419199758470352</v>
      </c>
      <c r="R11" s="12">
        <f>($R$2/$P$2)*I11</f>
        <v>492.7443257874649</v>
      </c>
      <c r="U11" s="12">
        <f>($S$2/$U$2)*L11</f>
        <v>933.33712812142869</v>
      </c>
      <c r="V11" s="3"/>
      <c r="W11" s="21" t="s">
        <v>38</v>
      </c>
      <c r="X11" s="2">
        <f>SLOPE($O39:$O43,$V$6:$V$10)</f>
        <v>-4.160785628575258E-3</v>
      </c>
      <c r="Y11" s="2">
        <f>RSQ(O39:O43,$V$6:$V$10)</f>
        <v>0.96810453446472378</v>
      </c>
      <c r="Z11" s="2">
        <f>SLOPE($R39:$R43,$V$6:$V$10)</f>
        <v>4.3351086010459436</v>
      </c>
      <c r="AA11" s="2">
        <f>RSQ(R39:R43,$V$6:$V$10)</f>
        <v>0.93901905178225153</v>
      </c>
      <c r="AB11" s="2">
        <f>SLOPE($U39:$U43,$V$6:$V$10)</f>
        <v>-1.171557718348996</v>
      </c>
      <c r="AC11" s="2">
        <f>RSQ(U39:U43,$V$6:$V$10)</f>
        <v>0.76434983919341837</v>
      </c>
      <c r="AD11" s="7">
        <v>43066</v>
      </c>
      <c r="AE11" s="2"/>
    </row>
    <row r="12" spans="1:33" x14ac:dyDescent="0.25">
      <c r="A12" s="27" t="s">
        <v>51</v>
      </c>
      <c r="B12" s="28">
        <v>43117</v>
      </c>
      <c r="C12" s="29">
        <v>0.61724537037037031</v>
      </c>
      <c r="D12" s="27" t="s">
        <v>42</v>
      </c>
      <c r="E12" s="30">
        <v>2.4460000000000002</v>
      </c>
      <c r="F12" s="30">
        <v>19.150400000000001</v>
      </c>
      <c r="G12" s="30" t="s">
        <v>43</v>
      </c>
      <c r="H12" s="30">
        <v>3.3530000000000002</v>
      </c>
      <c r="I12" s="30">
        <v>5838.7340000000004</v>
      </c>
      <c r="J12" s="30" t="s">
        <v>44</v>
      </c>
      <c r="K12" s="30">
        <v>3.5859999999999999</v>
      </c>
      <c r="L12" s="30">
        <v>522.32439999999997</v>
      </c>
      <c r="O12" s="12">
        <f>($O$2/$M$2)*F12</f>
        <v>2.0059086449026413</v>
      </c>
      <c r="R12" s="12">
        <f>($R$2/$P$2)*I12</f>
        <v>606.87048555543208</v>
      </c>
      <c r="U12" s="12">
        <f>($S$2/$U$2)*L12</f>
        <v>966.29928909558896</v>
      </c>
      <c r="V12" s="3"/>
      <c r="W12" s="23" t="s">
        <v>39</v>
      </c>
      <c r="X12" s="2">
        <f>SLOPE($O48:$O52,$V$6:$V$10)</f>
        <v>-2.420133221263028E-3</v>
      </c>
      <c r="Y12" s="2">
        <f>RSQ(O48:O52,$V$6:$V$10)</f>
        <v>0.91099861789365311</v>
      </c>
      <c r="Z12" s="2">
        <f>SLOPE($R48:$R52,$V$6:$V$10)</f>
        <v>2.6602454096904293</v>
      </c>
      <c r="AA12" s="2">
        <f>RSQ(R48:R52,$V$6:$V$10)</f>
        <v>0.89357196576375153</v>
      </c>
      <c r="AB12" s="2">
        <f>SLOPE(U48:U52,$V$6:$V$10)</f>
        <v>0.35305183910940058</v>
      </c>
      <c r="AC12" s="2">
        <f>RSQ(U48:U52,$V$6:$V$10)</f>
        <v>0.41486638285689614</v>
      </c>
      <c r="AD12" s="7">
        <v>43066</v>
      </c>
      <c r="AE12" s="2"/>
    </row>
    <row r="13" spans="1:33" x14ac:dyDescent="0.25">
      <c r="A13" s="27" t="s">
        <v>52</v>
      </c>
      <c r="B13" s="28">
        <v>43117</v>
      </c>
      <c r="C13" s="29">
        <v>0.62133101851851846</v>
      </c>
      <c r="D13" s="27" t="s">
        <v>42</v>
      </c>
      <c r="E13" s="30">
        <v>2.4430000000000001</v>
      </c>
      <c r="F13" s="30">
        <v>19.0853</v>
      </c>
      <c r="G13" s="30" t="s">
        <v>43</v>
      </c>
      <c r="H13" s="30">
        <v>3.3530000000000002</v>
      </c>
      <c r="I13" s="30">
        <v>6925.2392</v>
      </c>
      <c r="J13" s="30" t="s">
        <v>44</v>
      </c>
      <c r="K13" s="30">
        <v>3.58</v>
      </c>
      <c r="L13" s="30">
        <v>562.52980000000002</v>
      </c>
      <c r="O13" s="12">
        <f>($O$2/$M$2)*F13</f>
        <v>1.9990897454131702</v>
      </c>
      <c r="R13" s="12">
        <f>($R$2/$P$2)*I13</f>
        <v>719.80043548678736</v>
      </c>
      <c r="U13" s="12">
        <f>($S$2/$U$2)*L13</f>
        <v>1040.6792135980702</v>
      </c>
      <c r="V13" s="3"/>
      <c r="W13" s="25" t="s">
        <v>40</v>
      </c>
      <c r="X13" s="2">
        <f>SLOPE($O53:$O57,$V$6:$V$10)</f>
        <v>-5.980939490764747E-4</v>
      </c>
      <c r="Y13" s="2">
        <f>RSQ(O53:O57,$V$6:$V$10)</f>
        <v>6.5793534548680005E-2</v>
      </c>
      <c r="Z13" s="2">
        <f>SLOPE($R53:$R57,$V$6:$V$10)</f>
        <v>-0.22053580569609779</v>
      </c>
      <c r="AA13" s="2">
        <f>RSQ(R53:R57,$V$6:$V$10)</f>
        <v>9.2729539580758309E-3</v>
      </c>
      <c r="AB13" s="2">
        <f>SLOPE(U53:U57,$V$6:$V$10)</f>
        <v>0.32624906271140502</v>
      </c>
      <c r="AC13" s="2">
        <f>RSQ(U53:U57,$V$6:$V$10)</f>
        <v>9.5447142178147953E-2</v>
      </c>
      <c r="AD13" s="7">
        <v>43066</v>
      </c>
      <c r="AE13" s="2"/>
    </row>
    <row r="14" spans="1:33" x14ac:dyDescent="0.25">
      <c r="A14" s="27" t="s">
        <v>53</v>
      </c>
      <c r="B14" s="28">
        <v>43117</v>
      </c>
      <c r="C14" s="29">
        <v>0.62497685185185181</v>
      </c>
      <c r="D14" s="27" t="s">
        <v>42</v>
      </c>
      <c r="E14" s="30">
        <v>2.4460000000000002</v>
      </c>
      <c r="F14" s="30">
        <v>19.524799999999999</v>
      </c>
      <c r="G14" s="30" t="s">
        <v>43</v>
      </c>
      <c r="H14" s="30">
        <v>3.3559999999999999</v>
      </c>
      <c r="I14" s="30">
        <v>7824.8379999999997</v>
      </c>
      <c r="J14" s="30" t="s">
        <v>44</v>
      </c>
      <c r="K14" s="30">
        <v>3.59</v>
      </c>
      <c r="L14" s="30">
        <v>576.35379999999998</v>
      </c>
      <c r="O14" s="12">
        <f>($O$2/$M$2)*F14</f>
        <v>2.0451251728420861</v>
      </c>
      <c r="R14" s="12">
        <f>($R$2/$P$2)*I14</f>
        <v>813.30357513334161</v>
      </c>
      <c r="U14" s="12">
        <f>($S$2/$U$2)*L14</f>
        <v>1066.2535910777694</v>
      </c>
      <c r="AD14" s="7">
        <v>43066</v>
      </c>
    </row>
    <row r="15" spans="1:33" x14ac:dyDescent="0.25">
      <c r="A15" s="27" t="s">
        <v>54</v>
      </c>
      <c r="B15" s="28">
        <v>43117</v>
      </c>
      <c r="C15" s="29">
        <v>0.6286342592592592</v>
      </c>
      <c r="D15" s="27" t="s">
        <v>42</v>
      </c>
      <c r="E15" s="30">
        <v>2.4460000000000002</v>
      </c>
      <c r="F15" s="30">
        <v>19.122199999999999</v>
      </c>
      <c r="G15" s="30" t="s">
        <v>43</v>
      </c>
      <c r="H15" s="30">
        <v>3.3559999999999999</v>
      </c>
      <c r="I15" s="30">
        <v>8810.0892999999996</v>
      </c>
      <c r="J15" s="30" t="s">
        <v>44</v>
      </c>
      <c r="K15" s="30">
        <v>3.5859999999999999</v>
      </c>
      <c r="L15" s="30">
        <v>603.26639999999998</v>
      </c>
      <c r="O15" s="12">
        <f>($O$2/$M$2)*F15</f>
        <v>2.002954835907202</v>
      </c>
      <c r="R15" s="12">
        <f>($R$2/$P$2)*I15</f>
        <v>915.70932521976795</v>
      </c>
      <c r="U15" s="12">
        <f>($S$2/$U$2)*L15</f>
        <v>1116.041857235188</v>
      </c>
      <c r="AD15" s="7">
        <v>43066</v>
      </c>
    </row>
    <row r="16" spans="1:33" x14ac:dyDescent="0.25">
      <c r="A16" s="5" t="s">
        <v>41</v>
      </c>
      <c r="B16" s="7">
        <v>43117</v>
      </c>
      <c r="C16" s="8">
        <v>0.6322916666666667</v>
      </c>
      <c r="D16" s="5" t="s">
        <v>42</v>
      </c>
      <c r="E16" s="9">
        <v>2.4460000000000002</v>
      </c>
      <c r="F16" s="9">
        <v>38.910400000000003</v>
      </c>
      <c r="G16" s="9" t="s">
        <v>43</v>
      </c>
      <c r="H16" s="9">
        <v>3.3530000000000002</v>
      </c>
      <c r="I16" s="9">
        <v>3829.4225000000001</v>
      </c>
      <c r="J16" s="9" t="s">
        <v>44</v>
      </c>
      <c r="K16" s="9">
        <v>3.5830000000000002</v>
      </c>
      <c r="L16" s="9">
        <v>737.68830000000003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43066</v>
      </c>
    </row>
    <row r="17" spans="1:30" x14ac:dyDescent="0.25">
      <c r="A17" s="5" t="s">
        <v>41</v>
      </c>
      <c r="B17" s="7">
        <v>43117</v>
      </c>
      <c r="C17" s="8">
        <v>0.63637731481481474</v>
      </c>
      <c r="D17" s="5" t="s">
        <v>42</v>
      </c>
      <c r="E17" s="9">
        <v>2.4430000000000001</v>
      </c>
      <c r="F17" s="9">
        <v>38.76</v>
      </c>
      <c r="G17" s="9" t="s">
        <v>43</v>
      </c>
      <c r="H17" s="9">
        <v>3.35</v>
      </c>
      <c r="I17" s="9">
        <v>3826.5324000000001</v>
      </c>
      <c r="J17" s="9" t="s">
        <v>44</v>
      </c>
      <c r="K17" s="9">
        <v>3.58</v>
      </c>
      <c r="L17" s="9">
        <v>734.45500000000004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43066</v>
      </c>
    </row>
    <row r="18" spans="1:30" x14ac:dyDescent="0.25">
      <c r="A18" s="5" t="s">
        <v>41</v>
      </c>
      <c r="B18" s="7">
        <v>43117</v>
      </c>
      <c r="C18" s="8">
        <v>0.64003472222222224</v>
      </c>
      <c r="D18" s="5" t="s">
        <v>42</v>
      </c>
      <c r="E18" s="9">
        <v>2.4430000000000001</v>
      </c>
      <c r="F18" s="9">
        <v>38.826500000000003</v>
      </c>
      <c r="G18" s="9" t="s">
        <v>43</v>
      </c>
      <c r="H18" s="9">
        <v>3.3530000000000002</v>
      </c>
      <c r="I18" s="9">
        <v>3841.4713000000002</v>
      </c>
      <c r="J18" s="9" t="s">
        <v>44</v>
      </c>
      <c r="K18" s="9">
        <v>3.5859999999999999</v>
      </c>
      <c r="L18" s="9">
        <v>740.55380000000002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43066</v>
      </c>
    </row>
    <row r="19" spans="1:30" x14ac:dyDescent="0.25">
      <c r="A19" s="5" t="s">
        <v>41</v>
      </c>
      <c r="B19" s="7">
        <v>43117</v>
      </c>
      <c r="C19" s="8">
        <v>0.6441203703703704</v>
      </c>
      <c r="D19" s="5" t="s">
        <v>42</v>
      </c>
      <c r="E19" s="9">
        <v>2.4460000000000002</v>
      </c>
      <c r="F19" s="9">
        <v>38.93</v>
      </c>
      <c r="G19" s="9" t="s">
        <v>43</v>
      </c>
      <c r="H19" s="9">
        <v>3.3530000000000002</v>
      </c>
      <c r="I19" s="9">
        <v>3825.6876000000002</v>
      </c>
      <c r="J19" s="9" t="s">
        <v>44</v>
      </c>
      <c r="K19" s="9">
        <v>3.5830000000000002</v>
      </c>
      <c r="L19" s="9">
        <v>737.03219999999999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43066</v>
      </c>
    </row>
    <row r="20" spans="1:30" x14ac:dyDescent="0.25">
      <c r="A20" s="27" t="s">
        <v>55</v>
      </c>
      <c r="B20" s="28">
        <v>43117</v>
      </c>
      <c r="C20" s="29">
        <v>0.64777777777777779</v>
      </c>
      <c r="D20" s="27" t="s">
        <v>42</v>
      </c>
      <c r="E20" s="30">
        <v>2.4460000000000002</v>
      </c>
      <c r="F20" s="30">
        <v>19.912500000000001</v>
      </c>
      <c r="G20" s="30" t="s">
        <v>43</v>
      </c>
      <c r="H20" s="30">
        <v>3.3530000000000002</v>
      </c>
      <c r="I20" s="30">
        <v>4526.9142000000002</v>
      </c>
      <c r="J20" s="30" t="s">
        <v>44</v>
      </c>
      <c r="K20" s="30">
        <v>3.5830000000000002</v>
      </c>
      <c r="L20" s="30">
        <v>502.536</v>
      </c>
      <c r="O20" s="14">
        <f>($O$2/$M$2)*F20</f>
        <v>2.0857348092793804</v>
      </c>
      <c r="P20" s="3"/>
      <c r="R20" s="14">
        <f>($R$2/$P$2)*I20</f>
        <v>470.52162654126403</v>
      </c>
      <c r="S20" s="3"/>
      <c r="U20" s="14">
        <f>($S$2/$U$2)*L20</f>
        <v>929.69078133233086</v>
      </c>
      <c r="AD20" s="7">
        <v>43066</v>
      </c>
    </row>
    <row r="21" spans="1:30" x14ac:dyDescent="0.25">
      <c r="A21" s="27" t="s">
        <v>56</v>
      </c>
      <c r="B21" s="28">
        <v>43117</v>
      </c>
      <c r="C21" s="29">
        <v>0.65186342592592594</v>
      </c>
      <c r="D21" s="27" t="s">
        <v>42</v>
      </c>
      <c r="E21" s="30">
        <v>2.4460000000000002</v>
      </c>
      <c r="F21" s="30">
        <v>19.4602</v>
      </c>
      <c r="G21" s="30" t="s">
        <v>43</v>
      </c>
      <c r="H21" s="30">
        <v>3.3530000000000002</v>
      </c>
      <c r="I21" s="30">
        <v>5433.0249999999996</v>
      </c>
      <c r="J21" s="30" t="s">
        <v>44</v>
      </c>
      <c r="K21" s="30">
        <v>3.5830000000000002</v>
      </c>
      <c r="L21" s="30">
        <v>543.6046</v>
      </c>
      <c r="O21" s="14">
        <f>($O$2/$M$2)*F21</f>
        <v>2.0383586458525347</v>
      </c>
      <c r="P21" s="3"/>
      <c r="R21" s="14">
        <f>($R$2/$P$2)*I21</f>
        <v>564.7016150735418</v>
      </c>
      <c r="S21" s="3"/>
      <c r="U21" s="14">
        <f>($S$2/$U$2)*L21</f>
        <v>1005.6676244285966</v>
      </c>
      <c r="AD21" s="7">
        <v>43066</v>
      </c>
    </row>
    <row r="22" spans="1:30" x14ac:dyDescent="0.25">
      <c r="A22" s="27" t="s">
        <v>57</v>
      </c>
      <c r="B22" s="28">
        <v>43117</v>
      </c>
      <c r="C22" s="29">
        <v>0.6559490740740741</v>
      </c>
      <c r="D22" s="27" t="s">
        <v>42</v>
      </c>
      <c r="E22" s="30">
        <v>2.4430000000000001</v>
      </c>
      <c r="F22" s="30">
        <v>19.3521</v>
      </c>
      <c r="G22" s="30" t="s">
        <v>43</v>
      </c>
      <c r="H22" s="30">
        <v>3.35</v>
      </c>
      <c r="I22" s="30">
        <v>6014.7691999999997</v>
      </c>
      <c r="J22" s="30" t="s">
        <v>44</v>
      </c>
      <c r="K22" s="30">
        <v>3.5830000000000002</v>
      </c>
      <c r="L22" s="30">
        <v>563.43510000000003</v>
      </c>
      <c r="O22" s="14">
        <f>($O$2/$M$2)*F22</f>
        <v>2.0270357113700186</v>
      </c>
      <c r="P22" s="3"/>
      <c r="R22" s="14">
        <f>($R$2/$P$2)*I22</f>
        <v>625.16735732572465</v>
      </c>
      <c r="S22" s="3"/>
      <c r="U22" s="14">
        <f>($S$2/$U$2)*L22</f>
        <v>1042.3540171232708</v>
      </c>
      <c r="AD22" s="7">
        <v>43066</v>
      </c>
    </row>
    <row r="23" spans="1:30" x14ac:dyDescent="0.25">
      <c r="A23" s="27" t="s">
        <v>58</v>
      </c>
      <c r="B23" s="28">
        <v>43117</v>
      </c>
      <c r="C23" s="29">
        <v>0.65960648148148149</v>
      </c>
      <c r="D23" s="27" t="s">
        <v>42</v>
      </c>
      <c r="E23" s="30">
        <v>2.4460000000000002</v>
      </c>
      <c r="F23" s="30">
        <v>19.677499999999998</v>
      </c>
      <c r="G23" s="30" t="s">
        <v>43</v>
      </c>
      <c r="H23" s="30">
        <v>3.3530000000000002</v>
      </c>
      <c r="I23" s="30">
        <v>6335.9849999999997</v>
      </c>
      <c r="J23" s="30" t="s">
        <v>44</v>
      </c>
      <c r="K23" s="30">
        <v>3.5859999999999999</v>
      </c>
      <c r="L23" s="30">
        <v>599.16719999999998</v>
      </c>
      <c r="N23" s="14">
        <f>($O$2/$M$2)*F23</f>
        <v>2.0611197343173884</v>
      </c>
      <c r="P23" s="3"/>
      <c r="R23" s="14">
        <f>($R$2/$P$2)*I23</f>
        <v>658.55411351535008</v>
      </c>
      <c r="S23" s="3"/>
      <c r="U23" s="14">
        <f>($S$2/$U$2)*L23</f>
        <v>1108.4583439130827</v>
      </c>
      <c r="AD23" s="7">
        <v>43066</v>
      </c>
    </row>
    <row r="24" spans="1:30" x14ac:dyDescent="0.25">
      <c r="A24" s="27" t="s">
        <v>59</v>
      </c>
      <c r="B24" s="28">
        <v>43117</v>
      </c>
      <c r="C24" s="29">
        <v>0.6636805555555555</v>
      </c>
      <c r="D24" s="27" t="s">
        <v>42</v>
      </c>
      <c r="E24" s="30">
        <v>2.44</v>
      </c>
      <c r="F24" s="30">
        <v>19.197199999999999</v>
      </c>
      <c r="G24" s="30" t="s">
        <v>43</v>
      </c>
      <c r="H24" s="30">
        <v>3.3460000000000001</v>
      </c>
      <c r="I24" s="30">
        <v>7421.0726000000004</v>
      </c>
      <c r="J24" s="30" t="s">
        <v>44</v>
      </c>
      <c r="K24" s="30">
        <v>3.5760000000000001</v>
      </c>
      <c r="L24" s="30">
        <v>619.09010000000001</v>
      </c>
      <c r="O24" s="14">
        <f>($O$2/$M$2)*F24</f>
        <v>2.0108107108950715</v>
      </c>
      <c r="P24" s="3"/>
      <c r="R24" s="14">
        <f>($R$2/$P$2)*I24</f>
        <v>771.33671993005896</v>
      </c>
      <c r="S24" s="3"/>
      <c r="U24" s="14">
        <f>($S$2/$U$2)*L24</f>
        <v>1145.3156764572307</v>
      </c>
      <c r="AD24" s="7">
        <v>43066</v>
      </c>
    </row>
    <row r="25" spans="1:30" x14ac:dyDescent="0.25">
      <c r="A25" s="27" t="s">
        <v>60</v>
      </c>
      <c r="B25" s="28">
        <v>43117</v>
      </c>
      <c r="C25" s="29">
        <v>0.66733796296296299</v>
      </c>
      <c r="D25" s="27" t="s">
        <v>42</v>
      </c>
      <c r="E25" s="30">
        <v>2.44</v>
      </c>
      <c r="F25" s="30">
        <v>19.371400000000001</v>
      </c>
      <c r="G25" s="30" t="s">
        <v>43</v>
      </c>
      <c r="H25" s="30">
        <v>3.3460000000000001</v>
      </c>
      <c r="I25" s="30">
        <v>4693.4056</v>
      </c>
      <c r="J25" s="30" t="s">
        <v>44</v>
      </c>
      <c r="K25" s="30">
        <v>3.5760000000000001</v>
      </c>
      <c r="L25" s="30">
        <v>510.05770000000001</v>
      </c>
      <c r="O25" s="17">
        <f>($O$2/$M$2)*F25</f>
        <v>2.029057289866897</v>
      </c>
      <c r="P25" s="3"/>
      <c r="R25" s="17">
        <f>($R$2/$P$2)*I25</f>
        <v>487.82652804196664</v>
      </c>
      <c r="S25" s="3"/>
      <c r="U25" s="17">
        <f>($S$2/$U$2)*L25</f>
        <v>943.60591407893492</v>
      </c>
      <c r="AD25" s="7">
        <v>43066</v>
      </c>
    </row>
    <row r="26" spans="1:30" x14ac:dyDescent="0.25">
      <c r="A26" s="27" t="s">
        <v>61</v>
      </c>
      <c r="B26" s="28">
        <v>43117</v>
      </c>
      <c r="C26" s="29">
        <v>0.67142361111111104</v>
      </c>
      <c r="D26" s="27" t="s">
        <v>42</v>
      </c>
      <c r="E26" s="30">
        <v>2.44</v>
      </c>
      <c r="F26" s="30">
        <v>19.456800000000001</v>
      </c>
      <c r="G26" s="30" t="s">
        <v>43</v>
      </c>
      <c r="H26" s="30">
        <v>3.35</v>
      </c>
      <c r="I26" s="30">
        <v>5836.7038000000002</v>
      </c>
      <c r="J26" s="30" t="s">
        <v>44</v>
      </c>
      <c r="K26" s="30">
        <v>3.58</v>
      </c>
      <c r="L26" s="30">
        <v>541.8954</v>
      </c>
      <c r="O26" s="17">
        <f>($O$2/$M$2)*F26</f>
        <v>2.0380025128530845</v>
      </c>
      <c r="P26" s="3"/>
      <c r="R26" s="17">
        <f>($R$2/$P$2)*I26</f>
        <v>606.65946918445604</v>
      </c>
      <c r="S26" s="3"/>
      <c r="U26" s="17">
        <f>($S$2/$U$2)*L26</f>
        <v>1002.5056072130076</v>
      </c>
      <c r="AD26" s="7">
        <v>43066</v>
      </c>
    </row>
    <row r="27" spans="1:30" x14ac:dyDescent="0.25">
      <c r="A27" s="27" t="s">
        <v>62</v>
      </c>
      <c r="B27" s="28">
        <v>43117</v>
      </c>
      <c r="C27" s="29">
        <v>0.67508101851851843</v>
      </c>
      <c r="D27" s="27" t="s">
        <v>42</v>
      </c>
      <c r="E27" s="30">
        <v>2.4430000000000001</v>
      </c>
      <c r="F27" s="30">
        <v>19.720500000000001</v>
      </c>
      <c r="G27" s="30" t="s">
        <v>43</v>
      </c>
      <c r="H27" s="30">
        <v>3.3530000000000002</v>
      </c>
      <c r="I27" s="30">
        <v>6929.2636000000002</v>
      </c>
      <c r="J27" s="30" t="s">
        <v>44</v>
      </c>
      <c r="K27" s="30">
        <v>3.5830000000000002</v>
      </c>
      <c r="L27" s="30">
        <v>566.70519999999999</v>
      </c>
      <c r="O27" s="17">
        <f>($O$2/$M$2)*F27</f>
        <v>2.065623769310434</v>
      </c>
      <c r="P27" s="3"/>
      <c r="R27" s="17">
        <f>($R$2/$P$2)*I27</f>
        <v>720.2187264351453</v>
      </c>
      <c r="S27" s="3"/>
      <c r="U27" s="17">
        <f>($S$2/$U$2)*L27</f>
        <v>1048.4036967960401</v>
      </c>
      <c r="AD27" s="7">
        <v>43066</v>
      </c>
    </row>
    <row r="28" spans="1:30" x14ac:dyDescent="0.25">
      <c r="A28" s="27" t="s">
        <v>63</v>
      </c>
      <c r="B28" s="28">
        <v>43117</v>
      </c>
      <c r="C28" s="29">
        <v>0.67873842592592604</v>
      </c>
      <c r="D28" s="27" t="s">
        <v>42</v>
      </c>
      <c r="E28" s="30">
        <v>2.4430000000000001</v>
      </c>
      <c r="F28" s="30">
        <v>19.649000000000001</v>
      </c>
      <c r="G28" s="30" t="s">
        <v>43</v>
      </c>
      <c r="H28" s="30">
        <v>3.35</v>
      </c>
      <c r="I28" s="30">
        <v>7582.2644</v>
      </c>
      <c r="J28" s="30" t="s">
        <v>44</v>
      </c>
      <c r="K28" s="30">
        <v>3.5830000000000002</v>
      </c>
      <c r="L28" s="30">
        <v>566.16120000000001</v>
      </c>
      <c r="O28" s="17">
        <f>($O$2/$M$2)*F28</f>
        <v>2.0581345018219981</v>
      </c>
      <c r="P28" s="3"/>
      <c r="R28" s="17">
        <f>($R$2/$P$2)*I28</f>
        <v>788.09078783819689</v>
      </c>
      <c r="S28" s="3"/>
      <c r="U28" s="17">
        <f>($S$2/$U$2)*L28</f>
        <v>1047.3972976822558</v>
      </c>
      <c r="AD28" s="7">
        <v>43066</v>
      </c>
    </row>
    <row r="29" spans="1:30" x14ac:dyDescent="0.25">
      <c r="A29" s="27" t="s">
        <v>64</v>
      </c>
      <c r="B29" s="28">
        <v>43117</v>
      </c>
      <c r="C29" s="29">
        <v>0.68282407407407408</v>
      </c>
      <c r="D29" s="27" t="s">
        <v>42</v>
      </c>
      <c r="E29" s="30">
        <v>2.44</v>
      </c>
      <c r="F29" s="30">
        <v>19.4739</v>
      </c>
      <c r="G29" s="30" t="s">
        <v>43</v>
      </c>
      <c r="H29" s="30">
        <v>3.3460000000000001</v>
      </c>
      <c r="I29" s="30">
        <v>8351.509</v>
      </c>
      <c r="J29" s="30" t="s">
        <v>44</v>
      </c>
      <c r="K29" s="30">
        <v>3.5760000000000001</v>
      </c>
      <c r="L29" s="30">
        <v>608.82460000000003</v>
      </c>
      <c r="N29" s="17">
        <f>($O$2/$M$2)*F29</f>
        <v>2.0397936523503186</v>
      </c>
      <c r="P29" s="3"/>
      <c r="R29" s="17">
        <f>($R$2/$P$2)*I29</f>
        <v>868.04507996948678</v>
      </c>
      <c r="S29" s="3"/>
      <c r="U29" s="17">
        <f>($S$2/$U$2)*L29</f>
        <v>1126.3245181804764</v>
      </c>
      <c r="AD29" s="7">
        <v>43066</v>
      </c>
    </row>
    <row r="30" spans="1:30" x14ac:dyDescent="0.25">
      <c r="A30" s="5" t="s">
        <v>41</v>
      </c>
      <c r="B30" s="7">
        <v>43117</v>
      </c>
      <c r="C30" s="8">
        <v>0.68646990740740732</v>
      </c>
      <c r="D30" s="5" t="s">
        <v>42</v>
      </c>
      <c r="E30" s="9">
        <v>2.4460000000000002</v>
      </c>
      <c r="F30" s="9">
        <v>38.834099999999999</v>
      </c>
      <c r="G30" s="9" t="s">
        <v>43</v>
      </c>
      <c r="H30" s="9">
        <v>3.3559999999999999</v>
      </c>
      <c r="I30" s="9">
        <v>3834.6237000000001</v>
      </c>
      <c r="J30" s="9" t="s">
        <v>44</v>
      </c>
      <c r="K30" s="9">
        <v>3.5859999999999999</v>
      </c>
      <c r="L30" s="9">
        <v>742.96640000000002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43066</v>
      </c>
    </row>
    <row r="31" spans="1:30" x14ac:dyDescent="0.25">
      <c r="A31" s="5" t="s">
        <v>41</v>
      </c>
      <c r="B31" s="7">
        <v>43117</v>
      </c>
      <c r="C31" s="8">
        <v>0.69055555555555559</v>
      </c>
      <c r="D31" s="5" t="s">
        <v>42</v>
      </c>
      <c r="E31" s="9">
        <v>2.44</v>
      </c>
      <c r="F31" s="9">
        <v>38.876800000000003</v>
      </c>
      <c r="G31" s="9" t="s">
        <v>43</v>
      </c>
      <c r="H31" s="9">
        <v>3.3460000000000001</v>
      </c>
      <c r="I31" s="9">
        <v>3816.6702</v>
      </c>
      <c r="J31" s="9" t="s">
        <v>44</v>
      </c>
      <c r="K31" s="9">
        <v>3.58</v>
      </c>
      <c r="L31" s="9">
        <v>739.7808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43066</v>
      </c>
    </row>
    <row r="32" spans="1:30" x14ac:dyDescent="0.25">
      <c r="A32" s="5" t="s">
        <v>41</v>
      </c>
      <c r="B32" s="7">
        <v>43117</v>
      </c>
      <c r="C32" s="8">
        <v>0.69464120370370364</v>
      </c>
      <c r="D32" s="5" t="s">
        <v>42</v>
      </c>
      <c r="E32" s="9">
        <v>2.44</v>
      </c>
      <c r="F32" s="9">
        <v>38.837800000000001</v>
      </c>
      <c r="G32" s="9" t="s">
        <v>43</v>
      </c>
      <c r="H32" s="9">
        <v>3.3460000000000001</v>
      </c>
      <c r="I32" s="9">
        <v>3817.5218</v>
      </c>
      <c r="J32" s="9" t="s">
        <v>44</v>
      </c>
      <c r="K32" s="9">
        <v>3.5760000000000001</v>
      </c>
      <c r="L32" s="9">
        <v>745.08780000000002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43066</v>
      </c>
    </row>
    <row r="33" spans="1:30" x14ac:dyDescent="0.25">
      <c r="A33" s="5" t="s">
        <v>41</v>
      </c>
      <c r="B33" s="7">
        <v>43117</v>
      </c>
      <c r="C33" s="8">
        <v>0.69871527777777775</v>
      </c>
      <c r="D33" s="5" t="s">
        <v>42</v>
      </c>
      <c r="E33" s="9">
        <v>2.4430000000000001</v>
      </c>
      <c r="F33" s="9">
        <v>39.1449</v>
      </c>
      <c r="G33" s="9" t="s">
        <v>43</v>
      </c>
      <c r="H33" s="9">
        <v>3.35</v>
      </c>
      <c r="I33" s="9">
        <v>3831.7136</v>
      </c>
      <c r="J33" s="9" t="s">
        <v>44</v>
      </c>
      <c r="K33" s="9">
        <v>3.5830000000000002</v>
      </c>
      <c r="L33" s="9">
        <v>737.48569999999995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43066</v>
      </c>
    </row>
    <row r="34" spans="1:30" x14ac:dyDescent="0.25">
      <c r="A34" s="27" t="s">
        <v>65</v>
      </c>
      <c r="B34" s="28">
        <v>43117</v>
      </c>
      <c r="C34" s="29">
        <v>0.70280092592592591</v>
      </c>
      <c r="D34" s="27" t="s">
        <v>42</v>
      </c>
      <c r="E34" s="30">
        <v>2.4430000000000001</v>
      </c>
      <c r="F34" s="30">
        <v>19.2256</v>
      </c>
      <c r="G34" s="30" t="s">
        <v>43</v>
      </c>
      <c r="H34" s="30">
        <v>3.35</v>
      </c>
      <c r="I34" s="30">
        <v>4464.8653000000004</v>
      </c>
      <c r="J34" s="30" t="s">
        <v>44</v>
      </c>
      <c r="K34" s="30">
        <v>3.58</v>
      </c>
      <c r="L34" s="30">
        <v>504.93099999999998</v>
      </c>
      <c r="O34" s="19">
        <f>($O$2/$M$2)*F34</f>
        <v>2.0137854688904784</v>
      </c>
      <c r="R34" s="19">
        <f>($R$2/$P$2)*I34</f>
        <v>464.07234385923391</v>
      </c>
      <c r="U34" s="19">
        <f>($S$2/$U$2)*L34</f>
        <v>934.1215274307018</v>
      </c>
      <c r="AD34" s="7">
        <v>43066</v>
      </c>
    </row>
    <row r="35" spans="1:30" x14ac:dyDescent="0.25">
      <c r="A35" s="27" t="s">
        <v>66</v>
      </c>
      <c r="B35" s="28">
        <v>43117</v>
      </c>
      <c r="C35" s="29">
        <v>0.70688657407407407</v>
      </c>
      <c r="D35" s="27" t="s">
        <v>42</v>
      </c>
      <c r="E35" s="30">
        <v>2.4460000000000002</v>
      </c>
      <c r="F35" s="30">
        <v>19.450800000000001</v>
      </c>
      <c r="G35" s="30" t="s">
        <v>43</v>
      </c>
      <c r="H35" s="30">
        <v>3.3530000000000002</v>
      </c>
      <c r="I35" s="30">
        <v>4420.5971</v>
      </c>
      <c r="J35" s="30" t="s">
        <v>44</v>
      </c>
      <c r="K35" s="30">
        <v>3.5859999999999999</v>
      </c>
      <c r="L35" s="30">
        <v>501.83800000000002</v>
      </c>
      <c r="O35" s="19">
        <f>($O$2/$M$2)*F35</f>
        <v>2.0373740428540548</v>
      </c>
      <c r="R35" s="19">
        <f>($R$2/$P$2)*I35</f>
        <v>459.47116421503961</v>
      </c>
      <c r="U35" s="19">
        <f>($S$2/$U$2)*L35</f>
        <v>928.39948246942367</v>
      </c>
      <c r="AD35" s="7">
        <v>43066</v>
      </c>
    </row>
    <row r="36" spans="1:30" x14ac:dyDescent="0.25">
      <c r="A36" s="27" t="s">
        <v>67</v>
      </c>
      <c r="B36" s="28">
        <v>43117</v>
      </c>
      <c r="C36" s="29">
        <v>0.71054398148148146</v>
      </c>
      <c r="D36" s="27" t="s">
        <v>42</v>
      </c>
      <c r="E36" s="30">
        <v>2.4460000000000002</v>
      </c>
      <c r="F36" s="30">
        <v>19.626899999999999</v>
      </c>
      <c r="G36" s="30" t="s">
        <v>43</v>
      </c>
      <c r="H36" s="30">
        <v>3.3530000000000002</v>
      </c>
      <c r="I36" s="30">
        <v>5351.8789999999999</v>
      </c>
      <c r="J36" s="30" t="s">
        <v>44</v>
      </c>
      <c r="K36" s="30">
        <v>3.5830000000000002</v>
      </c>
      <c r="L36" s="30">
        <v>515.85860000000002</v>
      </c>
      <c r="O36" s="19">
        <f>($O$2/$M$2)*F36</f>
        <v>2.0558196373255724</v>
      </c>
      <c r="Q36" s="19">
        <f>($R$2/$P$2)*I36</f>
        <v>556.26740443457777</v>
      </c>
      <c r="U36" s="19">
        <f>($S$2/$U$2)*L36</f>
        <v>954.33756962884729</v>
      </c>
      <c r="AD36" s="7">
        <v>43066</v>
      </c>
    </row>
    <row r="37" spans="1:30" x14ac:dyDescent="0.25">
      <c r="A37" s="27" t="s">
        <v>68</v>
      </c>
      <c r="B37" s="28">
        <v>43117</v>
      </c>
      <c r="C37" s="29">
        <v>0.71461805555555558</v>
      </c>
      <c r="D37" s="27" t="s">
        <v>42</v>
      </c>
      <c r="E37" s="30">
        <v>2.44</v>
      </c>
      <c r="F37" s="30">
        <v>19.2682</v>
      </c>
      <c r="G37" s="30" t="s">
        <v>43</v>
      </c>
      <c r="H37" s="30">
        <v>3.3460000000000001</v>
      </c>
      <c r="I37" s="30">
        <v>4845.7372999999998</v>
      </c>
      <c r="J37" s="30" t="s">
        <v>44</v>
      </c>
      <c r="K37" s="30">
        <v>3.58</v>
      </c>
      <c r="L37" s="30">
        <v>491.88440000000003</v>
      </c>
      <c r="O37" s="19">
        <f>($O$2/$M$2)*F37</f>
        <v>2.0182476058835883</v>
      </c>
      <c r="R37" s="19">
        <f>($R$2/$P$2)*I37</f>
        <v>503.65968857719298</v>
      </c>
      <c r="U37" s="19">
        <f>($S$2/$U$2)*L37</f>
        <v>909.9853386845615</v>
      </c>
      <c r="AD37" s="7">
        <v>43066</v>
      </c>
    </row>
    <row r="38" spans="1:30" x14ac:dyDescent="0.25">
      <c r="A38" s="27" t="s">
        <v>69</v>
      </c>
      <c r="B38" s="28">
        <v>43117</v>
      </c>
      <c r="C38" s="29">
        <v>0.71827546296296296</v>
      </c>
      <c r="D38" s="27" t="s">
        <v>42</v>
      </c>
      <c r="E38" s="30">
        <v>2.44</v>
      </c>
      <c r="F38" s="30">
        <v>19.5014</v>
      </c>
      <c r="G38" s="30" t="s">
        <v>43</v>
      </c>
      <c r="H38" s="30">
        <v>3.35</v>
      </c>
      <c r="I38" s="30">
        <v>5620.1894000000002</v>
      </c>
      <c r="J38" s="30" t="s">
        <v>44</v>
      </c>
      <c r="K38" s="30">
        <v>3.58</v>
      </c>
      <c r="L38" s="30">
        <v>514.81979999999999</v>
      </c>
      <c r="O38" s="19">
        <f>($O$2/$M$2)*F38</f>
        <v>2.0426741398458708</v>
      </c>
      <c r="R38" s="19">
        <f>($R$2/$P$2)*I38</f>
        <v>584.15524154576872</v>
      </c>
      <c r="U38" s="19">
        <f>($S$2/$U$2)*L38</f>
        <v>952.41579132112793</v>
      </c>
      <c r="AD38" s="7">
        <v>43066</v>
      </c>
    </row>
    <row r="39" spans="1:30" x14ac:dyDescent="0.25">
      <c r="A39" s="27" t="s">
        <v>70</v>
      </c>
      <c r="B39" s="28">
        <v>43117</v>
      </c>
      <c r="C39" s="29">
        <v>0.72193287037037035</v>
      </c>
      <c r="D39" s="27" t="s">
        <v>42</v>
      </c>
      <c r="E39" s="30">
        <v>2.4460000000000002</v>
      </c>
      <c r="F39" s="30">
        <v>19.2758</v>
      </c>
      <c r="G39" s="30" t="s">
        <v>43</v>
      </c>
      <c r="H39" s="30">
        <v>3.3530000000000002</v>
      </c>
      <c r="I39" s="30">
        <v>4216.0147999999999</v>
      </c>
      <c r="J39" s="30" t="s">
        <v>44</v>
      </c>
      <c r="K39" s="30">
        <v>3.5830000000000002</v>
      </c>
      <c r="L39" s="30">
        <v>503.07940000000002</v>
      </c>
      <c r="O39" s="26">
        <f>($O$2/$M$2)*F39</f>
        <v>2.0190436678823591</v>
      </c>
      <c r="R39" s="16">
        <f>($R$2/$P$2)*I39</f>
        <v>438.20714366931048</v>
      </c>
      <c r="T39" s="16">
        <f>($S$2/$U$2)*L39</f>
        <v>930.69607044709289</v>
      </c>
      <c r="AD39" s="7">
        <v>43066</v>
      </c>
    </row>
    <row r="40" spans="1:30" x14ac:dyDescent="0.25">
      <c r="A40" s="27" t="s">
        <v>71</v>
      </c>
      <c r="B40" s="28">
        <v>43117</v>
      </c>
      <c r="C40" s="29">
        <v>0.72601851851851851</v>
      </c>
      <c r="D40" s="27" t="s">
        <v>42</v>
      </c>
      <c r="E40" s="30">
        <v>2.4460000000000002</v>
      </c>
      <c r="F40" s="30">
        <v>19.116499999999998</v>
      </c>
      <c r="G40" s="30" t="s">
        <v>43</v>
      </c>
      <c r="H40" s="30">
        <v>3.3530000000000002</v>
      </c>
      <c r="I40" s="30">
        <v>4494.152</v>
      </c>
      <c r="J40" s="30" t="s">
        <v>44</v>
      </c>
      <c r="K40" s="30">
        <v>3.5830000000000002</v>
      </c>
      <c r="L40" s="30">
        <v>527.10389999999995</v>
      </c>
      <c r="O40" s="16">
        <f>($O$2/$M$2)*F40</f>
        <v>2.0023577894081237</v>
      </c>
      <c r="R40" s="16">
        <f>($R$2/$P$2)*I40</f>
        <v>467.11636570529095</v>
      </c>
      <c r="U40" s="16">
        <f>($S$2/$U$2)*L40</f>
        <v>975.14135630943611</v>
      </c>
      <c r="AD40" s="7">
        <v>43066</v>
      </c>
    </row>
    <row r="41" spans="1:30" x14ac:dyDescent="0.25">
      <c r="A41" s="27" t="s">
        <v>72</v>
      </c>
      <c r="B41" s="28">
        <v>43117</v>
      </c>
      <c r="C41" s="29">
        <v>0.73009259259259263</v>
      </c>
      <c r="D41" s="27" t="s">
        <v>42</v>
      </c>
      <c r="E41" s="30">
        <v>2.4460000000000002</v>
      </c>
      <c r="F41" s="30">
        <v>18.744700000000002</v>
      </c>
      <c r="G41" s="30" t="s">
        <v>43</v>
      </c>
      <c r="H41" s="30">
        <v>3.3530000000000002</v>
      </c>
      <c r="I41" s="30">
        <v>4816.8083999999999</v>
      </c>
      <c r="J41" s="30" t="s">
        <v>44</v>
      </c>
      <c r="K41" s="30">
        <v>3.5859999999999999</v>
      </c>
      <c r="L41" s="30">
        <v>521.98580000000004</v>
      </c>
      <c r="O41" s="16">
        <f>($O$2/$M$2)*F41</f>
        <v>1.9634135984682586</v>
      </c>
      <c r="R41" s="16">
        <f>($R$2/$P$2)*I41</f>
        <v>500.65285600191476</v>
      </c>
      <c r="U41" s="16">
        <f>($S$2/$U$2)*L41</f>
        <v>965.6728796471931</v>
      </c>
      <c r="AD41" s="7">
        <v>43066</v>
      </c>
    </row>
    <row r="42" spans="1:30" x14ac:dyDescent="0.25">
      <c r="A42" s="27" t="s">
        <v>73</v>
      </c>
      <c r="B42" s="28">
        <v>43117</v>
      </c>
      <c r="C42" s="29">
        <v>0.73417824074074067</v>
      </c>
      <c r="D42" s="27" t="s">
        <v>42</v>
      </c>
      <c r="E42" s="30">
        <v>2.4430000000000001</v>
      </c>
      <c r="F42" s="30">
        <v>18.215800000000002</v>
      </c>
      <c r="G42" s="30" t="s">
        <v>43</v>
      </c>
      <c r="H42" s="30">
        <v>3.35</v>
      </c>
      <c r="I42" s="30">
        <v>5657.4323999999997</v>
      </c>
      <c r="J42" s="30" t="s">
        <v>44</v>
      </c>
      <c r="K42" s="30">
        <v>3.58</v>
      </c>
      <c r="L42" s="30">
        <v>507.03300000000002</v>
      </c>
      <c r="O42" s="16">
        <f>($O$2/$M$2)*F42</f>
        <v>1.9080139680538022</v>
      </c>
      <c r="R42" s="16">
        <f>($R$2/$P$2)*I42</f>
        <v>588.02623095777835</v>
      </c>
      <c r="U42" s="16">
        <f>($S$2/$U$2)*L42</f>
        <v>938.01022400639113</v>
      </c>
      <c r="AD42" s="7">
        <v>43066</v>
      </c>
    </row>
    <row r="43" spans="1:30" x14ac:dyDescent="0.25">
      <c r="A43" s="27" t="s">
        <v>74</v>
      </c>
      <c r="B43" s="28">
        <v>43117</v>
      </c>
      <c r="C43" s="29">
        <v>0.73826388888888894</v>
      </c>
      <c r="D43" s="27" t="s">
        <v>42</v>
      </c>
      <c r="E43" s="30">
        <v>2.4460000000000002</v>
      </c>
      <c r="F43" s="30">
        <v>17.739999999999998</v>
      </c>
      <c r="G43" s="30" t="s">
        <v>43</v>
      </c>
      <c r="H43" s="30">
        <v>3.3530000000000002</v>
      </c>
      <c r="I43" s="30">
        <v>5719.7903999999999</v>
      </c>
      <c r="J43" s="30" t="s">
        <v>44</v>
      </c>
      <c r="K43" s="30">
        <v>3.5830000000000002</v>
      </c>
      <c r="L43" s="30">
        <v>510.97899999999998</v>
      </c>
      <c r="O43" s="16">
        <f t="shared" ref="O39:O43" si="0">($O$2/$M$2)*F43</f>
        <v>1.8581762971307569</v>
      </c>
      <c r="R43" s="16">
        <f>($R$2/$P$2)*I43</f>
        <v>594.50764109536397</v>
      </c>
      <c r="U43" s="16">
        <f>($S$2/$U$2)*L43</f>
        <v>945.31031757807023</v>
      </c>
      <c r="AD43" s="7">
        <v>43066</v>
      </c>
    </row>
    <row r="44" spans="1:30" x14ac:dyDescent="0.25">
      <c r="A44" s="5" t="s">
        <v>41</v>
      </c>
      <c r="B44" s="7">
        <v>43117</v>
      </c>
      <c r="C44" s="8">
        <v>0.74192129629629633</v>
      </c>
      <c r="D44" s="5" t="s">
        <v>42</v>
      </c>
      <c r="E44" s="9">
        <v>2.4430000000000001</v>
      </c>
      <c r="F44" s="9">
        <v>39.137599999999999</v>
      </c>
      <c r="G44" s="9" t="s">
        <v>43</v>
      </c>
      <c r="H44" s="9">
        <v>3.35</v>
      </c>
      <c r="I44" s="9">
        <v>3841.6190000000001</v>
      </c>
      <c r="J44" s="9" t="s">
        <v>44</v>
      </c>
      <c r="K44" s="9">
        <v>3.58</v>
      </c>
      <c r="L44" s="9">
        <v>738.49580000000003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43066</v>
      </c>
    </row>
    <row r="45" spans="1:30" x14ac:dyDescent="0.25">
      <c r="A45" s="5" t="s">
        <v>41</v>
      </c>
      <c r="B45" s="7">
        <v>43117</v>
      </c>
      <c r="C45" s="8">
        <v>0.74599537037037045</v>
      </c>
      <c r="D45" s="5" t="s">
        <v>42</v>
      </c>
      <c r="E45" s="9">
        <v>2.4460000000000002</v>
      </c>
      <c r="F45" s="9">
        <v>38.729199999999999</v>
      </c>
      <c r="G45" s="9" t="s">
        <v>43</v>
      </c>
      <c r="H45" s="9">
        <v>3.3530000000000002</v>
      </c>
      <c r="I45" s="9">
        <v>3820.2656000000002</v>
      </c>
      <c r="J45" s="9" t="s">
        <v>44</v>
      </c>
      <c r="K45" s="9">
        <v>3.5859999999999999</v>
      </c>
      <c r="L45" s="9">
        <v>730.29169999999999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43066</v>
      </c>
    </row>
    <row r="46" spans="1:30" x14ac:dyDescent="0.25">
      <c r="A46" s="5" t="s">
        <v>41</v>
      </c>
      <c r="B46" s="7">
        <v>43117</v>
      </c>
      <c r="C46" s="8">
        <v>0.74965277777777783</v>
      </c>
      <c r="D46" s="5" t="s">
        <v>42</v>
      </c>
      <c r="E46" s="9">
        <v>2.4430000000000001</v>
      </c>
      <c r="F46" s="9">
        <v>39.230800000000002</v>
      </c>
      <c r="G46" s="9" t="s">
        <v>43</v>
      </c>
      <c r="H46" s="9">
        <v>3.35</v>
      </c>
      <c r="I46" s="9">
        <v>3857.4432000000002</v>
      </c>
      <c r="J46" s="9" t="s">
        <v>44</v>
      </c>
      <c r="K46" s="9">
        <v>3.58</v>
      </c>
      <c r="L46" s="9">
        <v>734.75879999999995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43066</v>
      </c>
    </row>
    <row r="47" spans="1:30" x14ac:dyDescent="0.25">
      <c r="A47" s="5" t="s">
        <v>41</v>
      </c>
      <c r="B47" s="7">
        <v>43117</v>
      </c>
      <c r="C47" s="8">
        <v>0.75373842592592588</v>
      </c>
      <c r="D47" s="5" t="s">
        <v>42</v>
      </c>
      <c r="E47" s="9">
        <v>2.4460000000000002</v>
      </c>
      <c r="F47" s="9">
        <v>38.9696</v>
      </c>
      <c r="G47" s="9" t="s">
        <v>43</v>
      </c>
      <c r="H47" s="9">
        <v>3.3530000000000002</v>
      </c>
      <c r="I47" s="9">
        <v>3826.3609000000001</v>
      </c>
      <c r="J47" s="9" t="s">
        <v>44</v>
      </c>
      <c r="K47" s="9">
        <v>3.5859999999999999</v>
      </c>
      <c r="L47" s="9">
        <v>745.56140000000005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43066</v>
      </c>
    </row>
    <row r="48" spans="1:30" x14ac:dyDescent="0.25">
      <c r="A48" s="27" t="s">
        <v>75</v>
      </c>
      <c r="B48" s="28">
        <v>43117</v>
      </c>
      <c r="C48" s="29">
        <v>0.75739583333333327</v>
      </c>
      <c r="D48" s="27" t="s">
        <v>42</v>
      </c>
      <c r="E48" s="30">
        <v>2.4430000000000001</v>
      </c>
      <c r="F48" s="30">
        <v>19.218499999999999</v>
      </c>
      <c r="G48" s="30" t="s">
        <v>43</v>
      </c>
      <c r="H48" s="30">
        <v>3.3530000000000002</v>
      </c>
      <c r="I48" s="30">
        <v>4723.5317999999997</v>
      </c>
      <c r="J48" s="30" t="s">
        <v>44</v>
      </c>
      <c r="K48" s="30">
        <v>3.58</v>
      </c>
      <c r="L48" s="30">
        <v>508.02890000000002</v>
      </c>
      <c r="O48" s="22">
        <f>($O$2/$M$2)*F48</f>
        <v>2.0130417793916267</v>
      </c>
      <c r="R48" s="22">
        <f>($R$2/$P$2)*I48</f>
        <v>490.95780643586846</v>
      </c>
      <c r="U48" s="22">
        <f>($S$2/$U$2)*L48</f>
        <v>939.8526373839976</v>
      </c>
      <c r="AD48" s="7">
        <v>43066</v>
      </c>
    </row>
    <row r="49" spans="1:30" x14ac:dyDescent="0.25">
      <c r="A49" s="27" t="s">
        <v>76</v>
      </c>
      <c r="B49" s="28">
        <v>43117</v>
      </c>
      <c r="C49" s="29">
        <v>0.76148148148148154</v>
      </c>
      <c r="D49" s="27" t="s">
        <v>42</v>
      </c>
      <c r="E49" s="30">
        <v>2.4460000000000002</v>
      </c>
      <c r="F49" s="30">
        <v>18.734999999999999</v>
      </c>
      <c r="G49" s="30" t="s">
        <v>43</v>
      </c>
      <c r="H49" s="30">
        <v>3.3530000000000002</v>
      </c>
      <c r="I49" s="30">
        <v>5343.0236000000004</v>
      </c>
      <c r="J49" s="30" t="s">
        <v>44</v>
      </c>
      <c r="K49" s="30">
        <v>3.5830000000000002</v>
      </c>
      <c r="L49" s="30">
        <v>512.99680000000001</v>
      </c>
      <c r="O49" s="22">
        <f>($O$2/$M$2)*F49</f>
        <v>1.9623975719698272</v>
      </c>
      <c r="R49" s="22">
        <f>($R$2/$P$2)*I49</f>
        <v>555.34698557360775</v>
      </c>
      <c r="U49" s="22">
        <f>($S$2/$U$2)*L49</f>
        <v>949.04324429092742</v>
      </c>
      <c r="AD49" s="7">
        <v>43066</v>
      </c>
    </row>
    <row r="50" spans="1:30" x14ac:dyDescent="0.25">
      <c r="A50" s="27" t="s">
        <v>77</v>
      </c>
      <c r="B50" s="28">
        <v>43117</v>
      </c>
      <c r="C50" s="29">
        <v>0.76555555555555566</v>
      </c>
      <c r="D50" s="27" t="s">
        <v>42</v>
      </c>
      <c r="E50" s="30">
        <v>2.4460000000000002</v>
      </c>
      <c r="F50" s="30">
        <v>18.542999999999999</v>
      </c>
      <c r="G50" s="30" t="s">
        <v>43</v>
      </c>
      <c r="H50" s="30">
        <v>3.3530000000000002</v>
      </c>
      <c r="I50" s="30">
        <v>5366.3148000000001</v>
      </c>
      <c r="J50" s="30" t="s">
        <v>44</v>
      </c>
      <c r="K50" s="30">
        <v>3.5859999999999999</v>
      </c>
      <c r="L50" s="30">
        <v>507.60160000000002</v>
      </c>
      <c r="O50" s="22">
        <f>($O$2/$M$2)*F50</f>
        <v>1.9422865320008811</v>
      </c>
      <c r="R50" s="22">
        <f>($R$2/$P$2)*I50</f>
        <v>557.76784287814814</v>
      </c>
      <c r="U50" s="22">
        <f>($S$2/$U$2)*L50</f>
        <v>939.06213308010035</v>
      </c>
      <c r="AD50" s="7">
        <v>43066</v>
      </c>
    </row>
    <row r="51" spans="1:30" x14ac:dyDescent="0.25">
      <c r="A51" s="27" t="s">
        <v>78</v>
      </c>
      <c r="B51" s="28">
        <v>43117</v>
      </c>
      <c r="C51" s="29">
        <v>0.76921296296296304</v>
      </c>
      <c r="D51" s="27" t="s">
        <v>42</v>
      </c>
      <c r="E51" s="30">
        <v>2.4460000000000002</v>
      </c>
      <c r="F51" s="30">
        <v>18.334299999999999</v>
      </c>
      <c r="G51" s="30" t="s">
        <v>43</v>
      </c>
      <c r="H51" s="30">
        <v>3.3559999999999999</v>
      </c>
      <c r="I51" s="30">
        <v>5705.4625999999998</v>
      </c>
      <c r="J51" s="30" t="s">
        <v>44</v>
      </c>
      <c r="K51" s="30">
        <v>3.5859999999999999</v>
      </c>
      <c r="L51" s="30">
        <v>510.11810000000003</v>
      </c>
      <c r="O51" s="22">
        <f>($O$2/$M$2)*F51</f>
        <v>1.9204262505346359</v>
      </c>
      <c r="R51" s="22">
        <f>($R$2/$P$2)*I51</f>
        <v>593.01842803257659</v>
      </c>
      <c r="U51" s="22">
        <f>($S$2/$U$2)*L51</f>
        <v>943.71765398053901</v>
      </c>
      <c r="AD51" s="7">
        <v>43066</v>
      </c>
    </row>
    <row r="52" spans="1:30" x14ac:dyDescent="0.25">
      <c r="A52" s="27" t="s">
        <v>79</v>
      </c>
      <c r="B52" s="28">
        <v>43117</v>
      </c>
      <c r="C52" s="29">
        <v>0.77331018518518524</v>
      </c>
      <c r="D52" s="27" t="s">
        <v>42</v>
      </c>
      <c r="E52" s="30">
        <v>2.4460000000000002</v>
      </c>
      <c r="F52" s="30">
        <v>18.2636</v>
      </c>
      <c r="G52" s="30" t="s">
        <v>43</v>
      </c>
      <c r="H52" s="30">
        <v>3.3559999999999999</v>
      </c>
      <c r="I52" s="30">
        <v>5822.0306</v>
      </c>
      <c r="J52" s="30" t="s">
        <v>44</v>
      </c>
      <c r="K52" s="30">
        <v>3.5859999999999999</v>
      </c>
      <c r="L52" s="30">
        <v>519.01020000000005</v>
      </c>
      <c r="O52" s="22">
        <f>($O$2/$M$2)*F52</f>
        <v>1.9130207790460709</v>
      </c>
      <c r="R52" s="22">
        <f>($R$2/$P$2)*I52</f>
        <v>605.13435569090552</v>
      </c>
      <c r="U52" s="22">
        <f>($S$2/$U$2)*L52</f>
        <v>960.16802449466184</v>
      </c>
      <c r="AD52" s="7">
        <v>43066</v>
      </c>
    </row>
    <row r="53" spans="1:30" x14ac:dyDescent="0.25">
      <c r="A53" s="27" t="s">
        <v>80</v>
      </c>
      <c r="B53" s="28">
        <v>43117</v>
      </c>
      <c r="C53" s="29">
        <v>0.77695601851851848</v>
      </c>
      <c r="D53" s="27" t="s">
        <v>42</v>
      </c>
      <c r="E53" s="30">
        <v>2.4460000000000002</v>
      </c>
      <c r="F53" s="30">
        <v>19.1495</v>
      </c>
      <c r="G53" s="30" t="s">
        <v>43</v>
      </c>
      <c r="H53" s="30">
        <v>3.3559999999999999</v>
      </c>
      <c r="I53" s="30">
        <v>4815.4890999999998</v>
      </c>
      <c r="J53" s="30" t="s">
        <v>44</v>
      </c>
      <c r="K53" s="30">
        <v>3.5859999999999999</v>
      </c>
      <c r="L53" s="30">
        <v>512.49159999999995</v>
      </c>
      <c r="O53" s="24">
        <f>($O$2/$M$2)*F53</f>
        <v>2.0058143744027865</v>
      </c>
      <c r="R53" s="24">
        <f>($R$2/$P$2)*I53</f>
        <v>500.51572966055494</v>
      </c>
      <c r="U53" s="24">
        <f>($S$2/$U$2)*L53</f>
        <v>948.10862511393486</v>
      </c>
      <c r="AD53" s="7">
        <v>43066</v>
      </c>
    </row>
    <row r="54" spans="1:30" x14ac:dyDescent="0.25">
      <c r="A54" s="27" t="s">
        <v>81</v>
      </c>
      <c r="B54" s="28">
        <v>43117</v>
      </c>
      <c r="C54" s="29">
        <v>0.78061342592592586</v>
      </c>
      <c r="D54" s="27" t="s">
        <v>42</v>
      </c>
      <c r="E54" s="30">
        <v>2.4460000000000002</v>
      </c>
      <c r="F54" s="30">
        <v>18.513100000000001</v>
      </c>
      <c r="G54" s="30" t="s">
        <v>43</v>
      </c>
      <c r="H54" s="30">
        <v>3.3530000000000002</v>
      </c>
      <c r="I54" s="30">
        <v>5374.6734999999999</v>
      </c>
      <c r="J54" s="30" t="s">
        <v>44</v>
      </c>
      <c r="K54" s="30">
        <v>3.5830000000000002</v>
      </c>
      <c r="L54" s="30">
        <v>503.49680000000001</v>
      </c>
      <c r="O54" s="24">
        <f>($O$2/$M$2)*F54</f>
        <v>1.9391546565057172</v>
      </c>
      <c r="R54" s="24">
        <f>($R$2/$P$2)*I54</f>
        <v>558.63663538138803</v>
      </c>
      <c r="U54" s="24">
        <f>($S$2/$U$2)*L54</f>
        <v>931.46825976711784</v>
      </c>
      <c r="AD54" s="7">
        <v>43066</v>
      </c>
    </row>
    <row r="55" spans="1:30" x14ac:dyDescent="0.25">
      <c r="A55" s="27" t="s">
        <v>82</v>
      </c>
      <c r="B55" s="28">
        <v>43117</v>
      </c>
      <c r="C55" s="29">
        <v>0.7842824074074074</v>
      </c>
      <c r="D55" s="27" t="s">
        <v>42</v>
      </c>
      <c r="E55" s="30">
        <v>2.4460000000000002</v>
      </c>
      <c r="F55" s="30">
        <v>18.251799999999999</v>
      </c>
      <c r="G55" s="30" t="s">
        <v>43</v>
      </c>
      <c r="H55" s="30">
        <v>3.3530000000000002</v>
      </c>
      <c r="I55" s="30">
        <v>5598.9126999999999</v>
      </c>
      <c r="J55" s="30" t="s">
        <v>44</v>
      </c>
      <c r="K55" s="30">
        <v>3.5859999999999999</v>
      </c>
      <c r="L55" s="30">
        <v>514.24429999999995</v>
      </c>
      <c r="O55" s="24">
        <f>($O$2/$M$2)*F55</f>
        <v>1.9117847880479792</v>
      </c>
      <c r="R55" s="24">
        <f>($R$2/$P$2)*I55</f>
        <v>581.94376877444245</v>
      </c>
      <c r="U55" s="24">
        <f>($S$2/$U$2)*L55</f>
        <v>951.35111725865909</v>
      </c>
      <c r="AD55" s="7">
        <v>43066</v>
      </c>
    </row>
    <row r="56" spans="1:30" x14ac:dyDescent="0.25">
      <c r="A56" s="27" t="s">
        <v>83</v>
      </c>
      <c r="B56" s="28">
        <v>43117</v>
      </c>
      <c r="C56" s="29">
        <v>0.78793981481481479</v>
      </c>
      <c r="D56" s="27" t="s">
        <v>42</v>
      </c>
      <c r="E56" s="30">
        <v>2.4460000000000002</v>
      </c>
      <c r="F56" s="30">
        <v>18.935500000000001</v>
      </c>
      <c r="G56" s="30" t="s">
        <v>43</v>
      </c>
      <c r="H56" s="30">
        <v>3.3530000000000002</v>
      </c>
      <c r="I56" s="30">
        <v>4840.875</v>
      </c>
      <c r="J56" s="30" t="s">
        <v>44</v>
      </c>
      <c r="K56" s="30">
        <v>3.58</v>
      </c>
      <c r="L56" s="30">
        <v>527.82629999999995</v>
      </c>
      <c r="O56" s="24">
        <f>($O$2/$M$2)*F56</f>
        <v>1.9833989444373987</v>
      </c>
      <c r="R56" s="24">
        <f>($R$2/$P$2)*I56</f>
        <v>503.15430738292793</v>
      </c>
      <c r="U56" s="24">
        <f>($S$2/$U$2)*L56</f>
        <v>976.477795132594</v>
      </c>
      <c r="AD56" s="7">
        <v>43066</v>
      </c>
    </row>
    <row r="57" spans="1:30" x14ac:dyDescent="0.25">
      <c r="A57" s="27" t="s">
        <v>84</v>
      </c>
      <c r="B57" s="28">
        <v>43117</v>
      </c>
      <c r="C57" s="29">
        <v>0.79159722222222229</v>
      </c>
      <c r="D57" s="27" t="s">
        <v>42</v>
      </c>
      <c r="E57" s="30">
        <v>2.4430000000000001</v>
      </c>
      <c r="F57" s="30">
        <v>18.652799999999999</v>
      </c>
      <c r="G57" s="30" t="s">
        <v>43</v>
      </c>
      <c r="H57" s="30">
        <v>3.3530000000000002</v>
      </c>
      <c r="I57" s="30">
        <v>4976.299</v>
      </c>
      <c r="J57" s="30" t="s">
        <v>44</v>
      </c>
      <c r="K57" s="30">
        <v>3.5830000000000002</v>
      </c>
      <c r="L57" s="30">
        <v>509.14440000000002</v>
      </c>
      <c r="M57" s="3"/>
      <c r="N57" s="2"/>
      <c r="O57" s="24">
        <f>($O$2/$M$2)*F57</f>
        <v>1.953787532983122</v>
      </c>
      <c r="P57" s="3"/>
      <c r="Q57" s="2"/>
      <c r="R57" s="24">
        <f>($R$2/$P$2)*I57</f>
        <v>517.2301033749801</v>
      </c>
      <c r="S57" s="3"/>
      <c r="U57" s="24">
        <f>($S$2/$U$2)*L57</f>
        <v>941.91631056676704</v>
      </c>
      <c r="AD57" s="7">
        <v>43066</v>
      </c>
    </row>
    <row r="58" spans="1:30" x14ac:dyDescent="0.25">
      <c r="A58" s="5" t="s">
        <v>41</v>
      </c>
      <c r="B58" s="7">
        <v>43117</v>
      </c>
      <c r="C58" s="8">
        <v>0.79525462962962967</v>
      </c>
      <c r="D58" s="5" t="s">
        <v>42</v>
      </c>
      <c r="E58" s="9">
        <v>2.4460000000000002</v>
      </c>
      <c r="F58" s="9">
        <v>39.324399999999997</v>
      </c>
      <c r="G58" s="9" t="s">
        <v>43</v>
      </c>
      <c r="H58" s="9">
        <v>3.3559999999999999</v>
      </c>
      <c r="I58" s="9">
        <v>3838.3479000000002</v>
      </c>
      <c r="J58" s="9" t="s">
        <v>44</v>
      </c>
      <c r="K58" s="9">
        <v>3.5859999999999999</v>
      </c>
      <c r="L58" s="9">
        <v>738.86170000000004</v>
      </c>
      <c r="AD58" s="7">
        <v>43066</v>
      </c>
    </row>
    <row r="59" spans="1:30" x14ac:dyDescent="0.25">
      <c r="A59" s="5" t="s">
        <v>41</v>
      </c>
      <c r="B59" s="7">
        <v>43117</v>
      </c>
      <c r="C59" s="8">
        <v>0.79932870370370368</v>
      </c>
      <c r="D59" s="5" t="s">
        <v>42</v>
      </c>
      <c r="E59" s="9">
        <v>2.4460000000000002</v>
      </c>
      <c r="F59" s="9">
        <v>39.256999999999998</v>
      </c>
      <c r="G59" s="9" t="s">
        <v>43</v>
      </c>
      <c r="H59" s="9">
        <v>3.3530000000000002</v>
      </c>
      <c r="I59" s="9">
        <v>3835.0122000000001</v>
      </c>
      <c r="J59" s="9" t="s">
        <v>44</v>
      </c>
      <c r="K59" s="9">
        <v>3.5859999999999999</v>
      </c>
      <c r="L59" s="9">
        <v>739.59199999999998</v>
      </c>
    </row>
    <row r="60" spans="1:30" x14ac:dyDescent="0.25">
      <c r="A60" s="5" t="s">
        <v>41</v>
      </c>
      <c r="B60" s="7">
        <v>43117</v>
      </c>
      <c r="C60" s="8">
        <v>0.80298611111111118</v>
      </c>
      <c r="D60" s="5" t="s">
        <v>42</v>
      </c>
      <c r="E60" s="9">
        <v>2.44</v>
      </c>
      <c r="F60" s="9">
        <v>39.319000000000003</v>
      </c>
      <c r="G60" s="9" t="s">
        <v>43</v>
      </c>
      <c r="H60" s="9">
        <v>3.35</v>
      </c>
      <c r="I60" s="9">
        <v>3846.2624000000001</v>
      </c>
      <c r="J60" s="9" t="s">
        <v>44</v>
      </c>
      <c r="K60" s="9">
        <v>3.5830000000000002</v>
      </c>
      <c r="L60" s="9">
        <v>732.62980000000005</v>
      </c>
    </row>
    <row r="61" spans="1:30" x14ac:dyDescent="0.25">
      <c r="A61" s="5" t="s">
        <v>41</v>
      </c>
      <c r="B61" s="7">
        <v>43117</v>
      </c>
      <c r="C61" s="8">
        <v>0.80664351851851857</v>
      </c>
      <c r="D61" s="5" t="s">
        <v>42</v>
      </c>
      <c r="E61" s="9">
        <v>2.44</v>
      </c>
      <c r="F61" s="9">
        <v>39.367400000000004</v>
      </c>
      <c r="G61" s="9" t="s">
        <v>43</v>
      </c>
      <c r="H61" s="9">
        <v>3.35</v>
      </c>
      <c r="I61" s="9">
        <v>3856.1237999999998</v>
      </c>
      <c r="J61" s="9" t="s">
        <v>44</v>
      </c>
      <c r="K61" s="9">
        <v>3.5830000000000002</v>
      </c>
      <c r="L61" s="9">
        <v>737.72820000000002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2018-03-27T20:18:44Z</dcterms:modified>
</cp:coreProperties>
</file>