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13" i="1" s="1"/>
  <c r="O14" i="1" l="1"/>
  <c r="O21" i="1"/>
  <c r="O20" i="1"/>
  <c r="N12" i="1"/>
  <c r="N34" i="1"/>
  <c r="O28" i="1"/>
  <c r="O8" i="1"/>
  <c r="O22" i="1"/>
  <c r="T2" i="1"/>
  <c r="S2" i="1"/>
  <c r="U57" i="1" s="1"/>
  <c r="Q2" i="1"/>
  <c r="P2" i="1"/>
  <c r="R48" i="1" s="1"/>
  <c r="O51" i="1"/>
  <c r="N2" i="1"/>
  <c r="AE2" i="1" s="1"/>
  <c r="U51" i="1" l="1"/>
  <c r="U35" i="1"/>
  <c r="U42" i="1"/>
  <c r="T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27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6" i="1"/>
  <c r="O24" i="1"/>
  <c r="O10" i="1"/>
  <c r="O6" i="1"/>
  <c r="O9" i="1"/>
  <c r="O25" i="1"/>
  <c r="O29" i="1"/>
  <c r="O37" i="1"/>
  <c r="O41" i="1"/>
  <c r="O49" i="1"/>
  <c r="N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9" i="1"/>
  <c r="T11" i="1"/>
  <c r="U13" i="1"/>
  <c r="U15" i="1"/>
  <c r="U21" i="1"/>
  <c r="U23" i="1"/>
  <c r="U25" i="1"/>
  <c r="U27" i="1"/>
  <c r="T29" i="1"/>
  <c r="U37" i="1"/>
  <c r="U39" i="1"/>
  <c r="U43" i="1"/>
  <c r="U49" i="1"/>
  <c r="U53" i="1"/>
  <c r="T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<sst xmlns="http://schemas.openxmlformats.org/spreadsheetml/2006/main" count="281" uniqueCount="85">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</sst>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K1" zoomScale="70" zoomScaleNormal="70" workbookViewId="0">
      <selection activeCell="N53" sqref="N53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43117</v>
      </c>
      <c r="C2" s="8">
        <v>0.79525462962962967</v>
      </c>
      <c r="D2" s="5" t="s">
        <v>42</v>
      </c>
      <c r="E2" s="9">
        <v>2.4460000000000002</v>
      </c>
      <c r="F2" s="9">
        <v>39.324399999999997</v>
      </c>
      <c r="G2" s="9" t="s">
        <v>43</v>
      </c>
      <c r="H2" s="9">
        <v>3.3559999999999999</v>
      </c>
      <c r="I2" s="9">
        <v>3838.3479000000002</v>
      </c>
      <c r="J2" s="9" t="s">
        <v>44</v>
      </c>
      <c r="K2" s="9">
        <v>3.5859999999999999</v>
      </c>
      <c r="L2" s="9">
        <v>738.86170000000004</v>
      </c>
      <c r="M2" s="4">
        <f>AVERAGE(F2:F5,F16:F19,F30:F33,F44:F47,F58:F61)</f>
        <v>39.443254999999994</v>
      </c>
      <c r="N2" s="4">
        <f>STDEV(F2:F5,F16:F19,F30:F33,F44:F47,G58:G61)</f>
        <v>0.14627313022219687</v>
      </c>
      <c r="O2" s="4">
        <v>4.08</v>
      </c>
      <c r="P2" s="4">
        <f>AVERAGE(I2:I5,I16:I19,I30:I33,I44:I47,I58:I61)</f>
        <v>3841.9378700000007</v>
      </c>
      <c r="Q2" s="4">
        <f>STDEV(I2:I5,I16:I19,I30:I33,I44:I47,I58:I61)</f>
        <v>9.8156731871506224</v>
      </c>
      <c r="R2" s="4">
        <v>399</v>
      </c>
      <c r="S2" s="4">
        <f>AVERAGE(L2:L5,L16:L19,L30:L33,L44:L47,L58:L61)</f>
        <v>735.34269000000006</v>
      </c>
      <c r="T2" s="4">
        <f>STDEV(L2:L5,L16:L19,L30:L33,L44:L47,L58:L61)</f>
        <v>3.0836653970473642</v>
      </c>
      <c r="U2" s="4">
        <v>399</v>
      </c>
      <c r="AD2" s="7">
        <v>43073</v>
      </c>
      <c r="AE2" s="6">
        <f>(N2/M2)^2</f>
        <v>1.3752562143107918E-5</v>
      </c>
      <c r="AF2" s="6">
        <f>(T2/S2)^2</f>
        <v>1.758550870496551E-5</v>
      </c>
      <c r="AG2" s="6">
        <f>(T2/S2)^2</f>
        <v>1.758550870496551E-5</v>
      </c>
    </row>
    <row r="3" spans="1:33" x14ac:dyDescent="0.25">
      <c r="A3" s="5" t="s">
        <v>41</v>
      </c>
      <c r="B3" s="7">
        <v>43117</v>
      </c>
      <c r="C3" s="8">
        <v>0.79932870370370368</v>
      </c>
      <c r="D3" s="5" t="s">
        <v>42</v>
      </c>
      <c r="E3" s="9">
        <v>2.4460000000000002</v>
      </c>
      <c r="F3" s="9">
        <v>39.256999999999998</v>
      </c>
      <c r="G3" s="9" t="s">
        <v>43</v>
      </c>
      <c r="H3" s="9">
        <v>3.3530000000000002</v>
      </c>
      <c r="I3" s="9">
        <v>3835.0122000000001</v>
      </c>
      <c r="J3" s="9" t="s">
        <v>44</v>
      </c>
      <c r="K3" s="9">
        <v>3.5859999999999999</v>
      </c>
      <c r="L3" s="9">
        <v>739.59199999999998</v>
      </c>
      <c r="M3" s="5"/>
      <c r="N3" s="4"/>
      <c r="O3" s="5"/>
      <c r="P3" s="5"/>
      <c r="Q3" s="4"/>
      <c r="R3" s="4"/>
      <c r="S3" s="5"/>
      <c r="T3" s="4"/>
      <c r="U3" s="4"/>
      <c r="AD3" s="7">
        <v>43073</v>
      </c>
    </row>
    <row r="4" spans="1:33" x14ac:dyDescent="0.25">
      <c r="A4" s="5" t="s">
        <v>41</v>
      </c>
      <c r="B4" s="7">
        <v>43117</v>
      </c>
      <c r="C4" s="8">
        <v>0.80298611111111118</v>
      </c>
      <c r="D4" s="5" t="s">
        <v>42</v>
      </c>
      <c r="E4" s="9">
        <v>2.44</v>
      </c>
      <c r="F4" s="9">
        <v>39.319000000000003</v>
      </c>
      <c r="G4" s="9" t="s">
        <v>43</v>
      </c>
      <c r="H4" s="9">
        <v>3.35</v>
      </c>
      <c r="I4" s="9">
        <v>3846.2624000000001</v>
      </c>
      <c r="J4" s="9" t="s">
        <v>44</v>
      </c>
      <c r="K4" s="9">
        <v>3.5830000000000002</v>
      </c>
      <c r="L4" s="9">
        <v>732.62980000000005</v>
      </c>
      <c r="M4" s="5"/>
      <c r="N4" s="4"/>
      <c r="O4" s="5"/>
      <c r="P4" s="5"/>
      <c r="Q4" s="4"/>
      <c r="R4" s="4"/>
      <c r="S4" s="5"/>
      <c r="T4" s="4"/>
      <c r="U4" s="4"/>
      <c r="AD4" s="7">
        <v>43073</v>
      </c>
    </row>
    <row r="5" spans="1:33" x14ac:dyDescent="0.25">
      <c r="A5" s="5" t="s">
        <v>41</v>
      </c>
      <c r="B5" s="7">
        <v>43117</v>
      </c>
      <c r="C5" s="8">
        <v>0.80664351851851857</v>
      </c>
      <c r="D5" s="5" t="s">
        <v>42</v>
      </c>
      <c r="E5" s="9">
        <v>2.44</v>
      </c>
      <c r="F5" s="9">
        <v>39.367400000000004</v>
      </c>
      <c r="G5" s="9" t="s">
        <v>43</v>
      </c>
      <c r="H5" s="9">
        <v>3.35</v>
      </c>
      <c r="I5" s="9">
        <v>3856.1237999999998</v>
      </c>
      <c r="J5" s="9" t="s">
        <v>44</v>
      </c>
      <c r="K5" s="9">
        <v>3.5830000000000002</v>
      </c>
      <c r="L5" s="9">
        <v>737.72820000000002</v>
      </c>
      <c r="M5" s="5"/>
      <c r="N5" s="4"/>
      <c r="O5" s="5"/>
      <c r="P5" s="5"/>
      <c r="Q5" s="4"/>
      <c r="R5" s="4"/>
      <c r="S5" s="5"/>
      <c r="T5" s="4"/>
      <c r="U5" s="4"/>
      <c r="AD5" s="7">
        <v>43073</v>
      </c>
    </row>
    <row r="6" spans="1:33" x14ac:dyDescent="0.25">
      <c r="A6" s="27" t="s">
        <v>45</v>
      </c>
      <c r="B6" s="28">
        <v>43117</v>
      </c>
      <c r="C6" s="29">
        <v>0.81071759259259257</v>
      </c>
      <c r="D6" s="27" t="s">
        <v>42</v>
      </c>
      <c r="E6" s="30">
        <v>2.4430000000000001</v>
      </c>
      <c r="F6" s="30">
        <v>21.005600000000001</v>
      </c>
      <c r="G6" s="30" t="s">
        <v>43</v>
      </c>
      <c r="H6" s="30">
        <v>3.3530000000000002</v>
      </c>
      <c r="I6" s="30">
        <v>4656.9970000000003</v>
      </c>
      <c r="J6" s="30" t="s">
        <v>44</v>
      </c>
      <c r="K6" s="30">
        <v>3.5830000000000002</v>
      </c>
      <c r="L6" s="30">
        <v>529.51379999999995</v>
      </c>
      <c r="O6" s="10">
        <f>($O$2/$M$2)*F6</f>
        <v>2.1728137802014569</v>
      </c>
      <c r="R6" s="10">
        <f>($R$2/$P$2)*I6</f>
        <v>483.64702029915952</v>
      </c>
      <c r="U6" s="10">
        <f>($S$2/$U$2)*L6</f>
        <v>975.87494256672176</v>
      </c>
      <c r="V6" s="3">
        <v>0</v>
      </c>
      <c r="W6" s="11" t="s">
        <v>33</v>
      </c>
      <c r="X6" s="2">
        <f>SLOPE(O6:O10,$V$6:$V$10)</f>
        <v>-2.2891214226615551E-4</v>
      </c>
      <c r="Y6" s="2">
        <f>RSQ(O6:O10,$V$6:$V$10)</f>
        <v>0.11436118317661192</v>
      </c>
      <c r="Z6" s="2">
        <f>SLOPE($R6:$R10,$V$6:$V$10)</f>
        <v>4.2733630520683032</v>
      </c>
      <c r="AA6" s="2">
        <f>RSQ(R6:R10,$V$6:$V$10)</f>
        <v>0.97248968534204461</v>
      </c>
      <c r="AB6" s="2">
        <f>SLOPE(U6:U10,$V$6:$V$10)</f>
        <v>1.2582598048684985</v>
      </c>
      <c r="AC6" s="2">
        <f>RSQ(U6:U10,$V$6:$V$10)</f>
        <v>0.84722935267118338</v>
      </c>
      <c r="AD6" s="7">
        <v>43073</v>
      </c>
      <c r="AE6" s="2"/>
    </row>
    <row r="7" spans="1:33" x14ac:dyDescent="0.25">
      <c r="A7" s="27" t="s">
        <v>46</v>
      </c>
      <c r="B7" s="28">
        <v>43117</v>
      </c>
      <c r="C7" s="29">
        <v>0.81480324074074073</v>
      </c>
      <c r="D7" s="27" t="s">
        <v>42</v>
      </c>
      <c r="E7" s="30">
        <v>2.4460000000000002</v>
      </c>
      <c r="F7" s="30">
        <v>20.877700000000001</v>
      </c>
      <c r="G7" s="30" t="s">
        <v>43</v>
      </c>
      <c r="H7" s="30">
        <v>3.3559999999999999</v>
      </c>
      <c r="I7" s="30">
        <v>4788.3674000000001</v>
      </c>
      <c r="J7" s="30" t="s">
        <v>44</v>
      </c>
      <c r="K7" s="30">
        <v>3.5859999999999999</v>
      </c>
      <c r="L7" s="30">
        <v>535.93949999999995</v>
      </c>
      <c r="O7" s="10">
        <f>($O$2/$M$2)*F7</f>
        <v>2.1595838375914975</v>
      </c>
      <c r="R7" s="10">
        <f>($R$2/$P$2)*I7</f>
        <v>497.29034077274122</v>
      </c>
      <c r="U7" s="10">
        <f>($S$2/$U$2)*L7</f>
        <v>987.71727721116531</v>
      </c>
      <c r="V7" s="3">
        <v>10</v>
      </c>
      <c r="W7" s="13" t="s">
        <v>34</v>
      </c>
      <c r="X7" s="2">
        <f>SLOPE($O11:$O15,$V$6:$V$10)</f>
        <v>2.1692613640242719E-2</v>
      </c>
      <c r="Y7" s="2">
        <f>RSQ(O11:O15,$V$6:$V$10)</f>
        <v>0.7895828865773743</v>
      </c>
      <c r="Z7" s="2">
        <f>SLOPE($R11:$R15,$V$6:$V$10)</f>
        <v>8.350902004045162</v>
      </c>
      <c r="AA7" s="2">
        <f>RSQ(R11:R15,$V$6:$V$10)</f>
        <v>0.84676404410850159</v>
      </c>
      <c r="AB7" s="2">
        <f>SLOPE(U11:U15,$V$6:$V$10)</f>
        <v>1.6373870149337619</v>
      </c>
      <c r="AC7" s="2">
        <f>RSQ(U11:U15,$V$6:$V$10)</f>
        <v>0.82420663024322749</v>
      </c>
      <c r="AD7" s="7">
        <v>43073</v>
      </c>
      <c r="AE7" s="2"/>
    </row>
    <row r="8" spans="1:33" x14ac:dyDescent="0.25">
      <c r="A8" s="27" t="s">
        <v>47</v>
      </c>
      <c r="B8" s="28">
        <v>43117</v>
      </c>
      <c r="C8" s="29">
        <v>0.81888888888888889</v>
      </c>
      <c r="D8" s="27" t="s">
        <v>42</v>
      </c>
      <c r="E8" s="30">
        <v>2.4430000000000001</v>
      </c>
      <c r="F8" s="30">
        <v>20.721499999999999</v>
      </c>
      <c r="G8" s="30" t="s">
        <v>43</v>
      </c>
      <c r="H8" s="30">
        <v>3.3530000000000002</v>
      </c>
      <c r="I8" s="30">
        <v>5271.9597999999996</v>
      </c>
      <c r="J8" s="30" t="s">
        <v>44</v>
      </c>
      <c r="K8" s="30">
        <v>3.58</v>
      </c>
      <c r="L8" s="30">
        <v>551.16319999999996</v>
      </c>
      <c r="O8" s="10">
        <f>($O$2/$M$2)*F8</f>
        <v>2.143426550369639</v>
      </c>
      <c r="R8" s="10">
        <f>($R$2/$P$2)*I8</f>
        <v>547.51326840170884</v>
      </c>
      <c r="U8" s="10">
        <f>($S$2/$U$2)*L8</f>
        <v>1015.7740103183157</v>
      </c>
      <c r="V8" s="3">
        <v>20</v>
      </c>
      <c r="W8" s="15" t="s">
        <v>35</v>
      </c>
      <c r="X8" s="2">
        <f>SLOPE($O20:$O24,$V$6:$V$10)</f>
        <v>-7.3121551454107708E-4</v>
      </c>
      <c r="Y8" s="2">
        <f>RSQ(O20:O24,$V$6:$V$10)</f>
        <v>0.70867215155715346</v>
      </c>
      <c r="Z8" s="2">
        <f>SLOPE($R20:$R24,$V$6:$V$10)</f>
        <v>3.7270843773431435</v>
      </c>
      <c r="AA8" s="2">
        <f>RSQ(R20:R24,$V$6:$V$10)</f>
        <v>0.95808029149316165</v>
      </c>
      <c r="AB8" s="2">
        <f>SLOPE($U20:$U24,$V$6:$V$10)</f>
        <v>1.8591379885900801</v>
      </c>
      <c r="AC8" s="2">
        <f>RSQ(U20:U24,$V$6:$V$10)</f>
        <v>0.78863474110331855</v>
      </c>
      <c r="AD8" s="7">
        <v>43073</v>
      </c>
      <c r="AE8" s="2"/>
    </row>
    <row r="9" spans="1:33" x14ac:dyDescent="0.25">
      <c r="A9" s="27" t="s">
        <v>48</v>
      </c>
      <c r="B9" s="28">
        <v>43117</v>
      </c>
      <c r="C9" s="29">
        <v>0.82297453703703705</v>
      </c>
      <c r="D9" s="27" t="s">
        <v>42</v>
      </c>
      <c r="E9" s="30">
        <v>2.4430000000000001</v>
      </c>
      <c r="F9" s="30">
        <v>20.844799999999999</v>
      </c>
      <c r="G9" s="30" t="s">
        <v>43</v>
      </c>
      <c r="H9" s="30">
        <v>3.3530000000000002</v>
      </c>
      <c r="I9" s="30">
        <v>5793.0248000000001</v>
      </c>
      <c r="J9" s="30" t="s">
        <v>44</v>
      </c>
      <c r="K9" s="30">
        <v>3.5830000000000002</v>
      </c>
      <c r="L9" s="30">
        <v>555.62760000000003</v>
      </c>
      <c r="O9" s="10">
        <f>($O$2/$M$2)*F9</f>
        <v>2.1561806701804911</v>
      </c>
      <c r="R9" s="10">
        <f>($R$2/$P$2)*I9</f>
        <v>601.62786942725847</v>
      </c>
      <c r="U9" s="10">
        <f>($S$2/$U$2)*L9</f>
        <v>1024.0017394041204</v>
      </c>
      <c r="V9" s="3">
        <v>30</v>
      </c>
      <c r="W9" s="18" t="s">
        <v>36</v>
      </c>
      <c r="X9" s="2">
        <f>SLOPE($O25:$O29,$V$6:$V$10)</f>
        <v>2.3542884581914336E-4</v>
      </c>
      <c r="Y9" s="2">
        <f>RSQ(O25:O29,$V$6:$V$10)</f>
        <v>4.3169906177481628E-2</v>
      </c>
      <c r="Z9" s="2">
        <f>SLOPE($R25:$R29,$V$6:$V$10)</f>
        <v>6.2997257329411189</v>
      </c>
      <c r="AA9" s="2">
        <f>RSQ(R25:R29,$V$6:$V$10)</f>
        <v>0.98685565691767885</v>
      </c>
      <c r="AB9" s="2">
        <f>SLOPE(U25:U29,$V$6:$V$10)</f>
        <v>1.5029409382966878</v>
      </c>
      <c r="AC9" s="2">
        <f>RSQ(U25:U29,$V$6:$V$10)</f>
        <v>0.89018860176951786</v>
      </c>
      <c r="AD9" s="7">
        <v>43073</v>
      </c>
      <c r="AE9" s="2"/>
    </row>
    <row r="10" spans="1:33" x14ac:dyDescent="0.25">
      <c r="A10" s="27" t="s">
        <v>49</v>
      </c>
      <c r="B10" s="28">
        <v>43117</v>
      </c>
      <c r="C10" s="29">
        <v>0.8270601851851852</v>
      </c>
      <c r="D10" s="27" t="s">
        <v>42</v>
      </c>
      <c r="E10" s="30">
        <v>2.4460000000000002</v>
      </c>
      <c r="F10" s="30">
        <v>20.9114</v>
      </c>
      <c r="G10" s="30" t="s">
        <v>43</v>
      </c>
      <c r="H10" s="30">
        <v>3.3559999999999999</v>
      </c>
      <c r="I10" s="30">
        <v>6212.0612000000001</v>
      </c>
      <c r="J10" s="30" t="s">
        <v>44</v>
      </c>
      <c r="K10" s="30">
        <v>3.5859999999999999</v>
      </c>
      <c r="L10" s="30">
        <v>553.8066</v>
      </c>
      <c r="O10" s="10">
        <f>($O$2/$M$2)*F10</f>
        <v>2.1630697567936523</v>
      </c>
      <c r="R10" s="10">
        <f>($R$2/$P$2)*I10</f>
        <v>645.14640857531606</v>
      </c>
      <c r="U10" s="10">
        <f>($S$2/$U$2)*L10</f>
        <v>1020.6457017136692</v>
      </c>
      <c r="V10" s="3">
        <v>40</v>
      </c>
      <c r="W10" s="20" t="s">
        <v>37</v>
      </c>
      <c r="X10" s="2">
        <f>SLOPE($O34:$O38,$V$6:$V$10)</f>
        <v>-1.3496817136415373E-3</v>
      </c>
      <c r="Y10" s="2">
        <f>RSQ(O34:O38,$V$6:$V$10)</f>
        <v>0.71130485121994269</v>
      </c>
      <c r="Z10" s="2">
        <f>SLOPE($R34:$R38,$V$6:$V$10)</f>
        <v>2.2822346557103468</v>
      </c>
      <c r="AA10" s="2">
        <f>RSQ(R34:R38,$V$6:$V$10)</f>
        <v>0.96336755048598566</v>
      </c>
      <c r="AB10" s="2">
        <f>SLOPE(U34:U38,$V$6:$V$10)</f>
        <v>-7.8399694317294003E-2</v>
      </c>
      <c r="AC10" s="2">
        <f>RSQ(U34:U38,$V$6:$V$10)</f>
        <v>3.0898936004169226E-2</v>
      </c>
      <c r="AD10" s="7">
        <v>43073</v>
      </c>
      <c r="AE10" s="2"/>
    </row>
    <row r="11" spans="1:33" x14ac:dyDescent="0.25">
      <c r="A11" s="27" t="s">
        <v>50</v>
      </c>
      <c r="B11" s="28">
        <v>43117</v>
      </c>
      <c r="C11" s="29">
        <v>0.83071759259259259</v>
      </c>
      <c r="D11" s="27" t="s">
        <v>42</v>
      </c>
      <c r="E11" s="30">
        <v>2.44</v>
      </c>
      <c r="F11" s="30">
        <v>12.7448</v>
      </c>
      <c r="G11" s="30" t="s">
        <v>43</v>
      </c>
      <c r="H11" s="30">
        <v>3.35</v>
      </c>
      <c r="I11" s="30">
        <v>3276.1307999999999</v>
      </c>
      <c r="J11" s="30" t="s">
        <v>44</v>
      </c>
      <c r="K11" s="30">
        <v>3.5830000000000002</v>
      </c>
      <c r="L11" s="30">
        <v>541.31920000000002</v>
      </c>
      <c r="O11" s="12">
        <f>($O$2/$M$2)*F11</f>
        <v>1.3183187847960318</v>
      </c>
      <c r="R11" s="12">
        <f>($R$2/$P$2)*I11</f>
        <v>340.23876320519457</v>
      </c>
      <c r="T11" s="12">
        <f>($S$2/$U$2)*L11</f>
        <v>997.63187137004513</v>
      </c>
      <c r="V11" s="3"/>
      <c r="W11" s="21" t="s">
        <v>38</v>
      </c>
      <c r="X11" s="2">
        <f>SLOPE($O39:$O43,$V$6:$V$10)</f>
        <v>-2.7066042090086117E-3</v>
      </c>
      <c r="Y11" s="2">
        <f>RSQ(O39:O43,$V$6:$V$10)</f>
        <v>0.98354204101508269</v>
      </c>
      <c r="Z11" s="2">
        <f>SLOPE($R39:$R43,$V$6:$V$10)</f>
        <v>4.4969902790229117</v>
      </c>
      <c r="AA11" s="2">
        <f>RSQ(R39:R43,$V$6:$V$10)</f>
        <v>0.9851967971615494</v>
      </c>
      <c r="AB11" s="2">
        <f>SLOPE($U39:$U43,$V$6:$V$10)</f>
        <v>0.49788413301819445</v>
      </c>
      <c r="AC11" s="2">
        <f>RSQ(U39:U43,$V$6:$V$10)</f>
        <v>0.71989158204198356</v>
      </c>
      <c r="AD11" s="7">
        <v>43073</v>
      </c>
      <c r="AE11" s="2"/>
    </row>
    <row r="12" spans="1:33" x14ac:dyDescent="0.25">
      <c r="A12" s="27" t="s">
        <v>51</v>
      </c>
      <c r="B12" s="28">
        <v>43117</v>
      </c>
      <c r="C12" s="29">
        <v>0.83479166666666671</v>
      </c>
      <c r="D12" s="27" t="s">
        <v>42</v>
      </c>
      <c r="E12" s="30">
        <v>2.4460000000000002</v>
      </c>
      <c r="F12" s="30">
        <v>20.996600000000001</v>
      </c>
      <c r="G12" s="30" t="s">
        <v>43</v>
      </c>
      <c r="H12" s="30">
        <v>3.3530000000000002</v>
      </c>
      <c r="I12" s="30">
        <v>5344.5101999999997</v>
      </c>
      <c r="J12" s="30" t="s">
        <v>44</v>
      </c>
      <c r="K12" s="30">
        <v>3.5859999999999999</v>
      </c>
      <c r="L12" s="30">
        <v>525.28459999999995</v>
      </c>
      <c r="N12" s="12">
        <f>($O$2/$M$2)*F12</f>
        <v>2.1718828225510296</v>
      </c>
      <c r="R12" s="12">
        <f>($R$2/$P$2)*I12</f>
        <v>555.04790601936497</v>
      </c>
      <c r="U12" s="12">
        <f>($S$2/$U$2)*L12</f>
        <v>968.0806786455488</v>
      </c>
      <c r="V12" s="3"/>
      <c r="W12" s="23" t="s">
        <v>39</v>
      </c>
      <c r="X12" s="2">
        <f>SLOPE($O48:$O52,$V$6:$V$10)</f>
        <v>-5.6040547363547912E-3</v>
      </c>
      <c r="Y12" s="2">
        <f>RSQ(O48:O52,$V$6:$V$10)</f>
        <v>0.9868452794310687</v>
      </c>
      <c r="Z12" s="2">
        <f>SLOPE($R48:$R52,$V$6:$V$10)</f>
        <v>7.1005053041110191</v>
      </c>
      <c r="AA12" s="2">
        <f>RSQ(R48:R52,$V$6:$V$10)</f>
        <v>0.99123511325811686</v>
      </c>
      <c r="AB12" s="2">
        <f>SLOPE(U48:U52,$V$6:$V$10)</f>
        <v>7.4488924422103087E-2</v>
      </c>
      <c r="AC12" s="2">
        <f>RSQ(U48:U52,$V$6:$V$10)</f>
        <v>1.5319843043565875E-2</v>
      </c>
      <c r="AD12" s="7">
        <v>43073</v>
      </c>
      <c r="AE12" s="2"/>
    </row>
    <row r="13" spans="1:33" x14ac:dyDescent="0.25">
      <c r="A13" s="27" t="s">
        <v>52</v>
      </c>
      <c r="B13" s="28">
        <v>43117</v>
      </c>
      <c r="C13" s="29">
        <v>0.83888888888888891</v>
      </c>
      <c r="D13" s="27" t="s">
        <v>42</v>
      </c>
      <c r="E13" s="30">
        <v>2.4430000000000001</v>
      </c>
      <c r="F13" s="30">
        <v>20.639800000000001</v>
      </c>
      <c r="G13" s="30" t="s">
        <v>43</v>
      </c>
      <c r="H13" s="30">
        <v>3.35</v>
      </c>
      <c r="I13" s="30">
        <v>5733.2205999999996</v>
      </c>
      <c r="J13" s="30" t="s">
        <v>44</v>
      </c>
      <c r="K13" s="30">
        <v>3.58</v>
      </c>
      <c r="L13" s="30">
        <v>544.94910000000004</v>
      </c>
      <c r="O13" s="12">
        <f>($O$2/$M$2)*F13</f>
        <v>2.134975523698539</v>
      </c>
      <c r="R13" s="12">
        <f>($R$2/$P$2)*I13</f>
        <v>595.41697362222033</v>
      </c>
      <c r="U13" s="12">
        <f>($S$2/$U$2)*L13</f>
        <v>1004.3216468849099</v>
      </c>
      <c r="V13" s="3"/>
      <c r="W13" s="25" t="s">
        <v>40</v>
      </c>
      <c r="X13" s="2">
        <f>SLOPE($O53:$O57,$V$6:$V$10)</f>
        <v>-1.8398826364608967E-3</v>
      </c>
      <c r="Y13" s="2">
        <f>RSQ(O53:O57,$V$6:$V$10)</f>
        <v>0.90133225382243698</v>
      </c>
      <c r="Z13" s="2">
        <f>SLOPE($R53:$R57,$V$6:$V$10)</f>
        <v>4.5108771990630867</v>
      </c>
      <c r="AA13" s="2">
        <f>RSQ(R53:R57,$V$6:$V$10)</f>
        <v>0.74094649615369301</v>
      </c>
      <c r="AB13" s="2">
        <f>SLOPE(U53:U57,$V$6:$V$10)</f>
        <v>-1.4102951312132359</v>
      </c>
      <c r="AC13" s="2">
        <f>RSQ(U53:U57,$V$6:$V$10)</f>
        <v>0.74794937381762983</v>
      </c>
      <c r="AD13" s="7">
        <v>43073</v>
      </c>
      <c r="AE13" s="2"/>
    </row>
    <row r="14" spans="1:33" x14ac:dyDescent="0.25">
      <c r="A14" s="27" t="s">
        <v>53</v>
      </c>
      <c r="B14" s="28">
        <v>43117</v>
      </c>
      <c r="C14" s="29">
        <v>0.84254629629629629</v>
      </c>
      <c r="D14" s="27" t="s">
        <v>42</v>
      </c>
      <c r="E14" s="30">
        <v>2.4430000000000001</v>
      </c>
      <c r="F14" s="30">
        <v>20.9084</v>
      </c>
      <c r="G14" s="30" t="s">
        <v>43</v>
      </c>
      <c r="H14" s="30">
        <v>3.3530000000000002</v>
      </c>
      <c r="I14" s="30">
        <v>6636.5771999999997</v>
      </c>
      <c r="J14" s="30" t="s">
        <v>44</v>
      </c>
      <c r="K14" s="30">
        <v>3.5830000000000002</v>
      </c>
      <c r="L14" s="30">
        <v>542.21759999999995</v>
      </c>
      <c r="O14" s="12">
        <f>($O$2/$M$2)*F14</f>
        <v>2.1627594375768435</v>
      </c>
      <c r="R14" s="12">
        <f>($R$2/$P$2)*I14</f>
        <v>689.23402522383822</v>
      </c>
      <c r="U14" s="12">
        <f>($S$2/$U$2)*L14</f>
        <v>999.28759034923303</v>
      </c>
      <c r="AD14" s="7">
        <v>43073</v>
      </c>
    </row>
    <row r="15" spans="1:33" x14ac:dyDescent="0.25">
      <c r="A15" s="27" t="s">
        <v>54</v>
      </c>
      <c r="B15" s="28">
        <v>43117</v>
      </c>
      <c r="C15" s="29">
        <v>0.84663194444444445</v>
      </c>
      <c r="D15" s="27" t="s">
        <v>42</v>
      </c>
      <c r="E15" s="30">
        <v>2.44</v>
      </c>
      <c r="F15" s="30">
        <v>20.8596</v>
      </c>
      <c r="G15" s="30" t="s">
        <v>43</v>
      </c>
      <c r="H15" s="30">
        <v>3.35</v>
      </c>
      <c r="I15" s="30">
        <v>6650.6044000000002</v>
      </c>
      <c r="J15" s="30" t="s">
        <v>44</v>
      </c>
      <c r="K15" s="30">
        <v>3.58</v>
      </c>
      <c r="L15" s="30">
        <v>555.81020000000001</v>
      </c>
      <c r="O15" s="12">
        <f>($O$2/$M$2)*F15</f>
        <v>2.1577115783167495</v>
      </c>
      <c r="R15" s="12">
        <f>($R$2/$P$2)*I15</f>
        <v>690.69080380521598</v>
      </c>
      <c r="U15" s="12">
        <f>($S$2/$U$2)*L15</f>
        <v>1024.3382646552332</v>
      </c>
      <c r="AD15" s="7">
        <v>43073</v>
      </c>
    </row>
    <row r="16" spans="1:33" x14ac:dyDescent="0.25">
      <c r="A16" s="5" t="s">
        <v>41</v>
      </c>
      <c r="B16" s="7">
        <v>43117</v>
      </c>
      <c r="C16" s="8">
        <v>0.85028935185185184</v>
      </c>
      <c r="D16" s="5" t="s">
        <v>42</v>
      </c>
      <c r="E16" s="9">
        <v>2.4460000000000002</v>
      </c>
      <c r="F16" s="9">
        <v>39.238500000000002</v>
      </c>
      <c r="G16" s="9" t="s">
        <v>43</v>
      </c>
      <c r="H16" s="9">
        <v>3.3559999999999999</v>
      </c>
      <c r="I16" s="9">
        <v>3839.5457999999999</v>
      </c>
      <c r="J16" s="9" t="s">
        <v>44</v>
      </c>
      <c r="K16" s="9">
        <v>3.5859999999999999</v>
      </c>
      <c r="L16" s="9">
        <v>734.54579999999999</v>
      </c>
      <c r="M16" s="5"/>
      <c r="N16" s="4"/>
      <c r="O16" s="5"/>
      <c r="P16" s="5"/>
      <c r="Q16" s="4"/>
      <c r="R16" s="4"/>
      <c r="S16" s="5"/>
      <c r="T16" s="4"/>
      <c r="U16" s="4"/>
      <c r="AD16" s="7">
        <v>43073</v>
      </c>
    </row>
    <row r="17" spans="1:30" x14ac:dyDescent="0.25">
      <c r="A17" s="5" t="s">
        <v>41</v>
      </c>
      <c r="B17" s="7">
        <v>43117</v>
      </c>
      <c r="C17" s="8">
        <v>0.85436342592592596</v>
      </c>
      <c r="D17" s="5" t="s">
        <v>42</v>
      </c>
      <c r="E17" s="9">
        <v>2.4430000000000001</v>
      </c>
      <c r="F17" s="9">
        <v>39.394599999999997</v>
      </c>
      <c r="G17" s="9" t="s">
        <v>43</v>
      </c>
      <c r="H17" s="9">
        <v>3.3530000000000002</v>
      </c>
      <c r="I17" s="9">
        <v>3831.6745000000001</v>
      </c>
      <c r="J17" s="9" t="s">
        <v>44</v>
      </c>
      <c r="K17" s="9">
        <v>3.5859999999999999</v>
      </c>
      <c r="L17" s="9">
        <v>737.47760000000005</v>
      </c>
      <c r="M17" s="5"/>
      <c r="N17" s="4"/>
      <c r="O17" s="5"/>
      <c r="P17" s="5"/>
      <c r="Q17" s="4"/>
      <c r="R17" s="4"/>
      <c r="S17" s="5"/>
      <c r="T17" s="4"/>
      <c r="U17" s="4"/>
      <c r="AD17" s="7">
        <v>43073</v>
      </c>
    </row>
    <row r="18" spans="1:30" x14ac:dyDescent="0.25">
      <c r="A18" s="5" t="s">
        <v>41</v>
      </c>
      <c r="B18" s="7">
        <v>43117</v>
      </c>
      <c r="C18" s="8">
        <v>0.85844907407407411</v>
      </c>
      <c r="D18" s="5" t="s">
        <v>42</v>
      </c>
      <c r="E18" s="9">
        <v>2.4460000000000002</v>
      </c>
      <c r="F18" s="9">
        <v>39.4176</v>
      </c>
      <c r="G18" s="9" t="s">
        <v>43</v>
      </c>
      <c r="H18" s="9">
        <v>3.3530000000000002</v>
      </c>
      <c r="I18" s="9">
        <v>3845.1747999999998</v>
      </c>
      <c r="J18" s="9" t="s">
        <v>44</v>
      </c>
      <c r="K18" s="9">
        <v>3.5830000000000002</v>
      </c>
      <c r="L18" s="9">
        <v>740.25699999999995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43073</v>
      </c>
    </row>
    <row r="19" spans="1:30" x14ac:dyDescent="0.25">
      <c r="A19" s="5" t="s">
        <v>41</v>
      </c>
      <c r="B19" s="7">
        <v>43117</v>
      </c>
      <c r="C19" s="8">
        <v>0.86253472222222216</v>
      </c>
      <c r="D19" s="5" t="s">
        <v>42</v>
      </c>
      <c r="E19" s="9">
        <v>2.44</v>
      </c>
      <c r="F19" s="9">
        <v>39.346800000000002</v>
      </c>
      <c r="G19" s="9" t="s">
        <v>43</v>
      </c>
      <c r="H19" s="9">
        <v>3.35</v>
      </c>
      <c r="I19" s="9">
        <v>3835.5203000000001</v>
      </c>
      <c r="J19" s="9" t="s">
        <v>44</v>
      </c>
      <c r="K19" s="9">
        <v>3.58</v>
      </c>
      <c r="L19" s="9">
        <v>738.33219999999994</v>
      </c>
      <c r="M19" s="5"/>
      <c r="N19" s="4"/>
      <c r="O19" s="5"/>
      <c r="P19" s="5"/>
      <c r="Q19" s="4"/>
      <c r="R19" s="4"/>
      <c r="S19" s="5"/>
      <c r="T19" s="4"/>
      <c r="U19" s="4"/>
      <c r="AD19" s="7">
        <v>43073</v>
      </c>
    </row>
    <row r="20" spans="1:30" x14ac:dyDescent="0.25">
      <c r="A20" s="27" t="s">
        <v>55</v>
      </c>
      <c r="B20" s="28">
        <v>43117</v>
      </c>
      <c r="C20" s="29">
        <v>0.86662037037037043</v>
      </c>
      <c r="D20" s="27" t="s">
        <v>42</v>
      </c>
      <c r="E20" s="30">
        <v>2.4460000000000002</v>
      </c>
      <c r="F20" s="30">
        <v>21.128</v>
      </c>
      <c r="G20" s="30" t="s">
        <v>43</v>
      </c>
      <c r="H20" s="30">
        <v>3.3530000000000002</v>
      </c>
      <c r="I20" s="30">
        <v>4445.4040000000005</v>
      </c>
      <c r="J20" s="30" t="s">
        <v>44</v>
      </c>
      <c r="K20" s="30">
        <v>3.5830000000000002</v>
      </c>
      <c r="L20" s="30">
        <v>532.97479999999996</v>
      </c>
      <c r="O20" s="14">
        <f>($O$2/$M$2)*F20</f>
        <v>2.1854748042472663</v>
      </c>
      <c r="P20" s="3"/>
      <c r="R20" s="14">
        <f>($R$2/$P$2)*I20</f>
        <v>461.67227477835286</v>
      </c>
      <c r="S20" s="3"/>
      <c r="U20" s="14">
        <f>($S$2/$U$2)*L20</f>
        <v>982.25344143912776</v>
      </c>
      <c r="AD20" s="7">
        <v>43073</v>
      </c>
    </row>
    <row r="21" spans="1:30" x14ac:dyDescent="0.25">
      <c r="A21" s="27" t="s">
        <v>56</v>
      </c>
      <c r="B21" s="28">
        <v>43117</v>
      </c>
      <c r="C21" s="29">
        <v>0.87027777777777782</v>
      </c>
      <c r="D21" s="27" t="s">
        <v>42</v>
      </c>
      <c r="E21" s="30">
        <v>2.44</v>
      </c>
      <c r="F21" s="30">
        <v>21.008900000000001</v>
      </c>
      <c r="G21" s="30" t="s">
        <v>43</v>
      </c>
      <c r="H21" s="30">
        <v>3.35</v>
      </c>
      <c r="I21" s="30">
        <v>5086.2398000000003</v>
      </c>
      <c r="J21" s="30" t="s">
        <v>44</v>
      </c>
      <c r="K21" s="30">
        <v>3.58</v>
      </c>
      <c r="L21" s="30">
        <v>557.32939999999996</v>
      </c>
      <c r="O21" s="14">
        <f>($O$2/$M$2)*F21</f>
        <v>2.1731551313399469</v>
      </c>
      <c r="P21" s="3"/>
      <c r="R21" s="14">
        <f>($R$2/$P$2)*I21</f>
        <v>528.22553327755918</v>
      </c>
      <c r="S21" s="3"/>
      <c r="U21" s="14">
        <f>($S$2/$U$2)*L21</f>
        <v>1027.138095769639</v>
      </c>
      <c r="AD21" s="7">
        <v>43073</v>
      </c>
    </row>
    <row r="22" spans="1:30" x14ac:dyDescent="0.25">
      <c r="A22" s="27" t="s">
        <v>57</v>
      </c>
      <c r="B22" s="28">
        <v>43117</v>
      </c>
      <c r="C22" s="29">
        <v>0.8739351851851852</v>
      </c>
      <c r="D22" s="27" t="s">
        <v>42</v>
      </c>
      <c r="E22" s="30">
        <v>2.44</v>
      </c>
      <c r="F22" s="30">
        <v>20.968</v>
      </c>
      <c r="G22" s="30" t="s">
        <v>43</v>
      </c>
      <c r="H22" s="30">
        <v>3.35</v>
      </c>
      <c r="I22" s="30">
        <v>5234.4841999999999</v>
      </c>
      <c r="J22" s="30" t="s">
        <v>44</v>
      </c>
      <c r="K22" s="30">
        <v>3.58</v>
      </c>
      <c r="L22" s="30">
        <v>545.72289999999998</v>
      </c>
      <c r="O22" s="14">
        <f>($O$2/$M$2)*F22</f>
        <v>2.1689244460174502</v>
      </c>
      <c r="P22" s="3"/>
      <c r="R22" s="14">
        <f>($R$2/$P$2)*I22</f>
        <v>543.62128344360747</v>
      </c>
      <c r="S22" s="3"/>
      <c r="U22" s="14">
        <f>($S$2/$U$2)*L22</f>
        <v>1005.7477325328346</v>
      </c>
      <c r="AD22" s="7">
        <v>43073</v>
      </c>
    </row>
    <row r="23" spans="1:30" x14ac:dyDescent="0.25">
      <c r="A23" s="27" t="s">
        <v>58</v>
      </c>
      <c r="B23" s="28">
        <v>43117</v>
      </c>
      <c r="C23" s="29">
        <v>0.87759259259259259</v>
      </c>
      <c r="D23" s="27" t="s">
        <v>42</v>
      </c>
      <c r="E23" s="30">
        <v>2.4430000000000001</v>
      </c>
      <c r="F23" s="30">
        <v>20.7714</v>
      </c>
      <c r="G23" s="30" t="s">
        <v>43</v>
      </c>
      <c r="H23" s="30">
        <v>3.3530000000000002</v>
      </c>
      <c r="I23" s="30">
        <v>5518.9643999999998</v>
      </c>
      <c r="J23" s="30" t="s">
        <v>44</v>
      </c>
      <c r="K23" s="30">
        <v>3.5830000000000002</v>
      </c>
      <c r="L23" s="30">
        <v>571.72659999999996</v>
      </c>
      <c r="O23" s="14">
        <f>($O$2/$M$2)*F23</f>
        <v>2.148588193342563</v>
      </c>
      <c r="P23" s="3"/>
      <c r="R23" s="14">
        <f>($R$2/$P$2)*I23</f>
        <v>573.16564455530863</v>
      </c>
      <c r="S23" s="3"/>
      <c r="U23" s="14">
        <f>($S$2/$U$2)*L23</f>
        <v>1053.6716190189322</v>
      </c>
      <c r="AD23" s="7">
        <v>43073</v>
      </c>
    </row>
    <row r="24" spans="1:30" x14ac:dyDescent="0.25">
      <c r="A24" s="27" t="s">
        <v>59</v>
      </c>
      <c r="B24" s="28">
        <v>43117</v>
      </c>
      <c r="C24" s="29">
        <v>0.88124999999999998</v>
      </c>
      <c r="D24" s="27" t="s">
        <v>42</v>
      </c>
      <c r="E24" s="30">
        <v>2.4460000000000002</v>
      </c>
      <c r="F24" s="30">
        <v>20.8933</v>
      </c>
      <c r="G24" s="30" t="s">
        <v>43</v>
      </c>
      <c r="H24" s="30">
        <v>3.3530000000000002</v>
      </c>
      <c r="I24" s="30">
        <v>6023.4309999999996</v>
      </c>
      <c r="J24" s="30" t="s">
        <v>44</v>
      </c>
      <c r="K24" s="30">
        <v>3.5859999999999999</v>
      </c>
      <c r="L24" s="30">
        <v>576.21500000000003</v>
      </c>
      <c r="O24" s="14">
        <f>($O$2/$M$2)*F24</f>
        <v>2.1611974975189043</v>
      </c>
      <c r="P24" s="3"/>
      <c r="R24" s="14">
        <f>($R$2/$P$2)*I24</f>
        <v>625.55643800663529</v>
      </c>
      <c r="S24" s="3"/>
      <c r="U24" s="14">
        <f>($S$2/$U$2)*L24</f>
        <v>1061.9435792439851</v>
      </c>
      <c r="AD24" s="7">
        <v>43073</v>
      </c>
    </row>
    <row r="25" spans="1:30" x14ac:dyDescent="0.25">
      <c r="A25" s="27" t="s">
        <v>60</v>
      </c>
      <c r="B25" s="28">
        <v>43117</v>
      </c>
      <c r="C25" s="29">
        <v>0.88533564814814814</v>
      </c>
      <c r="D25" s="27" t="s">
        <v>42</v>
      </c>
      <c r="E25" s="30">
        <v>2.4430000000000001</v>
      </c>
      <c r="F25" s="30">
        <v>20.835999999999999</v>
      </c>
      <c r="G25" s="30" t="s">
        <v>43</v>
      </c>
      <c r="H25" s="30">
        <v>3.3530000000000002</v>
      </c>
      <c r="I25" s="30">
        <v>4645.1736000000001</v>
      </c>
      <c r="J25" s="30" t="s">
        <v>44</v>
      </c>
      <c r="K25" s="30">
        <v>3.5830000000000002</v>
      </c>
      <c r="L25" s="30">
        <v>513.49680000000001</v>
      </c>
      <c r="O25" s="17">
        <f>($O$2/$M$2)*F25</f>
        <v>2.1552704004778511</v>
      </c>
      <c r="P25" s="3"/>
      <c r="R25" s="17">
        <f>($R$2/$P$2)*I25</f>
        <v>482.41911480989143</v>
      </c>
      <c r="S25" s="3"/>
      <c r="U25" s="17">
        <f>($S$2/$U$2)*L25</f>
        <v>946.35618601100759</v>
      </c>
      <c r="AD25" s="7">
        <v>43073</v>
      </c>
    </row>
    <row r="26" spans="1:30" x14ac:dyDescent="0.25">
      <c r="A26" s="27" t="s">
        <v>61</v>
      </c>
      <c r="B26" s="28">
        <v>43117</v>
      </c>
      <c r="C26" s="29">
        <v>0.88899305555555552</v>
      </c>
      <c r="D26" s="27" t="s">
        <v>42</v>
      </c>
      <c r="E26" s="30">
        <v>2.4430000000000001</v>
      </c>
      <c r="F26" s="30">
        <v>21.271799999999999</v>
      </c>
      <c r="G26" s="30" t="s">
        <v>43</v>
      </c>
      <c r="H26" s="30">
        <v>3.3530000000000002</v>
      </c>
      <c r="I26" s="30">
        <v>5075.3774000000003</v>
      </c>
      <c r="J26" s="30" t="s">
        <v>44</v>
      </c>
      <c r="K26" s="30">
        <v>3.58</v>
      </c>
      <c r="L26" s="30">
        <v>527.56820000000005</v>
      </c>
      <c r="O26" s="17">
        <f>($O$2/$M$2)*F26</f>
        <v>2.2003494387063141</v>
      </c>
      <c r="P26" s="3"/>
      <c r="R26" s="17">
        <f>($R$2/$P$2)*I26</f>
        <v>527.09743132832068</v>
      </c>
      <c r="S26" s="3"/>
      <c r="U26" s="17">
        <f>($S$2/$U$2)*L26</f>
        <v>972.28927154500764</v>
      </c>
      <c r="AD26" s="7">
        <v>43073</v>
      </c>
    </row>
    <row r="27" spans="1:30" x14ac:dyDescent="0.25">
      <c r="A27" s="27" t="s">
        <v>62</v>
      </c>
      <c r="B27" s="28">
        <v>43117</v>
      </c>
      <c r="C27" s="29">
        <v>0.89265046296296291</v>
      </c>
      <c r="D27" s="27" t="s">
        <v>42</v>
      </c>
      <c r="E27" s="30">
        <v>2.44</v>
      </c>
      <c r="F27" s="30">
        <v>21.143599999999999</v>
      </c>
      <c r="G27" s="30" t="s">
        <v>43</v>
      </c>
      <c r="H27" s="30">
        <v>3.35</v>
      </c>
      <c r="I27" s="30">
        <v>5961.2772000000004</v>
      </c>
      <c r="J27" s="30" t="s">
        <v>44</v>
      </c>
      <c r="K27" s="30">
        <v>3.58</v>
      </c>
      <c r="L27" s="30">
        <v>536.42359999999996</v>
      </c>
      <c r="O27" s="17">
        <f>($O$2/$M$2)*F27</f>
        <v>2.1870884641746735</v>
      </c>
      <c r="P27" s="3"/>
      <c r="R27" s="17">
        <f>($R$2/$P$2)*I27</f>
        <v>619.10152721964755</v>
      </c>
      <c r="S27" s="3"/>
      <c r="U27" s="17">
        <f>($S$2/$U$2)*L27</f>
        <v>988.60945614908269</v>
      </c>
      <c r="AD27" s="7">
        <v>43073</v>
      </c>
    </row>
    <row r="28" spans="1:30" x14ac:dyDescent="0.25">
      <c r="A28" s="27" t="s">
        <v>63</v>
      </c>
      <c r="B28" s="28">
        <v>43117</v>
      </c>
      <c r="C28" s="29">
        <v>0.89673611111111118</v>
      </c>
      <c r="D28" s="27" t="s">
        <v>42</v>
      </c>
      <c r="E28" s="30">
        <v>2.44</v>
      </c>
      <c r="F28" s="30">
        <v>20.938400000000001</v>
      </c>
      <c r="G28" s="30" t="s">
        <v>43</v>
      </c>
      <c r="H28" s="30">
        <v>3.35</v>
      </c>
      <c r="I28" s="30">
        <v>6495.2610000000004</v>
      </c>
      <c r="J28" s="30" t="s">
        <v>44</v>
      </c>
      <c r="K28" s="30">
        <v>3.58</v>
      </c>
      <c r="L28" s="30">
        <v>537.72839999999997</v>
      </c>
      <c r="O28" s="17">
        <f>($O$2/$M$2)*F28</f>
        <v>2.1658626297449342</v>
      </c>
      <c r="P28" s="3"/>
      <c r="R28" s="17">
        <f>($R$2/$P$2)*I28</f>
        <v>674.55779523056151</v>
      </c>
      <c r="S28" s="3"/>
      <c r="U28" s="17">
        <f>($S$2/$U$2)*L28</f>
        <v>991.01415575287217</v>
      </c>
      <c r="AD28" s="7">
        <v>43073</v>
      </c>
    </row>
    <row r="29" spans="1:30" x14ac:dyDescent="0.25">
      <c r="A29" s="27" t="s">
        <v>64</v>
      </c>
      <c r="B29" s="28">
        <v>43117</v>
      </c>
      <c r="C29" s="29">
        <v>0.90081018518518519</v>
      </c>
      <c r="D29" s="27" t="s">
        <v>42</v>
      </c>
      <c r="E29" s="30">
        <v>2.4460000000000002</v>
      </c>
      <c r="F29" s="30">
        <v>21.116499999999998</v>
      </c>
      <c r="G29" s="30" t="s">
        <v>43</v>
      </c>
      <c r="H29" s="30">
        <v>3.3559999999999999</v>
      </c>
      <c r="I29" s="30">
        <v>6968.2085999999999</v>
      </c>
      <c r="J29" s="30" t="s">
        <v>44</v>
      </c>
      <c r="K29" s="30">
        <v>3.5859999999999999</v>
      </c>
      <c r="L29" s="30">
        <v>525.83150000000001</v>
      </c>
      <c r="O29" s="17">
        <f>($O$2/$M$2)*F29</f>
        <v>2.1842852472494982</v>
      </c>
      <c r="P29" s="3"/>
      <c r="R29" s="17">
        <f>($R$2/$P$2)*I29</f>
        <v>723.67521950582693</v>
      </c>
      <c r="S29" s="3"/>
      <c r="T29" s="17">
        <f>($S$2/$U$2)*L29</f>
        <v>969.08859573116547</v>
      </c>
      <c r="AD29" s="7">
        <v>43073</v>
      </c>
    </row>
    <row r="30" spans="1:30" x14ac:dyDescent="0.25">
      <c r="A30" s="5" t="s">
        <v>41</v>
      </c>
      <c r="B30" s="7">
        <v>43117</v>
      </c>
      <c r="C30" s="8">
        <v>0.90446759259259257</v>
      </c>
      <c r="D30" s="5" t="s">
        <v>42</v>
      </c>
      <c r="E30" s="9">
        <v>2.4430000000000001</v>
      </c>
      <c r="F30" s="9">
        <v>39.534199999999998</v>
      </c>
      <c r="G30" s="9" t="s">
        <v>43</v>
      </c>
      <c r="H30" s="9">
        <v>3.35</v>
      </c>
      <c r="I30" s="9">
        <v>3858.6783</v>
      </c>
      <c r="J30" s="9" t="s">
        <v>44</v>
      </c>
      <c r="K30" s="9">
        <v>3.5830000000000002</v>
      </c>
      <c r="L30" s="9">
        <v>735.40639999999996</v>
      </c>
      <c r="M30" s="5"/>
      <c r="N30" s="4"/>
      <c r="O30" s="5"/>
      <c r="P30" s="5"/>
      <c r="Q30" s="4"/>
      <c r="R30" s="4"/>
      <c r="S30" s="5"/>
      <c r="T30" s="4"/>
      <c r="U30" s="4"/>
      <c r="AD30" s="7">
        <v>43073</v>
      </c>
    </row>
    <row r="31" spans="1:30" x14ac:dyDescent="0.25">
      <c r="A31" s="5" t="s">
        <v>41</v>
      </c>
      <c r="B31" s="7">
        <v>43117</v>
      </c>
      <c r="C31" s="8">
        <v>0.90855324074074073</v>
      </c>
      <c r="D31" s="5" t="s">
        <v>42</v>
      </c>
      <c r="E31" s="9">
        <v>2.4460000000000002</v>
      </c>
      <c r="F31" s="9">
        <v>39.183799999999998</v>
      </c>
      <c r="G31" s="9" t="s">
        <v>43</v>
      </c>
      <c r="H31" s="9">
        <v>3.3530000000000002</v>
      </c>
      <c r="I31" s="9">
        <v>3843.6860999999999</v>
      </c>
      <c r="J31" s="9" t="s">
        <v>44</v>
      </c>
      <c r="K31" s="9">
        <v>3.5859999999999999</v>
      </c>
      <c r="L31" s="9">
        <v>730.37440000000004</v>
      </c>
      <c r="M31" s="5"/>
      <c r="N31" s="4"/>
      <c r="O31" s="5"/>
      <c r="P31" s="5"/>
      <c r="Q31" s="4"/>
      <c r="R31" s="4"/>
      <c r="S31" s="5"/>
      <c r="T31" s="4"/>
      <c r="U31" s="4"/>
      <c r="AD31" s="7">
        <v>43073</v>
      </c>
    </row>
    <row r="32" spans="1:30" x14ac:dyDescent="0.25">
      <c r="A32" s="5" t="s">
        <v>41</v>
      </c>
      <c r="B32" s="7">
        <v>43117</v>
      </c>
      <c r="C32" s="8">
        <v>0.91221064814814812</v>
      </c>
      <c r="D32" s="5" t="s">
        <v>42</v>
      </c>
      <c r="E32" s="9">
        <v>2.4430000000000001</v>
      </c>
      <c r="F32" s="9">
        <v>39.548999999999999</v>
      </c>
      <c r="G32" s="9" t="s">
        <v>43</v>
      </c>
      <c r="H32" s="9">
        <v>3.35</v>
      </c>
      <c r="I32" s="9">
        <v>3860.1858000000002</v>
      </c>
      <c r="J32" s="9" t="s">
        <v>44</v>
      </c>
      <c r="K32" s="9">
        <v>3.5830000000000002</v>
      </c>
      <c r="L32" s="9">
        <v>737.35580000000004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43073</v>
      </c>
    </row>
    <row r="33" spans="1:30" x14ac:dyDescent="0.25">
      <c r="A33" s="5" t="s">
        <v>41</v>
      </c>
      <c r="B33" s="7">
        <v>43117</v>
      </c>
      <c r="C33" s="8">
        <v>0.91629629629629628</v>
      </c>
      <c r="D33" s="5" t="s">
        <v>42</v>
      </c>
      <c r="E33" s="9">
        <v>2.44</v>
      </c>
      <c r="F33" s="9">
        <v>39.466999999999999</v>
      </c>
      <c r="G33" s="9" t="s">
        <v>43</v>
      </c>
      <c r="H33" s="9">
        <v>3.3460000000000001</v>
      </c>
      <c r="I33" s="9">
        <v>3828.8208</v>
      </c>
      <c r="J33" s="9" t="s">
        <v>44</v>
      </c>
      <c r="K33" s="9">
        <v>3.58</v>
      </c>
      <c r="L33" s="9">
        <v>733.58720000000005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43073</v>
      </c>
    </row>
    <row r="34" spans="1:30" x14ac:dyDescent="0.25">
      <c r="A34" s="27" t="s">
        <v>65</v>
      </c>
      <c r="B34" s="28">
        <v>43117</v>
      </c>
      <c r="C34" s="29">
        <v>0.91995370370370377</v>
      </c>
      <c r="D34" s="27" t="s">
        <v>42</v>
      </c>
      <c r="E34" s="30">
        <v>2.4430000000000001</v>
      </c>
      <c r="F34" s="30">
        <v>20.8035</v>
      </c>
      <c r="G34" s="30" t="s">
        <v>43</v>
      </c>
      <c r="H34" s="30">
        <v>3.3530000000000002</v>
      </c>
      <c r="I34" s="30">
        <v>4569.3198000000002</v>
      </c>
      <c r="J34" s="30" t="s">
        <v>44</v>
      </c>
      <c r="K34" s="30">
        <v>3.5830000000000002</v>
      </c>
      <c r="L34" s="30">
        <v>523.78539999999998</v>
      </c>
      <c r="N34" s="19">
        <f>($O$2/$M$2)*F34</f>
        <v>2.1519086089624198</v>
      </c>
      <c r="R34" s="19">
        <f>($R$2/$P$2)*I34</f>
        <v>474.54140641790224</v>
      </c>
      <c r="U34" s="19">
        <f>($S$2/$U$2)*L34</f>
        <v>965.31770681384967</v>
      </c>
      <c r="AD34" s="7">
        <v>43073</v>
      </c>
    </row>
    <row r="35" spans="1:30" x14ac:dyDescent="0.25">
      <c r="A35" s="27" t="s">
        <v>66</v>
      </c>
      <c r="B35" s="28">
        <v>43117</v>
      </c>
      <c r="C35" s="29">
        <v>0.92361111111111116</v>
      </c>
      <c r="D35" s="27" t="s">
        <v>42</v>
      </c>
      <c r="E35" s="30">
        <v>2.4460000000000002</v>
      </c>
      <c r="F35" s="30">
        <v>21.1966</v>
      </c>
      <c r="G35" s="30" t="s">
        <v>43</v>
      </c>
      <c r="H35" s="30">
        <v>3.3530000000000002</v>
      </c>
      <c r="I35" s="30">
        <v>4741.5643</v>
      </c>
      <c r="J35" s="30" t="s">
        <v>44</v>
      </c>
      <c r="K35" s="30">
        <v>3.5859999999999999</v>
      </c>
      <c r="L35" s="30">
        <v>523.64059999999995</v>
      </c>
      <c r="O35" s="19">
        <f>($O$2/$M$2)*F35</f>
        <v>2.1925707703383002</v>
      </c>
      <c r="R35" s="19">
        <f>($R$2/$P$2)*I35</f>
        <v>492.42965912408147</v>
      </c>
      <c r="U35" s="19">
        <f>($S$2/$U$2)*L35</f>
        <v>965.05084560705257</v>
      </c>
      <c r="AD35" s="7">
        <v>43073</v>
      </c>
    </row>
    <row r="36" spans="1:30" x14ac:dyDescent="0.25">
      <c r="A36" s="27" t="s">
        <v>67</v>
      </c>
      <c r="B36" s="28">
        <v>43117</v>
      </c>
      <c r="C36" s="29">
        <v>0.92726851851851855</v>
      </c>
      <c r="D36" s="27" t="s">
        <v>42</v>
      </c>
      <c r="E36" s="30">
        <v>2.4430000000000001</v>
      </c>
      <c r="F36" s="30">
        <v>20.995200000000001</v>
      </c>
      <c r="G36" s="30" t="s">
        <v>43</v>
      </c>
      <c r="H36" s="30">
        <v>3.3530000000000002</v>
      </c>
      <c r="I36" s="30">
        <v>4876.6401999999998</v>
      </c>
      <c r="J36" s="30" t="s">
        <v>44</v>
      </c>
      <c r="K36" s="30">
        <v>3.5830000000000002</v>
      </c>
      <c r="L36" s="30">
        <v>514.82820000000004</v>
      </c>
      <c r="O36" s="19">
        <f>($O$2/$M$2)*F36</f>
        <v>2.1717380069165189</v>
      </c>
      <c r="R36" s="19">
        <f>($R$2/$P$2)*I36</f>
        <v>506.45781000097213</v>
      </c>
      <c r="U36" s="19">
        <f>($S$2/$U$2)*L36</f>
        <v>948.80990846079703</v>
      </c>
      <c r="AD36" s="7">
        <v>43073</v>
      </c>
    </row>
    <row r="37" spans="1:30" x14ac:dyDescent="0.25">
      <c r="A37" s="27" t="s">
        <v>68</v>
      </c>
      <c r="B37" s="28">
        <v>43117</v>
      </c>
      <c r="C37" s="29">
        <v>0.93093750000000008</v>
      </c>
      <c r="D37" s="27" t="s">
        <v>42</v>
      </c>
      <c r="E37" s="30">
        <v>2.4460000000000002</v>
      </c>
      <c r="F37" s="30">
        <v>21.090199999999999</v>
      </c>
      <c r="G37" s="30" t="s">
        <v>43</v>
      </c>
      <c r="H37" s="30">
        <v>3.3559999999999999</v>
      </c>
      <c r="I37" s="30">
        <v>5279.2542999999996</v>
      </c>
      <c r="J37" s="30" t="s">
        <v>44</v>
      </c>
      <c r="K37" s="30">
        <v>3.5830000000000002</v>
      </c>
      <c r="L37" s="30">
        <v>523.55119999999999</v>
      </c>
      <c r="O37" s="19">
        <f>($O$2/$M$2)*F37</f>
        <v>2.1815647821154722</v>
      </c>
      <c r="R37" s="19">
        <f>($R$2/$P$2)*I37</f>
        <v>548.27083023599221</v>
      </c>
      <c r="U37" s="19">
        <f>($S$2/$U$2)*L37</f>
        <v>964.88608461335343</v>
      </c>
      <c r="AD37" s="7">
        <v>43073</v>
      </c>
    </row>
    <row r="38" spans="1:30" x14ac:dyDescent="0.25">
      <c r="A38" s="27" t="s">
        <v>69</v>
      </c>
      <c r="B38" s="28">
        <v>43117</v>
      </c>
      <c r="C38" s="29">
        <v>0.93501157407407398</v>
      </c>
      <c r="D38" s="27" t="s">
        <v>42</v>
      </c>
      <c r="E38" s="30">
        <v>2.4359999999999999</v>
      </c>
      <c r="F38" s="30">
        <v>20.73</v>
      </c>
      <c r="G38" s="30" t="s">
        <v>43</v>
      </c>
      <c r="H38" s="30">
        <v>3.3460000000000001</v>
      </c>
      <c r="I38" s="30">
        <v>5399.2471999999998</v>
      </c>
      <c r="J38" s="30" t="s">
        <v>44</v>
      </c>
      <c r="K38" s="30">
        <v>3.5760000000000001</v>
      </c>
      <c r="L38" s="30">
        <v>521.70309999999995</v>
      </c>
      <c r="O38" s="19">
        <f>($O$2/$M$2)*F38</f>
        <v>2.1443057881505978</v>
      </c>
      <c r="R38" s="19">
        <f>($R$2/$P$2)*I38</f>
        <v>560.73255364746421</v>
      </c>
      <c r="U38" s="19">
        <f>($S$2/$U$2)*L38</f>
        <v>961.48010259483453</v>
      </c>
      <c r="AD38" s="7">
        <v>43073</v>
      </c>
    </row>
    <row r="39" spans="1:30" x14ac:dyDescent="0.25">
      <c r="A39" s="27" t="s">
        <v>70</v>
      </c>
      <c r="B39" s="28">
        <v>43117</v>
      </c>
      <c r="C39" s="29">
        <v>0.93909722222222225</v>
      </c>
      <c r="D39" s="27" t="s">
        <v>42</v>
      </c>
      <c r="E39" s="30">
        <v>2.44</v>
      </c>
      <c r="F39" s="30">
        <v>20.853999999999999</v>
      </c>
      <c r="G39" s="30" t="s">
        <v>43</v>
      </c>
      <c r="H39" s="30">
        <v>3.35</v>
      </c>
      <c r="I39" s="30">
        <v>4699.2655999999997</v>
      </c>
      <c r="J39" s="30" t="s">
        <v>44</v>
      </c>
      <c r="K39" s="30">
        <v>3.58</v>
      </c>
      <c r="L39" s="30">
        <v>512.38499999999999</v>
      </c>
      <c r="O39" s="26">
        <f>($O$2/$M$2)*F39</f>
        <v>2.1571323157787057</v>
      </c>
      <c r="R39" s="16">
        <f>($R$2/$P$2)*I39</f>
        <v>488.03677671133175</v>
      </c>
      <c r="U39" s="16">
        <f>($S$2/$U$2)*L39</f>
        <v>944.30717848533834</v>
      </c>
      <c r="AD39" s="7">
        <v>43073</v>
      </c>
    </row>
    <row r="40" spans="1:30" x14ac:dyDescent="0.25">
      <c r="A40" s="27" t="s">
        <v>71</v>
      </c>
      <c r="B40" s="28">
        <v>43117</v>
      </c>
      <c r="C40" s="29">
        <v>0.94319444444444445</v>
      </c>
      <c r="D40" s="27" t="s">
        <v>42</v>
      </c>
      <c r="E40" s="30">
        <v>2.44</v>
      </c>
      <c r="F40" s="30">
        <v>20.636800000000001</v>
      </c>
      <c r="G40" s="30" t="s">
        <v>43</v>
      </c>
      <c r="H40" s="30">
        <v>3.35</v>
      </c>
      <c r="I40" s="30">
        <v>5135.5946000000004</v>
      </c>
      <c r="J40" s="30" t="s">
        <v>44</v>
      </c>
      <c r="K40" s="30">
        <v>3.5830000000000002</v>
      </c>
      <c r="L40" s="30">
        <v>508.58359999999999</v>
      </c>
      <c r="O40" s="16">
        <f>($O$2/$M$2)*F40</f>
        <v>2.1346652044817298</v>
      </c>
      <c r="R40" s="16">
        <f>($R$2/$P$2)*I40</f>
        <v>533.35121876918845</v>
      </c>
      <c r="U40" s="16">
        <f>($S$2/$U$2)*L40</f>
        <v>937.30133462126321</v>
      </c>
      <c r="AD40" s="7">
        <v>43073</v>
      </c>
    </row>
    <row r="41" spans="1:30" x14ac:dyDescent="0.25">
      <c r="A41" s="27" t="s">
        <v>72</v>
      </c>
      <c r="B41" s="28">
        <v>43117</v>
      </c>
      <c r="C41" s="29">
        <v>0.94685185185185183</v>
      </c>
      <c r="D41" s="27" t="s">
        <v>42</v>
      </c>
      <c r="E41" s="30">
        <v>2.4460000000000002</v>
      </c>
      <c r="F41" s="30">
        <v>20.424199999999999</v>
      </c>
      <c r="G41" s="30" t="s">
        <v>43</v>
      </c>
      <c r="H41" s="30">
        <v>3.3559999999999999</v>
      </c>
      <c r="I41" s="30">
        <v>5478.8062</v>
      </c>
      <c r="J41" s="30" t="s">
        <v>44</v>
      </c>
      <c r="K41" s="30">
        <v>3.5830000000000002</v>
      </c>
      <c r="L41" s="30">
        <v>540.18560000000002</v>
      </c>
      <c r="O41" s="16">
        <f>($O$2/$M$2)*F41</f>
        <v>2.1126739159838612</v>
      </c>
      <c r="R41" s="16">
        <f>($R$2/$P$2)*I41</f>
        <v>568.99506128661039</v>
      </c>
      <c r="T41" s="16">
        <f>($S$2/$U$2)*L41</f>
        <v>995.54268722622567</v>
      </c>
      <c r="AD41" s="7">
        <v>43073</v>
      </c>
    </row>
    <row r="42" spans="1:30" x14ac:dyDescent="0.25">
      <c r="A42" s="27" t="s">
        <v>73</v>
      </c>
      <c r="B42" s="28">
        <v>43117</v>
      </c>
      <c r="C42" s="29">
        <v>0.9509375000000001</v>
      </c>
      <c r="D42" s="27" t="s">
        <v>42</v>
      </c>
      <c r="E42" s="30">
        <v>2.4460000000000002</v>
      </c>
      <c r="F42" s="30">
        <v>20.021000000000001</v>
      </c>
      <c r="G42" s="30" t="s">
        <v>43</v>
      </c>
      <c r="H42" s="30">
        <v>3.3559999999999999</v>
      </c>
      <c r="I42" s="30">
        <v>6127.7633999999998</v>
      </c>
      <c r="J42" s="30" t="s">
        <v>44</v>
      </c>
      <c r="K42" s="30">
        <v>3.5830000000000002</v>
      </c>
      <c r="L42" s="30">
        <v>520.36779999999999</v>
      </c>
      <c r="O42" s="16">
        <f>($O$2/$M$2)*F42</f>
        <v>2.0709670132447235</v>
      </c>
      <c r="R42" s="16">
        <f>($R$2/$P$2)*I42</f>
        <v>636.39175836021502</v>
      </c>
      <c r="U42" s="16">
        <f>($S$2/$U$2)*L42</f>
        <v>959.01919258491728</v>
      </c>
      <c r="AD42" s="7">
        <v>43073</v>
      </c>
    </row>
    <row r="43" spans="1:30" x14ac:dyDescent="0.25">
      <c r="A43" s="27" t="s">
        <v>74</v>
      </c>
      <c r="B43" s="28">
        <v>43117</v>
      </c>
      <c r="C43" s="29">
        <v>0.95459490740740749</v>
      </c>
      <c r="D43" s="27" t="s">
        <v>42</v>
      </c>
      <c r="E43" s="30">
        <v>2.44</v>
      </c>
      <c r="F43" s="30">
        <v>19.8536</v>
      </c>
      <c r="G43" s="30" t="s">
        <v>43</v>
      </c>
      <c r="H43" s="30">
        <v>3.3460000000000001</v>
      </c>
      <c r="I43" s="30">
        <v>6368.2385000000004</v>
      </c>
      <c r="J43" s="30" t="s">
        <v>44</v>
      </c>
      <c r="K43" s="30">
        <v>3.58</v>
      </c>
      <c r="L43" s="30">
        <v>520.00059999999996</v>
      </c>
      <c r="O43" s="16">
        <f t="shared" ref="O39:O43" si="0">($O$2/$M$2)*F43</f>
        <v>2.0536512009467782</v>
      </c>
      <c r="R43" s="16">
        <f>($R$2/$P$2)*I43</f>
        <v>661.36602086696405</v>
      </c>
      <c r="U43" s="16">
        <f>($S$2/$U$2)*L43</f>
        <v>958.34245615442103</v>
      </c>
      <c r="AD43" s="7">
        <v>43073</v>
      </c>
    </row>
    <row r="44" spans="1:30" x14ac:dyDescent="0.25">
      <c r="A44" s="5" t="s">
        <v>41</v>
      </c>
      <c r="B44" s="7">
        <v>43117</v>
      </c>
      <c r="C44" s="8">
        <v>0.95825231481481488</v>
      </c>
      <c r="D44" s="5" t="s">
        <v>42</v>
      </c>
      <c r="E44" s="9">
        <v>2.4460000000000002</v>
      </c>
      <c r="F44" s="9">
        <v>39.665999999999997</v>
      </c>
      <c r="G44" s="9" t="s">
        <v>43</v>
      </c>
      <c r="H44" s="9">
        <v>3.3559999999999999</v>
      </c>
      <c r="I44" s="9">
        <v>3853.4742999999999</v>
      </c>
      <c r="J44" s="9" t="s">
        <v>44</v>
      </c>
      <c r="K44" s="9">
        <v>3.5859999999999999</v>
      </c>
      <c r="L44" s="9">
        <v>736.06140000000005</v>
      </c>
      <c r="M44" s="5"/>
      <c r="N44" s="4"/>
      <c r="O44" s="4"/>
      <c r="P44" s="5"/>
      <c r="Q44" s="4"/>
      <c r="R44" s="4"/>
      <c r="S44" s="5"/>
      <c r="T44" s="4"/>
      <c r="U44" s="4"/>
      <c r="AD44" s="7">
        <v>43073</v>
      </c>
    </row>
    <row r="45" spans="1:30" x14ac:dyDescent="0.25">
      <c r="A45" s="5" t="s">
        <v>41</v>
      </c>
      <c r="B45" s="7">
        <v>43117</v>
      </c>
      <c r="C45" s="8">
        <v>0.96233796296296292</v>
      </c>
      <c r="D45" s="5" t="s">
        <v>42</v>
      </c>
      <c r="E45" s="9">
        <v>2.4430000000000001</v>
      </c>
      <c r="F45" s="9">
        <v>39.635599999999997</v>
      </c>
      <c r="G45" s="9" t="s">
        <v>43</v>
      </c>
      <c r="H45" s="9">
        <v>3.35</v>
      </c>
      <c r="I45" s="9">
        <v>3842.8090999999999</v>
      </c>
      <c r="J45" s="9" t="s">
        <v>44</v>
      </c>
      <c r="K45" s="9">
        <v>3.5830000000000002</v>
      </c>
      <c r="L45" s="9">
        <v>737.10140000000001</v>
      </c>
      <c r="M45" s="5"/>
      <c r="N45" s="4"/>
      <c r="O45" s="4"/>
      <c r="P45" s="5"/>
      <c r="Q45" s="4"/>
      <c r="R45" s="4"/>
      <c r="S45" s="5"/>
      <c r="T45" s="4"/>
      <c r="U45" s="4"/>
      <c r="AD45" s="7">
        <v>43073</v>
      </c>
    </row>
    <row r="46" spans="1:30" x14ac:dyDescent="0.25">
      <c r="A46" s="5" t="s">
        <v>41</v>
      </c>
      <c r="B46" s="7">
        <v>43117</v>
      </c>
      <c r="C46" s="8">
        <v>0.96642361111111119</v>
      </c>
      <c r="D46" s="5" t="s">
        <v>42</v>
      </c>
      <c r="E46" s="9">
        <v>2.4460000000000002</v>
      </c>
      <c r="F46" s="9">
        <v>39.536999999999999</v>
      </c>
      <c r="G46" s="9" t="s">
        <v>43</v>
      </c>
      <c r="H46" s="9">
        <v>3.3530000000000002</v>
      </c>
      <c r="I46" s="9">
        <v>3824.2449999999999</v>
      </c>
      <c r="J46" s="9" t="s">
        <v>44</v>
      </c>
      <c r="K46" s="9">
        <v>3.5859999999999999</v>
      </c>
      <c r="L46" s="9">
        <v>730.56190000000004</v>
      </c>
      <c r="M46" s="5"/>
      <c r="N46" s="4"/>
      <c r="O46" s="4"/>
      <c r="P46" s="5"/>
      <c r="Q46" s="4"/>
      <c r="R46" s="4"/>
      <c r="S46" s="5"/>
      <c r="T46" s="4"/>
      <c r="U46" s="4"/>
      <c r="AD46" s="7">
        <v>43073</v>
      </c>
    </row>
    <row r="47" spans="1:30" x14ac:dyDescent="0.25">
      <c r="A47" s="5" t="s">
        <v>41</v>
      </c>
      <c r="B47" s="7">
        <v>43117</v>
      </c>
      <c r="C47" s="8">
        <v>0.97050925925925924</v>
      </c>
      <c r="D47" s="5" t="s">
        <v>42</v>
      </c>
      <c r="E47" s="9">
        <v>2.4430000000000001</v>
      </c>
      <c r="F47" s="9">
        <v>39.579799999999999</v>
      </c>
      <c r="G47" s="9" t="s">
        <v>43</v>
      </c>
      <c r="H47" s="9">
        <v>3.3530000000000002</v>
      </c>
      <c r="I47" s="9">
        <v>3848.82</v>
      </c>
      <c r="J47" s="9" t="s">
        <v>44</v>
      </c>
      <c r="K47" s="9">
        <v>3.5830000000000002</v>
      </c>
      <c r="L47" s="9">
        <v>734.09799999999996</v>
      </c>
      <c r="M47" s="5"/>
      <c r="N47" s="4"/>
      <c r="O47" s="4"/>
      <c r="P47" s="5"/>
      <c r="Q47" s="4"/>
      <c r="R47" s="4"/>
      <c r="S47" s="5"/>
      <c r="T47" s="4"/>
      <c r="U47" s="4"/>
      <c r="AD47" s="7">
        <v>43073</v>
      </c>
    </row>
    <row r="48" spans="1:30" x14ac:dyDescent="0.25">
      <c r="A48" s="27" t="s">
        <v>75</v>
      </c>
      <c r="B48" s="28">
        <v>43117</v>
      </c>
      <c r="C48" s="29">
        <v>0.97458333333333336</v>
      </c>
      <c r="D48" s="27" t="s">
        <v>42</v>
      </c>
      <c r="E48" s="30">
        <v>2.4460000000000002</v>
      </c>
      <c r="F48" s="30">
        <v>20.6327</v>
      </c>
      <c r="G48" s="30" t="s">
        <v>43</v>
      </c>
      <c r="H48" s="30">
        <v>3.3530000000000002</v>
      </c>
      <c r="I48" s="30">
        <v>5015.7455</v>
      </c>
      <c r="J48" s="30" t="s">
        <v>44</v>
      </c>
      <c r="K48" s="30">
        <v>3.5859999999999999</v>
      </c>
      <c r="L48" s="30">
        <v>524.14319999999998</v>
      </c>
      <c r="O48" s="22">
        <f>($O$2/$M$2)*F48</f>
        <v>2.1342411015520906</v>
      </c>
      <c r="R48" s="22">
        <f>($R$2/$P$2)*I48</f>
        <v>520.9044295398769</v>
      </c>
      <c r="U48" s="22">
        <f>($S$2/$U$2)*L48</f>
        <v>965.9771193814737</v>
      </c>
      <c r="AD48" s="7">
        <v>43073</v>
      </c>
    </row>
    <row r="49" spans="1:30" x14ac:dyDescent="0.25">
      <c r="A49" s="27" t="s">
        <v>76</v>
      </c>
      <c r="B49" s="28">
        <v>43117</v>
      </c>
      <c r="C49" s="29">
        <v>0.9786689814814814</v>
      </c>
      <c r="D49" s="27" t="s">
        <v>42</v>
      </c>
      <c r="E49" s="30">
        <v>2.4460000000000002</v>
      </c>
      <c r="F49" s="30">
        <v>20.169699999999999</v>
      </c>
      <c r="G49" s="30" t="s">
        <v>43</v>
      </c>
      <c r="H49" s="30">
        <v>3.3530000000000002</v>
      </c>
      <c r="I49" s="30">
        <v>5581.0475999999999</v>
      </c>
      <c r="J49" s="30" t="s">
        <v>44</v>
      </c>
      <c r="K49" s="30">
        <v>3.5830000000000002</v>
      </c>
      <c r="L49" s="30">
        <v>516.91880000000003</v>
      </c>
      <c r="O49" s="22">
        <f>($O$2/$M$2)*F49</f>
        <v>2.0863485024245594</v>
      </c>
      <c r="R49" s="22">
        <f>($R$2/$P$2)*I49</f>
        <v>579.61322326120785</v>
      </c>
      <c r="U49" s="22">
        <f>($S$2/$U$2)*L49</f>
        <v>952.66280928213541</v>
      </c>
      <c r="AD49" s="7">
        <v>43073</v>
      </c>
    </row>
    <row r="50" spans="1:30" x14ac:dyDescent="0.25">
      <c r="A50" s="27" t="s">
        <v>77</v>
      </c>
      <c r="B50" s="28">
        <v>43117</v>
      </c>
      <c r="C50" s="29">
        <v>0.98232638888888879</v>
      </c>
      <c r="D50" s="27" t="s">
        <v>42</v>
      </c>
      <c r="E50" s="30">
        <v>2.44</v>
      </c>
      <c r="F50" s="30">
        <v>19.748999999999999</v>
      </c>
      <c r="G50" s="30" t="s">
        <v>43</v>
      </c>
      <c r="H50" s="30">
        <v>3.3460000000000001</v>
      </c>
      <c r="I50" s="30">
        <v>6521.0496000000003</v>
      </c>
      <c r="J50" s="30" t="s">
        <v>44</v>
      </c>
      <c r="K50" s="30">
        <v>3.5760000000000001</v>
      </c>
      <c r="L50" s="30">
        <v>514.92349999999999</v>
      </c>
      <c r="O50" s="22">
        <f>($O$2/$M$2)*F50</f>
        <v>2.0428314042540356</v>
      </c>
      <c r="R50" s="22">
        <f>($R$2/$P$2)*I50</f>
        <v>677.23604036314089</v>
      </c>
      <c r="U50" s="22">
        <f>($S$2/$U$2)*L50</f>
        <v>948.98554294289477</v>
      </c>
      <c r="AD50" s="7">
        <v>43073</v>
      </c>
    </row>
    <row r="51" spans="1:30" x14ac:dyDescent="0.25">
      <c r="A51" s="27" t="s">
        <v>78</v>
      </c>
      <c r="B51" s="28">
        <v>43117</v>
      </c>
      <c r="C51" s="29">
        <v>0.98599537037037033</v>
      </c>
      <c r="D51" s="27" t="s">
        <v>42</v>
      </c>
      <c r="E51" s="30">
        <v>2.4460000000000002</v>
      </c>
      <c r="F51" s="30">
        <v>19.157800000000002</v>
      </c>
      <c r="G51" s="30" t="s">
        <v>43</v>
      </c>
      <c r="H51" s="30">
        <v>3.3559999999999999</v>
      </c>
      <c r="I51" s="30">
        <v>7109.8702000000003</v>
      </c>
      <c r="J51" s="30" t="s">
        <v>44</v>
      </c>
      <c r="K51" s="30">
        <v>3.5859999999999999</v>
      </c>
      <c r="L51" s="30">
        <v>516.38019999999995</v>
      </c>
      <c r="O51" s="22">
        <f>($O$2/$M$2)*F51</f>
        <v>1.9816778305948639</v>
      </c>
      <c r="R51" s="22">
        <f>($R$2/$P$2)*I51</f>
        <v>738.38732061536427</v>
      </c>
      <c r="U51" s="22">
        <f>($S$2/$U$2)*L51</f>
        <v>951.67018879884199</v>
      </c>
      <c r="AD51" s="7">
        <v>43073</v>
      </c>
    </row>
    <row r="52" spans="1:30" x14ac:dyDescent="0.25">
      <c r="A52" s="27" t="s">
        <v>79</v>
      </c>
      <c r="B52" s="28">
        <v>43117</v>
      </c>
      <c r="C52" s="29">
        <v>0.98965277777777771</v>
      </c>
      <c r="D52" s="27" t="s">
        <v>42</v>
      </c>
      <c r="E52" s="30">
        <v>2.4460000000000002</v>
      </c>
      <c r="F52" s="30">
        <v>18.4298</v>
      </c>
      <c r="G52" s="30" t="s">
        <v>43</v>
      </c>
      <c r="H52" s="30">
        <v>3.3559999999999999</v>
      </c>
      <c r="I52" s="30">
        <v>7669.8429999999998</v>
      </c>
      <c r="J52" s="30" t="s">
        <v>44</v>
      </c>
      <c r="K52" s="30">
        <v>3.5830000000000002</v>
      </c>
      <c r="L52" s="30">
        <v>526.43340000000001</v>
      </c>
      <c r="O52" s="22">
        <f>($O$2/$M$2)*F52</f>
        <v>1.9063737006491988</v>
      </c>
      <c r="R52" s="22">
        <f>($R$2/$P$2)*I52</f>
        <v>796.54264606834965</v>
      </c>
      <c r="U52" s="22">
        <f>($S$2/$U$2)*L52</f>
        <v>970.19787584422556</v>
      </c>
      <c r="AD52" s="7">
        <v>43073</v>
      </c>
    </row>
    <row r="53" spans="1:30" x14ac:dyDescent="0.25">
      <c r="A53" s="27" t="s">
        <v>80</v>
      </c>
      <c r="B53" s="28">
        <v>43117</v>
      </c>
      <c r="C53" s="29">
        <v>0.99375000000000002</v>
      </c>
      <c r="D53" s="27" t="s">
        <v>42</v>
      </c>
      <c r="E53" s="30">
        <v>2.44</v>
      </c>
      <c r="F53" s="30">
        <v>17.430199999999999</v>
      </c>
      <c r="G53" s="30" t="s">
        <v>43</v>
      </c>
      <c r="H53" s="30">
        <v>3.35</v>
      </c>
      <c r="I53" s="30">
        <v>3803.1064999999999</v>
      </c>
      <c r="J53" s="30" t="s">
        <v>44</v>
      </c>
      <c r="K53" s="30">
        <v>3.58</v>
      </c>
      <c r="L53" s="30">
        <v>549.23800000000006</v>
      </c>
      <c r="N53" s="24">
        <f>($O$2/$M$2)*F53</f>
        <v>1.8029753376084201</v>
      </c>
      <c r="R53" s="24">
        <f>($R$2/$P$2)*I53</f>
        <v>394.96721312153846</v>
      </c>
      <c r="U53" s="24">
        <f>($S$2/$U$2)*L53</f>
        <v>1012.2259357649625</v>
      </c>
      <c r="AD53" s="7">
        <v>43073</v>
      </c>
    </row>
    <row r="54" spans="1:30" x14ac:dyDescent="0.25">
      <c r="A54" s="27" t="s">
        <v>81</v>
      </c>
      <c r="B54" s="28">
        <v>43117</v>
      </c>
      <c r="C54" s="29">
        <v>0.99740740740740741</v>
      </c>
      <c r="D54" s="27" t="s">
        <v>42</v>
      </c>
      <c r="E54" s="30">
        <v>2.4460000000000002</v>
      </c>
      <c r="F54" s="30">
        <v>20.349499999999999</v>
      </c>
      <c r="G54" s="30" t="s">
        <v>43</v>
      </c>
      <c r="H54" s="30">
        <v>3.3530000000000002</v>
      </c>
      <c r="I54" s="30">
        <v>5304.5038000000004</v>
      </c>
      <c r="J54" s="30" t="s">
        <v>44</v>
      </c>
      <c r="K54" s="30">
        <v>3.5859999999999999</v>
      </c>
      <c r="L54" s="30">
        <v>528.02300000000002</v>
      </c>
      <c r="O54" s="24">
        <f>($O$2/$M$2)*F54</f>
        <v>2.1049469674853154</v>
      </c>
      <c r="R54" s="24">
        <f>($R$2/$P$2)*I54</f>
        <v>550.89308776354562</v>
      </c>
      <c r="U54" s="24">
        <f>($S$2/$U$2)*L54</f>
        <v>973.12745163375951</v>
      </c>
      <c r="AD54" s="7">
        <v>43073</v>
      </c>
    </row>
    <row r="55" spans="1:30" x14ac:dyDescent="0.25">
      <c r="A55" s="27" t="s">
        <v>82</v>
      </c>
      <c r="B55" s="28">
        <v>43118</v>
      </c>
      <c r="C55" s="29">
        <v>1.0648148148148147E-3</v>
      </c>
      <c r="D55" s="27" t="s">
        <v>42</v>
      </c>
      <c r="E55" s="30">
        <v>2.4460000000000002</v>
      </c>
      <c r="F55" s="30">
        <v>20.144100000000002</v>
      </c>
      <c r="G55" s="30" t="s">
        <v>43</v>
      </c>
      <c r="H55" s="30">
        <v>3.3530000000000002</v>
      </c>
      <c r="I55" s="30">
        <v>5283.2151999999996</v>
      </c>
      <c r="J55" s="30" t="s">
        <v>44</v>
      </c>
      <c r="K55" s="30">
        <v>3.5859999999999999</v>
      </c>
      <c r="L55" s="30">
        <v>516.31219999999996</v>
      </c>
      <c r="O55" s="24">
        <f>($O$2/$M$2)*F55</f>
        <v>2.0837004451077887</v>
      </c>
      <c r="R55" s="24">
        <f>($R$2/$P$2)*I55</f>
        <v>548.68218490998117</v>
      </c>
      <c r="T55" s="24">
        <f>($S$2/$U$2)*L55</f>
        <v>951.5448672376391</v>
      </c>
      <c r="AD55" s="7">
        <v>43073</v>
      </c>
    </row>
    <row r="56" spans="1:30" x14ac:dyDescent="0.25">
      <c r="A56" s="27" t="s">
        <v>83</v>
      </c>
      <c r="B56" s="28">
        <v>43118</v>
      </c>
      <c r="C56" s="29">
        <v>4.7222222222222223E-3</v>
      </c>
      <c r="D56" s="27" t="s">
        <v>42</v>
      </c>
      <c r="E56" s="30">
        <v>2.4460000000000002</v>
      </c>
      <c r="F56" s="30">
        <v>19.854600000000001</v>
      </c>
      <c r="G56" s="30" t="s">
        <v>43</v>
      </c>
      <c r="H56" s="30">
        <v>3.3530000000000002</v>
      </c>
      <c r="I56" s="30">
        <v>5331.2888000000003</v>
      </c>
      <c r="J56" s="30" t="s">
        <v>44</v>
      </c>
      <c r="K56" s="30">
        <v>3.5830000000000002</v>
      </c>
      <c r="L56" s="30">
        <v>512.0838</v>
      </c>
      <c r="O56" s="24">
        <f>($O$2/$M$2)*F56</f>
        <v>2.0537546406857148</v>
      </c>
      <c r="R56" s="24">
        <f>($R$2/$P$2)*I56</f>
        <v>553.67481286208294</v>
      </c>
      <c r="U56" s="24">
        <f>($S$2/$U$2)*L56</f>
        <v>943.75207768777443</v>
      </c>
      <c r="AD56" s="7">
        <v>43073</v>
      </c>
    </row>
    <row r="57" spans="1:30" x14ac:dyDescent="0.25">
      <c r="A57" s="27" t="s">
        <v>84</v>
      </c>
      <c r="B57" s="28">
        <v>43118</v>
      </c>
      <c r="C57" s="29">
        <v>8.8078703703703704E-3</v>
      </c>
      <c r="D57" s="27" t="s">
        <v>42</v>
      </c>
      <c r="E57" s="30">
        <v>2.4460000000000002</v>
      </c>
      <c r="F57" s="30">
        <v>19.853100000000001</v>
      </c>
      <c r="G57" s="30" t="s">
        <v>43</v>
      </c>
      <c r="H57" s="30">
        <v>3.3559999999999999</v>
      </c>
      <c r="I57" s="30">
        <v>5961.4570999999996</v>
      </c>
      <c r="J57" s="30" t="s">
        <v>44</v>
      </c>
      <c r="K57" s="30">
        <v>3.5830000000000002</v>
      </c>
      <c r="L57" s="30">
        <v>518.94600000000003</v>
      </c>
      <c r="M57" s="3"/>
      <c r="N57" s="2"/>
      <c r="O57" s="24">
        <f>($O$2/$M$2)*F57</f>
        <v>2.0535994810773102</v>
      </c>
      <c r="P57" s="3"/>
      <c r="Q57" s="2"/>
      <c r="R57" s="24">
        <f>($R$2/$P$2)*I57</f>
        <v>619.12021052542411</v>
      </c>
      <c r="S57" s="3"/>
      <c r="U57" s="24">
        <f>($S$2/$U$2)*L57</f>
        <v>956.39886617729326</v>
      </c>
      <c r="AD57" s="7">
        <v>43073</v>
      </c>
    </row>
    <row r="58" spans="1:30" x14ac:dyDescent="0.25">
      <c r="A58" s="5" t="s">
        <v>41</v>
      </c>
      <c r="B58" s="7">
        <v>43118</v>
      </c>
      <c r="C58" s="8">
        <v>1.247685185185185E-2</v>
      </c>
      <c r="D58" s="5" t="s">
        <v>42</v>
      </c>
      <c r="E58" s="9">
        <v>2.4430000000000001</v>
      </c>
      <c r="F58" s="9">
        <v>39.6404</v>
      </c>
      <c r="G58" s="9" t="s">
        <v>43</v>
      </c>
      <c r="H58" s="9">
        <v>3.3530000000000002</v>
      </c>
      <c r="I58" s="9">
        <v>3840.9724000000001</v>
      </c>
      <c r="J58" s="9" t="s">
        <v>44</v>
      </c>
      <c r="K58" s="9">
        <v>3.5830000000000002</v>
      </c>
      <c r="L58" s="9">
        <v>735.76340000000005</v>
      </c>
      <c r="AD58" s="7">
        <v>43073</v>
      </c>
    </row>
    <row r="59" spans="1:30" x14ac:dyDescent="0.25">
      <c r="A59" s="5" t="s">
        <v>41</v>
      </c>
      <c r="B59" s="7">
        <v>43118</v>
      </c>
      <c r="C59" s="8">
        <v>1.6550925925925924E-2</v>
      </c>
      <c r="D59" s="5" t="s">
        <v>42</v>
      </c>
      <c r="E59" s="9">
        <v>2.4460000000000002</v>
      </c>
      <c r="F59" s="9">
        <v>39.373399999999997</v>
      </c>
      <c r="G59" s="9" t="s">
        <v>43</v>
      </c>
      <c r="H59" s="9">
        <v>3.3530000000000002</v>
      </c>
      <c r="I59" s="9">
        <v>3834.9220999999998</v>
      </c>
      <c r="J59" s="9" t="s">
        <v>44</v>
      </c>
      <c r="K59" s="9">
        <v>3.5830000000000002</v>
      </c>
      <c r="L59" s="9">
        <v>732.37800000000004</v>
      </c>
    </row>
    <row r="60" spans="1:30" x14ac:dyDescent="0.25">
      <c r="A60" s="5" t="s">
        <v>41</v>
      </c>
      <c r="B60" s="7">
        <v>43118</v>
      </c>
      <c r="C60" s="8">
        <v>2.0208333333333335E-2</v>
      </c>
      <c r="D60" s="5" t="s">
        <v>42</v>
      </c>
      <c r="E60" s="9">
        <v>2.44</v>
      </c>
      <c r="F60" s="9">
        <v>39.562399999999997</v>
      </c>
      <c r="G60" s="9" t="s">
        <v>43</v>
      </c>
      <c r="H60" s="9">
        <v>3.3460000000000001</v>
      </c>
      <c r="I60" s="9">
        <v>3839.5010000000002</v>
      </c>
      <c r="J60" s="9" t="s">
        <v>44</v>
      </c>
      <c r="K60" s="9">
        <v>3.5760000000000001</v>
      </c>
      <c r="L60" s="9">
        <v>729.87760000000003</v>
      </c>
    </row>
    <row r="61" spans="1:30" x14ac:dyDescent="0.25">
      <c r="A61" s="5" t="s">
        <v>41</v>
      </c>
      <c r="B61" s="7">
        <v>43118</v>
      </c>
      <c r="C61" s="8">
        <v>2.4293981481481482E-2</v>
      </c>
      <c r="D61" s="5" t="s">
        <v>42</v>
      </c>
      <c r="E61" s="9">
        <v>2.4460000000000002</v>
      </c>
      <c r="F61" s="9">
        <v>39.471200000000003</v>
      </c>
      <c r="G61" s="9" t="s">
        <v>43</v>
      </c>
      <c r="H61" s="9">
        <v>3.3530000000000002</v>
      </c>
      <c r="I61" s="9">
        <v>3834.9807999999998</v>
      </c>
      <c r="J61" s="9" t="s">
        <v>44</v>
      </c>
      <c r="K61" s="9">
        <v>3.5830000000000002</v>
      </c>
      <c r="L61" s="9">
        <v>734.86400000000003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2018-03-27T20:23:51Z</dcterms:modified>
</cp:coreProperties>
</file>