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3" i="1" l="1"/>
  <c r="N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N6" i="1"/>
  <c r="O9" i="1"/>
  <c r="O25" i="1"/>
  <c r="O29" i="1"/>
  <c r="O37" i="1"/>
  <c r="O41" i="1"/>
  <c r="N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T37" i="1"/>
  <c r="T39" i="1"/>
  <c r="U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<sst xmlns="http://schemas.openxmlformats.org/spreadsheetml/2006/main" count="281" uniqueCount="85">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</sst>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zoomScale="70" zoomScaleNormal="70" workbookViewId="0">
      <selection activeCell="N49" sqref="N4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43118</v>
      </c>
      <c r="C2" s="8">
        <v>0.39075231481481482</v>
      </c>
      <c r="D2" s="5" t="s">
        <v>42</v>
      </c>
      <c r="E2" s="9">
        <v>2.4460000000000002</v>
      </c>
      <c r="F2" s="9">
        <v>38.76</v>
      </c>
      <c r="G2" s="9" t="s">
        <v>43</v>
      </c>
      <c r="H2" s="9">
        <v>3.3530000000000002</v>
      </c>
      <c r="I2" s="9">
        <v>3825.2568000000001</v>
      </c>
      <c r="J2" s="9" t="s">
        <v>44</v>
      </c>
      <c r="K2" s="9">
        <v>3.5859999999999999</v>
      </c>
      <c r="L2" s="9">
        <v>738.44219999999996</v>
      </c>
      <c r="M2" s="4">
        <f>AVERAGE(F2:F5,F16:F19,F30:F33,F44:F47,F58:F61)</f>
        <v>38.850544999999997</v>
      </c>
      <c r="N2" s="4">
        <f>STDEV(F2:F5,F16:F19,F30:F33,F44:F47,G58:G61)</f>
        <v>0.20519393824298732</v>
      </c>
      <c r="O2" s="4">
        <v>4.08</v>
      </c>
      <c r="P2" s="4">
        <f>AVERAGE(I2:I5,I16:I19,I30:I33,I44:I47,I58:I61)</f>
        <v>3784.3454099999994</v>
      </c>
      <c r="Q2" s="4">
        <f>STDEV(I2:I5,I16:I19,I30:I33,I44:I47,I58:I61)</f>
        <v>21.200050964012696</v>
      </c>
      <c r="R2" s="4">
        <v>399</v>
      </c>
      <c r="S2" s="4">
        <f>AVERAGE(L2:L5,L16:L19,L30:L33,L44:L47,L58:L61)</f>
        <v>735.9156200000001</v>
      </c>
      <c r="T2" s="4">
        <f>STDEV(L2:L5,L16:L19,L30:L33,L44:L47,L58:L61)</f>
        <v>2.9611117074148869</v>
      </c>
      <c r="U2" s="4">
        <v>399</v>
      </c>
      <c r="AD2" s="7">
        <v>43090</v>
      </c>
      <c r="AE2" s="6">
        <f>(N2/M2)^2</f>
        <v>2.7895543202172509E-5</v>
      </c>
      <c r="AF2" s="6">
        <f>(T2/S2)^2</f>
        <v>1.6190249469554026E-5</v>
      </c>
      <c r="AG2" s="6">
        <f>(T2/S2)^2</f>
        <v>1.6190249469554026E-5</v>
      </c>
    </row>
    <row r="3" spans="1:33" x14ac:dyDescent="0.25">
      <c r="A3" s="5" t="s">
        <v>41</v>
      </c>
      <c r="B3" s="7">
        <v>43118</v>
      </c>
      <c r="C3" s="8">
        <v>0.3944097222222222</v>
      </c>
      <c r="D3" s="5" t="s">
        <v>42</v>
      </c>
      <c r="E3" s="9">
        <v>2.44</v>
      </c>
      <c r="F3" s="9">
        <v>38.790999999999997</v>
      </c>
      <c r="G3" s="9" t="s">
        <v>43</v>
      </c>
      <c r="H3" s="9">
        <v>3.35</v>
      </c>
      <c r="I3" s="9">
        <v>3817.5720000000001</v>
      </c>
      <c r="J3" s="9" t="s">
        <v>44</v>
      </c>
      <c r="K3" s="9">
        <v>3.58</v>
      </c>
      <c r="L3" s="9">
        <v>739.43230000000005</v>
      </c>
      <c r="M3" s="5"/>
      <c r="N3" s="4"/>
      <c r="O3" s="5"/>
      <c r="P3" s="5"/>
      <c r="Q3" s="4"/>
      <c r="R3" s="4"/>
      <c r="S3" s="5"/>
      <c r="T3" s="4"/>
      <c r="U3" s="4"/>
      <c r="AD3" s="7">
        <v>43090</v>
      </c>
    </row>
    <row r="4" spans="1:33" x14ac:dyDescent="0.25">
      <c r="A4" s="5" t="s">
        <v>41</v>
      </c>
      <c r="B4" s="7">
        <v>43118</v>
      </c>
      <c r="C4" s="8">
        <v>0.39849537037037036</v>
      </c>
      <c r="D4" s="5" t="s">
        <v>42</v>
      </c>
      <c r="E4" s="9">
        <v>2.44</v>
      </c>
      <c r="F4" s="9">
        <v>38.891500000000001</v>
      </c>
      <c r="G4" s="9" t="s">
        <v>43</v>
      </c>
      <c r="H4" s="9">
        <v>3.35</v>
      </c>
      <c r="I4" s="9">
        <v>3804.5347999999999</v>
      </c>
      <c r="J4" s="9" t="s">
        <v>44</v>
      </c>
      <c r="K4" s="9">
        <v>3.58</v>
      </c>
      <c r="L4" s="9">
        <v>736.54089999999997</v>
      </c>
      <c r="M4" s="5"/>
      <c r="N4" s="4"/>
      <c r="O4" s="5"/>
      <c r="P4" s="5"/>
      <c r="Q4" s="4"/>
      <c r="R4" s="4"/>
      <c r="S4" s="5"/>
      <c r="T4" s="4"/>
      <c r="U4" s="4"/>
      <c r="AD4" s="7">
        <v>43090</v>
      </c>
    </row>
    <row r="5" spans="1:33" x14ac:dyDescent="0.25">
      <c r="A5" s="5" t="s">
        <v>41</v>
      </c>
      <c r="B5" s="7">
        <v>43118</v>
      </c>
      <c r="C5" s="8">
        <v>0.40258101851851852</v>
      </c>
      <c r="D5" s="5" t="s">
        <v>42</v>
      </c>
      <c r="E5" s="9">
        <v>2.4430000000000001</v>
      </c>
      <c r="F5" s="9">
        <v>38.659599999999998</v>
      </c>
      <c r="G5" s="9" t="s">
        <v>43</v>
      </c>
      <c r="H5" s="9">
        <v>3.3530000000000002</v>
      </c>
      <c r="I5" s="9">
        <v>3796.7204000000002</v>
      </c>
      <c r="J5" s="9" t="s">
        <v>44</v>
      </c>
      <c r="K5" s="9">
        <v>3.5859999999999999</v>
      </c>
      <c r="L5" s="9">
        <v>735.4</v>
      </c>
      <c r="M5" s="5"/>
      <c r="N5" s="4"/>
      <c r="O5" s="5"/>
      <c r="P5" s="5"/>
      <c r="Q5" s="4"/>
      <c r="R5" s="4"/>
      <c r="S5" s="5"/>
      <c r="T5" s="4"/>
      <c r="U5" s="4"/>
      <c r="AD5" s="7">
        <v>43090</v>
      </c>
    </row>
    <row r="6" spans="1:33" x14ac:dyDescent="0.25">
      <c r="A6" s="27" t="s">
        <v>45</v>
      </c>
      <c r="B6" s="28">
        <v>43118</v>
      </c>
      <c r="C6" s="29">
        <v>0.40623842592592596</v>
      </c>
      <c r="D6" s="27" t="s">
        <v>42</v>
      </c>
      <c r="E6" s="30">
        <v>2.4460000000000002</v>
      </c>
      <c r="F6" s="30">
        <v>20.643999999999998</v>
      </c>
      <c r="G6" s="30" t="s">
        <v>43</v>
      </c>
      <c r="H6" s="30">
        <v>3.3530000000000002</v>
      </c>
      <c r="I6" s="30">
        <v>4252.4955</v>
      </c>
      <c r="J6" s="30" t="s">
        <v>44</v>
      </c>
      <c r="K6" s="30">
        <v>3.5859999999999999</v>
      </c>
      <c r="L6" s="30">
        <v>542.48140000000001</v>
      </c>
      <c r="N6" s="10">
        <f>($O$2/$M$2)*F6</f>
        <v>2.1679881196003814</v>
      </c>
      <c r="R6" s="10">
        <f>($R$2/$P$2)*I6</f>
        <v>448.35910062977058</v>
      </c>
      <c r="U6" s="10">
        <f>($S$2/$U$2)*L6</f>
        <v>1000.5527213520503</v>
      </c>
      <c r="V6" s="3">
        <v>0</v>
      </c>
      <c r="W6" s="11" t="s">
        <v>33</v>
      </c>
      <c r="X6" s="2">
        <f>SLOPE(O6:O10,$V$6:$V$10)</f>
        <v>-1.511626670874251E-3</v>
      </c>
      <c r="Y6" s="2">
        <f>RSQ(O6:O10,$V$6:$V$10)</f>
        <v>0.78177956518153224</v>
      </c>
      <c r="Z6" s="2">
        <f>SLOPE($R6:$R10,$V$6:$V$10)</f>
        <v>9.5663496107772037</v>
      </c>
      <c r="AA6" s="2">
        <f>RSQ(R6:R10,$V$6:$V$10)</f>
        <v>0.70674731715753913</v>
      </c>
      <c r="AB6" s="2">
        <f>SLOPE(U6:U10,$V$6:$V$10)</f>
        <v>3.5030505712025022</v>
      </c>
      <c r="AC6" s="2">
        <f>RSQ(U6:U10,$V$6:$V$10)</f>
        <v>0.80347759188290957</v>
      </c>
      <c r="AD6" s="7">
        <v>43090</v>
      </c>
      <c r="AE6" s="2"/>
    </row>
    <row r="7" spans="1:33" x14ac:dyDescent="0.25">
      <c r="A7" s="27" t="s">
        <v>46</v>
      </c>
      <c r="B7" s="28">
        <v>43118</v>
      </c>
      <c r="C7" s="29">
        <v>0.40989583333333335</v>
      </c>
      <c r="D7" s="27" t="s">
        <v>42</v>
      </c>
      <c r="E7" s="30">
        <v>2.4460000000000002</v>
      </c>
      <c r="F7" s="30">
        <v>20.801200000000001</v>
      </c>
      <c r="G7" s="30" t="s">
        <v>43</v>
      </c>
      <c r="H7" s="30">
        <v>3.3530000000000002</v>
      </c>
      <c r="I7" s="30">
        <v>4798.5227000000004</v>
      </c>
      <c r="J7" s="30" t="s">
        <v>44</v>
      </c>
      <c r="K7" s="30">
        <v>3.5830000000000002</v>
      </c>
      <c r="L7" s="30">
        <v>545.80179999999996</v>
      </c>
      <c r="O7" s="10">
        <f>($O$2/$M$2)*F7</f>
        <v>2.1844969227587416</v>
      </c>
      <c r="R7" s="10">
        <f>($R$2/$P$2)*I7</f>
        <v>505.92912376357327</v>
      </c>
      <c r="U7" s="10">
        <f>($S$2/$U$2)*L7</f>
        <v>1006.6768672784863</v>
      </c>
      <c r="V7" s="3">
        <v>10</v>
      </c>
      <c r="W7" s="13" t="s">
        <v>34</v>
      </c>
      <c r="X7" s="2">
        <f>SLOPE($O11:$O15,$V$6:$V$10)</f>
        <v>-1.0198281645727291E-3</v>
      </c>
      <c r="Y7" s="2">
        <f>RSQ(O11:O15,$V$6:$V$10)</f>
        <v>0.73147316491540726</v>
      </c>
      <c r="Z7" s="2">
        <f>SLOPE($R11:$R15,$V$6:$V$10)</f>
        <v>6.0027605059444102</v>
      </c>
      <c r="AA7" s="2">
        <f>RSQ(R11:R15,$V$6:$V$10)</f>
        <v>0.86668854583400179</v>
      </c>
      <c r="AB7" s="2">
        <f>SLOPE(U11:U15,$V$6:$V$10)</f>
        <v>0.67462620633433745</v>
      </c>
      <c r="AC7" s="2">
        <f>RSQ(U11:U15,$V$6:$V$10)</f>
        <v>0.94004643923262166</v>
      </c>
      <c r="AD7" s="7">
        <v>43090</v>
      </c>
      <c r="AE7" s="2"/>
    </row>
    <row r="8" spans="1:33" x14ac:dyDescent="0.25">
      <c r="A8" s="27" t="s">
        <v>47</v>
      </c>
      <c r="B8" s="28">
        <v>43118</v>
      </c>
      <c r="C8" s="29">
        <v>0.41399305555555554</v>
      </c>
      <c r="D8" s="27" t="s">
        <v>42</v>
      </c>
      <c r="E8" s="30">
        <v>2.4430000000000001</v>
      </c>
      <c r="F8" s="30">
        <v>20.7425</v>
      </c>
      <c r="G8" s="30" t="s">
        <v>43</v>
      </c>
      <c r="H8" s="30">
        <v>3.35</v>
      </c>
      <c r="I8" s="30">
        <v>4335.6184000000003</v>
      </c>
      <c r="J8" s="30" t="s">
        <v>44</v>
      </c>
      <c r="K8" s="30">
        <v>3.5830000000000002</v>
      </c>
      <c r="L8" s="30">
        <v>544.02120000000002</v>
      </c>
      <c r="O8" s="10">
        <f>($O$2/$M$2)*F8</f>
        <v>2.1783323760323055</v>
      </c>
      <c r="R8" s="10">
        <f>($R$2/$P$2)*I8</f>
        <v>457.12310959479794</v>
      </c>
      <c r="T8" s="10">
        <f>($S$2/$U$2)*L8</f>
        <v>1003.3927285492332</v>
      </c>
      <c r="V8" s="3">
        <v>20</v>
      </c>
      <c r="W8" s="15" t="s">
        <v>35</v>
      </c>
      <c r="X8" s="2">
        <f>SLOPE($O20:$O24,$V$6:$V$10)</f>
        <v>-2.940499290293097E-4</v>
      </c>
      <c r="Y8" s="2">
        <f>RSQ(O20:O24,$V$6:$V$10)</f>
        <v>7.8448113797154384E-2</v>
      </c>
      <c r="Z8" s="2">
        <f>SLOPE($R20:$R24,$V$6:$V$10)</f>
        <v>6.9821647530318858</v>
      </c>
      <c r="AA8" s="2">
        <f>RSQ(R20:R24,$V$6:$V$10)</f>
        <v>0.99786215873493167</v>
      </c>
      <c r="AB8" s="2">
        <f>SLOPE($U20:$U24,$V$6:$V$10)</f>
        <v>0.51511142359919515</v>
      </c>
      <c r="AC8" s="2">
        <f>RSQ(U20:U24,$V$6:$V$10)</f>
        <v>0.76090759880719783</v>
      </c>
      <c r="AD8" s="7">
        <v>43090</v>
      </c>
      <c r="AE8" s="2"/>
    </row>
    <row r="9" spans="1:33" x14ac:dyDescent="0.25">
      <c r="A9" s="27" t="s">
        <v>48</v>
      </c>
      <c r="B9" s="28">
        <v>43118</v>
      </c>
      <c r="C9" s="29">
        <v>0.41806712962962966</v>
      </c>
      <c r="D9" s="27" t="s">
        <v>42</v>
      </c>
      <c r="E9" s="30">
        <v>2.4460000000000002</v>
      </c>
      <c r="F9" s="30">
        <v>20.384</v>
      </c>
      <c r="G9" s="30" t="s">
        <v>43</v>
      </c>
      <c r="H9" s="30">
        <v>3.3530000000000002</v>
      </c>
      <c r="I9" s="30">
        <v>7779.1633000000002</v>
      </c>
      <c r="J9" s="30" t="s">
        <v>44</v>
      </c>
      <c r="K9" s="30">
        <v>3.5859999999999999</v>
      </c>
      <c r="L9" s="30">
        <v>618.86800000000005</v>
      </c>
      <c r="O9" s="10">
        <f>($O$2/$M$2)*F9</f>
        <v>2.1406834833333743</v>
      </c>
      <c r="R9" s="10">
        <f>($R$2/$P$2)*I9</f>
        <v>820.1910292062903</v>
      </c>
      <c r="U9" s="10">
        <f>($S$2/$U$2)*L9</f>
        <v>1141.4401702209525</v>
      </c>
      <c r="V9" s="3">
        <v>30</v>
      </c>
      <c r="W9" s="18" t="s">
        <v>36</v>
      </c>
      <c r="X9" s="2">
        <f>SLOPE($O25:$O29,$V$6:$V$10)</f>
        <v>8.0569680554030065E-4</v>
      </c>
      <c r="Y9" s="2">
        <f>RSQ(O25:O29,$V$6:$V$10)</f>
        <v>0.88410311201688552</v>
      </c>
      <c r="Z9" s="2">
        <f>SLOPE($R25:$R29,$V$6:$V$10)</f>
        <v>9.7144045321169585</v>
      </c>
      <c r="AA9" s="2">
        <f>RSQ(R25:R29,$V$6:$V$10)</f>
        <v>0.98057265601658083</v>
      </c>
      <c r="AB9" s="2">
        <f>SLOPE(U25:U29,$V$6:$V$10)</f>
        <v>2.2092961560421078</v>
      </c>
      <c r="AC9" s="2">
        <f>RSQ(U25:U29,$V$6:$V$10)</f>
        <v>0.97608834734206296</v>
      </c>
      <c r="AD9" s="7">
        <v>43090</v>
      </c>
      <c r="AE9" s="2"/>
    </row>
    <row r="10" spans="1:33" x14ac:dyDescent="0.25">
      <c r="A10" s="27" t="s">
        <v>49</v>
      </c>
      <c r="B10" s="28">
        <v>43118</v>
      </c>
      <c r="C10" s="29">
        <v>0.42215277777777777</v>
      </c>
      <c r="D10" s="27" t="s">
        <v>42</v>
      </c>
      <c r="E10" s="30">
        <v>2.4460000000000002</v>
      </c>
      <c r="F10" s="30">
        <v>20.440899999999999</v>
      </c>
      <c r="G10" s="30" t="s">
        <v>43</v>
      </c>
      <c r="H10" s="30">
        <v>3.3530000000000002</v>
      </c>
      <c r="I10" s="30">
        <v>7298.8131999999996</v>
      </c>
      <c r="J10" s="30" t="s">
        <v>44</v>
      </c>
      <c r="K10" s="30">
        <v>3.5859999999999999</v>
      </c>
      <c r="L10" s="30">
        <v>600.91279999999995</v>
      </c>
      <c r="O10" s="10">
        <f>($O$2/$M$2)*F10</f>
        <v>2.146658997962577</v>
      </c>
      <c r="R10" s="10">
        <f>($R$2/$P$2)*I10</f>
        <v>769.54562844727229</v>
      </c>
      <c r="U10" s="10">
        <f>($S$2/$U$2)*L10</f>
        <v>1108.3235984409423</v>
      </c>
      <c r="V10" s="3">
        <v>40</v>
      </c>
      <c r="W10" s="20" t="s">
        <v>37</v>
      </c>
      <c r="X10" s="2">
        <f>SLOPE($O34:$O38,$V$6:$V$10)</f>
        <v>-4.1145986497744593E-4</v>
      </c>
      <c r="Y10" s="2">
        <f>RSQ(O34:O38,$V$6:$V$10)</f>
        <v>0.16791452816362099</v>
      </c>
      <c r="Z10" s="2">
        <f>SLOPE($R34:$R38,$V$6:$V$10)</f>
        <v>2.0880025808743485</v>
      </c>
      <c r="AA10" s="2">
        <f>RSQ(R34:R38,$V$6:$V$10)</f>
        <v>0.99886566770785057</v>
      </c>
      <c r="AB10" s="2">
        <f>SLOPE(U34:U38,$V$6:$V$10)</f>
        <v>0.62026594017127468</v>
      </c>
      <c r="AC10" s="2">
        <f>RSQ(U34:U38,$V$6:$V$10)</f>
        <v>0.83922506567071486</v>
      </c>
      <c r="AD10" s="7">
        <v>43090</v>
      </c>
      <c r="AE10" s="2"/>
    </row>
    <row r="11" spans="1:33" x14ac:dyDescent="0.25">
      <c r="A11" s="27" t="s">
        <v>50</v>
      </c>
      <c r="B11" s="28">
        <v>43118</v>
      </c>
      <c r="C11" s="29">
        <v>0.42581018518518521</v>
      </c>
      <c r="D11" s="27" t="s">
        <v>42</v>
      </c>
      <c r="E11" s="30">
        <v>2.4460000000000002</v>
      </c>
      <c r="F11" s="30">
        <v>20.6694</v>
      </c>
      <c r="G11" s="30" t="s">
        <v>43</v>
      </c>
      <c r="H11" s="30">
        <v>3.3530000000000002</v>
      </c>
      <c r="I11" s="30">
        <v>4300.2377999999999</v>
      </c>
      <c r="J11" s="30" t="s">
        <v>44</v>
      </c>
      <c r="K11" s="30">
        <v>3.5859999999999999</v>
      </c>
      <c r="L11" s="30">
        <v>547.00580000000002</v>
      </c>
      <c r="O11" s="12">
        <f>($O$2/$M$2)*F11</f>
        <v>2.1706555725280046</v>
      </c>
      <c r="R11" s="12">
        <f>($R$2/$P$2)*I11</f>
        <v>453.39277901696619</v>
      </c>
      <c r="U11" s="12">
        <f>($S$2/$U$2)*L11</f>
        <v>1008.8975249388373</v>
      </c>
      <c r="V11" s="3"/>
      <c r="W11" s="21" t="s">
        <v>38</v>
      </c>
      <c r="X11" s="2">
        <f>SLOPE($O39:$O43,$V$6:$V$10)</f>
        <v>-3.8344110745421921E-3</v>
      </c>
      <c r="Y11" s="2">
        <f>RSQ(O39:O43,$V$6:$V$10)</f>
        <v>0.94662866944875645</v>
      </c>
      <c r="Z11" s="2">
        <f>SLOPE($R39:$R43,$V$6:$V$10)</f>
        <v>8.6319337792688451</v>
      </c>
      <c r="AA11" s="2">
        <f>RSQ(R39:R43,$V$6:$V$10)</f>
        <v>0.94662499751406315</v>
      </c>
      <c r="AB11" s="2">
        <f>SLOPE($U39:$U43,$V$6:$V$10)</f>
        <v>0.74276941058626111</v>
      </c>
      <c r="AC11" s="2">
        <f>RSQ(U39:U43,$V$6:$V$10)</f>
        <v>0.82580597380434739</v>
      </c>
      <c r="AD11" s="7">
        <v>43090</v>
      </c>
      <c r="AE11" s="2"/>
    </row>
    <row r="12" spans="1:33" x14ac:dyDescent="0.25">
      <c r="A12" s="27" t="s">
        <v>51</v>
      </c>
      <c r="B12" s="28">
        <v>43118</v>
      </c>
      <c r="C12" s="29">
        <v>0.42989583333333337</v>
      </c>
      <c r="D12" s="27" t="s">
        <v>42</v>
      </c>
      <c r="E12" s="30">
        <v>2.44</v>
      </c>
      <c r="F12" s="30">
        <v>20.698799999999999</v>
      </c>
      <c r="G12" s="30" t="s">
        <v>43</v>
      </c>
      <c r="H12" s="30">
        <v>3.3460000000000001</v>
      </c>
      <c r="I12" s="30">
        <v>4187.223</v>
      </c>
      <c r="J12" s="30" t="s">
        <v>44</v>
      </c>
      <c r="K12" s="30">
        <v>3.58</v>
      </c>
      <c r="L12" s="30">
        <v>554.22180000000003</v>
      </c>
      <c r="O12" s="12">
        <f>($O$2/$M$2)*F12</f>
        <v>2.173743096782812</v>
      </c>
      <c r="R12" s="12">
        <f>($R$2/$P$2)*I12</f>
        <v>441.47713699315841</v>
      </c>
      <c r="U12" s="12">
        <f>($S$2/$U$2)*L12</f>
        <v>1022.2067157005415</v>
      </c>
      <c r="V12" s="3"/>
      <c r="W12" s="23" t="s">
        <v>39</v>
      </c>
      <c r="X12" s="2">
        <f>SLOPE($O48:$O52,$V$6:$V$10)</f>
        <v>-2.4520763571564555E-3</v>
      </c>
      <c r="Y12" s="2">
        <f>RSQ(O48:O52,$V$6:$V$10)</f>
        <v>0.95479521889883268</v>
      </c>
      <c r="Z12" s="2">
        <f>SLOPE($R48:$R52,$V$6:$V$10)</f>
        <v>4.5828172767136497</v>
      </c>
      <c r="AA12" s="2">
        <f>RSQ(R48:R52,$V$6:$V$10)</f>
        <v>0.8754444112442531</v>
      </c>
      <c r="AB12" s="2">
        <f>SLOPE(U48:U52,$V$6:$V$10)</f>
        <v>-0.69734552615177903</v>
      </c>
      <c r="AC12" s="2">
        <f>RSQ(U48:U52,$V$6:$V$10)</f>
        <v>0.21769277399664255</v>
      </c>
      <c r="AD12" s="7">
        <v>43090</v>
      </c>
      <c r="AE12" s="2"/>
    </row>
    <row r="13" spans="1:33" x14ac:dyDescent="0.25">
      <c r="A13" s="27" t="s">
        <v>52</v>
      </c>
      <c r="B13" s="28">
        <v>43118</v>
      </c>
      <c r="C13" s="29">
        <v>0.43355324074074075</v>
      </c>
      <c r="D13" s="27" t="s">
        <v>42</v>
      </c>
      <c r="E13" s="30">
        <v>2.4430000000000001</v>
      </c>
      <c r="F13" s="30">
        <v>20.609100000000002</v>
      </c>
      <c r="G13" s="30" t="s">
        <v>43</v>
      </c>
      <c r="H13" s="30">
        <v>3.3530000000000002</v>
      </c>
      <c r="I13" s="30">
        <v>5715.1027000000004</v>
      </c>
      <c r="J13" s="30" t="s">
        <v>44</v>
      </c>
      <c r="K13" s="30">
        <v>3.5830000000000002</v>
      </c>
      <c r="L13" s="30">
        <v>556.41420000000005</v>
      </c>
      <c r="O13" s="12">
        <f>($O$2/$M$2)*F13</f>
        <v>2.1643229972706948</v>
      </c>
      <c r="R13" s="12">
        <f>($R$2/$P$2)*I13</f>
        <v>602.56814065500453</v>
      </c>
      <c r="U13" s="12">
        <f>($S$2/$U$2)*L13</f>
        <v>1026.2503783704362</v>
      </c>
      <c r="V13" s="3"/>
      <c r="W13" s="25" t="s">
        <v>40</v>
      </c>
      <c r="X13" s="2">
        <f>SLOPE($O53:$O57,$V$6:$V$10)</f>
        <v>-4.2803167883487883E-3</v>
      </c>
      <c r="Y13" s="2">
        <f>RSQ(O53:O57,$V$6:$V$10)</f>
        <v>0.92398228548594308</v>
      </c>
      <c r="Z13" s="2">
        <f>SLOPE($R53:$R57,$V$6:$V$10)</f>
        <v>2.0535671948613183</v>
      </c>
      <c r="AA13" s="2">
        <f>RSQ(R53:R57,$V$6:$V$10)</f>
        <v>0.70012803904613052</v>
      </c>
      <c r="AB13" s="2">
        <f>SLOPE(U53:U57,$V$6:$V$10)</f>
        <v>-1.1034233963877613</v>
      </c>
      <c r="AC13" s="2">
        <f>RSQ(U53:U57,$V$6:$V$10)</f>
        <v>0.73321005633293934</v>
      </c>
      <c r="AD13" s="7">
        <v>43090</v>
      </c>
      <c r="AE13" s="2"/>
    </row>
    <row r="14" spans="1:33" x14ac:dyDescent="0.25">
      <c r="A14" s="27" t="s">
        <v>53</v>
      </c>
      <c r="B14" s="28">
        <v>43118</v>
      </c>
      <c r="C14" s="29">
        <v>0.43762731481481482</v>
      </c>
      <c r="D14" s="27" t="s">
        <v>42</v>
      </c>
      <c r="E14" s="30">
        <v>2.44</v>
      </c>
      <c r="F14" s="30">
        <v>20.375599999999999</v>
      </c>
      <c r="G14" s="30" t="s">
        <v>43</v>
      </c>
      <c r="H14" s="30">
        <v>3.3460000000000001</v>
      </c>
      <c r="I14" s="30">
        <v>5761.4225999999999</v>
      </c>
      <c r="J14" s="30" t="s">
        <v>44</v>
      </c>
      <c r="K14" s="30">
        <v>3.58</v>
      </c>
      <c r="L14" s="30">
        <v>560.49</v>
      </c>
      <c r="O14" s="12">
        <f>($O$2/$M$2)*F14</f>
        <v>2.139801333546286</v>
      </c>
      <c r="R14" s="12">
        <f>($R$2/$P$2)*I14</f>
        <v>607.45184922218834</v>
      </c>
      <c r="U14" s="12">
        <f>($S$2/$U$2)*L14</f>
        <v>1033.767784094737</v>
      </c>
      <c r="AD14" s="7">
        <v>43090</v>
      </c>
    </row>
    <row r="15" spans="1:33" x14ac:dyDescent="0.25">
      <c r="A15" s="27" t="s">
        <v>54</v>
      </c>
      <c r="B15" s="28">
        <v>43118</v>
      </c>
      <c r="C15" s="29">
        <v>0.44171296296296297</v>
      </c>
      <c r="D15" s="27" t="s">
        <v>42</v>
      </c>
      <c r="E15" s="30">
        <v>2.4460000000000002</v>
      </c>
      <c r="F15" s="30">
        <v>20.601500000000001</v>
      </c>
      <c r="G15" s="30" t="s">
        <v>43</v>
      </c>
      <c r="H15" s="30">
        <v>3.3530000000000002</v>
      </c>
      <c r="I15" s="30">
        <v>6359.8195999999998</v>
      </c>
      <c r="J15" s="30" t="s">
        <v>44</v>
      </c>
      <c r="K15" s="30">
        <v>3.5859999999999999</v>
      </c>
      <c r="L15" s="30">
        <v>562.16020000000003</v>
      </c>
      <c r="N15" s="12">
        <f>($O$2/$M$2)*F15</f>
        <v>2.1635248617490439</v>
      </c>
      <c r="R15" s="12">
        <f>($R$2/$P$2)*I15</f>
        <v>670.54344819967173</v>
      </c>
      <c r="U15" s="12">
        <f>($S$2/$U$2)*L15</f>
        <v>1036.8483010584564</v>
      </c>
      <c r="AD15" s="7">
        <v>43090</v>
      </c>
    </row>
    <row r="16" spans="1:33" x14ac:dyDescent="0.25">
      <c r="A16" s="5" t="s">
        <v>41</v>
      </c>
      <c r="B16" s="7">
        <v>43118</v>
      </c>
      <c r="C16" s="8">
        <v>0.44537037037037036</v>
      </c>
      <c r="D16" s="5" t="s">
        <v>42</v>
      </c>
      <c r="E16" s="9">
        <v>2.4460000000000002</v>
      </c>
      <c r="F16" s="9">
        <v>39.102800000000002</v>
      </c>
      <c r="G16" s="9" t="s">
        <v>43</v>
      </c>
      <c r="H16" s="9">
        <v>3.3530000000000002</v>
      </c>
      <c r="I16" s="9">
        <v>3807.3883999999998</v>
      </c>
      <c r="J16" s="9" t="s">
        <v>44</v>
      </c>
      <c r="K16" s="9">
        <v>3.5859999999999999</v>
      </c>
      <c r="L16" s="9">
        <v>732.09339999999997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43090</v>
      </c>
    </row>
    <row r="17" spans="1:30" x14ac:dyDescent="0.25">
      <c r="A17" s="5" t="s">
        <v>41</v>
      </c>
      <c r="B17" s="7">
        <v>43118</v>
      </c>
      <c r="C17" s="8">
        <v>0.44945601851851852</v>
      </c>
      <c r="D17" s="5" t="s">
        <v>42</v>
      </c>
      <c r="E17" s="9">
        <v>2.4460000000000002</v>
      </c>
      <c r="F17" s="9">
        <v>39.164499999999997</v>
      </c>
      <c r="G17" s="9" t="s">
        <v>43</v>
      </c>
      <c r="H17" s="9">
        <v>3.3559999999999999</v>
      </c>
      <c r="I17" s="9">
        <v>3794.3157999999999</v>
      </c>
      <c r="J17" s="9" t="s">
        <v>44</v>
      </c>
      <c r="K17" s="9">
        <v>3.5859999999999999</v>
      </c>
      <c r="L17" s="9">
        <v>737.20079999999996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43090</v>
      </c>
    </row>
    <row r="18" spans="1:30" x14ac:dyDescent="0.25">
      <c r="A18" s="5" t="s">
        <v>41</v>
      </c>
      <c r="B18" s="7">
        <v>43118</v>
      </c>
      <c r="C18" s="8">
        <v>0.45311342592592596</v>
      </c>
      <c r="D18" s="5" t="s">
        <v>42</v>
      </c>
      <c r="E18" s="9">
        <v>2.4460000000000002</v>
      </c>
      <c r="F18" s="9">
        <v>39.052399999999999</v>
      </c>
      <c r="G18" s="9" t="s">
        <v>43</v>
      </c>
      <c r="H18" s="9">
        <v>3.3530000000000002</v>
      </c>
      <c r="I18" s="9">
        <v>3796.3110000000001</v>
      </c>
      <c r="J18" s="9" t="s">
        <v>44</v>
      </c>
      <c r="K18" s="9">
        <v>3.5859999999999999</v>
      </c>
      <c r="L18" s="9">
        <v>739.19539999999995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43090</v>
      </c>
    </row>
    <row r="19" spans="1:30" x14ac:dyDescent="0.25">
      <c r="A19" s="5" t="s">
        <v>41</v>
      </c>
      <c r="B19" s="7">
        <v>43118</v>
      </c>
      <c r="C19" s="8">
        <v>0.45677083333333335</v>
      </c>
      <c r="D19" s="5" t="s">
        <v>42</v>
      </c>
      <c r="E19" s="9">
        <v>2.4430000000000001</v>
      </c>
      <c r="F19" s="9">
        <v>39.306800000000003</v>
      </c>
      <c r="G19" s="9" t="s">
        <v>43</v>
      </c>
      <c r="H19" s="9">
        <v>3.35</v>
      </c>
      <c r="I19" s="9">
        <v>3806.7939999999999</v>
      </c>
      <c r="J19" s="9" t="s">
        <v>44</v>
      </c>
      <c r="K19" s="9">
        <v>3.5830000000000002</v>
      </c>
      <c r="L19" s="9">
        <v>738.10569999999996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43090</v>
      </c>
    </row>
    <row r="20" spans="1:30" x14ac:dyDescent="0.25">
      <c r="A20" s="27" t="s">
        <v>55</v>
      </c>
      <c r="B20" s="28">
        <v>43118</v>
      </c>
      <c r="C20" s="29">
        <v>0.46084490740740741</v>
      </c>
      <c r="D20" s="27" t="s">
        <v>42</v>
      </c>
      <c r="E20" s="30">
        <v>2.4430000000000001</v>
      </c>
      <c r="F20" s="30">
        <v>20.746500000000001</v>
      </c>
      <c r="G20" s="30" t="s">
        <v>43</v>
      </c>
      <c r="H20" s="30">
        <v>3.35</v>
      </c>
      <c r="I20" s="30">
        <v>4155.3194000000003</v>
      </c>
      <c r="J20" s="30" t="s">
        <v>44</v>
      </c>
      <c r="K20" s="30">
        <v>3.58</v>
      </c>
      <c r="L20" s="30">
        <v>545.99800000000005</v>
      </c>
      <c r="O20" s="14">
        <f>($O$2/$M$2)*F20</f>
        <v>2.1787524473594901</v>
      </c>
      <c r="P20" s="3"/>
      <c r="R20" s="14">
        <f>($R$2/$P$2)*I20</f>
        <v>438.11340165167439</v>
      </c>
      <c r="S20" s="3"/>
      <c r="U20" s="14">
        <f>($S$2/$U$2)*L20</f>
        <v>1007.038738568321</v>
      </c>
      <c r="AD20" s="7">
        <v>43090</v>
      </c>
    </row>
    <row r="21" spans="1:30" x14ac:dyDescent="0.25">
      <c r="A21" s="27" t="s">
        <v>56</v>
      </c>
      <c r="B21" s="28">
        <v>43118</v>
      </c>
      <c r="C21" s="29">
        <v>0.46493055555555557</v>
      </c>
      <c r="D21" s="27" t="s">
        <v>42</v>
      </c>
      <c r="E21" s="30">
        <v>2.4460000000000002</v>
      </c>
      <c r="F21" s="30">
        <v>20.546600000000002</v>
      </c>
      <c r="G21" s="30" t="s">
        <v>43</v>
      </c>
      <c r="H21" s="30">
        <v>3.3530000000000002</v>
      </c>
      <c r="I21" s="30">
        <v>4891.1665999999996</v>
      </c>
      <c r="J21" s="30" t="s">
        <v>44</v>
      </c>
      <c r="K21" s="30">
        <v>3.5830000000000002</v>
      </c>
      <c r="L21" s="30">
        <v>545.10919999999999</v>
      </c>
      <c r="O21" s="14">
        <f>($O$2/$M$2)*F21</f>
        <v>2.1577593827834334</v>
      </c>
      <c r="P21" s="3"/>
      <c r="R21" s="14">
        <f>($R$2/$P$2)*I21</f>
        <v>515.69697317877763</v>
      </c>
      <c r="S21" s="3"/>
      <c r="U21" s="14">
        <f>($S$2/$U$2)*L21</f>
        <v>1005.3994358037695</v>
      </c>
      <c r="AD21" s="7">
        <v>43090</v>
      </c>
    </row>
    <row r="22" spans="1:30" x14ac:dyDescent="0.25">
      <c r="A22" s="27" t="s">
        <v>57</v>
      </c>
      <c r="B22" s="28">
        <v>43118</v>
      </c>
      <c r="C22" s="29">
        <v>0.46901620370370373</v>
      </c>
      <c r="D22" s="27" t="s">
        <v>42</v>
      </c>
      <c r="E22" s="30">
        <v>2.44</v>
      </c>
      <c r="F22" s="30">
        <v>20.730899999999998</v>
      </c>
      <c r="G22" s="30" t="s">
        <v>43</v>
      </c>
      <c r="H22" s="30">
        <v>3.3460000000000001</v>
      </c>
      <c r="I22" s="30">
        <v>5581.0168000000003</v>
      </c>
      <c r="J22" s="30" t="s">
        <v>44</v>
      </c>
      <c r="K22" s="30">
        <v>3.5760000000000001</v>
      </c>
      <c r="L22" s="30">
        <v>546.99739999999997</v>
      </c>
      <c r="O22" s="14">
        <f>($O$2/$M$2)*F22</f>
        <v>2.1771141691834694</v>
      </c>
      <c r="P22" s="3"/>
      <c r="R22" s="14">
        <f>($R$2/$P$2)*I22</f>
        <v>588.43088089044193</v>
      </c>
      <c r="S22" s="3"/>
      <c r="U22" s="14">
        <f>($S$2/$U$2)*L22</f>
        <v>1008.8820319784161</v>
      </c>
      <c r="AD22" s="7">
        <v>43090</v>
      </c>
    </row>
    <row r="23" spans="1:30" x14ac:dyDescent="0.25">
      <c r="A23" s="27" t="s">
        <v>58</v>
      </c>
      <c r="B23" s="28">
        <v>43118</v>
      </c>
      <c r="C23" s="29">
        <v>0.47310185185185188</v>
      </c>
      <c r="D23" s="27" t="s">
        <v>42</v>
      </c>
      <c r="E23" s="30">
        <v>2.4460000000000002</v>
      </c>
      <c r="F23" s="30">
        <v>20.373200000000001</v>
      </c>
      <c r="G23" s="30" t="s">
        <v>43</v>
      </c>
      <c r="H23" s="30">
        <v>3.3530000000000002</v>
      </c>
      <c r="I23" s="30">
        <v>6128.1046999999999</v>
      </c>
      <c r="J23" s="30" t="s">
        <v>44</v>
      </c>
      <c r="K23" s="30">
        <v>3.5830000000000002</v>
      </c>
      <c r="L23" s="30">
        <v>549.86919999999998</v>
      </c>
      <c r="O23" s="14">
        <f>($O$2/$M$2)*F23</f>
        <v>2.1395492907499754</v>
      </c>
      <c r="P23" s="3"/>
      <c r="R23" s="14">
        <f>($R$2/$P$2)*I23</f>
        <v>646.1127382397159</v>
      </c>
      <c r="S23" s="3"/>
      <c r="U23" s="14">
        <f>($S$2/$U$2)*L23</f>
        <v>1014.178780042366</v>
      </c>
      <c r="AD23" s="7">
        <v>43090</v>
      </c>
    </row>
    <row r="24" spans="1:30" x14ac:dyDescent="0.25">
      <c r="A24" s="27" t="s">
        <v>59</v>
      </c>
      <c r="B24" s="28">
        <v>43118</v>
      </c>
      <c r="C24" s="29">
        <v>0.47675925925925927</v>
      </c>
      <c r="D24" s="27" t="s">
        <v>42</v>
      </c>
      <c r="E24" s="30">
        <v>2.4460000000000002</v>
      </c>
      <c r="F24" s="30">
        <v>20.693200000000001</v>
      </c>
      <c r="G24" s="30" t="s">
        <v>43</v>
      </c>
      <c r="H24" s="30">
        <v>3.3530000000000002</v>
      </c>
      <c r="I24" s="30">
        <v>6847.9935999999998</v>
      </c>
      <c r="J24" s="30" t="s">
        <v>44</v>
      </c>
      <c r="K24" s="30">
        <v>3.5859999999999999</v>
      </c>
      <c r="L24" s="30">
        <v>557.58219999999994</v>
      </c>
      <c r="O24" s="14">
        <f>($O$2/$M$2)*F24</f>
        <v>2.1731549969247537</v>
      </c>
      <c r="P24" s="3"/>
      <c r="R24" s="14">
        <f>($R$2/$P$2)*I24</f>
        <v>722.01375677279952</v>
      </c>
      <c r="S24" s="3"/>
      <c r="U24" s="14">
        <f>($S$2/$U$2)*L24</f>
        <v>1028.4046376289825</v>
      </c>
      <c r="AD24" s="7">
        <v>43090</v>
      </c>
    </row>
    <row r="25" spans="1:30" x14ac:dyDescent="0.25">
      <c r="A25" s="27" t="s">
        <v>60</v>
      </c>
      <c r="B25" s="28">
        <v>43118</v>
      </c>
      <c r="C25" s="29">
        <v>0.48041666666666666</v>
      </c>
      <c r="D25" s="27" t="s">
        <v>42</v>
      </c>
      <c r="E25" s="30">
        <v>2.44</v>
      </c>
      <c r="F25" s="30">
        <v>20.3232</v>
      </c>
      <c r="G25" s="30" t="s">
        <v>43</v>
      </c>
      <c r="H25" s="30">
        <v>3.3460000000000001</v>
      </c>
      <c r="I25" s="30">
        <v>3948.6437999999998</v>
      </c>
      <c r="J25" s="30" t="s">
        <v>44</v>
      </c>
      <c r="K25" s="30">
        <v>3.5760000000000001</v>
      </c>
      <c r="L25" s="30">
        <v>542.3152</v>
      </c>
      <c r="O25" s="17">
        <f>($O$2/$M$2)*F25</f>
        <v>2.1342983991601665</v>
      </c>
      <c r="P25" s="3"/>
      <c r="R25" s="17">
        <f>($R$2/$P$2)*I25</f>
        <v>416.32269402173841</v>
      </c>
      <c r="S25" s="3"/>
      <c r="U25" s="17">
        <f>($S$2/$U$2)*L25</f>
        <v>1000.2461820637194</v>
      </c>
      <c r="AD25" s="7">
        <v>43090</v>
      </c>
    </row>
    <row r="26" spans="1:30" x14ac:dyDescent="0.25">
      <c r="A26" s="27" t="s">
        <v>61</v>
      </c>
      <c r="B26" s="28">
        <v>43118</v>
      </c>
      <c r="C26" s="29">
        <v>0.48449074074074078</v>
      </c>
      <c r="D26" s="27" t="s">
        <v>42</v>
      </c>
      <c r="E26" s="30">
        <v>2.4460000000000002</v>
      </c>
      <c r="F26" s="30">
        <v>20.523</v>
      </c>
      <c r="G26" s="30" t="s">
        <v>43</v>
      </c>
      <c r="H26" s="30">
        <v>3.3530000000000002</v>
      </c>
      <c r="I26" s="30">
        <v>5267.6760000000004</v>
      </c>
      <c r="J26" s="30" t="s">
        <v>44</v>
      </c>
      <c r="K26" s="30">
        <v>3.5859999999999999</v>
      </c>
      <c r="L26" s="30">
        <v>562.24879999999996</v>
      </c>
      <c r="N26" s="17">
        <f>($O$2/$M$2)*F26</f>
        <v>2.1552809619530433</v>
      </c>
      <c r="P26" s="3"/>
      <c r="R26" s="17">
        <f>($R$2/$P$2)*I26</f>
        <v>555.39399718801053</v>
      </c>
      <c r="S26" s="3"/>
      <c r="U26" s="17">
        <f>($S$2/$U$2)*L26</f>
        <v>1037.0117149028972</v>
      </c>
      <c r="AD26" s="7">
        <v>43090</v>
      </c>
    </row>
    <row r="27" spans="1:30" x14ac:dyDescent="0.25">
      <c r="A27" s="27" t="s">
        <v>62</v>
      </c>
      <c r="B27" s="28">
        <v>43118</v>
      </c>
      <c r="C27" s="29">
        <v>0.48814814814814816</v>
      </c>
      <c r="D27" s="27" t="s">
        <v>42</v>
      </c>
      <c r="E27" s="30">
        <v>2.4460000000000002</v>
      </c>
      <c r="F27" s="30">
        <v>20.385200000000001</v>
      </c>
      <c r="G27" s="30" t="s">
        <v>43</v>
      </c>
      <c r="H27" s="30">
        <v>3.3530000000000002</v>
      </c>
      <c r="I27" s="30">
        <v>6140.5807999999997</v>
      </c>
      <c r="J27" s="30" t="s">
        <v>44</v>
      </c>
      <c r="K27" s="30">
        <v>3.5830000000000002</v>
      </c>
      <c r="L27" s="30">
        <v>570.1703</v>
      </c>
      <c r="O27" s="17">
        <f>($O$2/$M$2)*F27</f>
        <v>2.1408095047315299</v>
      </c>
      <c r="P27" s="3"/>
      <c r="R27" s="17">
        <f>($R$2/$P$2)*I27</f>
        <v>647.4281477387658</v>
      </c>
      <c r="S27" s="3"/>
      <c r="U27" s="17">
        <f>($S$2/$U$2)*L27</f>
        <v>1051.6221298999651</v>
      </c>
      <c r="AD27" s="7">
        <v>43090</v>
      </c>
    </row>
    <row r="28" spans="1:30" x14ac:dyDescent="0.25">
      <c r="A28" s="27" t="s">
        <v>63</v>
      </c>
      <c r="B28" s="28">
        <v>43118</v>
      </c>
      <c r="C28" s="29">
        <v>0.49223379629629632</v>
      </c>
      <c r="D28" s="27" t="s">
        <v>42</v>
      </c>
      <c r="E28" s="30">
        <v>2.4430000000000001</v>
      </c>
      <c r="F28" s="30">
        <v>20.569500000000001</v>
      </c>
      <c r="G28" s="30" t="s">
        <v>43</v>
      </c>
      <c r="H28" s="30">
        <v>3.35</v>
      </c>
      <c r="I28" s="30">
        <v>6653.0342000000001</v>
      </c>
      <c r="J28" s="30" t="s">
        <v>44</v>
      </c>
      <c r="K28" s="30">
        <v>3.5830000000000002</v>
      </c>
      <c r="L28" s="30">
        <v>580.07119999999998</v>
      </c>
      <c r="O28" s="17">
        <f>($O$2/$M$2)*F28</f>
        <v>2.1601642911315659</v>
      </c>
      <c r="P28" s="3"/>
      <c r="R28" s="17">
        <f>($R$2/$P$2)*I28</f>
        <v>701.45833907904318</v>
      </c>
      <c r="S28" s="3"/>
      <c r="U28" s="17">
        <f>($S$2/$U$2)*L28</f>
        <v>1069.8833503562507</v>
      </c>
      <c r="AD28" s="7">
        <v>43090</v>
      </c>
    </row>
    <row r="29" spans="1:30" x14ac:dyDescent="0.25">
      <c r="A29" s="27" t="s">
        <v>64</v>
      </c>
      <c r="B29" s="28">
        <v>43118</v>
      </c>
      <c r="C29" s="29">
        <v>0.49631944444444448</v>
      </c>
      <c r="D29" s="27" t="s">
        <v>42</v>
      </c>
      <c r="E29" s="30">
        <v>2.44</v>
      </c>
      <c r="F29" s="30">
        <v>20.610099999999999</v>
      </c>
      <c r="G29" s="30" t="s">
        <v>43</v>
      </c>
      <c r="H29" s="30">
        <v>3.3460000000000001</v>
      </c>
      <c r="I29" s="30">
        <v>7862.8145999999997</v>
      </c>
      <c r="J29" s="30" t="s">
        <v>44</v>
      </c>
      <c r="K29" s="30">
        <v>3.58</v>
      </c>
      <c r="L29" s="30">
        <v>593.29600000000005</v>
      </c>
      <c r="O29" s="17">
        <f>($O$2/$M$2)*F29</f>
        <v>2.1644280151024908</v>
      </c>
      <c r="P29" s="3"/>
      <c r="R29" s="17">
        <f>($R$2/$P$2)*I29</f>
        <v>829.01074968207001</v>
      </c>
      <c r="S29" s="3"/>
      <c r="U29" s="17">
        <f>($S$2/$U$2)*L29</f>
        <v>1094.275172139148</v>
      </c>
      <c r="AD29" s="7">
        <v>43090</v>
      </c>
    </row>
    <row r="30" spans="1:30" x14ac:dyDescent="0.25">
      <c r="A30" s="5" t="s">
        <v>41</v>
      </c>
      <c r="B30" s="7">
        <v>43118</v>
      </c>
      <c r="C30" s="8">
        <v>0.49997685185185187</v>
      </c>
      <c r="D30" s="5" t="s">
        <v>42</v>
      </c>
      <c r="E30" s="9">
        <v>2.4460000000000002</v>
      </c>
      <c r="F30" s="9">
        <v>38.993200000000002</v>
      </c>
      <c r="G30" s="9" t="s">
        <v>43</v>
      </c>
      <c r="H30" s="9">
        <v>3.3530000000000002</v>
      </c>
      <c r="I30" s="9">
        <v>3791.3663999999999</v>
      </c>
      <c r="J30" s="9" t="s">
        <v>44</v>
      </c>
      <c r="K30" s="9">
        <v>3.5859999999999999</v>
      </c>
      <c r="L30" s="9">
        <v>738.32730000000004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43090</v>
      </c>
    </row>
    <row r="31" spans="1:30" x14ac:dyDescent="0.25">
      <c r="A31" s="5" t="s">
        <v>41</v>
      </c>
      <c r="B31" s="7">
        <v>43118</v>
      </c>
      <c r="C31" s="8">
        <v>0.50406249999999997</v>
      </c>
      <c r="D31" s="5" t="s">
        <v>42</v>
      </c>
      <c r="E31" s="9">
        <v>2.44</v>
      </c>
      <c r="F31" s="9">
        <v>38.785899999999998</v>
      </c>
      <c r="G31" s="9" t="s">
        <v>43</v>
      </c>
      <c r="H31" s="9">
        <v>3.3460000000000001</v>
      </c>
      <c r="I31" s="9">
        <v>3771.3598000000002</v>
      </c>
      <c r="J31" s="9" t="s">
        <v>44</v>
      </c>
      <c r="K31" s="9">
        <v>3.5760000000000001</v>
      </c>
      <c r="L31" s="9">
        <v>733.38459999999998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43090</v>
      </c>
    </row>
    <row r="32" spans="1:30" x14ac:dyDescent="0.25">
      <c r="A32" s="5" t="s">
        <v>41</v>
      </c>
      <c r="B32" s="7">
        <v>43118</v>
      </c>
      <c r="C32" s="8">
        <v>0.50813657407407409</v>
      </c>
      <c r="D32" s="5" t="s">
        <v>42</v>
      </c>
      <c r="E32" s="9">
        <v>2.4460000000000002</v>
      </c>
      <c r="F32" s="9">
        <v>38.8386</v>
      </c>
      <c r="G32" s="9" t="s">
        <v>43</v>
      </c>
      <c r="H32" s="9">
        <v>3.3559999999999999</v>
      </c>
      <c r="I32" s="9">
        <v>3766.2002000000002</v>
      </c>
      <c r="J32" s="9" t="s">
        <v>44</v>
      </c>
      <c r="K32" s="9">
        <v>3.5859999999999999</v>
      </c>
      <c r="L32" s="9">
        <v>734.52970000000005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43090</v>
      </c>
    </row>
    <row r="33" spans="1:30" x14ac:dyDescent="0.25">
      <c r="A33" s="5" t="s">
        <v>41</v>
      </c>
      <c r="B33" s="7">
        <v>43118</v>
      </c>
      <c r="C33" s="8">
        <v>0.51180555555555551</v>
      </c>
      <c r="D33" s="5" t="s">
        <v>42</v>
      </c>
      <c r="E33" s="9">
        <v>2.4460000000000002</v>
      </c>
      <c r="F33" s="9">
        <v>38.953800000000001</v>
      </c>
      <c r="G33" s="9" t="s">
        <v>43</v>
      </c>
      <c r="H33" s="9">
        <v>3.3530000000000002</v>
      </c>
      <c r="I33" s="9">
        <v>3791.4776000000002</v>
      </c>
      <c r="J33" s="9" t="s">
        <v>44</v>
      </c>
      <c r="K33" s="9">
        <v>3.5830000000000002</v>
      </c>
      <c r="L33" s="9">
        <v>737.07860000000005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43090</v>
      </c>
    </row>
    <row r="34" spans="1:30" x14ac:dyDescent="0.25">
      <c r="A34" s="27" t="s">
        <v>65</v>
      </c>
      <c r="B34" s="28">
        <v>43118</v>
      </c>
      <c r="C34" s="29">
        <v>0.5154629629629629</v>
      </c>
      <c r="D34" s="27" t="s">
        <v>42</v>
      </c>
      <c r="E34" s="30">
        <v>2.4460000000000002</v>
      </c>
      <c r="F34" s="30">
        <v>20.3536</v>
      </c>
      <c r="G34" s="30" t="s">
        <v>43</v>
      </c>
      <c r="H34" s="30">
        <v>3.3559999999999999</v>
      </c>
      <c r="I34" s="30">
        <v>4139.7866000000004</v>
      </c>
      <c r="J34" s="30" t="s">
        <v>44</v>
      </c>
      <c r="K34" s="30">
        <v>3.59</v>
      </c>
      <c r="L34" s="30">
        <v>541.28959999999995</v>
      </c>
      <c r="O34" s="19">
        <f>($O$2/$M$2)*F34</f>
        <v>2.1374909412467704</v>
      </c>
      <c r="R34" s="19">
        <f>($R$2/$P$2)*I34</f>
        <v>436.47571097375078</v>
      </c>
      <c r="U34" s="19">
        <f>($S$2/$U$2)*L34</f>
        <v>998.35456537231084</v>
      </c>
      <c r="AD34" s="7">
        <v>43090</v>
      </c>
    </row>
    <row r="35" spans="1:30" x14ac:dyDescent="0.25">
      <c r="A35" s="27" t="s">
        <v>66</v>
      </c>
      <c r="B35" s="28">
        <v>43118</v>
      </c>
      <c r="C35" s="29">
        <v>0.51953703703703702</v>
      </c>
      <c r="D35" s="27" t="s">
        <v>42</v>
      </c>
      <c r="E35" s="30">
        <v>2.4460000000000002</v>
      </c>
      <c r="F35" s="30">
        <v>20.627600000000001</v>
      </c>
      <c r="G35" s="30" t="s">
        <v>43</v>
      </c>
      <c r="H35" s="30">
        <v>3.3530000000000002</v>
      </c>
      <c r="I35" s="30">
        <v>4315.8743000000004</v>
      </c>
      <c r="J35" s="30" t="s">
        <v>44</v>
      </c>
      <c r="K35" s="30">
        <v>3.5830000000000002</v>
      </c>
      <c r="L35" s="30">
        <v>540.6925</v>
      </c>
      <c r="O35" s="19">
        <f>($O$2/$M$2)*F35</f>
        <v>2.1662658271589241</v>
      </c>
      <c r="R35" s="19">
        <f>($R$2/$P$2)*I35</f>
        <v>455.04140323702654</v>
      </c>
      <c r="U35" s="19">
        <f>($S$2/$U$2)*L35</f>
        <v>997.25327410238106</v>
      </c>
      <c r="AD35" s="7">
        <v>43090</v>
      </c>
    </row>
    <row r="36" spans="1:30" x14ac:dyDescent="0.25">
      <c r="A36" s="27" t="s">
        <v>67</v>
      </c>
      <c r="B36" s="28">
        <v>43118</v>
      </c>
      <c r="C36" s="29">
        <v>0.52319444444444441</v>
      </c>
      <c r="D36" s="27" t="s">
        <v>42</v>
      </c>
      <c r="E36" s="30">
        <v>2.4430000000000001</v>
      </c>
      <c r="F36" s="30">
        <v>20.312100000000001</v>
      </c>
      <c r="G36" s="30" t="s">
        <v>43</v>
      </c>
      <c r="H36" s="30">
        <v>3.35</v>
      </c>
      <c r="I36" s="30">
        <v>4512.4567999999999</v>
      </c>
      <c r="J36" s="30" t="s">
        <v>44</v>
      </c>
      <c r="K36" s="30">
        <v>3.58</v>
      </c>
      <c r="L36" s="30">
        <v>542.78160000000003</v>
      </c>
      <c r="O36" s="19">
        <f>($O$2/$M$2)*F36</f>
        <v>2.133132701227229</v>
      </c>
      <c r="R36" s="19">
        <f>($R$2/$P$2)*I36</f>
        <v>475.76795142492034</v>
      </c>
      <c r="U36" s="19">
        <f>($S$2/$U$2)*L36</f>
        <v>1001.1064102470979</v>
      </c>
      <c r="AD36" s="7">
        <v>43090</v>
      </c>
    </row>
    <row r="37" spans="1:30" x14ac:dyDescent="0.25">
      <c r="A37" s="27" t="s">
        <v>68</v>
      </c>
      <c r="B37" s="28">
        <v>43118</v>
      </c>
      <c r="C37" s="29">
        <v>0.52685185185185179</v>
      </c>
      <c r="D37" s="27" t="s">
        <v>42</v>
      </c>
      <c r="E37" s="30">
        <v>2.4460000000000002</v>
      </c>
      <c r="F37" s="30">
        <v>20.4636</v>
      </c>
      <c r="G37" s="30" t="s">
        <v>43</v>
      </c>
      <c r="H37" s="30">
        <v>3.3530000000000002</v>
      </c>
      <c r="I37" s="30">
        <v>4729.8753999999999</v>
      </c>
      <c r="J37" s="30" t="s">
        <v>44</v>
      </c>
      <c r="K37" s="30">
        <v>3.5859999999999999</v>
      </c>
      <c r="L37" s="30">
        <v>538.75360000000001</v>
      </c>
      <c r="O37" s="19">
        <f>($O$2/$M$2)*F37</f>
        <v>2.1490429027443501</v>
      </c>
      <c r="R37" s="19">
        <f>($R$2/$P$2)*I37</f>
        <v>498.6913402812246</v>
      </c>
      <c r="T37" s="19">
        <f>($S$2/$U$2)*L37</f>
        <v>993.67716684519314</v>
      </c>
      <c r="AD37" s="7">
        <v>43090</v>
      </c>
    </row>
    <row r="38" spans="1:30" x14ac:dyDescent="0.25">
      <c r="A38" s="27" t="s">
        <v>69</v>
      </c>
      <c r="B38" s="28">
        <v>43118</v>
      </c>
      <c r="C38" s="29">
        <v>0.53093749999999995</v>
      </c>
      <c r="D38" s="27" t="s">
        <v>42</v>
      </c>
      <c r="E38" s="30">
        <v>2.4460000000000002</v>
      </c>
      <c r="F38" s="30">
        <v>20.239699999999999</v>
      </c>
      <c r="G38" s="30" t="s">
        <v>43</v>
      </c>
      <c r="H38" s="30">
        <v>3.3559999999999999</v>
      </c>
      <c r="I38" s="30">
        <v>4922.9768999999997</v>
      </c>
      <c r="J38" s="30" t="s">
        <v>44</v>
      </c>
      <c r="K38" s="30">
        <v>3.5859999999999999</v>
      </c>
      <c r="L38" s="30">
        <v>554.00300000000004</v>
      </c>
      <c r="O38" s="19">
        <f>($O$2/$M$2)*F38</f>
        <v>2.1255294102051852</v>
      </c>
      <c r="R38" s="19">
        <f>($R$2/$P$2)*I38</f>
        <v>519.05087149536917</v>
      </c>
      <c r="U38" s="19">
        <f>($S$2/$U$2)*L38</f>
        <v>1021.8031609695742</v>
      </c>
      <c r="AD38" s="7">
        <v>43090</v>
      </c>
    </row>
    <row r="39" spans="1:30" x14ac:dyDescent="0.25">
      <c r="A39" s="27" t="s">
        <v>70</v>
      </c>
      <c r="B39" s="28">
        <v>43118</v>
      </c>
      <c r="C39" s="29">
        <v>0.53502314814814811</v>
      </c>
      <c r="D39" s="27" t="s">
        <v>42</v>
      </c>
      <c r="E39" s="30">
        <v>2.44</v>
      </c>
      <c r="F39" s="30">
        <v>20.428699999999999</v>
      </c>
      <c r="G39" s="30" t="s">
        <v>43</v>
      </c>
      <c r="H39" s="30">
        <v>3.35</v>
      </c>
      <c r="I39" s="30">
        <v>4423.0688</v>
      </c>
      <c r="J39" s="30" t="s">
        <v>44</v>
      </c>
      <c r="K39" s="30">
        <v>3.58</v>
      </c>
      <c r="L39" s="30">
        <v>543.87980000000005</v>
      </c>
      <c r="O39" s="26">
        <f>($O$2/$M$2)*F39</f>
        <v>2.1453777804146634</v>
      </c>
      <c r="R39" s="16">
        <f>($R$2/$P$2)*I39</f>
        <v>466.34338571118968</v>
      </c>
      <c r="T39" s="16">
        <f>($S$2/$U$2)*L39</f>
        <v>1003.1319303821456</v>
      </c>
      <c r="AD39" s="7">
        <v>43090</v>
      </c>
    </row>
    <row r="40" spans="1:30" x14ac:dyDescent="0.25">
      <c r="A40" s="27" t="s">
        <v>71</v>
      </c>
      <c r="B40" s="28">
        <v>43118</v>
      </c>
      <c r="C40" s="29">
        <v>0.53910879629629627</v>
      </c>
      <c r="D40" s="27" t="s">
        <v>42</v>
      </c>
      <c r="E40" s="30">
        <v>2.44</v>
      </c>
      <c r="F40" s="30">
        <v>19.764600000000002</v>
      </c>
      <c r="G40" s="30" t="s">
        <v>43</v>
      </c>
      <c r="H40" s="30">
        <v>3.35</v>
      </c>
      <c r="I40" s="30">
        <v>5755.9390999999996</v>
      </c>
      <c r="J40" s="30" t="s">
        <v>44</v>
      </c>
      <c r="K40" s="30">
        <v>3.58</v>
      </c>
      <c r="L40" s="30">
        <v>537.53420000000006</v>
      </c>
      <c r="O40" s="16">
        <f>($O$2/$M$2)*F40</f>
        <v>2.0756354383188191</v>
      </c>
      <c r="R40" s="16">
        <f>($R$2/$P$2)*I40</f>
        <v>606.87369996175914</v>
      </c>
      <c r="U40" s="16">
        <f>($S$2/$U$2)*L40</f>
        <v>991.4281054240704</v>
      </c>
      <c r="AD40" s="7">
        <v>43090</v>
      </c>
    </row>
    <row r="41" spans="1:30" x14ac:dyDescent="0.25">
      <c r="A41" s="27" t="s">
        <v>72</v>
      </c>
      <c r="B41" s="28">
        <v>43118</v>
      </c>
      <c r="C41" s="29">
        <v>0.54276620370370365</v>
      </c>
      <c r="D41" s="27" t="s">
        <v>42</v>
      </c>
      <c r="E41" s="30">
        <v>2.4460000000000002</v>
      </c>
      <c r="F41" s="30">
        <v>19.480399999999999</v>
      </c>
      <c r="G41" s="30" t="s">
        <v>43</v>
      </c>
      <c r="H41" s="30">
        <v>3.3530000000000002</v>
      </c>
      <c r="I41" s="30">
        <v>6794.9467999999997</v>
      </c>
      <c r="J41" s="30" t="s">
        <v>44</v>
      </c>
      <c r="K41" s="30">
        <v>3.59</v>
      </c>
      <c r="L41" s="30">
        <v>545.68600000000004</v>
      </c>
      <c r="O41" s="16">
        <f>($O$2/$M$2)*F41</f>
        <v>2.045789370522344</v>
      </c>
      <c r="R41" s="16">
        <f>($R$2/$P$2)*I41</f>
        <v>716.42080187389672</v>
      </c>
      <c r="U41" s="16">
        <f>($S$2/$U$2)*L41</f>
        <v>1006.4632857526819</v>
      </c>
      <c r="AD41" s="7">
        <v>43090</v>
      </c>
    </row>
    <row r="42" spans="1:30" x14ac:dyDescent="0.25">
      <c r="A42" s="27" t="s">
        <v>73</v>
      </c>
      <c r="B42" s="28">
        <v>43118</v>
      </c>
      <c r="C42" s="29">
        <v>0.54684027777777777</v>
      </c>
      <c r="D42" s="27" t="s">
        <v>42</v>
      </c>
      <c r="E42" s="30">
        <v>2.44</v>
      </c>
      <c r="F42" s="30">
        <v>19.082000000000001</v>
      </c>
      <c r="G42" s="30" t="s">
        <v>43</v>
      </c>
      <c r="H42" s="30">
        <v>3.3460000000000001</v>
      </c>
      <c r="I42" s="30">
        <v>7260.0410000000002</v>
      </c>
      <c r="J42" s="30" t="s">
        <v>44</v>
      </c>
      <c r="K42" s="30">
        <v>3.58</v>
      </c>
      <c r="L42" s="30">
        <v>549.72990000000004</v>
      </c>
      <c r="O42" s="16">
        <f>($O$2/$M$2)*F42</f>
        <v>2.0039502663347455</v>
      </c>
      <c r="R42" s="16">
        <f>($R$2/$P$2)*I42</f>
        <v>765.4577067266174</v>
      </c>
      <c r="U42" s="16">
        <f>($S$2/$U$2)*L42</f>
        <v>1013.9218551153837</v>
      </c>
      <c r="AD42" s="7">
        <v>43090</v>
      </c>
    </row>
    <row r="43" spans="1:30" x14ac:dyDescent="0.25">
      <c r="A43" s="27" t="s">
        <v>74</v>
      </c>
      <c r="B43" s="28">
        <v>43118</v>
      </c>
      <c r="C43" s="29">
        <v>0.5505092592592592</v>
      </c>
      <c r="D43" s="27" t="s">
        <v>42</v>
      </c>
      <c r="E43" s="30">
        <v>2.4460000000000002</v>
      </c>
      <c r="F43" s="30">
        <v>18.944400000000002</v>
      </c>
      <c r="G43" s="30" t="s">
        <v>43</v>
      </c>
      <c r="H43" s="30">
        <v>3.3530000000000002</v>
      </c>
      <c r="I43" s="30">
        <v>7764.5290000000005</v>
      </c>
      <c r="J43" s="30" t="s">
        <v>44</v>
      </c>
      <c r="K43" s="30">
        <v>3.5830000000000002</v>
      </c>
      <c r="L43" s="30">
        <v>549.61009999999999</v>
      </c>
      <c r="O43" s="16">
        <f t="shared" ref="O39:O43" si="0">($O$2/$M$2)*F43</f>
        <v>1.9894998126795906</v>
      </c>
      <c r="R43" s="16">
        <f>($R$2/$P$2)*I43</f>
        <v>818.64807129220287</v>
      </c>
      <c r="U43" s="16">
        <f>($S$2/$U$2)*L43</f>
        <v>1013.7008959893785</v>
      </c>
      <c r="AD43" s="7">
        <v>43090</v>
      </c>
    </row>
    <row r="44" spans="1:30" x14ac:dyDescent="0.25">
      <c r="A44" s="5" t="s">
        <v>41</v>
      </c>
      <c r="B44" s="7">
        <v>43118</v>
      </c>
      <c r="C44" s="8">
        <v>0.55458333333333332</v>
      </c>
      <c r="D44" s="5" t="s">
        <v>42</v>
      </c>
      <c r="E44" s="9">
        <v>2.4460000000000002</v>
      </c>
      <c r="F44" s="9">
        <v>38.7151</v>
      </c>
      <c r="G44" s="9" t="s">
        <v>43</v>
      </c>
      <c r="H44" s="9">
        <v>3.3559999999999999</v>
      </c>
      <c r="I44" s="9">
        <v>3765.1921000000002</v>
      </c>
      <c r="J44" s="9" t="s">
        <v>44</v>
      </c>
      <c r="K44" s="9">
        <v>3.5859999999999999</v>
      </c>
      <c r="L44" s="9">
        <v>731.27639999999997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43090</v>
      </c>
    </row>
    <row r="45" spans="1:30" x14ac:dyDescent="0.25">
      <c r="A45" s="5" t="s">
        <v>41</v>
      </c>
      <c r="B45" s="7">
        <v>43118</v>
      </c>
      <c r="C45" s="8">
        <v>0.55866898148148147</v>
      </c>
      <c r="D45" s="5" t="s">
        <v>42</v>
      </c>
      <c r="E45" s="9">
        <v>2.4460000000000002</v>
      </c>
      <c r="F45" s="9">
        <v>38.690300000000001</v>
      </c>
      <c r="G45" s="9" t="s">
        <v>43</v>
      </c>
      <c r="H45" s="9">
        <v>3.3530000000000002</v>
      </c>
      <c r="I45" s="9">
        <v>3767.2093</v>
      </c>
      <c r="J45" s="9" t="s">
        <v>44</v>
      </c>
      <c r="K45" s="9">
        <v>3.5859999999999999</v>
      </c>
      <c r="L45" s="9">
        <v>740.77200000000005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43090</v>
      </c>
    </row>
    <row r="46" spans="1:30" x14ac:dyDescent="0.25">
      <c r="A46" s="5" t="s">
        <v>41</v>
      </c>
      <c r="B46" s="7">
        <v>43118</v>
      </c>
      <c r="C46" s="8">
        <v>0.56275462962962963</v>
      </c>
      <c r="D46" s="5" t="s">
        <v>42</v>
      </c>
      <c r="E46" s="9">
        <v>2.4460000000000002</v>
      </c>
      <c r="F46" s="9">
        <v>38.655999999999999</v>
      </c>
      <c r="G46" s="9" t="s">
        <v>43</v>
      </c>
      <c r="H46" s="9">
        <v>3.3530000000000002</v>
      </c>
      <c r="I46" s="9">
        <v>3756.4524000000001</v>
      </c>
      <c r="J46" s="9" t="s">
        <v>44</v>
      </c>
      <c r="K46" s="9">
        <v>3.5859999999999999</v>
      </c>
      <c r="L46" s="9">
        <v>739.45479999999998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43090</v>
      </c>
    </row>
    <row r="47" spans="1:30" x14ac:dyDescent="0.25">
      <c r="A47" s="5" t="s">
        <v>41</v>
      </c>
      <c r="B47" s="7">
        <v>43118</v>
      </c>
      <c r="C47" s="8">
        <v>0.56682870370370375</v>
      </c>
      <c r="D47" s="5" t="s">
        <v>42</v>
      </c>
      <c r="E47" s="9">
        <v>2.4430000000000001</v>
      </c>
      <c r="F47" s="9">
        <v>38.603000000000002</v>
      </c>
      <c r="G47" s="9" t="s">
        <v>43</v>
      </c>
      <c r="H47" s="9">
        <v>3.3530000000000002</v>
      </c>
      <c r="I47" s="9">
        <v>3772.5054</v>
      </c>
      <c r="J47" s="9" t="s">
        <v>44</v>
      </c>
      <c r="K47" s="9">
        <v>3.5830000000000002</v>
      </c>
      <c r="L47" s="9">
        <v>733.4076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43090</v>
      </c>
    </row>
    <row r="48" spans="1:30" x14ac:dyDescent="0.25">
      <c r="A48" s="27" t="s">
        <v>75</v>
      </c>
      <c r="B48" s="28">
        <v>43118</v>
      </c>
      <c r="C48" s="29">
        <v>0.57048611111111114</v>
      </c>
      <c r="D48" s="27" t="s">
        <v>42</v>
      </c>
      <c r="E48" s="30">
        <v>2.4460000000000002</v>
      </c>
      <c r="F48" s="30">
        <v>20.4482</v>
      </c>
      <c r="G48" s="30" t="s">
        <v>43</v>
      </c>
      <c r="H48" s="30">
        <v>3.3530000000000002</v>
      </c>
      <c r="I48" s="30">
        <v>4311.0028000000002</v>
      </c>
      <c r="J48" s="30" t="s">
        <v>44</v>
      </c>
      <c r="K48" s="30">
        <v>3.5859999999999999</v>
      </c>
      <c r="L48" s="30">
        <v>546.12040000000002</v>
      </c>
      <c r="O48" s="22">
        <f>($O$2/$M$2)*F48</f>
        <v>2.1474256281346893</v>
      </c>
      <c r="R48" s="22">
        <f>($R$2/$P$2)*I48</f>
        <v>454.52777979904334</v>
      </c>
      <c r="U48" s="22">
        <f>($S$2/$U$2)*L48</f>
        <v>1007.2644931344563</v>
      </c>
      <c r="AD48" s="7">
        <v>43090</v>
      </c>
    </row>
    <row r="49" spans="1:30" x14ac:dyDescent="0.25">
      <c r="A49" s="27" t="s">
        <v>76</v>
      </c>
      <c r="B49" s="28">
        <v>43118</v>
      </c>
      <c r="C49" s="29">
        <v>0.57414351851851853</v>
      </c>
      <c r="D49" s="27" t="s">
        <v>42</v>
      </c>
      <c r="E49" s="30">
        <v>2.4460000000000002</v>
      </c>
      <c r="F49" s="30">
        <v>17.484999999999999</v>
      </c>
      <c r="G49" s="30" t="s">
        <v>43</v>
      </c>
      <c r="H49" s="30">
        <v>3.3530000000000002</v>
      </c>
      <c r="I49" s="30">
        <v>4098.5082000000002</v>
      </c>
      <c r="J49" s="30" t="s">
        <v>44</v>
      </c>
      <c r="K49" s="30">
        <v>3.5859999999999999</v>
      </c>
      <c r="L49" s="30">
        <v>569.6866</v>
      </c>
      <c r="N49" s="22">
        <f>($O$2/$M$2)*F49</f>
        <v>1.8362367889562425</v>
      </c>
      <c r="R49" s="22">
        <f>($R$2/$P$2)*I49</f>
        <v>432.12354968411842</v>
      </c>
      <c r="U49" s="22">
        <f>($S$2/$U$2)*L49</f>
        <v>1050.7299935957194</v>
      </c>
      <c r="AD49" s="7">
        <v>43090</v>
      </c>
    </row>
    <row r="50" spans="1:30" x14ac:dyDescent="0.25">
      <c r="A50" s="27" t="s">
        <v>77</v>
      </c>
      <c r="B50" s="28">
        <v>43118</v>
      </c>
      <c r="C50" s="29">
        <v>0.57822916666666668</v>
      </c>
      <c r="D50" s="27" t="s">
        <v>42</v>
      </c>
      <c r="E50" s="30">
        <v>2.4460000000000002</v>
      </c>
      <c r="F50" s="30">
        <v>19.840199999999999</v>
      </c>
      <c r="G50" s="30" t="s">
        <v>43</v>
      </c>
      <c r="H50" s="30">
        <v>3.3559999999999999</v>
      </c>
      <c r="I50" s="30">
        <v>5117.2340000000004</v>
      </c>
      <c r="J50" s="30" t="s">
        <v>44</v>
      </c>
      <c r="K50" s="30">
        <v>3.5859999999999999</v>
      </c>
      <c r="L50" s="30">
        <v>537.86760000000004</v>
      </c>
      <c r="O50" s="22">
        <f>($O$2/$M$2)*F50</f>
        <v>2.0835747864026102</v>
      </c>
      <c r="R50" s="22">
        <f>($R$2/$P$2)*I50</f>
        <v>539.53224264483845</v>
      </c>
      <c r="U50" s="22">
        <f>($S$2/$U$2)*L50</f>
        <v>992.04302840078219</v>
      </c>
      <c r="AD50" s="7">
        <v>43090</v>
      </c>
    </row>
    <row r="51" spans="1:30" x14ac:dyDescent="0.25">
      <c r="A51" s="27" t="s">
        <v>78</v>
      </c>
      <c r="B51" s="28">
        <v>43118</v>
      </c>
      <c r="C51" s="29">
        <v>0.58188657407407407</v>
      </c>
      <c r="D51" s="27" t="s">
        <v>42</v>
      </c>
      <c r="E51" s="30">
        <v>2.44</v>
      </c>
      <c r="F51" s="30">
        <v>19.6252</v>
      </c>
      <c r="G51" s="30" t="s">
        <v>43</v>
      </c>
      <c r="H51" s="30">
        <v>3.35</v>
      </c>
      <c r="I51" s="30">
        <v>5500.7232000000004</v>
      </c>
      <c r="J51" s="30" t="s">
        <v>44</v>
      </c>
      <c r="K51" s="30">
        <v>3.58</v>
      </c>
      <c r="L51" s="30">
        <v>542.49440000000004</v>
      </c>
      <c r="O51" s="22">
        <f>($O$2/$M$2)*F51</f>
        <v>2.0609959525664312</v>
      </c>
      <c r="R51" s="22">
        <f>($R$2/$P$2)*I51</f>
        <v>579.96517733300686</v>
      </c>
      <c r="U51" s="22">
        <f>($S$2/$U$2)*L51</f>
        <v>1000.5766985527019</v>
      </c>
      <c r="AD51" s="7">
        <v>43090</v>
      </c>
    </row>
    <row r="52" spans="1:30" x14ac:dyDescent="0.25">
      <c r="A52" s="27" t="s">
        <v>79</v>
      </c>
      <c r="B52" s="28">
        <v>43118</v>
      </c>
      <c r="C52" s="29">
        <v>0.58597222222222223</v>
      </c>
      <c r="D52" s="27" t="s">
        <v>42</v>
      </c>
      <c r="E52" s="30">
        <v>2.4460000000000002</v>
      </c>
      <c r="F52" s="30">
        <v>19.546600000000002</v>
      </c>
      <c r="G52" s="30" t="s">
        <v>43</v>
      </c>
      <c r="H52" s="30">
        <v>3.3530000000000002</v>
      </c>
      <c r="I52" s="30">
        <v>5783.1989999999996</v>
      </c>
      <c r="J52" s="30" t="s">
        <v>44</v>
      </c>
      <c r="K52" s="30">
        <v>3.5859999999999999</v>
      </c>
      <c r="L52" s="30">
        <v>540.81209999999999</v>
      </c>
      <c r="O52" s="22">
        <f>($O$2/$M$2)*F52</f>
        <v>2.0527415509872515</v>
      </c>
      <c r="R52" s="22">
        <f>($R$2/$P$2)*I52</f>
        <v>609.74782981028159</v>
      </c>
      <c r="U52" s="22">
        <f>($S$2/$U$2)*L52</f>
        <v>997.47386434837608</v>
      </c>
      <c r="AD52" s="7">
        <v>43090</v>
      </c>
    </row>
    <row r="53" spans="1:30" x14ac:dyDescent="0.25">
      <c r="A53" s="27" t="s">
        <v>80</v>
      </c>
      <c r="B53" s="28">
        <v>43118</v>
      </c>
      <c r="C53" s="29">
        <v>0.59004629629629635</v>
      </c>
      <c r="D53" s="27" t="s">
        <v>42</v>
      </c>
      <c r="E53" s="30">
        <v>2.44</v>
      </c>
      <c r="F53" s="30">
        <v>20.262</v>
      </c>
      <c r="G53" s="30" t="s">
        <v>43</v>
      </c>
      <c r="H53" s="30">
        <v>3.3460000000000001</v>
      </c>
      <c r="I53" s="30">
        <v>4140.7498999999998</v>
      </c>
      <c r="J53" s="30" t="s">
        <v>44</v>
      </c>
      <c r="K53" s="30">
        <v>3.5760000000000001</v>
      </c>
      <c r="L53" s="30">
        <v>539.13850000000002</v>
      </c>
      <c r="O53" s="24">
        <f>($O$2/$M$2)*F53</f>
        <v>2.1278713078542402</v>
      </c>
      <c r="R53" s="24">
        <f>($R$2/$P$2)*I53</f>
        <v>436.57727588349297</v>
      </c>
      <c r="T53" s="24">
        <f>($S$2/$U$2)*L53</f>
        <v>994.38707642448639</v>
      </c>
      <c r="AD53" s="7">
        <v>43090</v>
      </c>
    </row>
    <row r="54" spans="1:30" x14ac:dyDescent="0.25">
      <c r="A54" s="27" t="s">
        <v>81</v>
      </c>
      <c r="B54" s="28">
        <v>43118</v>
      </c>
      <c r="C54" s="29">
        <v>0.5941319444444445</v>
      </c>
      <c r="D54" s="27" t="s">
        <v>42</v>
      </c>
      <c r="E54" s="30">
        <v>2.4460000000000002</v>
      </c>
      <c r="F54" s="30">
        <v>19.425999999999998</v>
      </c>
      <c r="G54" s="30" t="s">
        <v>43</v>
      </c>
      <c r="H54" s="30">
        <v>3.3530000000000002</v>
      </c>
      <c r="I54" s="30">
        <v>4772.8987999999999</v>
      </c>
      <c r="J54" s="30" t="s">
        <v>44</v>
      </c>
      <c r="K54" s="30">
        <v>3.5859999999999999</v>
      </c>
      <c r="L54" s="30">
        <v>555.10389999999995</v>
      </c>
      <c r="O54" s="24">
        <f>($O$2/$M$2)*F54</f>
        <v>2.0400764004726315</v>
      </c>
      <c r="R54" s="24">
        <f>($R$2/$P$2)*I54</f>
        <v>503.22748451230837</v>
      </c>
      <c r="U54" s="24">
        <f>($S$2/$U$2)*L54</f>
        <v>1023.8336609847569</v>
      </c>
      <c r="AD54" s="7">
        <v>43090</v>
      </c>
    </row>
    <row r="55" spans="1:30" x14ac:dyDescent="0.25">
      <c r="A55" s="27" t="s">
        <v>82</v>
      </c>
      <c r="B55" s="28">
        <v>43118</v>
      </c>
      <c r="C55" s="29">
        <v>0.59820601851851851</v>
      </c>
      <c r="D55" s="27" t="s">
        <v>42</v>
      </c>
      <c r="E55" s="30">
        <v>2.4460000000000002</v>
      </c>
      <c r="F55" s="30">
        <v>19.128399999999999</v>
      </c>
      <c r="G55" s="30" t="s">
        <v>43</v>
      </c>
      <c r="H55" s="30">
        <v>3.3530000000000002</v>
      </c>
      <c r="I55" s="30">
        <v>4901.4315999999999</v>
      </c>
      <c r="J55" s="30" t="s">
        <v>44</v>
      </c>
      <c r="K55" s="30">
        <v>3.5859999999999999</v>
      </c>
      <c r="L55" s="30">
        <v>541.35119999999995</v>
      </c>
      <c r="O55" s="24">
        <f>($O$2/$M$2)*F55</f>
        <v>2.0088230937300882</v>
      </c>
      <c r="R55" s="24">
        <f>($R$2/$P$2)*I55</f>
        <v>516.77925678565384</v>
      </c>
      <c r="U55" s="24">
        <f>($S$2/$U$2)*L55</f>
        <v>998.46818041539848</v>
      </c>
      <c r="AD55" s="7">
        <v>43090</v>
      </c>
    </row>
    <row r="56" spans="1:30" x14ac:dyDescent="0.25">
      <c r="A56" s="27" t="s">
        <v>83</v>
      </c>
      <c r="B56" s="28">
        <v>43118</v>
      </c>
      <c r="C56" s="29">
        <v>0.60187500000000005</v>
      </c>
      <c r="D56" s="27" t="s">
        <v>42</v>
      </c>
      <c r="E56" s="30">
        <v>2.4430000000000001</v>
      </c>
      <c r="F56" s="30">
        <v>19.014199999999999</v>
      </c>
      <c r="G56" s="30" t="s">
        <v>43</v>
      </c>
      <c r="H56" s="30">
        <v>3.35</v>
      </c>
      <c r="I56" s="30">
        <v>5070.4174000000003</v>
      </c>
      <c r="J56" s="30" t="s">
        <v>44</v>
      </c>
      <c r="K56" s="30">
        <v>3.58</v>
      </c>
      <c r="L56" s="30">
        <v>546.16780000000006</v>
      </c>
      <c r="O56" s="24">
        <f>($O$2/$M$2)*F56</f>
        <v>1.9968300573389639</v>
      </c>
      <c r="R56" s="24">
        <f>($R$2/$P$2)*I56</f>
        <v>534.59616483580987</v>
      </c>
      <c r="U56" s="24">
        <f>($S$2/$U$2)*L56</f>
        <v>1007.3519176968323</v>
      </c>
      <c r="AD56" s="7">
        <v>43090</v>
      </c>
    </row>
    <row r="57" spans="1:30" x14ac:dyDescent="0.25">
      <c r="A57" s="27" t="s">
        <v>84</v>
      </c>
      <c r="B57" s="28">
        <v>43118</v>
      </c>
      <c r="C57" s="29">
        <v>0.60594907407407406</v>
      </c>
      <c r="D57" s="27" t="s">
        <v>42</v>
      </c>
      <c r="E57" s="30">
        <v>2.4460000000000002</v>
      </c>
      <c r="F57" s="30">
        <v>18.43</v>
      </c>
      <c r="G57" s="30" t="s">
        <v>43</v>
      </c>
      <c r="H57" s="30">
        <v>3.3530000000000002</v>
      </c>
      <c r="I57" s="30">
        <v>4965.8512000000001</v>
      </c>
      <c r="J57" s="30" t="s">
        <v>44</v>
      </c>
      <c r="K57" s="30">
        <v>3.5830000000000002</v>
      </c>
      <c r="L57" s="30">
        <v>533.55650000000003</v>
      </c>
      <c r="M57" s="3"/>
      <c r="N57" s="2"/>
      <c r="O57" s="24">
        <f>($O$2/$M$2)*F57</f>
        <v>1.9354786400036346</v>
      </c>
      <c r="P57" s="3"/>
      <c r="Q57" s="2"/>
      <c r="R57" s="24">
        <f>($R$2/$P$2)*I57</f>
        <v>523.57129546480814</v>
      </c>
      <c r="S57" s="3"/>
      <c r="U57" s="24">
        <f>($S$2/$U$2)*L57</f>
        <v>984.09163534468689</v>
      </c>
      <c r="AD57" s="7">
        <v>43090</v>
      </c>
    </row>
    <row r="58" spans="1:30" x14ac:dyDescent="0.25">
      <c r="A58" s="5" t="s">
        <v>41</v>
      </c>
      <c r="B58" s="7">
        <v>43118</v>
      </c>
      <c r="C58" s="8">
        <v>0.60960648148148155</v>
      </c>
      <c r="D58" s="5" t="s">
        <v>42</v>
      </c>
      <c r="E58" s="9">
        <v>2.4430000000000001</v>
      </c>
      <c r="F58" s="9">
        <v>38.744799999999998</v>
      </c>
      <c r="G58" s="9" t="s">
        <v>43</v>
      </c>
      <c r="H58" s="9">
        <v>3.35</v>
      </c>
      <c r="I58" s="9">
        <v>3771.915</v>
      </c>
      <c r="J58" s="9" t="s">
        <v>44</v>
      </c>
      <c r="K58" s="9">
        <v>3.58</v>
      </c>
      <c r="L58" s="9">
        <v>733.57560000000001</v>
      </c>
      <c r="AD58" s="7">
        <v>43090</v>
      </c>
    </row>
    <row r="59" spans="1:30" x14ac:dyDescent="0.25">
      <c r="A59" s="5" t="s">
        <v>41</v>
      </c>
      <c r="B59" s="7">
        <v>43118</v>
      </c>
      <c r="C59" s="8">
        <v>0.6136921296296296</v>
      </c>
      <c r="D59" s="5" t="s">
        <v>42</v>
      </c>
      <c r="E59" s="9">
        <v>2.4460000000000002</v>
      </c>
      <c r="F59" s="9">
        <v>38.735799999999998</v>
      </c>
      <c r="G59" s="9" t="s">
        <v>43</v>
      </c>
      <c r="H59" s="9">
        <v>3.3559999999999999</v>
      </c>
      <c r="I59" s="9">
        <v>3759.5036</v>
      </c>
      <c r="J59" s="9" t="s">
        <v>44</v>
      </c>
      <c r="K59" s="9">
        <v>3.5859999999999999</v>
      </c>
      <c r="L59" s="9">
        <v>735.77390000000003</v>
      </c>
    </row>
    <row r="60" spans="1:30" x14ac:dyDescent="0.25">
      <c r="A60" s="5" t="s">
        <v>41</v>
      </c>
      <c r="B60" s="7">
        <v>43118</v>
      </c>
      <c r="C60" s="8">
        <v>0.61776620370370372</v>
      </c>
      <c r="D60" s="5" t="s">
        <v>42</v>
      </c>
      <c r="E60" s="9">
        <v>2.4460000000000002</v>
      </c>
      <c r="F60" s="9">
        <v>38.783200000000001</v>
      </c>
      <c r="G60" s="9" t="s">
        <v>43</v>
      </c>
      <c r="H60" s="9">
        <v>3.3559999999999999</v>
      </c>
      <c r="I60" s="9">
        <v>3759.8393999999998</v>
      </c>
      <c r="J60" s="9" t="s">
        <v>44</v>
      </c>
      <c r="K60" s="9">
        <v>3.59</v>
      </c>
      <c r="L60" s="9">
        <v>731.09780000000001</v>
      </c>
    </row>
    <row r="61" spans="1:30" x14ac:dyDescent="0.25">
      <c r="A61" s="5" t="s">
        <v>41</v>
      </c>
      <c r="B61" s="7">
        <v>43118</v>
      </c>
      <c r="C61" s="8">
        <v>0.62185185185185188</v>
      </c>
      <c r="D61" s="5" t="s">
        <v>42</v>
      </c>
      <c r="E61" s="9">
        <v>2.44</v>
      </c>
      <c r="F61" s="9">
        <v>38.782600000000002</v>
      </c>
      <c r="G61" s="9" t="s">
        <v>43</v>
      </c>
      <c r="H61" s="9">
        <v>3.35</v>
      </c>
      <c r="I61" s="9">
        <v>3764.9938000000002</v>
      </c>
      <c r="J61" s="9" t="s">
        <v>44</v>
      </c>
      <c r="K61" s="9">
        <v>3.5830000000000002</v>
      </c>
      <c r="L61" s="9">
        <v>733.22339999999997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2018-03-27T20:37:26Z</dcterms:modified>
</cp:coreProperties>
</file>