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B3018067-717F-4AF4-A5C9-6841754D3EF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N42" i="1"/>
  <c r="O27" i="1"/>
  <c r="O24" i="1"/>
  <c r="O13" i="1"/>
  <c r="O26" i="1"/>
  <c r="O14" i="1"/>
  <c r="O21" i="1"/>
  <c r="O20" i="1"/>
  <c r="O12" i="1"/>
  <c r="O34" i="1"/>
  <c r="O28" i="1"/>
  <c r="O8" i="1"/>
  <c r="N22" i="1"/>
  <c r="T2" i="1"/>
  <c r="S2" i="1"/>
  <c r="Q2" i="1"/>
  <c r="P2" i="1"/>
  <c r="O51" i="1"/>
  <c r="N2" i="1"/>
  <c r="AE2" i="1" s="1"/>
  <c r="U43" i="1" l="1"/>
  <c r="T24" i="1"/>
  <c r="R39" i="1"/>
  <c r="R43" i="1"/>
  <c r="U57" i="1"/>
  <c r="U49" i="1"/>
  <c r="R48" i="1"/>
  <c r="R25" i="1"/>
  <c r="T51" i="1"/>
  <c r="U35" i="1"/>
  <c r="U42" i="1"/>
  <c r="U41" i="1"/>
  <c r="U8" i="1"/>
  <c r="R13" i="1"/>
  <c r="R24" i="1"/>
  <c r="U54" i="1"/>
  <c r="U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0" i="1"/>
  <c r="N36" i="1"/>
  <c r="O10" i="1"/>
  <c r="O6" i="1"/>
  <c r="O9" i="1"/>
  <c r="O29" i="1"/>
  <c r="O37" i="1"/>
  <c r="O41" i="1"/>
  <c r="O49" i="1"/>
  <c r="O53" i="1"/>
  <c r="N57" i="1"/>
  <c r="R6" i="1"/>
  <c r="R56" i="1"/>
  <c r="Q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<sst xmlns="http://schemas.openxmlformats.org/spreadsheetml/2006/main" count="281" uniqueCount="85">
  <si>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</si>
  <si>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</si>
  <si>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</si>
  <si>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</si>
  <si>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</si>
  <si>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</si>
  <si>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</si>
  <si>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</si>
  <si>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</si>
  <si>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</si>
  <si>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</si>
  <si>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</si>
  <si>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</si>
  <si>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</si>
  <si>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</si>
  <si>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</si>
  <si>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</si>
  <si>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</si>
  <si>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</si>
  <si>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</si>
  <si>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</si>
  <si>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</si>
  <si>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</si>
  <si>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</si>
  <si>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</si>
  <si>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</si>
  <si>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</si>
  <si>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</si>
  <si>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</si>
  <si>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</si>
  <si>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</si>
  <si>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</si>
  <si>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</si>
  <si>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</si>
  <si>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</si>
  <si>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</si>
  <si>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</si>
  <si>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</si>
  <si>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</si>
  <si>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</si>
  <si>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</si>
  <si>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</si>
  <si>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</si>
  <si>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</si>
  <si>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</si>
  <si>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</si>
  <si>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</si>
  <si>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</si>
  <si>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</si>
  <si>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</si>
  <si>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</si>
  <si>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</si>
  <si>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</si>
  <si>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</si>
  <si>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</si>
  <si>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</si>
  <si>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</si>
  <si>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</si>
  <si>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</si>
  <si>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</si>
  <si>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</si>
  <si>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</si>
  <si>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</si>
  <si>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</si>
  <si>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</si>
  <si>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</si>
  <si>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</si>
  <si>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</si>
  <si>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</si>
  <si>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</si>
  <si>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</si>
  <si>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</si>
  <si>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</si>
  <si>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</si>
  <si>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</si>
  <si>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</si>
  <si>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</si>
  <si>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</si>
  <si>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</si>
  <si>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G21</t>
  </si>
  <si>
    <t>G22</t>
  </si>
  <si>
    <t>G23</t>
  </si>
  <si>
    <t>G24</t>
  </si>
  <si>
    <t>G25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</si>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</sst>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C1" zoomScale="70" zoomScaleNormal="70" workbookViewId="0">
      <selection activeCell="T55" sqref="T55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43418</v>
      </c>
      <c r="C2" s="8">
        <v>0.55644675925925924</v>
      </c>
      <c r="D2" s="5" t="s">
        <v>42</v>
      </c>
      <c r="E2" s="9">
        <v>2.44</v>
      </c>
      <c r="F2" s="9">
        <v>40.5946</v>
      </c>
      <c r="G2" s="9" t="s">
        <v>43</v>
      </c>
      <c r="H2" s="9">
        <v>3.36</v>
      </c>
      <c r="I2" s="9">
        <v>4071.1468</v>
      </c>
      <c r="J2" s="9" t="s">
        <v>44</v>
      </c>
      <c r="K2" s="9">
        <v>3.573</v>
      </c>
      <c r="L2" s="9">
        <v>682.47580000000005</v>
      </c>
      <c r="M2" s="4">
        <f>AVERAGE(F2:F5,F16:F19,F30:F33,F45:F48,F59:F62)</f>
        <v>39.600721052631577</v>
      </c>
      <c r="N2" s="4">
        <f>STDEV(F2:F5,F16:F19,F30:F33,F45:F48,G59:G62)</f>
        <v>5.2140426503777109</v>
      </c>
      <c r="O2" s="4">
        <v>3.9420000000000002</v>
      </c>
      <c r="P2" s="4">
        <f>AVERAGE(I2:I5,I16:I19,I30:I33,I45:I48,I59:I62)</f>
        <v>3953.2484473684208</v>
      </c>
      <c r="Q2" s="4">
        <f>STDEV(I2:I5,I16:I19,I30:I33,I45:I48,I59:I62)</f>
        <v>88.279635677169296</v>
      </c>
      <c r="R2" s="4">
        <v>407.1</v>
      </c>
      <c r="S2" s="4">
        <f>AVERAGE(L2:L5,L16:L19,L30:L33,L45:L48,L59:L62)</f>
        <v>678.7464421052631</v>
      </c>
      <c r="T2" s="4">
        <f>STDEV(L2:L5,L16:L19,L30:L33,L45:L48,L59:L62)</f>
        <v>54.748908806227114</v>
      </c>
      <c r="U2" s="4">
        <v>364</v>
      </c>
      <c r="AD2" s="7">
        <v>43126</v>
      </c>
      <c r="AE2" s="6">
        <f>(N2/M2)^2</f>
        <v>1.7335763411333461E-2</v>
      </c>
      <c r="AF2" s="6">
        <f>(T2/S2)^2</f>
        <v>6.5063257516437831E-3</v>
      </c>
      <c r="AG2" s="6">
        <f>(T2/S2)^2</f>
        <v>6.5063257516437831E-3</v>
      </c>
    </row>
    <row r="3" spans="1:33" x14ac:dyDescent="0.35">
      <c r="A3" s="5" t="s">
        <v>41</v>
      </c>
      <c r="B3" s="7">
        <v>43418</v>
      </c>
      <c r="C3" s="8">
        <v>0.5605324074074074</v>
      </c>
      <c r="D3" s="5" t="s">
        <v>42</v>
      </c>
      <c r="E3" s="9">
        <v>2.44</v>
      </c>
      <c r="F3" s="9">
        <v>41.0349</v>
      </c>
      <c r="G3" s="9" t="s">
        <v>43</v>
      </c>
      <c r="H3" s="9">
        <v>3.36</v>
      </c>
      <c r="I3" s="9">
        <v>4005.0383999999999</v>
      </c>
      <c r="J3" s="9" t="s">
        <v>44</v>
      </c>
      <c r="K3" s="9">
        <v>3.573</v>
      </c>
      <c r="L3" s="9">
        <v>688.77179999999998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43418</v>
      </c>
      <c r="C4" s="8">
        <v>0.56461805555555555</v>
      </c>
      <c r="D4" s="5" t="s">
        <v>42</v>
      </c>
      <c r="E4" s="9">
        <v>2.4460000000000002</v>
      </c>
      <c r="F4" s="9">
        <v>41.029600000000002</v>
      </c>
      <c r="G4" s="9" t="s">
        <v>43</v>
      </c>
      <c r="H4" s="9">
        <v>3.3660000000000001</v>
      </c>
      <c r="I4" s="9">
        <v>4006.5324000000001</v>
      </c>
      <c r="J4" s="9" t="s">
        <v>44</v>
      </c>
      <c r="K4" s="9">
        <v>3.5830000000000002</v>
      </c>
      <c r="L4" s="9">
        <v>685.32619999999997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43418</v>
      </c>
      <c r="C5" s="8">
        <v>0.56870370370370371</v>
      </c>
      <c r="D5" s="5" t="s">
        <v>42</v>
      </c>
      <c r="E5" s="9">
        <v>2.4460000000000002</v>
      </c>
      <c r="F5" s="9">
        <v>41.184600000000003</v>
      </c>
      <c r="G5" s="9" t="s">
        <v>43</v>
      </c>
      <c r="H5" s="9">
        <v>3.3660000000000001</v>
      </c>
      <c r="I5" s="9">
        <v>4001.0336000000002</v>
      </c>
      <c r="J5" s="9" t="s">
        <v>44</v>
      </c>
      <c r="K5" s="9">
        <v>3.5830000000000002</v>
      </c>
      <c r="L5" s="9">
        <v>683.07140000000004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27" t="s">
        <v>45</v>
      </c>
      <c r="B6" s="28">
        <v>43418</v>
      </c>
      <c r="C6" s="29">
        <v>0.57277777777777772</v>
      </c>
      <c r="D6" s="27" t="s">
        <v>42</v>
      </c>
      <c r="E6" s="30">
        <v>2.44</v>
      </c>
      <c r="F6" s="30">
        <v>20.008600000000001</v>
      </c>
      <c r="G6" s="30" t="s">
        <v>43</v>
      </c>
      <c r="H6" s="30">
        <v>3.363</v>
      </c>
      <c r="I6" s="30">
        <v>3877.9654</v>
      </c>
      <c r="J6" s="30" t="s">
        <v>44</v>
      </c>
      <c r="K6" s="30">
        <v>3.5760000000000001</v>
      </c>
      <c r="L6" s="30">
        <v>501.82780000000002</v>
      </c>
      <c r="O6" s="10">
        <f t="shared" ref="O6:O15" si="0">($O$2/$M$2)*F6</f>
        <v>1.9917289156218185</v>
      </c>
      <c r="R6" s="10">
        <f t="shared" ref="R6:R15" si="1">($R$2/$P$2)*I6</f>
        <v>399.34745699853863</v>
      </c>
      <c r="U6" s="10">
        <f>($S$2/$U$2)*L6</f>
        <v>935.75229065799874</v>
      </c>
      <c r="V6" s="3">
        <v>0</v>
      </c>
      <c r="W6" s="11" t="s">
        <v>33</v>
      </c>
      <c r="X6" s="2">
        <f>SLOPE(O6:O10,$V$6:$V$10)</f>
        <v>-1.2986463537280146E-3</v>
      </c>
      <c r="Y6" s="2">
        <f>RSQ(O6:O10,$V$6:$V$10)</f>
        <v>0.93745753854193903</v>
      </c>
      <c r="Z6" s="2">
        <f>SLOPE($R6:$R10,$V$6:$V$10)</f>
        <v>2.0304844027810556</v>
      </c>
      <c r="AA6" s="2">
        <f>RSQ(R6:R10,$V$6:$V$10)</f>
        <v>0.90270434941346978</v>
      </c>
      <c r="AB6" s="2">
        <f>SLOPE(U6:U10,$V$6:$V$10)</f>
        <v>0.50570525781700326</v>
      </c>
      <c r="AC6" s="2">
        <f>RSQ(U6:U10,$V$6:$V$10)</f>
        <v>0.36357328045480836</v>
      </c>
      <c r="AD6" s="7">
        <v>43126</v>
      </c>
      <c r="AE6" s="2"/>
    </row>
    <row r="7" spans="1:33" x14ac:dyDescent="0.35">
      <c r="A7" s="27" t="s">
        <v>46</v>
      </c>
      <c r="B7" s="28">
        <v>43418</v>
      </c>
      <c r="C7" s="29">
        <v>0.57644675925925926</v>
      </c>
      <c r="D7" s="27" t="s">
        <v>42</v>
      </c>
      <c r="E7" s="30">
        <v>2.4430000000000001</v>
      </c>
      <c r="F7" s="30">
        <v>19.8218</v>
      </c>
      <c r="G7" s="30" t="s">
        <v>43</v>
      </c>
      <c r="H7" s="30">
        <v>3.3660000000000001</v>
      </c>
      <c r="I7" s="30">
        <v>4184.7736999999997</v>
      </c>
      <c r="J7" s="30" t="s">
        <v>44</v>
      </c>
      <c r="K7" s="30">
        <v>3.5760000000000001</v>
      </c>
      <c r="L7" s="30">
        <v>511.48910000000001</v>
      </c>
      <c r="O7" s="10">
        <f t="shared" si="0"/>
        <v>1.9731341632934116</v>
      </c>
      <c r="R7" s="10">
        <f t="shared" si="1"/>
        <v>430.9421469333804</v>
      </c>
      <c r="U7" s="10">
        <f>($S$2/$U$2)*L7</f>
        <v>953.76760110061298</v>
      </c>
      <c r="V7" s="3">
        <v>10</v>
      </c>
      <c r="W7" s="13" t="s">
        <v>34</v>
      </c>
      <c r="X7" s="2">
        <f>SLOPE($O11:$O15,$V$6:$V$10)</f>
        <v>-2.0331788881568745E-3</v>
      </c>
      <c r="Y7" s="2">
        <f>RSQ(O11:O15,$V$6:$V$10)</f>
        <v>0.81243731702417166</v>
      </c>
      <c r="Z7" s="2">
        <f>SLOPE($R11:$R15,$V$6:$V$10)</f>
        <v>1.5533273847960924</v>
      </c>
      <c r="AA7" s="2">
        <f>RSQ(R11:R15,$V$6:$V$10)</f>
        <v>0.80152981558701131</v>
      </c>
      <c r="AB7" s="2">
        <f>SLOPE(U11:U15,$V$6:$V$10)</f>
        <v>8.1108335143554769E-2</v>
      </c>
      <c r="AC7" s="2">
        <f>RSQ(U11:U15,$V$6:$V$10)</f>
        <v>2.7590970935005531E-2</v>
      </c>
      <c r="AD7" s="7">
        <v>43126</v>
      </c>
      <c r="AE7" s="2"/>
    </row>
    <row r="8" spans="1:33" x14ac:dyDescent="0.35">
      <c r="A8" s="27" t="s">
        <v>47</v>
      </c>
      <c r="B8" s="28">
        <v>43418</v>
      </c>
      <c r="C8" s="29">
        <v>0.58010416666666664</v>
      </c>
      <c r="D8" s="27" t="s">
        <v>42</v>
      </c>
      <c r="E8" s="30">
        <v>2.4460000000000002</v>
      </c>
      <c r="F8" s="30">
        <v>19.723600000000001</v>
      </c>
      <c r="G8" s="30" t="s">
        <v>43</v>
      </c>
      <c r="H8" s="30">
        <v>3.3660000000000001</v>
      </c>
      <c r="I8" s="30">
        <v>4492.2608</v>
      </c>
      <c r="J8" s="30" t="s">
        <v>44</v>
      </c>
      <c r="K8" s="30">
        <v>3.5830000000000002</v>
      </c>
      <c r="L8" s="30">
        <v>507.74040000000002</v>
      </c>
      <c r="O8" s="10">
        <f t="shared" si="0"/>
        <v>1.9633589776475364</v>
      </c>
      <c r="R8" s="10">
        <f t="shared" si="1"/>
        <v>462.60673874352278</v>
      </c>
      <c r="U8" s="10">
        <f t="shared" ref="U8:U15" si="2">($S$2/$U$2)*L8</f>
        <v>946.77744509094271</v>
      </c>
      <c r="V8" s="3">
        <v>20</v>
      </c>
      <c r="W8" s="15" t="s">
        <v>35</v>
      </c>
      <c r="X8" s="2">
        <f>SLOPE($O20:$O24,$V$6:$V$10)</f>
        <v>-1.9511549271364959E-3</v>
      </c>
      <c r="Y8" s="2">
        <f>RSQ(O20:O24,$V$6:$V$10)</f>
        <v>0.82863354787049903</v>
      </c>
      <c r="Z8" s="2">
        <f>SLOPE($R20:$R24,$V$6:$V$10)</f>
        <v>3.1335668886042893</v>
      </c>
      <c r="AA8" s="2">
        <f>RSQ(R20:R24,$V$6:$V$10)</f>
        <v>0.97829903747470526</v>
      </c>
      <c r="AB8" s="2">
        <f>SLOPE($U20:$U24,$V$6:$V$10)</f>
        <v>4.8423412105253938</v>
      </c>
      <c r="AC8" s="2">
        <f>RSQ(U20:U24,$V$6:$V$10)</f>
        <v>0.81772833203676731</v>
      </c>
      <c r="AD8" s="7">
        <v>43126</v>
      </c>
      <c r="AE8" s="2"/>
    </row>
    <row r="9" spans="1:33" x14ac:dyDescent="0.35">
      <c r="A9" s="27" t="s">
        <v>48</v>
      </c>
      <c r="B9" s="28">
        <v>43418</v>
      </c>
      <c r="C9" s="29">
        <v>0.5841898148148148</v>
      </c>
      <c r="D9" s="27" t="s">
        <v>42</v>
      </c>
      <c r="E9" s="30">
        <v>2.44</v>
      </c>
      <c r="F9" s="30">
        <v>19.506599999999999</v>
      </c>
      <c r="G9" s="30" t="s">
        <v>43</v>
      </c>
      <c r="H9" s="30">
        <v>3.36</v>
      </c>
      <c r="I9" s="30">
        <v>4622.9754000000003</v>
      </c>
      <c r="J9" s="30" t="s">
        <v>44</v>
      </c>
      <c r="K9" s="30">
        <v>3.5760000000000001</v>
      </c>
      <c r="L9" s="30">
        <v>521.38679999999999</v>
      </c>
      <c r="O9" s="10">
        <f t="shared" si="0"/>
        <v>1.941758007330276</v>
      </c>
      <c r="R9" s="10">
        <f t="shared" si="1"/>
        <v>476.06754556314559</v>
      </c>
      <c r="U9" s="10">
        <f t="shared" si="2"/>
        <v>972.22372379298997</v>
      </c>
      <c r="V9" s="3">
        <v>30</v>
      </c>
      <c r="W9" s="18" t="s">
        <v>36</v>
      </c>
      <c r="X9" s="2">
        <f>SLOPE($O25:$O29,$V$6:$V$10)</f>
        <v>-4.8933663541745661E-3</v>
      </c>
      <c r="Y9" s="2">
        <f>RSQ(O25:O29,$V$6:$V$10)</f>
        <v>0.94235963056101657</v>
      </c>
      <c r="Z9" s="2">
        <f>SLOPE($R25:$R29,$V$6:$V$10)</f>
        <v>17.308298613928041</v>
      </c>
      <c r="AA9" s="2">
        <f>RSQ(R25:R29,$V$6:$V$10)</f>
        <v>0.99309368835468748</v>
      </c>
      <c r="AB9" s="2">
        <f>SLOPE(U25:U29,$V$6:$V$10)</f>
        <v>0.82366626624684836</v>
      </c>
      <c r="AC9" s="2">
        <f>RSQ(U25:U29,$V$6:$V$10)</f>
        <v>0.50833833751539814</v>
      </c>
      <c r="AD9" s="7">
        <v>43126</v>
      </c>
      <c r="AE9" s="2"/>
    </row>
    <row r="10" spans="1:33" x14ac:dyDescent="0.35">
      <c r="A10" s="27" t="s">
        <v>49</v>
      </c>
      <c r="B10" s="28">
        <v>43418</v>
      </c>
      <c r="C10" s="29">
        <v>0.58826388888888892</v>
      </c>
      <c r="D10" s="27" t="s">
        <v>42</v>
      </c>
      <c r="E10" s="30">
        <v>2.4460000000000002</v>
      </c>
      <c r="F10" s="30">
        <v>19.5139</v>
      </c>
      <c r="G10" s="30" t="s">
        <v>43</v>
      </c>
      <c r="H10" s="30">
        <v>3.3660000000000001</v>
      </c>
      <c r="I10" s="30">
        <v>4644.7413999999999</v>
      </c>
      <c r="J10" s="30" t="s">
        <v>44</v>
      </c>
      <c r="K10" s="30">
        <v>3.58</v>
      </c>
      <c r="L10" s="30">
        <v>510.43900000000002</v>
      </c>
      <c r="O10" s="10">
        <f t="shared" si="0"/>
        <v>1.9424846759169856</v>
      </c>
      <c r="R10" s="10">
        <f t="shared" si="1"/>
        <v>478.30897782270881</v>
      </c>
      <c r="U10" s="10">
        <f t="shared" si="2"/>
        <v>951.80949220266041</v>
      </c>
      <c r="V10" s="3">
        <v>40</v>
      </c>
      <c r="W10" s="20" t="s">
        <v>37</v>
      </c>
      <c r="X10" s="2">
        <f>SLOPE($O34:$O38,$V$6:$V$10)</f>
        <v>-1.5328725433893676E-3</v>
      </c>
      <c r="Y10" s="2">
        <f>RSQ(O34:O38,$V$6:$V$10)</f>
        <v>0.89666778723733065</v>
      </c>
      <c r="Z10" s="2">
        <f>SLOPE($R34:$R38,$V$6:$V$10)</f>
        <v>3.8254214202416015</v>
      </c>
      <c r="AA10" s="2">
        <f>RSQ(R34:R38,$V$6:$V$10)</f>
        <v>0.83314374729094398</v>
      </c>
      <c r="AB10" s="2">
        <f>SLOPE(U34:U38,$V$6:$V$10)</f>
        <v>0.39974809001549944</v>
      </c>
      <c r="AC10" s="2">
        <f>RSQ(U34:U38,$V$6:$V$10)</f>
        <v>0.13606960408647245</v>
      </c>
      <c r="AD10" s="7">
        <v>43126</v>
      </c>
      <c r="AE10" s="2"/>
    </row>
    <row r="11" spans="1:33" x14ac:dyDescent="0.35">
      <c r="A11" s="27" t="s">
        <v>50</v>
      </c>
      <c r="B11" s="28">
        <v>43418</v>
      </c>
      <c r="C11" s="29">
        <v>0.59192129629629631</v>
      </c>
      <c r="D11" s="27" t="s">
        <v>42</v>
      </c>
      <c r="E11" s="30">
        <v>2.4359999999999999</v>
      </c>
      <c r="F11" s="30">
        <v>20.061399999999999</v>
      </c>
      <c r="G11" s="30" t="s">
        <v>43</v>
      </c>
      <c r="H11" s="30">
        <v>3.3559999999999999</v>
      </c>
      <c r="I11" s="30">
        <v>3924.2541999999999</v>
      </c>
      <c r="J11" s="30" t="s">
        <v>44</v>
      </c>
      <c r="K11" s="30">
        <v>3.573</v>
      </c>
      <c r="L11" s="30">
        <v>516.66219999999998</v>
      </c>
      <c r="O11" s="12">
        <f t="shared" si="0"/>
        <v>1.9969848199202116</v>
      </c>
      <c r="R11" s="12">
        <f t="shared" si="1"/>
        <v>404.11421292872666</v>
      </c>
      <c r="U11" s="12">
        <f t="shared" si="2"/>
        <v>963.41381873702699</v>
      </c>
      <c r="V11" s="3"/>
      <c r="W11" s="21" t="s">
        <v>38</v>
      </c>
      <c r="X11" s="2">
        <f>SLOPE($O39:$O43,$V$6:$V$10)</f>
        <v>-3.831975160929227E-3</v>
      </c>
      <c r="Y11" s="2">
        <f>RSQ(O39:O43,$V$6:$V$10)</f>
        <v>0.88272640746019404</v>
      </c>
      <c r="Z11" s="2">
        <f>SLOPE($R39:$R43,$V$6:$V$10)</f>
        <v>3.0515520522193338</v>
      </c>
      <c r="AA11" s="2">
        <f>RSQ(R39:R43,$V$6:$V$10)</f>
        <v>0.98632212490002424</v>
      </c>
      <c r="AB11" s="2">
        <f>SLOPE($U39:$U43,$V$6:$V$10)</f>
        <v>-0.56237126229265533</v>
      </c>
      <c r="AC11" s="2">
        <f>RSQ(U39:U43,$V$6:$V$10)</f>
        <v>0.21388919535925188</v>
      </c>
      <c r="AD11" s="7">
        <v>43126</v>
      </c>
      <c r="AE11" s="2"/>
    </row>
    <row r="12" spans="1:33" x14ac:dyDescent="0.35">
      <c r="A12" s="27" t="s">
        <v>51</v>
      </c>
      <c r="B12" s="28">
        <v>43418</v>
      </c>
      <c r="C12" s="29">
        <v>0.59559027777777784</v>
      </c>
      <c r="D12" s="27" t="s">
        <v>42</v>
      </c>
      <c r="E12" s="30">
        <v>2.4460000000000002</v>
      </c>
      <c r="F12" s="30">
        <v>19.669899999999998</v>
      </c>
      <c r="G12" s="30" t="s">
        <v>43</v>
      </c>
      <c r="H12" s="30">
        <v>3.3660000000000001</v>
      </c>
      <c r="I12" s="30">
        <v>4290.049</v>
      </c>
      <c r="J12" s="30" t="s">
        <v>44</v>
      </c>
      <c r="K12" s="30">
        <v>3.58</v>
      </c>
      <c r="L12" s="30">
        <v>509.62360000000001</v>
      </c>
      <c r="O12" s="12">
        <f t="shared" si="0"/>
        <v>1.9580134840713295</v>
      </c>
      <c r="R12" s="12">
        <f t="shared" si="1"/>
        <v>441.78325019329048</v>
      </c>
      <c r="U12" s="12">
        <f>($S$2/$U$2)*L12</f>
        <v>950.28902558482343</v>
      </c>
      <c r="V12" s="3"/>
      <c r="W12" s="23" t="s">
        <v>39</v>
      </c>
      <c r="X12" s="2">
        <f>SLOPE($O48:$O52,$V$6:$V$10)</f>
        <v>-9.5163721766364784E-5</v>
      </c>
      <c r="Y12" s="2">
        <f>RSQ(O48:O52,$V$6:$V$10)</f>
        <v>2.361854647799131E-2</v>
      </c>
      <c r="Z12" s="2">
        <f>SLOPE($R48:$R52,$V$6:$V$10)</f>
        <v>0.89697678590387286</v>
      </c>
      <c r="AA12" s="2">
        <f>RSQ(R48:R52,$V$6:$V$10)</f>
        <v>0.95917018847932467</v>
      </c>
      <c r="AB12" s="2">
        <f>SLOPE(U48:U52,$V$6:$V$10)</f>
        <v>1.2623021586973144</v>
      </c>
      <c r="AC12" s="2">
        <f>RSQ(U48:U52,$V$6:$V$10)</f>
        <v>0.95136995891746934</v>
      </c>
      <c r="AD12" s="7">
        <v>43126</v>
      </c>
      <c r="AE12" s="2"/>
    </row>
    <row r="13" spans="1:33" x14ac:dyDescent="0.35">
      <c r="A13" s="27" t="s">
        <v>52</v>
      </c>
      <c r="B13" s="28">
        <v>43418</v>
      </c>
      <c r="C13" s="29">
        <v>0.59924768518518523</v>
      </c>
      <c r="D13" s="27" t="s">
        <v>42</v>
      </c>
      <c r="E13" s="30">
        <v>2.44</v>
      </c>
      <c r="F13" s="30">
        <v>19.886500000000002</v>
      </c>
      <c r="G13" s="30" t="s">
        <v>43</v>
      </c>
      <c r="H13" s="30">
        <v>3.36</v>
      </c>
      <c r="I13" s="30">
        <v>4501.7254000000003</v>
      </c>
      <c r="J13" s="30" t="s">
        <v>44</v>
      </c>
      <c r="K13" s="30">
        <v>3.573</v>
      </c>
      <c r="L13" s="30">
        <v>508.38130000000001</v>
      </c>
      <c r="O13" s="12">
        <f t="shared" si="0"/>
        <v>1.9795746369317839</v>
      </c>
      <c r="R13" s="12">
        <f t="shared" si="1"/>
        <v>463.58139002367824</v>
      </c>
      <c r="U13" s="12">
        <f t="shared" si="2"/>
        <v>947.97252364793508</v>
      </c>
      <c r="V13" s="3"/>
      <c r="W13" s="25" t="s">
        <v>40</v>
      </c>
      <c r="X13" s="2">
        <f>SLOPE($O53:$O57,$V$6:$V$10)</f>
        <v>5.7078324331415685E-4</v>
      </c>
      <c r="Y13" s="2">
        <f>RSQ(O53:O57,$V$6:$V$10)</f>
        <v>8.0991433747955366E-2</v>
      </c>
      <c r="Z13" s="2">
        <f>SLOPE($R53:$R57,$V$6:$V$10)</f>
        <v>0.7125140105808897</v>
      </c>
      <c r="AA13" s="2">
        <f>RSQ(R53:R57,$V$6:$V$10)</f>
        <v>0.91772120866859475</v>
      </c>
      <c r="AB13" s="2">
        <f>SLOPE(U53:U57,$V$6:$V$10)</f>
        <v>7.5422043590412944</v>
      </c>
      <c r="AC13" s="2">
        <f>RSQ(U53:U57,$V$6:$V$10)</f>
        <v>0.5840525539429654</v>
      </c>
      <c r="AD13" s="7">
        <v>43126</v>
      </c>
      <c r="AE13" s="2"/>
    </row>
    <row r="14" spans="1:33" x14ac:dyDescent="0.35">
      <c r="A14" s="27" t="s">
        <v>53</v>
      </c>
      <c r="B14" s="28">
        <v>43418</v>
      </c>
      <c r="C14" s="29">
        <v>0.60332175925925924</v>
      </c>
      <c r="D14" s="27" t="s">
        <v>42</v>
      </c>
      <c r="E14" s="30">
        <v>2.4460000000000002</v>
      </c>
      <c r="F14" s="30">
        <v>19.383800000000001</v>
      </c>
      <c r="G14" s="30" t="s">
        <v>43</v>
      </c>
      <c r="H14" s="30">
        <v>3.3660000000000001</v>
      </c>
      <c r="I14" s="30">
        <v>4534.9291999999996</v>
      </c>
      <c r="J14" s="30" t="s">
        <v>44</v>
      </c>
      <c r="K14" s="30">
        <v>3.58</v>
      </c>
      <c r="L14" s="30">
        <v>517.41290000000004</v>
      </c>
      <c r="O14" s="12">
        <f t="shared" si="0"/>
        <v>1.9295340480908312</v>
      </c>
      <c r="R14" s="12">
        <f t="shared" si="1"/>
        <v>467.00067094162756</v>
      </c>
      <c r="U14" s="12">
        <f t="shared" si="2"/>
        <v>964.81364003946783</v>
      </c>
      <c r="AD14" s="7">
        <v>43126</v>
      </c>
    </row>
    <row r="15" spans="1:33" x14ac:dyDescent="0.35">
      <c r="A15" s="27" t="s">
        <v>54</v>
      </c>
      <c r="B15" s="28">
        <v>43418</v>
      </c>
      <c r="C15" s="29">
        <v>0.6074074074074074</v>
      </c>
      <c r="D15" s="27" t="s">
        <v>42</v>
      </c>
      <c r="E15" s="30">
        <v>2.4430000000000001</v>
      </c>
      <c r="F15" s="30">
        <v>19.183199999999999</v>
      </c>
      <c r="G15" s="30" t="s">
        <v>43</v>
      </c>
      <c r="H15" s="30">
        <v>3.3660000000000001</v>
      </c>
      <c r="I15" s="30">
        <v>4556.0132000000003</v>
      </c>
      <c r="J15" s="30" t="s">
        <v>44</v>
      </c>
      <c r="K15" s="30">
        <v>3.5760000000000001</v>
      </c>
      <c r="L15" s="30">
        <v>514.94240000000002</v>
      </c>
      <c r="O15" s="12">
        <f t="shared" si="0"/>
        <v>1.909565593502617</v>
      </c>
      <c r="R15" s="12">
        <f t="shared" si="1"/>
        <v>469.17187179436274</v>
      </c>
      <c r="U15" s="12">
        <f t="shared" si="2"/>
        <v>960.20692826688253</v>
      </c>
      <c r="AD15" s="7">
        <v>43126</v>
      </c>
    </row>
    <row r="16" spans="1:33" x14ac:dyDescent="0.35">
      <c r="A16" s="5" t="s">
        <v>41</v>
      </c>
      <c r="B16" s="7">
        <v>43418</v>
      </c>
      <c r="C16" s="8">
        <v>0.61149305555555555</v>
      </c>
      <c r="D16" s="5" t="s">
        <v>42</v>
      </c>
      <c r="E16" s="9">
        <v>2.44</v>
      </c>
      <c r="F16" s="9">
        <v>41.042200000000001</v>
      </c>
      <c r="G16" s="9" t="s">
        <v>43</v>
      </c>
      <c r="H16" s="9">
        <v>3.36</v>
      </c>
      <c r="I16" s="9">
        <v>3985.1633999999999</v>
      </c>
      <c r="J16" s="9" t="s">
        <v>44</v>
      </c>
      <c r="K16" s="9">
        <v>3.5760000000000001</v>
      </c>
      <c r="L16" s="9">
        <v>687.19259999999997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43418</v>
      </c>
      <c r="C17" s="8">
        <v>0.61557870370370371</v>
      </c>
      <c r="D17" s="5" t="s">
        <v>42</v>
      </c>
      <c r="E17" s="9">
        <v>2.4460000000000002</v>
      </c>
      <c r="F17" s="9">
        <v>40.529400000000003</v>
      </c>
      <c r="G17" s="9" t="s">
        <v>43</v>
      </c>
      <c r="H17" s="9">
        <v>3.3660000000000001</v>
      </c>
      <c r="I17" s="9">
        <v>3983.0257999999999</v>
      </c>
      <c r="J17" s="9" t="s">
        <v>44</v>
      </c>
      <c r="K17" s="9">
        <v>3.5760000000000001</v>
      </c>
      <c r="L17" s="9">
        <v>675.36059999999998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43418</v>
      </c>
      <c r="C18" s="8">
        <v>0.6192361111111111</v>
      </c>
      <c r="D18" s="5" t="s">
        <v>42</v>
      </c>
      <c r="E18" s="9">
        <v>2.44</v>
      </c>
      <c r="F18" s="9">
        <v>41.375100000000003</v>
      </c>
      <c r="G18" s="9" t="s">
        <v>43</v>
      </c>
      <c r="H18" s="9">
        <v>3.36</v>
      </c>
      <c r="I18" s="9">
        <v>4005.6165000000001</v>
      </c>
      <c r="J18" s="9" t="s">
        <v>44</v>
      </c>
      <c r="K18" s="9">
        <v>3.5760000000000001</v>
      </c>
      <c r="L18" s="9">
        <v>677.81230000000005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43418</v>
      </c>
      <c r="C19" s="8">
        <v>0.62288194444444445</v>
      </c>
      <c r="D19" s="5" t="s">
        <v>42</v>
      </c>
      <c r="E19" s="9">
        <v>2.4430000000000001</v>
      </c>
      <c r="F19" s="9">
        <v>41.3566</v>
      </c>
      <c r="G19" s="9" t="s">
        <v>43</v>
      </c>
      <c r="H19" s="9">
        <v>3.363</v>
      </c>
      <c r="I19" s="9">
        <v>4016.5349000000001</v>
      </c>
      <c r="J19" s="9" t="s">
        <v>44</v>
      </c>
      <c r="K19" s="9">
        <v>3.58</v>
      </c>
      <c r="L19" s="9">
        <v>678.97500000000002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27" t="s">
        <v>55</v>
      </c>
      <c r="B20" s="28">
        <v>43418</v>
      </c>
      <c r="C20" s="29">
        <v>0.62655092592592598</v>
      </c>
      <c r="D20" s="27" t="s">
        <v>42</v>
      </c>
      <c r="E20" s="30">
        <v>2.4460000000000002</v>
      </c>
      <c r="F20" s="30">
        <v>20.2669</v>
      </c>
      <c r="G20" s="30" t="s">
        <v>43</v>
      </c>
      <c r="H20" s="30">
        <v>3.3660000000000001</v>
      </c>
      <c r="I20" s="30">
        <v>3975.4805999999999</v>
      </c>
      <c r="J20" s="30" t="s">
        <v>44</v>
      </c>
      <c r="K20" s="30">
        <v>3.5830000000000002</v>
      </c>
      <c r="L20" s="30">
        <v>530.11779999999999</v>
      </c>
      <c r="O20" s="14">
        <f t="shared" ref="O20:O29" si="3">($O$2/$M$2)*F20</f>
        <v>2.0174410383542991</v>
      </c>
      <c r="P20" s="3"/>
      <c r="R20" s="14">
        <f t="shared" ref="R20:R29" si="4">($R$2/$P$2)*I20</f>
        <v>409.38943600606251</v>
      </c>
      <c r="S20" s="3"/>
      <c r="U20" s="14">
        <f t="shared" ref="U20:U29" si="5">($S$2/$U$2)*L20</f>
        <v>988.50431496337751</v>
      </c>
      <c r="AD20" s="7">
        <v>43126</v>
      </c>
    </row>
    <row r="21" spans="1:30" x14ac:dyDescent="0.35">
      <c r="A21" s="27" t="s">
        <v>56</v>
      </c>
      <c r="B21" s="28">
        <v>43418</v>
      </c>
      <c r="C21" s="29">
        <v>0.63063657407407414</v>
      </c>
      <c r="D21" s="27" t="s">
        <v>42</v>
      </c>
      <c r="E21" s="30">
        <v>2.4430000000000001</v>
      </c>
      <c r="F21" s="30">
        <v>19.751200000000001</v>
      </c>
      <c r="G21" s="30" t="s">
        <v>43</v>
      </c>
      <c r="H21" s="30">
        <v>3.363</v>
      </c>
      <c r="I21" s="30">
        <v>4432.8130000000001</v>
      </c>
      <c r="J21" s="30" t="s">
        <v>44</v>
      </c>
      <c r="K21" s="30">
        <v>3.5760000000000001</v>
      </c>
      <c r="L21" s="30">
        <v>588.87879999999996</v>
      </c>
      <c r="O21" s="14">
        <f t="shared" si="3"/>
        <v>1.9661063821671512</v>
      </c>
      <c r="P21" s="3"/>
      <c r="R21" s="14">
        <f t="shared" si="4"/>
        <v>456.48488738451948</v>
      </c>
      <c r="S21" s="3"/>
      <c r="U21" s="14">
        <f t="shared" si="5"/>
        <v>1098.0752481626835</v>
      </c>
      <c r="AD21" s="7">
        <v>43126</v>
      </c>
    </row>
    <row r="22" spans="1:30" x14ac:dyDescent="0.35">
      <c r="A22" s="27" t="s">
        <v>57</v>
      </c>
      <c r="B22" s="28">
        <v>43418</v>
      </c>
      <c r="C22" s="29">
        <v>0.63429398148148153</v>
      </c>
      <c r="D22" s="27" t="s">
        <v>42</v>
      </c>
      <c r="E22" s="30">
        <v>2.4460000000000002</v>
      </c>
      <c r="F22" s="30">
        <v>19.914000000000001</v>
      </c>
      <c r="G22" s="30" t="s">
        <v>43</v>
      </c>
      <c r="H22" s="30">
        <v>3.3660000000000001</v>
      </c>
      <c r="I22" s="30">
        <v>4736.0132999999996</v>
      </c>
      <c r="J22" s="30" t="s">
        <v>44</v>
      </c>
      <c r="K22" s="30">
        <v>3.58</v>
      </c>
      <c r="L22" s="30">
        <v>605.40260000000001</v>
      </c>
      <c r="N22" s="14">
        <f>($O$2/$M$2)*F22</f>
        <v>1.9823120870871971</v>
      </c>
      <c r="P22" s="3"/>
      <c r="R22" s="14">
        <f>($R$2/$P$2)*I22</f>
        <v>487.70803052194765</v>
      </c>
      <c r="S22" s="3"/>
      <c r="U22" s="14">
        <f t="shared" si="5"/>
        <v>1128.8869801958124</v>
      </c>
      <c r="AD22" s="7">
        <v>43126</v>
      </c>
    </row>
    <row r="23" spans="1:30" x14ac:dyDescent="0.35">
      <c r="A23" s="27" t="s">
        <v>58</v>
      </c>
      <c r="B23" s="28">
        <v>43418</v>
      </c>
      <c r="C23" s="29">
        <v>0.63837962962962969</v>
      </c>
      <c r="D23" s="27" t="s">
        <v>42</v>
      </c>
      <c r="E23" s="30">
        <v>2.4430000000000001</v>
      </c>
      <c r="F23" s="30">
        <v>19.708100000000002</v>
      </c>
      <c r="G23" s="30" t="s">
        <v>43</v>
      </c>
      <c r="H23" s="30">
        <v>3.363</v>
      </c>
      <c r="I23" s="30">
        <v>4994.3654999999999</v>
      </c>
      <c r="J23" s="30" t="s">
        <v>44</v>
      </c>
      <c r="K23" s="30">
        <v>3.58</v>
      </c>
      <c r="L23" s="30">
        <v>611.17200000000003</v>
      </c>
      <c r="O23" s="14">
        <f t="shared" si="3"/>
        <v>1.9618160511963036</v>
      </c>
      <c r="P23" s="3"/>
      <c r="R23" s="14">
        <f t="shared" si="4"/>
        <v>514.3127790016473</v>
      </c>
      <c r="S23" s="3"/>
      <c r="U23" s="14">
        <f t="shared" si="5"/>
        <v>1139.645111303181</v>
      </c>
      <c r="AD23" s="7">
        <v>43126</v>
      </c>
    </row>
    <row r="24" spans="1:30" x14ac:dyDescent="0.35">
      <c r="A24" s="27" t="s">
        <v>59</v>
      </c>
      <c r="B24" s="28">
        <v>43418</v>
      </c>
      <c r="C24" s="29">
        <v>0.64203703703703707</v>
      </c>
      <c r="D24" s="27" t="s">
        <v>42</v>
      </c>
      <c r="E24" s="30">
        <v>2.4460000000000002</v>
      </c>
      <c r="F24" s="30">
        <v>19.308399999999999</v>
      </c>
      <c r="G24" s="30" t="s">
        <v>43</v>
      </c>
      <c r="H24" s="30">
        <v>3.3660000000000001</v>
      </c>
      <c r="I24" s="30">
        <v>5216.1693999999998</v>
      </c>
      <c r="J24" s="30" t="s">
        <v>44</v>
      </c>
      <c r="K24" s="30">
        <v>3.58</v>
      </c>
      <c r="L24" s="30">
        <v>603.03179999999998</v>
      </c>
      <c r="O24" s="14">
        <f t="shared" si="3"/>
        <v>1.9220284574828981</v>
      </c>
      <c r="P24" s="3"/>
      <c r="R24" s="14">
        <f t="shared" si="4"/>
        <v>537.15383462771308</v>
      </c>
      <c r="S24" s="3"/>
      <c r="T24" s="14">
        <f>($S$2/$U$2)*L24</f>
        <v>1124.466177819595</v>
      </c>
      <c r="AD24" s="7">
        <v>43126</v>
      </c>
    </row>
    <row r="25" spans="1:30" x14ac:dyDescent="0.35">
      <c r="A25" s="31" t="s">
        <v>60</v>
      </c>
      <c r="B25" s="32">
        <v>43418</v>
      </c>
      <c r="C25" s="33">
        <v>0.68118055555555557</v>
      </c>
      <c r="D25" s="31" t="s">
        <v>42</v>
      </c>
      <c r="E25" s="34">
        <v>2.4430000000000001</v>
      </c>
      <c r="F25" s="34">
        <v>20.0794</v>
      </c>
      <c r="G25" s="34" t="s">
        <v>43</v>
      </c>
      <c r="H25" s="34">
        <v>3.3660000000000001</v>
      </c>
      <c r="I25" s="34">
        <v>4103.0587999999998</v>
      </c>
      <c r="J25" s="34" t="s">
        <v>44</v>
      </c>
      <c r="K25" s="34">
        <v>3.5830000000000002</v>
      </c>
      <c r="L25" s="34">
        <v>485.64069999999998</v>
      </c>
      <c r="O25" s="17">
        <f t="shared" si="3"/>
        <v>1.9987766054764819</v>
      </c>
      <c r="P25" s="3"/>
      <c r="R25" s="17">
        <f t="shared" si="4"/>
        <v>422.52726073715758</v>
      </c>
      <c r="S25" s="3"/>
      <c r="U25" s="17">
        <f>($S$2/$U$2)*L25</f>
        <v>905.5683990838171</v>
      </c>
      <c r="AD25" s="7">
        <v>43126</v>
      </c>
    </row>
    <row r="26" spans="1:30" x14ac:dyDescent="0.35">
      <c r="A26" s="31" t="s">
        <v>61</v>
      </c>
      <c r="B26" s="32">
        <v>43418</v>
      </c>
      <c r="C26" s="33">
        <v>0.68483796296296295</v>
      </c>
      <c r="D26" s="31" t="s">
        <v>42</v>
      </c>
      <c r="E26" s="34">
        <v>2.4460000000000002</v>
      </c>
      <c r="F26" s="34">
        <v>19.442799999999998</v>
      </c>
      <c r="G26" s="34" t="s">
        <v>43</v>
      </c>
      <c r="H26" s="34">
        <v>3.3660000000000001</v>
      </c>
      <c r="I26" s="34">
        <v>6112.3600999999999</v>
      </c>
      <c r="J26" s="34" t="s">
        <v>44</v>
      </c>
      <c r="K26" s="34">
        <v>3.5830000000000002</v>
      </c>
      <c r="L26" s="34">
        <v>504.61500000000001</v>
      </c>
      <c r="O26" s="17">
        <f t="shared" si="3"/>
        <v>1.9354071229697174</v>
      </c>
      <c r="P26" s="3"/>
      <c r="R26" s="17">
        <f t="shared" si="4"/>
        <v>629.44230038626267</v>
      </c>
      <c r="S26" s="3"/>
      <c r="U26" s="17">
        <f t="shared" si="5"/>
        <v>940.94954912897617</v>
      </c>
      <c r="AD26" s="7">
        <v>43126</v>
      </c>
    </row>
    <row r="27" spans="1:30" x14ac:dyDescent="0.35">
      <c r="A27" s="31" t="s">
        <v>62</v>
      </c>
      <c r="B27" s="32">
        <v>43418</v>
      </c>
      <c r="C27" s="33">
        <v>0.68850694444444438</v>
      </c>
      <c r="D27" s="31" t="s">
        <v>42</v>
      </c>
      <c r="E27" s="34">
        <v>2.4460000000000002</v>
      </c>
      <c r="F27" s="34">
        <v>18.651599999999998</v>
      </c>
      <c r="G27" s="34" t="s">
        <v>43</v>
      </c>
      <c r="H27" s="34">
        <v>3.3660000000000001</v>
      </c>
      <c r="I27" s="34">
        <v>8021.3760000000002</v>
      </c>
      <c r="J27" s="34" t="s">
        <v>44</v>
      </c>
      <c r="K27" s="34">
        <v>3.58</v>
      </c>
      <c r="L27" s="34">
        <v>473.81920000000002</v>
      </c>
      <c r="O27" s="17">
        <f t="shared" si="3"/>
        <v>1.8566481934074299</v>
      </c>
      <c r="P27" s="3"/>
      <c r="R27" s="17">
        <f t="shared" si="4"/>
        <v>826.0300897035105</v>
      </c>
      <c r="S27" s="3"/>
      <c r="T27" s="17">
        <f>($S$2/$U$2)*L27</f>
        <v>883.52498956363206</v>
      </c>
      <c r="AD27" s="7">
        <v>43126</v>
      </c>
    </row>
    <row r="28" spans="1:30" x14ac:dyDescent="0.35">
      <c r="A28" s="31" t="s">
        <v>63</v>
      </c>
      <c r="B28" s="32">
        <v>43418</v>
      </c>
      <c r="C28" s="33">
        <v>0.69216435185185177</v>
      </c>
      <c r="D28" s="31" t="s">
        <v>42</v>
      </c>
      <c r="E28" s="34">
        <v>2.4430000000000001</v>
      </c>
      <c r="F28" s="34">
        <v>18.6492</v>
      </c>
      <c r="G28" s="34" t="s">
        <v>43</v>
      </c>
      <c r="H28" s="34">
        <v>3.363</v>
      </c>
      <c r="I28" s="34">
        <v>9330.5213999999996</v>
      </c>
      <c r="J28" s="34" t="s">
        <v>44</v>
      </c>
      <c r="K28" s="34">
        <v>3.5760000000000001</v>
      </c>
      <c r="L28" s="34">
        <v>496.1934</v>
      </c>
      <c r="O28" s="17">
        <f t="shared" si="3"/>
        <v>1.8564092886665942</v>
      </c>
      <c r="P28" s="3"/>
      <c r="R28" s="17">
        <f t="shared" si="4"/>
        <v>960.8440533173515</v>
      </c>
      <c r="S28" s="3"/>
      <c r="U28" s="17">
        <f t="shared" si="5"/>
        <v>925.24589243437811</v>
      </c>
      <c r="AD28" s="7">
        <v>43126</v>
      </c>
    </row>
    <row r="29" spans="1:30" x14ac:dyDescent="0.35">
      <c r="A29" s="31" t="s">
        <v>64</v>
      </c>
      <c r="B29" s="32">
        <v>43418</v>
      </c>
      <c r="C29" s="33">
        <v>0.69582175925925915</v>
      </c>
      <c r="D29" s="31" t="s">
        <v>42</v>
      </c>
      <c r="E29" s="34">
        <v>2.44</v>
      </c>
      <c r="F29" s="34">
        <v>18.0183</v>
      </c>
      <c r="G29" s="34" t="s">
        <v>43</v>
      </c>
      <c r="H29" s="34">
        <v>3.36</v>
      </c>
      <c r="I29" s="34">
        <v>10897.8107</v>
      </c>
      <c r="J29" s="34" t="s">
        <v>44</v>
      </c>
      <c r="K29" s="34">
        <v>3.573</v>
      </c>
      <c r="L29" s="34">
        <v>511.93740000000003</v>
      </c>
      <c r="O29" s="17">
        <f t="shared" si="3"/>
        <v>1.7936072049193152</v>
      </c>
      <c r="P29" s="3"/>
      <c r="R29" s="17">
        <f t="shared" si="4"/>
        <v>1122.2413149680151</v>
      </c>
      <c r="S29" s="3"/>
      <c r="U29" s="17">
        <f t="shared" si="5"/>
        <v>954.60354074345855</v>
      </c>
      <c r="AD29" s="7">
        <v>43126</v>
      </c>
    </row>
    <row r="30" spans="1:30" x14ac:dyDescent="0.35">
      <c r="A30" s="5" t="s">
        <v>41</v>
      </c>
      <c r="B30" s="7">
        <v>43150</v>
      </c>
      <c r="C30" s="8">
        <v>0.69164351851851846</v>
      </c>
      <c r="D30" s="5" t="s">
        <v>42</v>
      </c>
      <c r="E30" s="5">
        <v>2.4359999999999999</v>
      </c>
      <c r="F30" s="9">
        <v>39.104599999999998</v>
      </c>
      <c r="G30" s="9" t="s">
        <v>43</v>
      </c>
      <c r="H30" s="9">
        <v>3.343</v>
      </c>
      <c r="I30" s="9">
        <v>3828.0324999999998</v>
      </c>
      <c r="J30" s="9" t="s">
        <v>44</v>
      </c>
      <c r="K30" s="9">
        <v>3.5760000000000001</v>
      </c>
      <c r="L30" s="9">
        <v>733.08069999999998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43150</v>
      </c>
      <c r="C31" s="8">
        <v>0.69571759259259258</v>
      </c>
      <c r="D31" s="5" t="s">
        <v>42</v>
      </c>
      <c r="E31" s="5">
        <v>2.4460000000000002</v>
      </c>
      <c r="F31" s="9">
        <v>39.109400000000001</v>
      </c>
      <c r="G31" s="9" t="s">
        <v>43</v>
      </c>
      <c r="H31" s="9">
        <v>3.3530000000000002</v>
      </c>
      <c r="I31" s="9">
        <v>3821.7660000000001</v>
      </c>
      <c r="J31" s="9" t="s">
        <v>44</v>
      </c>
      <c r="K31" s="9">
        <v>3.5859999999999999</v>
      </c>
      <c r="L31" s="9">
        <v>737.78700000000003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43150</v>
      </c>
      <c r="C32" s="8">
        <v>0.69938657407407412</v>
      </c>
      <c r="D32" s="5" t="s">
        <v>42</v>
      </c>
      <c r="E32" s="5">
        <v>2.4359999999999999</v>
      </c>
      <c r="F32" s="9">
        <v>39.2393</v>
      </c>
      <c r="G32" s="9" t="s">
        <v>43</v>
      </c>
      <c r="H32" s="9">
        <v>3.3460000000000001</v>
      </c>
      <c r="I32" s="9">
        <v>3841.2523000000001</v>
      </c>
      <c r="J32" s="9" t="s">
        <v>44</v>
      </c>
      <c r="K32" s="9">
        <v>3.5760000000000001</v>
      </c>
      <c r="L32" s="9">
        <v>741.88570000000004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43150</v>
      </c>
      <c r="C33" s="8">
        <v>0.70346064814814813</v>
      </c>
      <c r="D33" s="5" t="s">
        <v>42</v>
      </c>
      <c r="E33" s="5">
        <v>2.4430000000000001</v>
      </c>
      <c r="F33" s="9">
        <v>39.151400000000002</v>
      </c>
      <c r="G33" s="9" t="s">
        <v>43</v>
      </c>
      <c r="H33" s="9">
        <v>3.35</v>
      </c>
      <c r="I33" s="9">
        <v>3844.8040000000001</v>
      </c>
      <c r="J33" s="9" t="s">
        <v>44</v>
      </c>
      <c r="K33" s="9">
        <v>3.5830000000000002</v>
      </c>
      <c r="L33" s="9">
        <v>741.89639999999997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27" t="s">
        <v>79</v>
      </c>
      <c r="B34" s="28">
        <v>43418</v>
      </c>
      <c r="C34" s="29">
        <v>0.64612268518518523</v>
      </c>
      <c r="D34" s="27" t="s">
        <v>42</v>
      </c>
      <c r="E34" s="30">
        <v>2.44</v>
      </c>
      <c r="F34" s="30">
        <v>20.069400000000002</v>
      </c>
      <c r="G34" s="30" t="s">
        <v>43</v>
      </c>
      <c r="H34" s="30">
        <v>3.36</v>
      </c>
      <c r="I34" s="30">
        <v>3926.1032</v>
      </c>
      <c r="J34" s="30" t="s">
        <v>44</v>
      </c>
      <c r="K34" s="30">
        <v>3.5760000000000001</v>
      </c>
      <c r="L34" s="30">
        <v>503.26960000000003</v>
      </c>
      <c r="O34" s="19">
        <f t="shared" ref="O34:O41" si="6">($O$2/$M$2)*F34</f>
        <v>1.9977811690563321</v>
      </c>
      <c r="R34" s="19">
        <f t="shared" ref="R34:R42" si="7">($R$2/$P$2)*I34</f>
        <v>404.30462036454088</v>
      </c>
      <c r="U34" s="19">
        <f>($S$2/$U$2)*L34</f>
        <v>938.44079785642555</v>
      </c>
      <c r="AD34" s="7">
        <v>43126</v>
      </c>
    </row>
    <row r="35" spans="1:30" x14ac:dyDescent="0.35">
      <c r="A35" s="27" t="s">
        <v>80</v>
      </c>
      <c r="B35" s="28">
        <v>43418</v>
      </c>
      <c r="C35" s="29">
        <v>0.65020833333333339</v>
      </c>
      <c r="D35" s="27" t="s">
        <v>42</v>
      </c>
      <c r="E35" s="30">
        <v>2.44</v>
      </c>
      <c r="F35" s="30">
        <v>19.734999999999999</v>
      </c>
      <c r="G35" s="30" t="s">
        <v>43</v>
      </c>
      <c r="H35" s="30">
        <v>3.36</v>
      </c>
      <c r="I35" s="30">
        <v>4792.7276000000002</v>
      </c>
      <c r="J35" s="30" t="s">
        <v>44</v>
      </c>
      <c r="K35" s="30">
        <v>3.5760000000000001</v>
      </c>
      <c r="L35" s="30">
        <v>508.0326</v>
      </c>
      <c r="O35" s="19">
        <f t="shared" si="6"/>
        <v>1.9644937751665075</v>
      </c>
      <c r="R35" s="19">
        <f t="shared" si="7"/>
        <v>493.54838987132513</v>
      </c>
      <c r="U35" s="19">
        <f>($S$2/$U$2)*L35</f>
        <v>947.32230693265456</v>
      </c>
      <c r="AD35" s="7">
        <v>43126</v>
      </c>
    </row>
    <row r="36" spans="1:30" x14ac:dyDescent="0.35">
      <c r="A36" s="27" t="s">
        <v>81</v>
      </c>
      <c r="B36" s="28">
        <v>43418</v>
      </c>
      <c r="C36" s="29">
        <v>0.65429398148148155</v>
      </c>
      <c r="D36" s="27" t="s">
        <v>42</v>
      </c>
      <c r="E36" s="30">
        <v>2.4460000000000002</v>
      </c>
      <c r="F36" s="30">
        <v>19.7866</v>
      </c>
      <c r="G36" s="30" t="s">
        <v>43</v>
      </c>
      <c r="H36" s="30">
        <v>3.3660000000000001</v>
      </c>
      <c r="I36" s="30">
        <v>5294.1012000000001</v>
      </c>
      <c r="J36" s="30" t="s">
        <v>44</v>
      </c>
      <c r="K36" s="30">
        <v>3.5760000000000001</v>
      </c>
      <c r="L36" s="30">
        <v>501.8442</v>
      </c>
      <c r="N36" s="19">
        <f>($O$2/$M$2)*F36</f>
        <v>1.969630227094483</v>
      </c>
      <c r="R36" s="19">
        <f>($R$2/$P$2)*I36</f>
        <v>545.17914247324427</v>
      </c>
      <c r="U36" s="19">
        <f>($S$2/$U$2)*L36</f>
        <v>935.782871541654</v>
      </c>
      <c r="AD36" s="7">
        <v>43126</v>
      </c>
    </row>
    <row r="37" spans="1:30" x14ac:dyDescent="0.35">
      <c r="A37" s="27" t="s">
        <v>82</v>
      </c>
      <c r="B37" s="28">
        <v>43418</v>
      </c>
      <c r="C37" s="29">
        <v>0.6583796296296297</v>
      </c>
      <c r="D37" s="27" t="s">
        <v>42</v>
      </c>
      <c r="E37" s="30">
        <v>2.4430000000000001</v>
      </c>
      <c r="F37" s="30">
        <v>19.4483</v>
      </c>
      <c r="G37" s="30" t="s">
        <v>43</v>
      </c>
      <c r="H37" s="30">
        <v>3.363</v>
      </c>
      <c r="I37" s="30">
        <v>5348.7681000000002</v>
      </c>
      <c r="J37" s="30" t="s">
        <v>44</v>
      </c>
      <c r="K37" s="30">
        <v>3.58</v>
      </c>
      <c r="L37" s="30">
        <v>495.62360000000001</v>
      </c>
      <c r="O37" s="19">
        <f t="shared" si="6"/>
        <v>1.9359546130008001</v>
      </c>
      <c r="R37" s="19">
        <f>($R$2/$P$2)*I37</f>
        <v>550.80866343209391</v>
      </c>
      <c r="U37" s="19">
        <f>($S$2/$U$2)*L37</f>
        <v>924.1833931961595</v>
      </c>
      <c r="AD37" s="7">
        <v>43126</v>
      </c>
    </row>
    <row r="38" spans="1:30" x14ac:dyDescent="0.35">
      <c r="A38" s="27" t="s">
        <v>83</v>
      </c>
      <c r="B38" s="28">
        <v>43418</v>
      </c>
      <c r="C38" s="29">
        <v>0.66246527777777775</v>
      </c>
      <c r="D38" s="27" t="s">
        <v>42</v>
      </c>
      <c r="E38" s="30">
        <v>2.4460000000000002</v>
      </c>
      <c r="F38" s="30">
        <v>19.442799999999998</v>
      </c>
      <c r="G38" s="30" t="s">
        <v>43</v>
      </c>
      <c r="H38" s="30">
        <v>3.3660000000000001</v>
      </c>
      <c r="I38" s="30">
        <v>5505.4695000000002</v>
      </c>
      <c r="J38" s="30" t="s">
        <v>44</v>
      </c>
      <c r="K38" s="30">
        <v>3.58</v>
      </c>
      <c r="L38" s="30">
        <v>520.19299999999998</v>
      </c>
      <c r="O38" s="19">
        <f t="shared" si="6"/>
        <v>1.9354071229697174</v>
      </c>
      <c r="R38" s="19">
        <f>($R$2/$P$2)*I38</f>
        <v>566.94555459623655</v>
      </c>
      <c r="U38" s="19">
        <f>($S$2/$U$2)*L38</f>
        <v>969.99765922544805</v>
      </c>
      <c r="AD38" s="7">
        <v>43126</v>
      </c>
    </row>
    <row r="39" spans="1:30" x14ac:dyDescent="0.35">
      <c r="A39" s="31" t="s">
        <v>65</v>
      </c>
      <c r="B39" s="32">
        <v>43418</v>
      </c>
      <c r="C39" s="33">
        <v>0.69947916666666676</v>
      </c>
      <c r="D39" s="31" t="s">
        <v>42</v>
      </c>
      <c r="E39" s="34">
        <v>2.4430000000000001</v>
      </c>
      <c r="F39" s="34">
        <v>20.079799999999999</v>
      </c>
      <c r="G39" s="34" t="s">
        <v>43</v>
      </c>
      <c r="H39" s="34">
        <v>3.363</v>
      </c>
      <c r="I39" s="34">
        <v>3842.2220000000002</v>
      </c>
      <c r="J39" s="34" t="s">
        <v>44</v>
      </c>
      <c r="K39" s="34">
        <v>3.5760000000000001</v>
      </c>
      <c r="L39" s="34">
        <v>504.23680000000002</v>
      </c>
      <c r="O39" s="26">
        <f t="shared" si="6"/>
        <v>1.9988164229332879</v>
      </c>
      <c r="R39" s="16">
        <f t="shared" si="7"/>
        <v>395.66665162196631</v>
      </c>
      <c r="U39" s="16">
        <f>($S$2/$U$2)*L39</f>
        <v>940.24432411687667</v>
      </c>
      <c r="AD39" s="7">
        <v>43126</v>
      </c>
    </row>
    <row r="40" spans="1:30" x14ac:dyDescent="0.35">
      <c r="A40" s="31" t="s">
        <v>66</v>
      </c>
      <c r="B40" s="32">
        <v>43418</v>
      </c>
      <c r="C40" s="33">
        <v>0.70314814814814808</v>
      </c>
      <c r="D40" s="31" t="s">
        <v>42</v>
      </c>
      <c r="E40" s="34">
        <v>2.44</v>
      </c>
      <c r="F40" s="34">
        <v>19.681100000000001</v>
      </c>
      <c r="G40" s="34" t="s">
        <v>43</v>
      </c>
      <c r="H40" s="34">
        <v>3.36</v>
      </c>
      <c r="I40" s="34">
        <v>4134.9522999999999</v>
      </c>
      <c r="J40" s="34" t="s">
        <v>44</v>
      </c>
      <c r="K40" s="34">
        <v>3.5760000000000001</v>
      </c>
      <c r="L40" s="34">
        <v>482.35500000000002</v>
      </c>
      <c r="O40" s="16">
        <f t="shared" si="6"/>
        <v>1.9591283728618978</v>
      </c>
      <c r="R40" s="16">
        <f t="shared" si="7"/>
        <v>425.81160879239883</v>
      </c>
      <c r="U40" s="16">
        <f>($S$2/$U$2)*L40</f>
        <v>899.4415936310005</v>
      </c>
      <c r="AD40" s="7">
        <v>43126</v>
      </c>
    </row>
    <row r="41" spans="1:30" x14ac:dyDescent="0.35">
      <c r="A41" s="31" t="s">
        <v>67</v>
      </c>
      <c r="B41" s="32">
        <v>43418</v>
      </c>
      <c r="C41" s="33">
        <v>0.7072222222222222</v>
      </c>
      <c r="D41" s="31" t="s">
        <v>42</v>
      </c>
      <c r="E41" s="34">
        <v>2.4430000000000001</v>
      </c>
      <c r="F41" s="34">
        <v>18.8446</v>
      </c>
      <c r="G41" s="34" t="s">
        <v>43</v>
      </c>
      <c r="H41" s="34">
        <v>3.363</v>
      </c>
      <c r="I41" s="34">
        <v>4393.9282000000003</v>
      </c>
      <c r="J41" s="34" t="s">
        <v>44</v>
      </c>
      <c r="K41" s="34">
        <v>3.5830000000000002</v>
      </c>
      <c r="L41" s="34">
        <v>477.71170000000001</v>
      </c>
      <c r="O41" s="16">
        <f t="shared" si="6"/>
        <v>1.8758601163163298</v>
      </c>
      <c r="R41" s="16">
        <f t="shared" si="7"/>
        <v>452.48058502640754</v>
      </c>
      <c r="U41" s="16">
        <f>($S$2/$U$2)*L41</f>
        <v>890.78328771169447</v>
      </c>
      <c r="AD41" s="7">
        <v>43126</v>
      </c>
    </row>
    <row r="42" spans="1:30" x14ac:dyDescent="0.35">
      <c r="A42" s="31" t="s">
        <v>68</v>
      </c>
      <c r="B42" s="32">
        <v>43418</v>
      </c>
      <c r="C42" s="33">
        <v>0.71089120370370373</v>
      </c>
      <c r="D42" s="31" t="s">
        <v>42</v>
      </c>
      <c r="E42" s="34">
        <v>2.44</v>
      </c>
      <c r="F42" s="34">
        <v>18.968</v>
      </c>
      <c r="G42" s="34" t="s">
        <v>43</v>
      </c>
      <c r="H42" s="34">
        <v>3.36</v>
      </c>
      <c r="I42" s="34">
        <v>4822.0738000000001</v>
      </c>
      <c r="J42" s="34" t="s">
        <v>44</v>
      </c>
      <c r="K42" s="34">
        <v>3.5760000000000001</v>
      </c>
      <c r="L42" s="34">
        <v>482.8836</v>
      </c>
      <c r="N42" s="16">
        <f>($O$2/$M$2)*F42</f>
        <v>1.888143801740984</v>
      </c>
      <c r="R42" s="16">
        <f t="shared" si="7"/>
        <v>496.5704205327051</v>
      </c>
      <c r="U42" s="16">
        <f>($S$2/$U$2)*L42</f>
        <v>900.42726772247534</v>
      </c>
      <c r="AD42" s="7">
        <v>43126</v>
      </c>
    </row>
    <row r="43" spans="1:30" x14ac:dyDescent="0.35">
      <c r="A43" s="31" t="s">
        <v>84</v>
      </c>
      <c r="B43" s="32">
        <v>43418</v>
      </c>
      <c r="C43" s="33">
        <v>0.71454861111111112</v>
      </c>
      <c r="D43" s="31" t="s">
        <v>42</v>
      </c>
      <c r="E43" s="34">
        <v>2.4460000000000002</v>
      </c>
      <c r="F43" s="34">
        <v>18.5871</v>
      </c>
      <c r="G43" s="34" t="s">
        <v>43</v>
      </c>
      <c r="H43" s="34">
        <v>3.3660000000000001</v>
      </c>
      <c r="I43" s="34">
        <v>4980.3050000000003</v>
      </c>
      <c r="J43" s="34" t="s">
        <v>44</v>
      </c>
      <c r="K43" s="34">
        <v>3.5830000000000002</v>
      </c>
      <c r="L43" s="34">
        <v>488.89299999999997</v>
      </c>
      <c r="O43" s="16">
        <f>($O$2/$M$2)*F43</f>
        <v>1.850227628497461</v>
      </c>
      <c r="R43" s="16">
        <f>($R$2/$P$2)*I43</f>
        <v>512.86484836277987</v>
      </c>
      <c r="U43" s="16">
        <f>($S$2/$U$2)*L43</f>
        <v>911.63292395650649</v>
      </c>
      <c r="AD43" s="7">
        <v>43126</v>
      </c>
    </row>
    <row r="44" spans="1:30" x14ac:dyDescent="0.35">
      <c r="A44" s="5" t="s">
        <v>41</v>
      </c>
      <c r="B44" s="7">
        <v>43418</v>
      </c>
      <c r="C44" s="8">
        <v>0.71819444444444447</v>
      </c>
      <c r="D44" s="5" t="s">
        <v>42</v>
      </c>
      <c r="E44" s="9">
        <v>2.4460000000000002</v>
      </c>
      <c r="F44" s="9">
        <v>41.243899999999996</v>
      </c>
      <c r="G44" s="9" t="s">
        <v>43</v>
      </c>
      <c r="H44" s="9">
        <v>3.3660000000000001</v>
      </c>
      <c r="I44" s="9">
        <v>4012.0706</v>
      </c>
      <c r="J44" s="9" t="s">
        <v>44</v>
      </c>
      <c r="K44" s="9">
        <v>3.5830000000000002</v>
      </c>
      <c r="L44" s="9">
        <v>671.76949999999999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43418</v>
      </c>
      <c r="C45" s="8">
        <v>0.72229166666666667</v>
      </c>
      <c r="D45" s="5" t="s">
        <v>42</v>
      </c>
      <c r="E45" s="9">
        <v>2.4460000000000002</v>
      </c>
      <c r="F45" s="9">
        <v>41.117800000000003</v>
      </c>
      <c r="G45" s="9" t="s">
        <v>43</v>
      </c>
      <c r="H45" s="9">
        <v>3.3660000000000001</v>
      </c>
      <c r="I45" s="9">
        <v>3992.6507999999999</v>
      </c>
      <c r="J45" s="9" t="s">
        <v>44</v>
      </c>
      <c r="K45" s="9">
        <v>3.5830000000000002</v>
      </c>
      <c r="L45" s="9">
        <v>673.21489999999994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43418</v>
      </c>
      <c r="C46" s="8">
        <v>0.72636574074074067</v>
      </c>
      <c r="D46" s="5" t="s">
        <v>42</v>
      </c>
      <c r="E46" s="9">
        <v>2.4460000000000002</v>
      </c>
      <c r="F46" s="9">
        <v>41.063600000000001</v>
      </c>
      <c r="G46" s="9" t="s">
        <v>43</v>
      </c>
      <c r="H46" s="9">
        <v>3.37</v>
      </c>
      <c r="I46" s="9">
        <v>4001.3344000000002</v>
      </c>
      <c r="J46" s="9" t="s">
        <v>44</v>
      </c>
      <c r="K46" s="9">
        <v>3.5830000000000002</v>
      </c>
      <c r="L46" s="9">
        <v>671.77080000000001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43418</v>
      </c>
      <c r="C47" s="8">
        <v>0.73003472222222221</v>
      </c>
      <c r="D47" s="5" t="s">
        <v>42</v>
      </c>
      <c r="E47" s="9">
        <v>2.4460000000000002</v>
      </c>
      <c r="F47" s="9">
        <v>41.484400000000001</v>
      </c>
      <c r="G47" s="9" t="s">
        <v>43</v>
      </c>
      <c r="H47" s="9">
        <v>3.3660000000000001</v>
      </c>
      <c r="I47" s="9">
        <v>4011.1417999999999</v>
      </c>
      <c r="J47" s="9" t="s">
        <v>44</v>
      </c>
      <c r="K47" s="9">
        <v>3.5830000000000002</v>
      </c>
      <c r="L47" s="9">
        <v>666.95899999999995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31" t="s">
        <v>69</v>
      </c>
      <c r="B48" s="32">
        <v>43418</v>
      </c>
      <c r="C48" s="33">
        <v>0.73410879629629633</v>
      </c>
      <c r="D48" s="31" t="s">
        <v>42</v>
      </c>
      <c r="E48" s="34">
        <v>2.4460000000000002</v>
      </c>
      <c r="F48" s="34">
        <v>20.007400000000001</v>
      </c>
      <c r="G48" s="34" t="s">
        <v>43</v>
      </c>
      <c r="H48" s="34">
        <v>3.3660000000000001</v>
      </c>
      <c r="I48" s="34">
        <v>3755.9079000000002</v>
      </c>
      <c r="J48" s="34" t="s">
        <v>44</v>
      </c>
      <c r="K48" s="34">
        <v>3.5830000000000002</v>
      </c>
      <c r="L48" s="34">
        <v>483.31380000000001</v>
      </c>
      <c r="O48" s="22">
        <f>($O$2/$M$2)*F49</f>
        <v>1.9690031021497882</v>
      </c>
      <c r="R48" s="22">
        <f>($R$2/$P$2)*I49</f>
        <v>389.57699137406928</v>
      </c>
      <c r="U48" s="22">
        <f>($S$2/$U$2)*L49</f>
        <v>881.11991494542497</v>
      </c>
      <c r="AD48" s="7">
        <v>43126</v>
      </c>
    </row>
    <row r="49" spans="1:30" x14ac:dyDescent="0.35">
      <c r="A49" s="31" t="s">
        <v>70</v>
      </c>
      <c r="B49" s="32">
        <v>43418</v>
      </c>
      <c r="C49" s="33">
        <v>0.73819444444444438</v>
      </c>
      <c r="D49" s="31" t="s">
        <v>42</v>
      </c>
      <c r="E49" s="34">
        <v>2.44</v>
      </c>
      <c r="F49" s="34">
        <v>19.7803</v>
      </c>
      <c r="G49" s="34" t="s">
        <v>43</v>
      </c>
      <c r="H49" s="34">
        <v>3.36</v>
      </c>
      <c r="I49" s="34">
        <v>3783.0868</v>
      </c>
      <c r="J49" s="34" t="s">
        <v>44</v>
      </c>
      <c r="K49" s="34">
        <v>3.5760000000000001</v>
      </c>
      <c r="L49" s="34">
        <v>472.52940000000001</v>
      </c>
      <c r="O49" s="22">
        <f>($O$2/$M$2)*F50</f>
        <v>1.9711631991815142</v>
      </c>
      <c r="R49" s="22">
        <f>($R$2/$P$2)*I50</f>
        <v>398.86700003124014</v>
      </c>
      <c r="U49" s="22">
        <f>($S$2/$U$2)*L50</f>
        <v>887.11824339312886</v>
      </c>
      <c r="AD49" s="7">
        <v>43126</v>
      </c>
    </row>
    <row r="50" spans="1:30" x14ac:dyDescent="0.35">
      <c r="A50" s="31" t="s">
        <v>71</v>
      </c>
      <c r="B50" s="32">
        <v>43418</v>
      </c>
      <c r="C50" s="33">
        <v>0.74185185185185187</v>
      </c>
      <c r="D50" s="31" t="s">
        <v>42</v>
      </c>
      <c r="E50" s="34">
        <v>2.4460000000000002</v>
      </c>
      <c r="F50" s="34">
        <v>19.802</v>
      </c>
      <c r="G50" s="34" t="s">
        <v>43</v>
      </c>
      <c r="H50" s="34">
        <v>3.3660000000000001</v>
      </c>
      <c r="I50" s="34">
        <v>3873.2997999999998</v>
      </c>
      <c r="J50" s="34" t="s">
        <v>44</v>
      </c>
      <c r="K50" s="34">
        <v>3.5830000000000002</v>
      </c>
      <c r="L50" s="34">
        <v>475.74619999999999</v>
      </c>
      <c r="O50" s="22">
        <f>($O$2/$M$2)*F51</f>
        <v>1.9471433183632889</v>
      </c>
      <c r="R50" s="22">
        <f>($R$2/$P$2)*I51</f>
        <v>403.49200591524203</v>
      </c>
      <c r="U50" s="22">
        <f>($S$2/$U$2)*L51</f>
        <v>895.98110558908024</v>
      </c>
      <c r="AD50" s="7">
        <v>43126</v>
      </c>
    </row>
    <row r="51" spans="1:30" x14ac:dyDescent="0.35">
      <c r="A51" s="31" t="s">
        <v>72</v>
      </c>
      <c r="B51" s="32">
        <v>43418</v>
      </c>
      <c r="C51" s="33">
        <v>0.74550925925925926</v>
      </c>
      <c r="D51" s="31" t="s">
        <v>42</v>
      </c>
      <c r="E51" s="34">
        <v>2.44</v>
      </c>
      <c r="F51" s="34">
        <v>19.560700000000001</v>
      </c>
      <c r="G51" s="34" t="s">
        <v>43</v>
      </c>
      <c r="H51" s="34">
        <v>3.36</v>
      </c>
      <c r="I51" s="34">
        <v>3918.2121000000002</v>
      </c>
      <c r="J51" s="34" t="s">
        <v>44</v>
      </c>
      <c r="K51" s="34">
        <v>3.573</v>
      </c>
      <c r="L51" s="34">
        <v>480.49919999999997</v>
      </c>
      <c r="O51" s="22">
        <f>($O$2/$M$2)*F52</f>
        <v>1.9624630848694011</v>
      </c>
      <c r="R51" s="22">
        <f>($R$2/$P$2)*I52</f>
        <v>417.93454894286441</v>
      </c>
      <c r="T51" s="22">
        <f>($S$2/$U$2)*L52</f>
        <v>881.90718623074599</v>
      </c>
      <c r="AD51" s="7">
        <v>43126</v>
      </c>
    </row>
    <row r="52" spans="1:30" x14ac:dyDescent="0.35">
      <c r="A52" s="31" t="s">
        <v>73</v>
      </c>
      <c r="B52" s="32">
        <v>43418</v>
      </c>
      <c r="C52" s="33">
        <v>0.74916666666666665</v>
      </c>
      <c r="D52" s="31" t="s">
        <v>42</v>
      </c>
      <c r="E52" s="34">
        <v>2.4460000000000002</v>
      </c>
      <c r="F52" s="34">
        <v>19.714600000000001</v>
      </c>
      <c r="G52" s="34" t="s">
        <v>43</v>
      </c>
      <c r="H52" s="34">
        <v>3.3660000000000001</v>
      </c>
      <c r="I52" s="34">
        <v>4058.4600999999998</v>
      </c>
      <c r="J52" s="34" t="s">
        <v>44</v>
      </c>
      <c r="K52" s="34">
        <v>3.58</v>
      </c>
      <c r="L52" s="34">
        <v>472.95159999999998</v>
      </c>
      <c r="O52" s="22">
        <f>($O$2/$M$2)*F53</f>
        <v>1.9685949732175265</v>
      </c>
      <c r="Q52" s="22">
        <f>($R$2/$P$2)*I53</f>
        <v>391.20649388466614</v>
      </c>
      <c r="U52" s="22">
        <f>($S$2/$U$2)*L53</f>
        <v>930.55764275026013</v>
      </c>
      <c r="AD52" s="7">
        <v>43126</v>
      </c>
    </row>
    <row r="53" spans="1:30" x14ac:dyDescent="0.35">
      <c r="A53" s="31" t="s">
        <v>74</v>
      </c>
      <c r="B53" s="32">
        <v>43418</v>
      </c>
      <c r="C53" s="33">
        <v>0.75325231481481481</v>
      </c>
      <c r="D53" s="31" t="s">
        <v>42</v>
      </c>
      <c r="E53" s="34">
        <v>2.4430000000000001</v>
      </c>
      <c r="F53" s="34">
        <v>19.776199999999999</v>
      </c>
      <c r="G53" s="34" t="s">
        <v>43</v>
      </c>
      <c r="H53" s="34">
        <v>3.3660000000000001</v>
      </c>
      <c r="I53" s="34">
        <v>3798.9105</v>
      </c>
      <c r="J53" s="34" t="s">
        <v>44</v>
      </c>
      <c r="K53" s="34">
        <v>3.5760000000000001</v>
      </c>
      <c r="L53" s="34">
        <v>499.04199999999997</v>
      </c>
      <c r="O53" s="24">
        <f>($O$2/$M$2)*F54</f>
        <v>2.0052867596642647</v>
      </c>
      <c r="R53" s="24">
        <f>($R$2/$P$2)*I54</f>
        <v>382.8551042946753</v>
      </c>
      <c r="U53" s="24">
        <f>($S$2/$U$2)*L54</f>
        <v>885.46762155095416</v>
      </c>
      <c r="AD53" s="7">
        <v>43126</v>
      </c>
    </row>
    <row r="54" spans="1:30" x14ac:dyDescent="0.35">
      <c r="A54" s="31" t="s">
        <v>75</v>
      </c>
      <c r="B54" s="32">
        <v>43418</v>
      </c>
      <c r="C54" s="33">
        <v>0.75733796296296296</v>
      </c>
      <c r="D54" s="31" t="s">
        <v>42</v>
      </c>
      <c r="E54" s="34">
        <v>2.4460000000000002</v>
      </c>
      <c r="F54" s="34">
        <v>20.1448</v>
      </c>
      <c r="G54" s="34" t="s">
        <v>43</v>
      </c>
      <c r="H54" s="34">
        <v>3.37</v>
      </c>
      <c r="I54" s="34">
        <v>3717.8121999999998</v>
      </c>
      <c r="J54" s="34" t="s">
        <v>44</v>
      </c>
      <c r="K54" s="34">
        <v>3.58</v>
      </c>
      <c r="L54" s="34">
        <v>474.86099999999999</v>
      </c>
      <c r="O54" s="24">
        <f>($O$2/$M$2)*F55</f>
        <v>1.9807791150001655</v>
      </c>
      <c r="Q54" s="24">
        <f>($R$2/$P$2)*I55</f>
        <v>390.77044129071714</v>
      </c>
      <c r="U54" s="24">
        <f>($S$2/$U$2)*L55</f>
        <v>893.11284246477726</v>
      </c>
      <c r="AD54" s="7">
        <v>43126</v>
      </c>
    </row>
    <row r="55" spans="1:30" x14ac:dyDescent="0.35">
      <c r="A55" s="31" t="s">
        <v>76</v>
      </c>
      <c r="B55" s="32">
        <v>43418</v>
      </c>
      <c r="C55" s="33">
        <v>0.76099537037037035</v>
      </c>
      <c r="D55" s="31" t="s">
        <v>42</v>
      </c>
      <c r="E55" s="34">
        <v>2.4460000000000002</v>
      </c>
      <c r="F55" s="34">
        <v>19.898599999999998</v>
      </c>
      <c r="G55" s="34" t="s">
        <v>43</v>
      </c>
      <c r="H55" s="34">
        <v>3.3660000000000001</v>
      </c>
      <c r="I55" s="34">
        <v>3794.6761000000001</v>
      </c>
      <c r="J55" s="34" t="s">
        <v>44</v>
      </c>
      <c r="K55" s="34">
        <v>3.58</v>
      </c>
      <c r="L55" s="34">
        <v>478.96100000000001</v>
      </c>
      <c r="O55" s="24">
        <f>($O$2/$M$2)*F56</f>
        <v>1.9700084929341402</v>
      </c>
      <c r="R55" s="24">
        <f>($R$2/$P$2)*I56</f>
        <v>389.41395565076965</v>
      </c>
      <c r="T55" s="24">
        <f>($S$2/$U$2)*L56</f>
        <v>874.30559901677259</v>
      </c>
      <c r="AD55" s="7">
        <v>43126</v>
      </c>
    </row>
    <row r="56" spans="1:30" x14ac:dyDescent="0.35">
      <c r="A56" s="31" t="s">
        <v>77</v>
      </c>
      <c r="B56" s="32">
        <v>43418</v>
      </c>
      <c r="C56" s="33">
        <v>0.76509259259259255</v>
      </c>
      <c r="D56" s="31" t="s">
        <v>42</v>
      </c>
      <c r="E56" s="34">
        <v>2.4460000000000002</v>
      </c>
      <c r="F56" s="34">
        <v>19.790400000000002</v>
      </c>
      <c r="G56" s="34" t="s">
        <v>43</v>
      </c>
      <c r="H56" s="34">
        <v>3.37</v>
      </c>
      <c r="I56" s="34">
        <v>3781.5036</v>
      </c>
      <c r="J56" s="34" t="s">
        <v>44</v>
      </c>
      <c r="K56" s="34">
        <v>3.5830000000000002</v>
      </c>
      <c r="L56" s="34">
        <v>468.875</v>
      </c>
      <c r="O56" s="24">
        <f>($O$2/$M$2)*F57</f>
        <v>2.0279030751300784</v>
      </c>
      <c r="R56" s="24">
        <f>($R$2/$P$2)*I57</f>
        <v>401.50360237960473</v>
      </c>
      <c r="U56" s="24">
        <f>($S$2/$U$2)*L57</f>
        <v>907.65629026850195</v>
      </c>
      <c r="AD56" s="7">
        <v>43126</v>
      </c>
    </row>
    <row r="57" spans="1:30" x14ac:dyDescent="0.35">
      <c r="A57" s="31" t="s">
        <v>78</v>
      </c>
      <c r="B57" s="32">
        <v>43418</v>
      </c>
      <c r="C57" s="33">
        <v>0.76874999999999993</v>
      </c>
      <c r="D57" s="31" t="s">
        <v>42</v>
      </c>
      <c r="E57" s="34">
        <v>2.4430000000000001</v>
      </c>
      <c r="F57" s="34">
        <v>20.372</v>
      </c>
      <c r="G57" s="34" t="s">
        <v>43</v>
      </c>
      <c r="H57" s="34">
        <v>3.3660000000000001</v>
      </c>
      <c r="I57" s="34">
        <v>3898.9032000000002</v>
      </c>
      <c r="J57" s="34" t="s">
        <v>44</v>
      </c>
      <c r="K57" s="34">
        <v>3.58</v>
      </c>
      <c r="L57" s="34">
        <v>486.7604</v>
      </c>
      <c r="M57" s="3"/>
      <c r="N57" s="24">
        <f>($O$2/$M$2)*F58</f>
        <v>4.1129641095051834</v>
      </c>
      <c r="P57" s="3"/>
      <c r="R57" s="24">
        <f>($R$2/$P$2)*I58</f>
        <v>411.42557012390637</v>
      </c>
      <c r="S57" s="3"/>
      <c r="U57" s="24">
        <f>($S$2/$U$2)*L58</f>
        <v>1255.3061156011565</v>
      </c>
      <c r="AD57" s="7">
        <v>43126</v>
      </c>
    </row>
    <row r="58" spans="1:30" x14ac:dyDescent="0.35">
      <c r="A58" s="5" t="s">
        <v>41</v>
      </c>
      <c r="B58" s="7">
        <v>43418</v>
      </c>
      <c r="C58" s="8">
        <v>0.7728356481481482</v>
      </c>
      <c r="D58" s="5" t="s">
        <v>42</v>
      </c>
      <c r="E58" s="9">
        <v>2.4460000000000002</v>
      </c>
      <c r="F58" s="9">
        <v>41.318199999999997</v>
      </c>
      <c r="G58" s="9" t="s">
        <v>43</v>
      </c>
      <c r="H58" s="9">
        <v>3.3660000000000001</v>
      </c>
      <c r="I58" s="9">
        <v>3995.2530000000002</v>
      </c>
      <c r="J58" s="9" t="s">
        <v>44</v>
      </c>
      <c r="K58" s="9">
        <v>3.5830000000000002</v>
      </c>
      <c r="L58" s="9">
        <v>673.19899999999996</v>
      </c>
      <c r="AD58" s="7">
        <v>43126</v>
      </c>
    </row>
    <row r="59" spans="1:30" x14ac:dyDescent="0.35">
      <c r="A59" s="5" t="s">
        <v>41</v>
      </c>
      <c r="B59" s="7">
        <v>43418</v>
      </c>
      <c r="C59" s="8">
        <v>0.77649305555555559</v>
      </c>
      <c r="D59" s="5" t="s">
        <v>42</v>
      </c>
      <c r="E59" s="9">
        <v>2.4430000000000001</v>
      </c>
      <c r="F59" s="9">
        <v>41.3752</v>
      </c>
      <c r="G59" s="9" t="s">
        <v>43</v>
      </c>
      <c r="H59" s="9">
        <v>3.3660000000000001</v>
      </c>
      <c r="I59" s="9">
        <v>3927.6484</v>
      </c>
      <c r="J59" s="9" t="s">
        <v>44</v>
      </c>
      <c r="K59" s="9">
        <v>3.58</v>
      </c>
      <c r="L59" s="9">
        <v>655.6703</v>
      </c>
    </row>
    <row r="60" spans="1:30" x14ac:dyDescent="0.35">
      <c r="A60" s="5" t="s">
        <v>41</v>
      </c>
      <c r="B60" s="7">
        <v>43418</v>
      </c>
      <c r="C60" s="8">
        <v>0.78057870370370364</v>
      </c>
      <c r="D60" s="5" t="s">
        <v>42</v>
      </c>
      <c r="E60" s="9">
        <v>2.4460000000000002</v>
      </c>
      <c r="F60" s="9">
        <v>41.332599999999999</v>
      </c>
      <c r="G60" s="9" t="s">
        <v>43</v>
      </c>
      <c r="H60" s="9">
        <v>3.3660000000000001</v>
      </c>
      <c r="I60" s="9">
        <v>4015.3606</v>
      </c>
      <c r="J60" s="9" t="s">
        <v>44</v>
      </c>
      <c r="K60" s="9">
        <v>3.5830000000000002</v>
      </c>
      <c r="L60" s="9">
        <v>664.81610000000001</v>
      </c>
    </row>
    <row r="61" spans="1:30" x14ac:dyDescent="0.35">
      <c r="A61" s="5" t="s">
        <v>41</v>
      </c>
      <c r="B61" s="7">
        <v>43418</v>
      </c>
      <c r="C61" s="8">
        <v>0.7846643518518519</v>
      </c>
      <c r="D61" s="5" t="s">
        <v>42</v>
      </c>
      <c r="E61" s="9">
        <v>2.44</v>
      </c>
      <c r="F61" s="9">
        <v>41.280999999999999</v>
      </c>
      <c r="G61" s="9" t="s">
        <v>43</v>
      </c>
      <c r="H61" s="9">
        <v>3.363</v>
      </c>
      <c r="I61" s="9">
        <v>3997.73</v>
      </c>
      <c r="J61" s="9" t="s">
        <v>44</v>
      </c>
      <c r="K61" s="9">
        <v>3.5760000000000001</v>
      </c>
      <c r="L61" s="9">
        <v>666.80200000000002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2020-04-19T12:46:39Z</dcterms:modified>
</cp:coreProperties>
</file>