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2DC9DBC1-B390-4D1A-ADED-2F04C34C035E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N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T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O25" i="1"/>
  <c r="N29" i="1"/>
  <c r="O37" i="1"/>
  <c r="O41" i="1"/>
  <c r="O49" i="1"/>
  <c r="O53" i="1"/>
  <c r="O57" i="1"/>
  <c r="R6" i="1"/>
  <c r="R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Q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<sst xmlns="http://schemas.openxmlformats.org/spreadsheetml/2006/main" count="265" uniqueCount="85">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</sst>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60" zoomScaleNormal="60" workbookViewId="0">
      <selection activeCell="N51" sqref="N5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43739</v>
      </c>
      <c r="C2" s="34">
        <v>0.40150462962962963</v>
      </c>
      <c r="D2" s="32" t="s">
        <v>42</v>
      </c>
      <c r="E2" s="35">
        <v>2.0030000000000001</v>
      </c>
      <c r="F2" s="35">
        <v>33.919699999999999</v>
      </c>
      <c r="G2" s="35" t="s">
        <v>43</v>
      </c>
      <c r="H2" s="35">
        <v>2.96</v>
      </c>
      <c r="I2" s="35">
        <v>3322.9407999999999</v>
      </c>
      <c r="J2" s="35"/>
      <c r="K2" s="35"/>
      <c r="L2" s="35"/>
      <c r="M2" s="4">
        <f>AVERAGE(F2:F5,F16:F19,F30:F33,F44:F47,F58:F61)</f>
        <v>33.672035000000008</v>
      </c>
      <c r="N2" s="4">
        <f>STDEV(F2:F5,F16:F19,F30:F33,F44:F47,G58:G61)</f>
        <v>0.33454621149401736</v>
      </c>
      <c r="O2" s="4">
        <v>3.9420000000000002</v>
      </c>
      <c r="P2" s="4">
        <f>AVERAGE(I2:I5,I16:I19,I30:I33,I44:I47,I58:I61)</f>
        <v>3288.4149000000007</v>
      </c>
      <c r="Q2" s="4">
        <f>STDEV(I2:I5,I16:I19,I30:I33,I44:I47,I58:I61)</f>
        <v>44.675748717467705</v>
      </c>
      <c r="R2" s="4">
        <v>407.1</v>
      </c>
      <c r="S2" s="4">
        <f>AVERAGE(L2:L5,L16:L19,L30:L33,L44:L47,L58:L61)</f>
        <v>755.15913684210534</v>
      </c>
      <c r="T2" s="4">
        <f>STDEV(L2:L5,L16:L19,L30:L33,L44:L47,L58:L61)</f>
        <v>6.6169840429517688</v>
      </c>
      <c r="U2" s="4">
        <v>364</v>
      </c>
      <c r="AD2" s="7">
        <v>43502</v>
      </c>
      <c r="AE2" s="6">
        <f>(N2/M2)^2</f>
        <v>9.8712807521732966E-5</v>
      </c>
      <c r="AF2" s="6">
        <f>(T2/S2)^2</f>
        <v>7.677913444655837E-5</v>
      </c>
      <c r="AG2" s="6">
        <f>(T2/S2)^2</f>
        <v>7.677913444655837E-5</v>
      </c>
    </row>
    <row r="3" spans="1:33" x14ac:dyDescent="0.35">
      <c r="A3" s="32" t="s">
        <v>41</v>
      </c>
      <c r="B3" s="33">
        <v>43739</v>
      </c>
      <c r="C3" s="34">
        <v>0.4049537037037037</v>
      </c>
      <c r="D3" s="32" t="s">
        <v>42</v>
      </c>
      <c r="E3" s="35">
        <v>2.0030000000000001</v>
      </c>
      <c r="F3" s="35">
        <v>33.814599999999999</v>
      </c>
      <c r="G3" s="35" t="s">
        <v>43</v>
      </c>
      <c r="H3" s="35">
        <v>2.956</v>
      </c>
      <c r="I3" s="35">
        <v>3353.2267000000002</v>
      </c>
      <c r="J3" s="35" t="s">
        <v>44</v>
      </c>
      <c r="K3" s="35">
        <v>3.2160000000000002</v>
      </c>
      <c r="L3" s="35">
        <v>770.99080000000004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43739</v>
      </c>
      <c r="C4" s="34">
        <v>0.40839120370370369</v>
      </c>
      <c r="D4" s="32" t="s">
        <v>42</v>
      </c>
      <c r="E4" s="35">
        <v>2.0030000000000001</v>
      </c>
      <c r="F4" s="35">
        <v>33.910600000000002</v>
      </c>
      <c r="G4" s="35" t="s">
        <v>43</v>
      </c>
      <c r="H4" s="35">
        <v>2.956</v>
      </c>
      <c r="I4" s="35">
        <v>3336.0056</v>
      </c>
      <c r="J4" s="35" t="s">
        <v>44</v>
      </c>
      <c r="K4" s="35">
        <v>3.1960000000000002</v>
      </c>
      <c r="L4" s="35">
        <v>759.83090000000004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43739</v>
      </c>
      <c r="C5" s="34">
        <v>0.41182870370370367</v>
      </c>
      <c r="D5" s="32" t="s">
        <v>42</v>
      </c>
      <c r="E5" s="35">
        <v>2.0030000000000001</v>
      </c>
      <c r="F5" s="35">
        <v>34.031599999999997</v>
      </c>
      <c r="G5" s="35" t="s">
        <v>43</v>
      </c>
      <c r="H5" s="35">
        <v>2.956</v>
      </c>
      <c r="I5" s="35">
        <v>3421.1192000000001</v>
      </c>
      <c r="J5" s="35" t="s">
        <v>44</v>
      </c>
      <c r="K5" s="35">
        <v>3.2029999999999998</v>
      </c>
      <c r="L5" s="35">
        <v>767.57809999999995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43739</v>
      </c>
      <c r="C6" s="38">
        <v>0.41526620370370365</v>
      </c>
      <c r="D6" s="36" t="s">
        <v>42</v>
      </c>
      <c r="E6" s="39">
        <v>2</v>
      </c>
      <c r="F6" s="39">
        <v>17.484200000000001</v>
      </c>
      <c r="G6" s="39" t="s">
        <v>43</v>
      </c>
      <c r="H6" s="39">
        <v>2.95</v>
      </c>
      <c r="I6" s="39">
        <v>3676.4553000000001</v>
      </c>
      <c r="J6" s="39" t="s">
        <v>44</v>
      </c>
      <c r="K6" s="39">
        <v>3.226</v>
      </c>
      <c r="L6" s="39">
        <v>488.73430000000002</v>
      </c>
      <c r="O6" s="10">
        <f>($O$2/$M$2)*F6</f>
        <v>2.0468830113772452</v>
      </c>
      <c r="R6" s="10">
        <f t="shared" ref="R6:R15" si="0">($R$2/$P$2)*I6</f>
        <v>455.1387212817944</v>
      </c>
      <c r="T6" s="10">
        <f>($S$2/$U$2)*L6</f>
        <v>1013.9345388272819</v>
      </c>
      <c r="V6" s="3">
        <v>0</v>
      </c>
      <c r="W6" s="11" t="s">
        <v>33</v>
      </c>
      <c r="X6" s="2">
        <f>SLOPE(O6:O10,$V$6:$V$10)</f>
        <v>-3.884397245369997E-4</v>
      </c>
      <c r="Y6" s="2">
        <f>RSQ(O6:O10,$V$6:$V$10)</f>
        <v>6.9532963040739387E-2</v>
      </c>
      <c r="Z6" s="2">
        <f>SLOPE($R6:$R10,$V$6:$V$10)</f>
        <v>6.4717436393747008</v>
      </c>
      <c r="AA6" s="2">
        <f>RSQ(R6:R10,$V$6:$V$10)</f>
        <v>0.81617789088150416</v>
      </c>
      <c r="AB6" s="2">
        <f>SLOPE(U6:U10,$V$6:$V$10)</f>
        <v>-0.98194960761729588</v>
      </c>
      <c r="AC6" s="2">
        <f>RSQ(U6:U10,$V$6:$V$10)</f>
        <v>0.99296849198588755</v>
      </c>
      <c r="AD6" s="31">
        <v>43502</v>
      </c>
      <c r="AE6" s="2"/>
    </row>
    <row r="7" spans="1:33" x14ac:dyDescent="0.35">
      <c r="A7" s="36" t="s">
        <v>46</v>
      </c>
      <c r="B7" s="37">
        <v>43739</v>
      </c>
      <c r="C7" s="38">
        <v>0.41871527777777778</v>
      </c>
      <c r="D7" s="36" t="s">
        <v>42</v>
      </c>
      <c r="E7" s="39">
        <v>2.0030000000000001</v>
      </c>
      <c r="F7" s="39">
        <v>17.256599999999999</v>
      </c>
      <c r="G7" s="39" t="s">
        <v>43</v>
      </c>
      <c r="H7" s="39">
        <v>2.96</v>
      </c>
      <c r="I7" s="39">
        <v>5029.5108</v>
      </c>
      <c r="J7" s="39" t="s">
        <v>44</v>
      </c>
      <c r="K7" s="39">
        <v>3.2360000000000002</v>
      </c>
      <c r="L7" s="39">
        <v>516.34720000000004</v>
      </c>
      <c r="O7" s="10">
        <f>($O$2/$M$2)*F7</f>
        <v>2.0202377789165396</v>
      </c>
      <c r="R7" s="10">
        <f t="shared" si="0"/>
        <v>622.644620263702</v>
      </c>
      <c r="U7" s="10">
        <f t="shared" ref="U6:U15" si="1">($S$2/$U$2)*L7</f>
        <v>1071.2206205023022</v>
      </c>
      <c r="V7" s="3">
        <v>10</v>
      </c>
      <c r="W7" s="13" t="s">
        <v>34</v>
      </c>
      <c r="X7" s="2">
        <f>SLOPE($O11:$O15,$V$6:$V$10)</f>
        <v>-2.2097045812645446E-3</v>
      </c>
      <c r="Y7" s="2">
        <f>RSQ(O11:O15,$V$6:$V$10)</f>
        <v>0.96654170633100867</v>
      </c>
      <c r="Z7" s="2">
        <f>SLOPE($R11:$R15,$V$6:$V$10)</f>
        <v>7.0079527197434839</v>
      </c>
      <c r="AA7" s="2">
        <f>RSQ(R11:R15,$V$6:$V$10)</f>
        <v>0.98975113776391366</v>
      </c>
      <c r="AB7" s="2">
        <f>SLOPE(U11:U15,$V$6:$V$10)</f>
        <v>-1.4109028180867584</v>
      </c>
      <c r="AC7" s="2">
        <f>RSQ(U11:U15,$V$6:$V$10)</f>
        <v>0.75708233575969208</v>
      </c>
      <c r="AD7" s="31">
        <v>43502</v>
      </c>
      <c r="AE7" s="2"/>
    </row>
    <row r="8" spans="1:33" x14ac:dyDescent="0.35">
      <c r="A8" s="36" t="s">
        <v>47</v>
      </c>
      <c r="B8" s="37">
        <v>43739</v>
      </c>
      <c r="C8" s="38">
        <v>0.42215277777777777</v>
      </c>
      <c r="D8" s="36" t="s">
        <v>42</v>
      </c>
      <c r="E8" s="39">
        <v>2.0030000000000001</v>
      </c>
      <c r="F8" s="39">
        <v>17.344999999999999</v>
      </c>
      <c r="G8" s="39" t="s">
        <v>43</v>
      </c>
      <c r="H8" s="39">
        <v>2.956</v>
      </c>
      <c r="I8" s="39">
        <v>5594.9603999999999</v>
      </c>
      <c r="J8" s="39" t="s">
        <v>44</v>
      </c>
      <c r="K8" s="39">
        <v>3.23</v>
      </c>
      <c r="L8" s="39">
        <v>512.66780000000006</v>
      </c>
      <c r="O8" s="10">
        <f>($O$2/$M$2)*F8</f>
        <v>2.0305868059355481</v>
      </c>
      <c r="R8" s="10">
        <f t="shared" si="0"/>
        <v>692.64628950562155</v>
      </c>
      <c r="U8" s="10">
        <f t="shared" si="1"/>
        <v>1063.587289381157</v>
      </c>
      <c r="V8" s="3">
        <v>20</v>
      </c>
      <c r="W8" s="15" t="s">
        <v>35</v>
      </c>
      <c r="X8" s="2">
        <f>SLOPE($O20:$O24,$V$6:$V$10)</f>
        <v>-2.3531158719700684E-5</v>
      </c>
      <c r="Y8" s="2">
        <f>RSQ(O20:O24,$V$6:$V$10)</f>
        <v>1.8445492544567641E-3</v>
      </c>
      <c r="Z8" s="2">
        <f>SLOPE($R20:$R24,$V$6:$V$10)</f>
        <v>7.845098006793485</v>
      </c>
      <c r="AA8" s="2">
        <f>RSQ(R20:R24,$V$6:$V$10)</f>
        <v>0.90167414065587248</v>
      </c>
      <c r="AB8" s="2">
        <f>SLOPE($U20:$U24,$V$6:$V$10)</f>
        <v>0.48831618723209658</v>
      </c>
      <c r="AC8" s="2">
        <f>RSQ(U20:U24,$V$6:$V$10)</f>
        <v>0.20330364468823739</v>
      </c>
      <c r="AD8" s="31">
        <v>43502</v>
      </c>
      <c r="AE8" s="2"/>
    </row>
    <row r="9" spans="1:33" x14ac:dyDescent="0.35">
      <c r="A9" s="36" t="s">
        <v>48</v>
      </c>
      <c r="B9" s="37">
        <v>43739</v>
      </c>
      <c r="C9" s="38">
        <v>0.4255902777777778</v>
      </c>
      <c r="D9" s="36" t="s">
        <v>42</v>
      </c>
      <c r="E9" s="39">
        <v>2.0059999999999998</v>
      </c>
      <c r="F9" s="39">
        <v>16.988</v>
      </c>
      <c r="G9" s="39" t="s">
        <v>43</v>
      </c>
      <c r="H9" s="39">
        <v>2.96</v>
      </c>
      <c r="I9" s="39">
        <v>5767.0052999999998</v>
      </c>
      <c r="J9" s="39" t="s">
        <v>44</v>
      </c>
      <c r="K9" s="39">
        <v>3.2330000000000001</v>
      </c>
      <c r="L9" s="39">
        <v>507.65199999999999</v>
      </c>
      <c r="O9" s="10">
        <f t="shared" ref="O9:O15" si="2">($O$2/$M$2)*F9</f>
        <v>1.9887926583587829</v>
      </c>
      <c r="R9" s="10">
        <f>($R$2/$P$2)*I9</f>
        <v>713.94514652941132</v>
      </c>
      <c r="U9" s="10">
        <f t="shared" si="1"/>
        <v>1053.1814454290343</v>
      </c>
      <c r="V9" s="3">
        <v>30</v>
      </c>
      <c r="W9" s="18" t="s">
        <v>36</v>
      </c>
      <c r="X9" s="2">
        <f>SLOPE($O25:$O29,$V$6:$V$10)</f>
        <v>3.607525651479029E-3</v>
      </c>
      <c r="Y9" s="2">
        <f>RSQ(O25:O29,$V$6:$V$10)</f>
        <v>0.68905554721516526</v>
      </c>
      <c r="Z9" s="2">
        <f>SLOPE($R25:$R29,$V$6:$V$10)</f>
        <v>40.259050524737617</v>
      </c>
      <c r="AA9" s="2">
        <f>RSQ(R25:R29,$V$6:$V$10)</f>
        <v>0.99074902967893386</v>
      </c>
      <c r="AB9" s="2">
        <f>SLOPE(U25:U29,$V$6:$V$10)</f>
        <v>-0.40603496051151067</v>
      </c>
      <c r="AC9" s="2">
        <f>RSQ(U25:U29,$V$6:$V$10)</f>
        <v>7.6000837038860914E-3</v>
      </c>
      <c r="AD9" s="31">
        <v>43502</v>
      </c>
      <c r="AE9" s="2"/>
    </row>
    <row r="10" spans="1:33" x14ac:dyDescent="0.35">
      <c r="A10" s="36" t="s">
        <v>49</v>
      </c>
      <c r="B10" s="37">
        <v>43739</v>
      </c>
      <c r="C10" s="38">
        <v>0.42903935185185182</v>
      </c>
      <c r="D10" s="36" t="s">
        <v>42</v>
      </c>
      <c r="E10" s="39">
        <v>2.0030000000000001</v>
      </c>
      <c r="F10" s="39">
        <v>17.4526</v>
      </c>
      <c r="G10" s="39" t="s">
        <v>43</v>
      </c>
      <c r="H10" s="39">
        <v>2.956</v>
      </c>
      <c r="I10" s="39">
        <v>5921.5348999999997</v>
      </c>
      <c r="J10" s="39" t="s">
        <v>44</v>
      </c>
      <c r="K10" s="39">
        <v>3.2330000000000001</v>
      </c>
      <c r="L10" s="39">
        <v>502.24189999999999</v>
      </c>
      <c r="O10" s="10">
        <f t="shared" si="2"/>
        <v>2.0431835854292735</v>
      </c>
      <c r="R10" s="10">
        <f>($R$2/$P$2)*I10</f>
        <v>733.07564011767477</v>
      </c>
      <c r="U10" s="10">
        <f>($S$2/$U$2)*L10</f>
        <v>1041.9575815657665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43739</v>
      </c>
      <c r="C11" s="38">
        <v>0.4324884259259259</v>
      </c>
      <c r="D11" s="36" t="s">
        <v>42</v>
      </c>
      <c r="E11" s="39">
        <v>2.0030000000000001</v>
      </c>
      <c r="F11" s="39">
        <v>17.352799999999998</v>
      </c>
      <c r="G11" s="39" t="s">
        <v>43</v>
      </c>
      <c r="H11" s="39">
        <v>2.9529999999999998</v>
      </c>
      <c r="I11" s="39">
        <v>3584.0497999999998</v>
      </c>
      <c r="J11" s="39" t="s">
        <v>44</v>
      </c>
      <c r="K11" s="39">
        <v>3.226</v>
      </c>
      <c r="L11" s="39">
        <v>515.92960000000005</v>
      </c>
      <c r="O11" s="12">
        <f t="shared" si="2"/>
        <v>2.0314999553784019</v>
      </c>
      <c r="R11" s="12">
        <f>($R$2/$P$2)*I11</f>
        <v>443.69908236944178</v>
      </c>
      <c r="U11" s="12">
        <f t="shared" si="1"/>
        <v>1070.3542621079471</v>
      </c>
      <c r="V11" s="3"/>
      <c r="W11" s="21" t="s">
        <v>38</v>
      </c>
      <c r="X11" s="2">
        <f>SLOPE($O39:$O43,$V$6:$V$10)</f>
        <v>-7.4155093473178609E-3</v>
      </c>
      <c r="Y11" s="2">
        <f>RSQ(O39:O43,$V$6:$V$10)</f>
        <v>0.9894316121677218</v>
      </c>
      <c r="Z11" s="2">
        <f>SLOPE($R39:$R43,$V$6:$V$10)</f>
        <v>10.255822809090002</v>
      </c>
      <c r="AA11" s="2">
        <f>RSQ(R39:R43,$V$6:$V$10)</f>
        <v>0.98662189920716215</v>
      </c>
      <c r="AB11" s="2">
        <f>SLOPE($U39:$U43,$V$6:$V$10)</f>
        <v>7.5847851766354781E-3</v>
      </c>
      <c r="AC11" s="2">
        <f>RSQ(U39:U43,$V$6:$V$10)</f>
        <v>4.996913279094583E-5</v>
      </c>
      <c r="AD11" s="31">
        <v>43502</v>
      </c>
      <c r="AE11" s="2"/>
    </row>
    <row r="12" spans="1:33" x14ac:dyDescent="0.35">
      <c r="A12" s="36" t="s">
        <v>51</v>
      </c>
      <c r="B12" s="37">
        <v>43739</v>
      </c>
      <c r="C12" s="38">
        <v>0.43592592592592588</v>
      </c>
      <c r="D12" s="36" t="s">
        <v>42</v>
      </c>
      <c r="E12" s="39">
        <v>2</v>
      </c>
      <c r="F12" s="39">
        <v>17.215199999999999</v>
      </c>
      <c r="G12" s="39" t="s">
        <v>43</v>
      </c>
      <c r="H12" s="39">
        <v>2.9529999999999998</v>
      </c>
      <c r="I12" s="39">
        <v>4373.6472999999996</v>
      </c>
      <c r="J12" s="39" t="s">
        <v>44</v>
      </c>
      <c r="K12" s="39">
        <v>3.23</v>
      </c>
      <c r="L12" s="39">
        <v>500.01299999999998</v>
      </c>
      <c r="O12" s="12">
        <f t="shared" si="2"/>
        <v>2.0153910626429314</v>
      </c>
      <c r="R12" s="12">
        <f t="shared" si="0"/>
        <v>541.44986869813772</v>
      </c>
      <c r="U12" s="12">
        <f t="shared" si="1"/>
        <v>1037.3334766204166</v>
      </c>
      <c r="V12" s="3"/>
      <c r="W12" s="23" t="s">
        <v>39</v>
      </c>
      <c r="X12" s="2">
        <f>SLOPE($O48:$O52,$V$6:$V$10)</f>
        <v>-3.999059380538527E-3</v>
      </c>
      <c r="Y12" s="2">
        <f>RSQ(O48:O52,$V$6:$V$10)</f>
        <v>0.90749275728028866</v>
      </c>
      <c r="Z12" s="2">
        <f>SLOPE($R48:$R52,$V$6:$V$10)</f>
        <v>3.9547007964492877</v>
      </c>
      <c r="AA12" s="2">
        <f>RSQ(R48:R52,$V$6:$V$10)</f>
        <v>0.98031514023310273</v>
      </c>
      <c r="AB12" s="2">
        <f>SLOPE(U48:U52,$V$6:$V$10)</f>
        <v>-0.25890133099508378</v>
      </c>
      <c r="AC12" s="2">
        <f>RSQ(U48:U52,$V$6:$V$10)</f>
        <v>4.3202682691150039E-2</v>
      </c>
      <c r="AD12" s="31">
        <v>43502</v>
      </c>
      <c r="AE12" s="2"/>
    </row>
    <row r="13" spans="1:33" x14ac:dyDescent="0.35">
      <c r="A13" s="36" t="s">
        <v>52</v>
      </c>
      <c r="B13" s="37">
        <v>43739</v>
      </c>
      <c r="C13" s="38">
        <v>0.43936342592592598</v>
      </c>
      <c r="D13" s="36" t="s">
        <v>42</v>
      </c>
      <c r="E13" s="39">
        <v>2</v>
      </c>
      <c r="F13" s="39">
        <v>16.9237</v>
      </c>
      <c r="G13" s="39" t="s">
        <v>43</v>
      </c>
      <c r="H13" s="39">
        <v>2.9529999999999998</v>
      </c>
      <c r="I13" s="39">
        <v>4849.3973999999998</v>
      </c>
      <c r="J13" s="39" t="s">
        <v>44</v>
      </c>
      <c r="K13" s="39">
        <v>3.226</v>
      </c>
      <c r="L13" s="39">
        <v>493.99459999999999</v>
      </c>
      <c r="O13" s="12">
        <f t="shared" si="2"/>
        <v>1.9812650289773097</v>
      </c>
      <c r="R13" s="12">
        <f t="shared" si="0"/>
        <v>600.34689708406313</v>
      </c>
      <c r="U13" s="12">
        <f t="shared" si="1"/>
        <v>1024.8476256611568</v>
      </c>
      <c r="V13" s="3"/>
      <c r="W13" s="25" t="s">
        <v>40</v>
      </c>
      <c r="X13" s="2">
        <f>SLOPE($O53:$O57,$V$6:$V$10)</f>
        <v>-6.7157458704233336E-3</v>
      </c>
      <c r="Y13" s="2">
        <f>RSQ(O53:O57,$V$6:$V$10)</f>
        <v>0.99615423976595219</v>
      </c>
      <c r="Z13" s="2">
        <f>SLOPE($R53:$R57,$V$6:$V$10)</f>
        <v>5.3442041853660252</v>
      </c>
      <c r="AA13" s="2">
        <f>RSQ(R53:R57,$V$6:$V$10)</f>
        <v>0.98506804013878302</v>
      </c>
      <c r="AB13" s="2">
        <f>SLOPE(U53:U57,$V$6:$V$10)</f>
        <v>-0.59691180541341848</v>
      </c>
      <c r="AC13" s="2">
        <f>RSQ(U53:U57,$V$6:$V$10)</f>
        <v>8.5190492091563902E-2</v>
      </c>
      <c r="AD13" s="31">
        <v>43502</v>
      </c>
      <c r="AE13" s="2"/>
    </row>
    <row r="14" spans="1:33" x14ac:dyDescent="0.35">
      <c r="A14" s="36" t="s">
        <v>53</v>
      </c>
      <c r="B14" s="37">
        <v>43739</v>
      </c>
      <c r="C14" s="38">
        <v>0.44280092592592596</v>
      </c>
      <c r="D14" s="36" t="s">
        <v>42</v>
      </c>
      <c r="E14" s="39">
        <v>2.0030000000000001</v>
      </c>
      <c r="F14" s="39">
        <v>16.820799999999998</v>
      </c>
      <c r="G14" s="39" t="s">
        <v>43</v>
      </c>
      <c r="H14" s="39">
        <v>2.956</v>
      </c>
      <c r="I14" s="39">
        <v>5436.6779999999999</v>
      </c>
      <c r="J14" s="39" t="s">
        <v>44</v>
      </c>
      <c r="K14" s="39">
        <v>3.2330000000000001</v>
      </c>
      <c r="L14" s="39">
        <v>495.26639999999998</v>
      </c>
      <c r="O14" s="12">
        <f t="shared" si="2"/>
        <v>1.9692184805581243</v>
      </c>
      <c r="R14" s="12">
        <f t="shared" si="0"/>
        <v>673.05120585604925</v>
      </c>
      <c r="U14" s="12">
        <f t="shared" si="1"/>
        <v>1027.4861184914751</v>
      </c>
      <c r="AD14" s="31">
        <v>43502</v>
      </c>
    </row>
    <row r="15" spans="1:33" x14ac:dyDescent="0.35">
      <c r="A15" s="36" t="s">
        <v>54</v>
      </c>
      <c r="B15" s="37">
        <v>43739</v>
      </c>
      <c r="C15" s="38">
        <v>0.44623842592592594</v>
      </c>
      <c r="D15" s="36" t="s">
        <v>42</v>
      </c>
      <c r="E15" s="39">
        <v>2.0030000000000001</v>
      </c>
      <c r="F15" s="39">
        <v>17.1892</v>
      </c>
      <c r="G15" s="39" t="s">
        <v>43</v>
      </c>
      <c r="H15" s="39">
        <v>2.956</v>
      </c>
      <c r="I15" s="39">
        <v>5882.9269999999997</v>
      </c>
      <c r="J15" s="39" t="s">
        <v>44</v>
      </c>
      <c r="K15" s="39">
        <v>3.23</v>
      </c>
      <c r="L15" s="39">
        <v>540.34079999999994</v>
      </c>
      <c r="N15" s="12">
        <f>($O$2/$M$2)*F15</f>
        <v>2.0123472311667525</v>
      </c>
      <c r="R15" s="12">
        <f t="shared" si="0"/>
        <v>728.29604977766019</v>
      </c>
      <c r="T15" s="12">
        <f>($S$2/$U$2)*L15</f>
        <v>1120.9980552982765</v>
      </c>
      <c r="AD15" s="31">
        <v>43502</v>
      </c>
    </row>
    <row r="16" spans="1:33" x14ac:dyDescent="0.35">
      <c r="A16" s="32" t="s">
        <v>41</v>
      </c>
      <c r="B16" s="33">
        <v>43739</v>
      </c>
      <c r="C16" s="34">
        <v>0.44967592592592592</v>
      </c>
      <c r="D16" s="32" t="s">
        <v>42</v>
      </c>
      <c r="E16" s="35">
        <v>2.0030000000000001</v>
      </c>
      <c r="F16" s="35">
        <v>34.671599999999998</v>
      </c>
      <c r="G16" s="35" t="s">
        <v>43</v>
      </c>
      <c r="H16" s="35">
        <v>2.956</v>
      </c>
      <c r="I16" s="35">
        <v>3209.9778000000001</v>
      </c>
      <c r="J16" s="35" t="s">
        <v>44</v>
      </c>
      <c r="K16" s="35">
        <v>3.23</v>
      </c>
      <c r="L16" s="35">
        <v>760.69759999999997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43739</v>
      </c>
      <c r="C17" s="34">
        <v>0.453125</v>
      </c>
      <c r="D17" s="32" t="s">
        <v>42</v>
      </c>
      <c r="E17" s="35">
        <v>2.0030000000000001</v>
      </c>
      <c r="F17" s="35">
        <v>33.846600000000002</v>
      </c>
      <c r="G17" s="35" t="s">
        <v>43</v>
      </c>
      <c r="H17" s="35">
        <v>2.96</v>
      </c>
      <c r="I17" s="35">
        <v>3264.7507999999998</v>
      </c>
      <c r="J17" s="35" t="s">
        <v>44</v>
      </c>
      <c r="K17" s="35">
        <v>3.2360000000000002</v>
      </c>
      <c r="L17" s="35">
        <v>753.79960000000005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43739</v>
      </c>
      <c r="C18" s="34">
        <v>0.45656249999999998</v>
      </c>
      <c r="D18" s="32" t="s">
        <v>42</v>
      </c>
      <c r="E18" s="35">
        <v>2.0030000000000001</v>
      </c>
      <c r="F18" s="35">
        <v>33.557899999999997</v>
      </c>
      <c r="G18" s="35" t="s">
        <v>43</v>
      </c>
      <c r="H18" s="35">
        <v>2.956</v>
      </c>
      <c r="I18" s="35">
        <v>3300.3969999999999</v>
      </c>
      <c r="J18" s="35" t="s">
        <v>44</v>
      </c>
      <c r="K18" s="35">
        <v>3.23</v>
      </c>
      <c r="L18" s="35">
        <v>760.74180000000001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43739</v>
      </c>
      <c r="C19" s="34">
        <v>0.45999999999999996</v>
      </c>
      <c r="D19" s="32" t="s">
        <v>42</v>
      </c>
      <c r="E19" s="35">
        <v>2</v>
      </c>
      <c r="F19" s="35">
        <v>33.816299999999998</v>
      </c>
      <c r="G19" s="35" t="s">
        <v>43</v>
      </c>
      <c r="H19" s="35">
        <v>2.9529999999999998</v>
      </c>
      <c r="I19" s="35">
        <v>3277.2197000000001</v>
      </c>
      <c r="J19" s="35" t="s">
        <v>44</v>
      </c>
      <c r="K19" s="35">
        <v>3.23</v>
      </c>
      <c r="L19" s="35">
        <v>758.98239999999998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43739</v>
      </c>
      <c r="C20" s="38">
        <v>0.4634375</v>
      </c>
      <c r="D20" s="36" t="s">
        <v>42</v>
      </c>
      <c r="E20" s="39">
        <v>2.0030000000000001</v>
      </c>
      <c r="F20" s="39">
        <v>16.911200000000001</v>
      </c>
      <c r="G20" s="39" t="s">
        <v>43</v>
      </c>
      <c r="H20" s="39">
        <v>2.956</v>
      </c>
      <c r="I20" s="39">
        <v>3541.7058000000002</v>
      </c>
      <c r="J20" s="39" t="s">
        <v>44</v>
      </c>
      <c r="K20" s="39">
        <v>3.23</v>
      </c>
      <c r="L20" s="39">
        <v>498.76100000000002</v>
      </c>
      <c r="O20" s="14">
        <f t="shared" ref="O20:O29" si="3">($O$2/$M$2)*F20</f>
        <v>1.9798016484599161</v>
      </c>
      <c r="P20" s="3"/>
      <c r="R20" s="14">
        <f t="shared" ref="R20:R29" si="4">($R$2/$P$2)*I20</f>
        <v>438.45696939884317</v>
      </c>
      <c r="S20" s="3"/>
      <c r="U20" s="14">
        <f>($S$2/$U$2)*L20</f>
        <v>1034.736061127762</v>
      </c>
      <c r="AD20" s="31">
        <v>43502</v>
      </c>
    </row>
    <row r="21" spans="1:30" x14ac:dyDescent="0.35">
      <c r="A21" s="36" t="s">
        <v>56</v>
      </c>
      <c r="B21" s="37">
        <v>43739</v>
      </c>
      <c r="C21" s="38">
        <v>0.46687499999999998</v>
      </c>
      <c r="D21" s="36" t="s">
        <v>42</v>
      </c>
      <c r="E21" s="39">
        <v>2.0030000000000001</v>
      </c>
      <c r="F21" s="39">
        <v>17.017900000000001</v>
      </c>
      <c r="G21" s="39" t="s">
        <v>43</v>
      </c>
      <c r="H21" s="39">
        <v>2.956</v>
      </c>
      <c r="I21" s="39">
        <v>4983.5009</v>
      </c>
      <c r="J21" s="39" t="s">
        <v>44</v>
      </c>
      <c r="K21" s="39">
        <v>3.23</v>
      </c>
      <c r="L21" s="39">
        <v>518.21270000000004</v>
      </c>
      <c r="O21" s="14">
        <f t="shared" si="3"/>
        <v>1.992293064556389</v>
      </c>
      <c r="P21" s="3"/>
      <c r="R21" s="14">
        <f t="shared" si="4"/>
        <v>616.94867529945805</v>
      </c>
      <c r="S21" s="3"/>
      <c r="U21" s="14">
        <f t="shared" ref="U21:U26" si="5">($S$2/$U$2)*L21</f>
        <v>1075.0908110786179</v>
      </c>
      <c r="AD21" s="31">
        <v>43502</v>
      </c>
    </row>
    <row r="22" spans="1:30" x14ac:dyDescent="0.35">
      <c r="A22" s="36" t="s">
        <v>57</v>
      </c>
      <c r="B22" s="37">
        <v>43739</v>
      </c>
      <c r="C22" s="38">
        <v>0.47031249999999997</v>
      </c>
      <c r="D22" s="36" t="s">
        <v>42</v>
      </c>
      <c r="E22" s="39">
        <v>2</v>
      </c>
      <c r="F22" s="39">
        <v>16.987400000000001</v>
      </c>
      <c r="G22" s="39" t="s">
        <v>43</v>
      </c>
      <c r="H22" s="39">
        <v>2.95</v>
      </c>
      <c r="I22" s="39">
        <v>5492.1135000000004</v>
      </c>
      <c r="J22" s="39" t="s">
        <v>44</v>
      </c>
      <c r="K22" s="39">
        <v>3.2229999999999999</v>
      </c>
      <c r="L22" s="39">
        <v>504.21699999999998</v>
      </c>
      <c r="O22" s="14">
        <f t="shared" si="3"/>
        <v>1.9887224160939483</v>
      </c>
      <c r="P22" s="3"/>
      <c r="R22" s="14">
        <f>($R$2/$P$2)*I22</f>
        <v>679.91402357713434</v>
      </c>
      <c r="S22" s="3"/>
      <c r="U22" s="14">
        <f t="shared" si="5"/>
        <v>1046.0551497283402</v>
      </c>
      <c r="AD22" s="31">
        <v>43502</v>
      </c>
    </row>
    <row r="23" spans="1:30" x14ac:dyDescent="0.35">
      <c r="A23" s="36" t="s">
        <v>58</v>
      </c>
      <c r="B23" s="37">
        <v>43739</v>
      </c>
      <c r="C23" s="38">
        <v>0.4737615740740741</v>
      </c>
      <c r="D23" s="36" t="s">
        <v>42</v>
      </c>
      <c r="E23" s="39">
        <v>2.0059999999999998</v>
      </c>
      <c r="F23" s="39">
        <v>16.837399999999999</v>
      </c>
      <c r="G23" s="39" t="s">
        <v>43</v>
      </c>
      <c r="H23" s="39">
        <v>2.956</v>
      </c>
      <c r="I23" s="39">
        <v>5800.8562000000002</v>
      </c>
      <c r="J23" s="39" t="s">
        <v>44</v>
      </c>
      <c r="K23" s="39">
        <v>3.23</v>
      </c>
      <c r="L23" s="39">
        <v>506.55880000000002</v>
      </c>
      <c r="O23" s="14">
        <f t="shared" si="3"/>
        <v>1.9711618498852232</v>
      </c>
      <c r="P23" s="3"/>
      <c r="R23" s="14">
        <f t="shared" si="4"/>
        <v>718.13582860848851</v>
      </c>
      <c r="S23" s="3"/>
      <c r="U23" s="14">
        <f t="shared" si="5"/>
        <v>1050.9134784828921</v>
      </c>
      <c r="AD23" s="31">
        <v>43502</v>
      </c>
    </row>
    <row r="24" spans="1:30" x14ac:dyDescent="0.35">
      <c r="A24" s="36" t="s">
        <v>59</v>
      </c>
      <c r="B24" s="37">
        <v>43739</v>
      </c>
      <c r="C24" s="38">
        <v>0.47719907407407408</v>
      </c>
      <c r="D24" s="36" t="s">
        <v>42</v>
      </c>
      <c r="E24" s="39">
        <v>2.0030000000000001</v>
      </c>
      <c r="F24" s="39">
        <v>16.991399999999999</v>
      </c>
      <c r="G24" s="39" t="s">
        <v>43</v>
      </c>
      <c r="H24" s="39">
        <v>2.956</v>
      </c>
      <c r="I24" s="39">
        <v>6301.5294000000004</v>
      </c>
      <c r="J24" s="39" t="s">
        <v>44</v>
      </c>
      <c r="K24" s="39">
        <v>3.23</v>
      </c>
      <c r="L24" s="39">
        <v>516.35680000000002</v>
      </c>
      <c r="O24" s="14">
        <f t="shared" si="3"/>
        <v>1.989190697859514</v>
      </c>
      <c r="P24" s="3"/>
      <c r="R24" s="14">
        <f t="shared" si="4"/>
        <v>780.11829308400218</v>
      </c>
      <c r="S24" s="3"/>
      <c r="U24" s="14">
        <f t="shared" si="5"/>
        <v>1071.2405367872298</v>
      </c>
      <c r="AD24" s="31">
        <v>43502</v>
      </c>
    </row>
    <row r="25" spans="1:30" x14ac:dyDescent="0.35">
      <c r="A25" s="36" t="s">
        <v>60</v>
      </c>
      <c r="B25" s="37">
        <v>43739</v>
      </c>
      <c r="C25" s="38">
        <v>0.48063657407407406</v>
      </c>
      <c r="D25" s="36" t="s">
        <v>42</v>
      </c>
      <c r="E25" s="39">
        <v>2</v>
      </c>
      <c r="F25" s="39">
        <v>16.789200000000001</v>
      </c>
      <c r="G25" s="39" t="s">
        <v>43</v>
      </c>
      <c r="H25" s="39">
        <v>2.9529999999999998</v>
      </c>
      <c r="I25" s="39">
        <v>5269.0915999999997</v>
      </c>
      <c r="J25" s="39" t="s">
        <v>44</v>
      </c>
      <c r="K25" s="39">
        <v>3.2229999999999999</v>
      </c>
      <c r="L25" s="39">
        <v>480.87920000000003</v>
      </c>
      <c r="O25" s="17">
        <f t="shared" si="3"/>
        <v>1.9655190546101533</v>
      </c>
      <c r="P25" s="3"/>
      <c r="R25" s="17">
        <f t="shared" si="4"/>
        <v>652.30430331647005</v>
      </c>
      <c r="S25" s="3"/>
      <c r="U25" s="17">
        <f t="shared" si="5"/>
        <v>997.63824614648956</v>
      </c>
      <c r="AD25" s="31">
        <v>43502</v>
      </c>
    </row>
    <row r="26" spans="1:30" x14ac:dyDescent="0.35">
      <c r="A26" s="36" t="s">
        <v>61</v>
      </c>
      <c r="B26" s="37">
        <v>43739</v>
      </c>
      <c r="C26" s="38">
        <v>0.48408564814814814</v>
      </c>
      <c r="D26" s="36" t="s">
        <v>42</v>
      </c>
      <c r="E26" s="39">
        <v>2</v>
      </c>
      <c r="F26" s="39">
        <v>17.667000000000002</v>
      </c>
      <c r="G26" s="39" t="s">
        <v>43</v>
      </c>
      <c r="H26" s="39">
        <v>2.95</v>
      </c>
      <c r="I26" s="39">
        <v>9334.2474000000002</v>
      </c>
      <c r="J26" s="39" t="s">
        <v>44</v>
      </c>
      <c r="K26" s="39">
        <v>3.226</v>
      </c>
      <c r="L26" s="39">
        <v>557.24459999999999</v>
      </c>
      <c r="O26" s="17">
        <f t="shared" si="3"/>
        <v>2.068283488063611</v>
      </c>
      <c r="P26" s="3"/>
      <c r="R26" s="17">
        <f t="shared" si="4"/>
        <v>1155.5634651028979</v>
      </c>
      <c r="S26" s="3"/>
      <c r="U26" s="17">
        <f t="shared" si="5"/>
        <v>1156.0668987525391</v>
      </c>
      <c r="AD26" s="31">
        <v>43502</v>
      </c>
    </row>
    <row r="27" spans="1:30" x14ac:dyDescent="0.35">
      <c r="A27" s="36" t="s">
        <v>62</v>
      </c>
      <c r="B27" s="37">
        <v>43739</v>
      </c>
      <c r="C27" s="38">
        <v>0.48752314814814812</v>
      </c>
      <c r="D27" s="36" t="s">
        <v>42</v>
      </c>
      <c r="E27" s="39">
        <v>1.996</v>
      </c>
      <c r="F27" s="39">
        <v>17.779699999999998</v>
      </c>
      <c r="G27" s="39" t="s">
        <v>43</v>
      </c>
      <c r="H27" s="39">
        <v>2.9529999999999998</v>
      </c>
      <c r="I27" s="39">
        <v>12760.27</v>
      </c>
      <c r="J27" s="39" t="s">
        <v>44</v>
      </c>
      <c r="K27" s="39">
        <v>3.226</v>
      </c>
      <c r="L27" s="39">
        <v>554.08100000000002</v>
      </c>
      <c r="O27" s="17">
        <f t="shared" si="3"/>
        <v>2.0814773268084323</v>
      </c>
      <c r="P27" s="3"/>
      <c r="R27" s="17">
        <f t="shared" si="4"/>
        <v>1579.6990571353997</v>
      </c>
      <c r="S27" s="3"/>
      <c r="U27" s="17">
        <f>($S$2/$U$2)*L27</f>
        <v>1149.5036530236555</v>
      </c>
      <c r="AD27" s="31">
        <v>43502</v>
      </c>
    </row>
    <row r="28" spans="1:30" x14ac:dyDescent="0.35">
      <c r="A28" s="36" t="s">
        <v>63</v>
      </c>
      <c r="B28" s="37">
        <v>43739</v>
      </c>
      <c r="C28" s="38">
        <v>0.49096064814814816</v>
      </c>
      <c r="D28" s="36" t="s">
        <v>42</v>
      </c>
      <c r="E28" s="39">
        <v>1.996</v>
      </c>
      <c r="F28" s="39">
        <v>17.7788</v>
      </c>
      <c r="G28" s="39" t="s">
        <v>43</v>
      </c>
      <c r="H28" s="39">
        <v>2.95</v>
      </c>
      <c r="I28" s="39">
        <v>15886.874400000001</v>
      </c>
      <c r="J28" s="39" t="s">
        <v>44</v>
      </c>
      <c r="K28" s="39">
        <v>3.2229999999999999</v>
      </c>
      <c r="L28" s="39">
        <v>493.67360000000002</v>
      </c>
      <c r="O28" s="17">
        <f t="shared" si="3"/>
        <v>2.0813719634111805</v>
      </c>
      <c r="P28" s="3"/>
      <c r="R28" s="17">
        <f t="shared" si="4"/>
        <v>1966.7672008906175</v>
      </c>
      <c r="S28" s="3"/>
      <c r="U28" s="17">
        <f>($S$2/$U$2)*L28</f>
        <v>1024.1816748838869</v>
      </c>
      <c r="AD28" s="31">
        <v>43502</v>
      </c>
    </row>
    <row r="29" spans="1:30" x14ac:dyDescent="0.35">
      <c r="A29" s="36" t="s">
        <v>64</v>
      </c>
      <c r="B29" s="37">
        <v>43739</v>
      </c>
      <c r="C29" s="38">
        <v>0.49440972222222218</v>
      </c>
      <c r="D29" s="36" t="s">
        <v>42</v>
      </c>
      <c r="E29" s="39">
        <v>2.0030000000000001</v>
      </c>
      <c r="F29" s="39">
        <v>17.398099999999999</v>
      </c>
      <c r="G29" s="39" t="s">
        <v>43</v>
      </c>
      <c r="H29" s="39">
        <v>2.956</v>
      </c>
      <c r="I29" s="39">
        <v>18252.721799999999</v>
      </c>
      <c r="J29" s="39" t="s">
        <v>44</v>
      </c>
      <c r="K29" s="39">
        <v>3.2330000000000001</v>
      </c>
      <c r="L29" s="39">
        <v>502.87889999999999</v>
      </c>
      <c r="N29" s="17">
        <f>($O$2/$M$2)*F29</f>
        <v>2.0368032463734367</v>
      </c>
      <c r="P29" s="3"/>
      <c r="R29" s="17">
        <f t="shared" si="4"/>
        <v>2259.6549616594912</v>
      </c>
      <c r="S29" s="3"/>
      <c r="U29" s="17">
        <f>($S$2/$U$2)*L29</f>
        <v>1043.2791100552402</v>
      </c>
      <c r="AD29" s="31">
        <v>43502</v>
      </c>
    </row>
    <row r="30" spans="1:30" x14ac:dyDescent="0.35">
      <c r="A30" s="32" t="s">
        <v>41</v>
      </c>
      <c r="B30" s="33">
        <v>43739</v>
      </c>
      <c r="C30" s="34">
        <v>0.49784722222222227</v>
      </c>
      <c r="D30" s="32" t="s">
        <v>42</v>
      </c>
      <c r="E30" s="35">
        <v>2.0030000000000001</v>
      </c>
      <c r="F30" s="35">
        <v>33.878100000000003</v>
      </c>
      <c r="G30" s="35" t="s">
        <v>43</v>
      </c>
      <c r="H30" s="35">
        <v>2.9529999999999998</v>
      </c>
      <c r="I30" s="35">
        <v>3298.2159999999999</v>
      </c>
      <c r="J30" s="35" t="s">
        <v>44</v>
      </c>
      <c r="K30" s="35">
        <v>3.23</v>
      </c>
      <c r="L30" s="35">
        <v>753.83939999999996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43739</v>
      </c>
      <c r="C31" s="34">
        <v>0.5012847222222222</v>
      </c>
      <c r="D31" s="32" t="s">
        <v>42</v>
      </c>
      <c r="E31" s="35">
        <v>2.0059999999999998</v>
      </c>
      <c r="F31" s="35">
        <v>33.542099999999998</v>
      </c>
      <c r="G31" s="35" t="s">
        <v>43</v>
      </c>
      <c r="H31" s="35">
        <v>2.9630000000000001</v>
      </c>
      <c r="I31" s="35">
        <v>3281.4427999999998</v>
      </c>
      <c r="J31" s="35" t="s">
        <v>44</v>
      </c>
      <c r="K31" s="35">
        <v>3.24</v>
      </c>
      <c r="L31" s="35">
        <v>754.73379999999997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43739</v>
      </c>
      <c r="C32" s="34">
        <v>0.50472222222222218</v>
      </c>
      <c r="D32" s="32" t="s">
        <v>42</v>
      </c>
      <c r="E32" s="35">
        <v>2.0030000000000001</v>
      </c>
      <c r="F32" s="35">
        <v>33.5244</v>
      </c>
      <c r="G32" s="35" t="s">
        <v>43</v>
      </c>
      <c r="H32" s="35">
        <v>2.956</v>
      </c>
      <c r="I32" s="35">
        <v>3265.2159000000001</v>
      </c>
      <c r="J32" s="35" t="s">
        <v>44</v>
      </c>
      <c r="K32" s="35">
        <v>3.23</v>
      </c>
      <c r="L32" s="35">
        <v>757.60140000000001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43739</v>
      </c>
      <c r="C33" s="34">
        <v>0.50815972222222217</v>
      </c>
      <c r="D33" s="32" t="s">
        <v>42</v>
      </c>
      <c r="E33" s="35">
        <v>2.0030000000000001</v>
      </c>
      <c r="F33" s="35">
        <v>33.282600000000002</v>
      </c>
      <c r="G33" s="35" t="s">
        <v>43</v>
      </c>
      <c r="H33" s="35">
        <v>2.956</v>
      </c>
      <c r="I33" s="35">
        <v>3273.1313</v>
      </c>
      <c r="J33" s="35" t="s">
        <v>44</v>
      </c>
      <c r="K33" s="35">
        <v>3.2330000000000001</v>
      </c>
      <c r="L33" s="35">
        <v>749.94179999999994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70</v>
      </c>
      <c r="B39" s="41">
        <v>43739</v>
      </c>
      <c r="C39" s="42">
        <v>0.5116087962962963</v>
      </c>
      <c r="D39" s="40" t="s">
        <v>42</v>
      </c>
      <c r="E39" s="43">
        <v>2.0059999999999998</v>
      </c>
      <c r="F39" s="43">
        <v>16.638300000000001</v>
      </c>
      <c r="G39" s="43" t="s">
        <v>43</v>
      </c>
      <c r="H39" s="43">
        <v>2.956</v>
      </c>
      <c r="I39" s="43">
        <v>3749.2257</v>
      </c>
      <c r="J39" s="43" t="s">
        <v>44</v>
      </c>
      <c r="K39" s="43">
        <v>3.23</v>
      </c>
      <c r="L39" s="43">
        <v>475.6123</v>
      </c>
      <c r="O39" s="26">
        <f t="shared" si="6"/>
        <v>1.947853125004176</v>
      </c>
      <c r="R39" s="16">
        <f t="shared" si="7"/>
        <v>464.14756923464853</v>
      </c>
      <c r="U39" s="16">
        <f t="shared" si="8"/>
        <v>986.7114668667266</v>
      </c>
      <c r="AD39" s="31">
        <v>43502</v>
      </c>
    </row>
    <row r="40" spans="1:30" x14ac:dyDescent="0.35">
      <c r="A40" s="40" t="s">
        <v>71</v>
      </c>
      <c r="B40" s="41">
        <v>43739</v>
      </c>
      <c r="C40" s="42">
        <v>0.51504629629629628</v>
      </c>
      <c r="D40" s="40" t="s">
        <v>42</v>
      </c>
      <c r="E40" s="43">
        <v>2.0030000000000001</v>
      </c>
      <c r="F40" s="43">
        <v>15.783300000000001</v>
      </c>
      <c r="G40" s="43" t="s">
        <v>43</v>
      </c>
      <c r="H40" s="43">
        <v>2.9529999999999998</v>
      </c>
      <c r="I40" s="43">
        <v>4886.4971999999998</v>
      </c>
      <c r="J40" s="43" t="s">
        <v>44</v>
      </c>
      <c r="K40" s="43">
        <v>3.23</v>
      </c>
      <c r="L40" s="43">
        <v>488.35379999999998</v>
      </c>
      <c r="O40" s="16">
        <f t="shared" si="6"/>
        <v>1.8477578976144444</v>
      </c>
      <c r="R40" s="16">
        <f t="shared" si="7"/>
        <v>604.93978728779018</v>
      </c>
      <c r="U40" s="16">
        <f t="shared" si="8"/>
        <v>1013.1451485757202</v>
      </c>
      <c r="AD40" s="31">
        <v>43502</v>
      </c>
    </row>
    <row r="41" spans="1:30" x14ac:dyDescent="0.35">
      <c r="A41" s="40" t="s">
        <v>72</v>
      </c>
      <c r="B41" s="41">
        <v>43739</v>
      </c>
      <c r="C41" s="42">
        <v>0.51849537037037041</v>
      </c>
      <c r="D41" s="40" t="s">
        <v>42</v>
      </c>
      <c r="E41" s="43">
        <v>2.0030000000000001</v>
      </c>
      <c r="F41" s="43">
        <v>15.1622</v>
      </c>
      <c r="G41" s="43" t="s">
        <v>43</v>
      </c>
      <c r="H41" s="43">
        <v>2.956</v>
      </c>
      <c r="I41" s="43">
        <v>5726.9925999999996</v>
      </c>
      <c r="J41" s="43" t="s">
        <v>44</v>
      </c>
      <c r="K41" s="43">
        <v>3.23</v>
      </c>
      <c r="L41" s="43">
        <v>476.9391</v>
      </c>
      <c r="O41" s="16">
        <f t="shared" si="6"/>
        <v>1.7750454464661845</v>
      </c>
      <c r="R41" s="16">
        <f t="shared" si="7"/>
        <v>708.99164441202345</v>
      </c>
      <c r="U41" s="16">
        <f t="shared" si="8"/>
        <v>989.46406341277634</v>
      </c>
      <c r="AD41" s="31">
        <v>43502</v>
      </c>
    </row>
    <row r="42" spans="1:30" x14ac:dyDescent="0.35">
      <c r="A42" s="40" t="s">
        <v>73</v>
      </c>
      <c r="B42" s="41">
        <v>43739</v>
      </c>
      <c r="C42" s="42">
        <v>0.52193287037037039</v>
      </c>
      <c r="D42" s="40" t="s">
        <v>42</v>
      </c>
      <c r="E42" s="43">
        <v>2</v>
      </c>
      <c r="F42" s="43">
        <v>15.3642</v>
      </c>
      <c r="G42" s="43" t="s">
        <v>43</v>
      </c>
      <c r="H42" s="43">
        <v>2.95</v>
      </c>
      <c r="I42" s="43">
        <v>4167.2273999999998</v>
      </c>
      <c r="J42" s="43" t="s">
        <v>44</v>
      </c>
      <c r="K42" s="43">
        <v>3.2229999999999999</v>
      </c>
      <c r="L42" s="43">
        <v>468.18560000000002</v>
      </c>
      <c r="N42" s="16">
        <f>($O$2/$M$2)*F42</f>
        <v>1.7986936756272671</v>
      </c>
      <c r="Q42" s="16">
        <f>($R$2/$P$2)*I42</f>
        <v>515.89544693402274</v>
      </c>
      <c r="U42" s="16">
        <f t="shared" si="8"/>
        <v>971.30393840083309</v>
      </c>
      <c r="AD42" s="31">
        <v>43502</v>
      </c>
    </row>
    <row r="43" spans="1:30" x14ac:dyDescent="0.35">
      <c r="A43" s="40" t="s">
        <v>74</v>
      </c>
      <c r="B43" s="41">
        <v>43739</v>
      </c>
      <c r="C43" s="42">
        <v>0.52538194444444442</v>
      </c>
      <c r="D43" s="40" t="s">
        <v>42</v>
      </c>
      <c r="E43" s="43">
        <v>1.996</v>
      </c>
      <c r="F43" s="43">
        <v>14.054</v>
      </c>
      <c r="G43" s="43" t="s">
        <v>43</v>
      </c>
      <c r="H43" s="43">
        <v>2.95</v>
      </c>
      <c r="I43" s="43">
        <v>7130.2380000000003</v>
      </c>
      <c r="J43" s="43" t="s">
        <v>44</v>
      </c>
      <c r="K43" s="43">
        <v>3.226</v>
      </c>
      <c r="L43" s="43">
        <v>485.87920000000003</v>
      </c>
      <c r="O43" s="16">
        <f t="shared" ref="O43" si="9">($O$2/$M$2)*F43</f>
        <v>1.6453079833161255</v>
      </c>
      <c r="R43" s="16">
        <f t="shared" si="7"/>
        <v>882.71096503059869</v>
      </c>
      <c r="U43" s="16">
        <f t="shared" si="8"/>
        <v>1008.0113112130019</v>
      </c>
      <c r="AD43" s="31">
        <v>43502</v>
      </c>
    </row>
    <row r="44" spans="1:30" x14ac:dyDescent="0.35">
      <c r="A44" s="48" t="s">
        <v>41</v>
      </c>
      <c r="B44" s="49">
        <v>43739</v>
      </c>
      <c r="C44" s="50">
        <v>0.54577546296296298</v>
      </c>
      <c r="D44" s="48" t="s">
        <v>42</v>
      </c>
      <c r="E44" s="51">
        <v>2</v>
      </c>
      <c r="F44" s="51">
        <v>33.274000000000001</v>
      </c>
      <c r="G44" s="51" t="s">
        <v>43</v>
      </c>
      <c r="H44" s="51">
        <v>2.95</v>
      </c>
      <c r="I44" s="51">
        <v>3271.5589</v>
      </c>
      <c r="J44" s="51" t="s">
        <v>44</v>
      </c>
      <c r="K44" s="51">
        <v>3.2229999999999999</v>
      </c>
      <c r="L44" s="51">
        <v>748.55100000000004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48" t="s">
        <v>41</v>
      </c>
      <c r="B45" s="49">
        <v>43739</v>
      </c>
      <c r="C45" s="50">
        <v>0.54921296296296296</v>
      </c>
      <c r="D45" s="48" t="s">
        <v>42</v>
      </c>
      <c r="E45" s="51">
        <v>2.0059999999999998</v>
      </c>
      <c r="F45" s="51">
        <v>33.516399999999997</v>
      </c>
      <c r="G45" s="51" t="s">
        <v>43</v>
      </c>
      <c r="H45" s="51">
        <v>2.956</v>
      </c>
      <c r="I45" s="51">
        <v>3275.2033999999999</v>
      </c>
      <c r="J45" s="51" t="s">
        <v>44</v>
      </c>
      <c r="K45" s="51">
        <v>3.2330000000000001</v>
      </c>
      <c r="L45" s="51">
        <v>749.15020000000004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48" t="s">
        <v>41</v>
      </c>
      <c r="B46" s="49">
        <v>43739</v>
      </c>
      <c r="C46" s="50">
        <v>0.55266203703703709</v>
      </c>
      <c r="D46" s="48" t="s">
        <v>42</v>
      </c>
      <c r="E46" s="51">
        <v>2.0059999999999998</v>
      </c>
      <c r="F46" s="51">
        <v>33.669600000000003</v>
      </c>
      <c r="G46" s="51" t="s">
        <v>43</v>
      </c>
      <c r="H46" s="51">
        <v>2.96</v>
      </c>
      <c r="I46" s="51">
        <v>3247.4985999999999</v>
      </c>
      <c r="J46" s="51" t="s">
        <v>44</v>
      </c>
      <c r="K46" s="51">
        <v>3.2360000000000002</v>
      </c>
      <c r="L46" s="51">
        <v>750.90719999999999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48" t="s">
        <v>41</v>
      </c>
      <c r="B47" s="49">
        <v>43739</v>
      </c>
      <c r="C47" s="50">
        <v>0.55609953703703707</v>
      </c>
      <c r="D47" s="48" t="s">
        <v>42</v>
      </c>
      <c r="E47" s="51">
        <v>2.0030000000000001</v>
      </c>
      <c r="F47" s="51">
        <v>33.589799999999997</v>
      </c>
      <c r="G47" s="51" t="s">
        <v>43</v>
      </c>
      <c r="H47" s="51">
        <v>2.9529999999999998</v>
      </c>
      <c r="I47" s="51">
        <v>3239.0590999999999</v>
      </c>
      <c r="J47" s="51" t="s">
        <v>44</v>
      </c>
      <c r="K47" s="51">
        <v>3.226</v>
      </c>
      <c r="L47" s="51">
        <v>751.18439999999998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75</v>
      </c>
      <c r="B48" s="45">
        <v>43739</v>
      </c>
      <c r="C48" s="46">
        <v>0.5288194444444444</v>
      </c>
      <c r="D48" s="44" t="s">
        <v>42</v>
      </c>
      <c r="E48" s="47">
        <v>2.0030000000000001</v>
      </c>
      <c r="F48" s="47">
        <v>16.561800000000002</v>
      </c>
      <c r="G48" s="47" t="s">
        <v>43</v>
      </c>
      <c r="H48" s="47">
        <v>2.9529999999999998</v>
      </c>
      <c r="I48" s="47">
        <v>3255.8739</v>
      </c>
      <c r="J48" s="47" t="s">
        <v>44</v>
      </c>
      <c r="K48" s="47">
        <v>3.226</v>
      </c>
      <c r="L48" s="47">
        <v>504.3818</v>
      </c>
      <c r="O48" s="22">
        <f t="shared" ref="O48:O57" si="10">($O$2/$M$2)*F48</f>
        <v>1.9388972362377264</v>
      </c>
      <c r="R48" s="22">
        <f t="shared" ref="R48:R57" si="11">($R$2/$P$2)*I48</f>
        <v>403.07148124465675</v>
      </c>
      <c r="U48" s="22">
        <f>($S$2/$U$2)*L48</f>
        <v>1046.3970459529326</v>
      </c>
      <c r="AD48" s="31">
        <v>43502</v>
      </c>
    </row>
    <row r="49" spans="1:30" x14ac:dyDescent="0.35">
      <c r="A49" s="44" t="s">
        <v>76</v>
      </c>
      <c r="B49" s="45">
        <v>43739</v>
      </c>
      <c r="C49" s="46">
        <v>0.53225694444444438</v>
      </c>
      <c r="D49" s="44" t="s">
        <v>42</v>
      </c>
      <c r="E49" s="47">
        <v>2</v>
      </c>
      <c r="F49" s="47">
        <v>16.0624</v>
      </c>
      <c r="G49" s="47" t="s">
        <v>43</v>
      </c>
      <c r="H49" s="47">
        <v>2.9529999999999998</v>
      </c>
      <c r="I49" s="47">
        <v>3719.587</v>
      </c>
      <c r="J49" s="47" t="s">
        <v>44</v>
      </c>
      <c r="K49" s="47">
        <v>3.23</v>
      </c>
      <c r="L49" s="47">
        <v>485.4443</v>
      </c>
      <c r="O49" s="22">
        <f t="shared" si="10"/>
        <v>1.8804322578068118</v>
      </c>
      <c r="R49" s="22">
        <f t="shared" si="11"/>
        <v>460.4783501315481</v>
      </c>
      <c r="U49" s="22">
        <f>($S$2/$U$2)*L49</f>
        <v>1007.1090620135167</v>
      </c>
      <c r="AD49" s="31">
        <v>43502</v>
      </c>
    </row>
    <row r="50" spans="1:30" x14ac:dyDescent="0.35">
      <c r="A50" s="44" t="s">
        <v>77</v>
      </c>
      <c r="B50" s="45">
        <v>43739</v>
      </c>
      <c r="C50" s="46">
        <v>0.53569444444444447</v>
      </c>
      <c r="D50" s="44" t="s">
        <v>42</v>
      </c>
      <c r="E50" s="47">
        <v>2.0030000000000001</v>
      </c>
      <c r="F50" s="47">
        <v>15.4801</v>
      </c>
      <c r="G50" s="47" t="s">
        <v>43</v>
      </c>
      <c r="H50" s="47">
        <v>2.9529999999999998</v>
      </c>
      <c r="I50" s="47">
        <v>4045.7602000000002</v>
      </c>
      <c r="J50" s="47" t="s">
        <v>44</v>
      </c>
      <c r="K50" s="47">
        <v>3.226</v>
      </c>
      <c r="L50" s="47">
        <v>496.16719999999998</v>
      </c>
      <c r="O50" s="22">
        <f t="shared" si="10"/>
        <v>1.812262139784542</v>
      </c>
      <c r="R50" s="22">
        <f t="shared" si="11"/>
        <v>500.85802050708378</v>
      </c>
      <c r="U50" s="22">
        <f>($S$2/$U$2)*L50</f>
        <v>1029.3549298938578</v>
      </c>
      <c r="AD50" s="31">
        <v>43502</v>
      </c>
    </row>
    <row r="51" spans="1:30" x14ac:dyDescent="0.35">
      <c r="A51" s="44" t="s">
        <v>78</v>
      </c>
      <c r="B51" s="45">
        <v>43739</v>
      </c>
      <c r="C51" s="46">
        <v>0.53913194444444446</v>
      </c>
      <c r="D51" s="44" t="s">
        <v>42</v>
      </c>
      <c r="E51" s="47">
        <v>2</v>
      </c>
      <c r="F51" s="47">
        <v>14.555400000000001</v>
      </c>
      <c r="G51" s="47" t="s">
        <v>43</v>
      </c>
      <c r="H51" s="47">
        <v>2.95</v>
      </c>
      <c r="I51" s="47">
        <v>6818.3890000000001</v>
      </c>
      <c r="J51" s="47" t="s">
        <v>44</v>
      </c>
      <c r="K51" s="47">
        <v>3.226</v>
      </c>
      <c r="L51" s="47">
        <v>506.43880000000001</v>
      </c>
      <c r="N51" s="22">
        <f>($O$2/$M$2)*F51</f>
        <v>1.7040071026298229</v>
      </c>
      <c r="Q51" s="22">
        <f>($R$2/$P$2)*I51</f>
        <v>844.10460550461551</v>
      </c>
      <c r="U51" s="22">
        <f>($S$2/$U$2)*L51</f>
        <v>1050.6645249212959</v>
      </c>
      <c r="AD51" s="31">
        <v>43502</v>
      </c>
    </row>
    <row r="52" spans="1:30" x14ac:dyDescent="0.35">
      <c r="A52" s="44" t="s">
        <v>79</v>
      </c>
      <c r="B52" s="45">
        <v>43739</v>
      </c>
      <c r="C52" s="46">
        <v>0.54256944444444444</v>
      </c>
      <c r="D52" s="44" t="s">
        <v>42</v>
      </c>
      <c r="E52" s="47">
        <v>2</v>
      </c>
      <c r="F52" s="47">
        <v>15.187099999999999</v>
      </c>
      <c r="G52" s="47" t="s">
        <v>43</v>
      </c>
      <c r="H52" s="47">
        <v>2.9529999999999998</v>
      </c>
      <c r="I52" s="47">
        <v>4564.9745999999996</v>
      </c>
      <c r="J52" s="47" t="s">
        <v>44</v>
      </c>
      <c r="K52" s="47">
        <v>3.23</v>
      </c>
      <c r="L52" s="47">
        <v>487.64479999999998</v>
      </c>
      <c r="O52" s="22">
        <f t="shared" si="10"/>
        <v>1.7779605004568326</v>
      </c>
      <c r="R52" s="22">
        <f t="shared" si="11"/>
        <v>565.13585303971206</v>
      </c>
      <c r="U52" s="22">
        <f t="shared" ref="U52:U57" si="12">($S$2/$U$2)*L52</f>
        <v>1011.6742479492888</v>
      </c>
      <c r="AD52" s="31">
        <v>43502</v>
      </c>
    </row>
    <row r="53" spans="1:30" x14ac:dyDescent="0.35">
      <c r="A53" s="52" t="s">
        <v>80</v>
      </c>
      <c r="B53" s="53">
        <v>43739</v>
      </c>
      <c r="C53" s="54">
        <v>0.55954861111111109</v>
      </c>
      <c r="D53" s="52" t="s">
        <v>42</v>
      </c>
      <c r="E53" s="55">
        <v>1.996</v>
      </c>
      <c r="F53" s="55">
        <v>16.485800000000001</v>
      </c>
      <c r="G53" s="55" t="s">
        <v>43</v>
      </c>
      <c r="H53" s="55">
        <v>2.95</v>
      </c>
      <c r="I53" s="55">
        <v>3402.3685999999998</v>
      </c>
      <c r="J53" s="55" t="s">
        <v>44</v>
      </c>
      <c r="K53" s="55">
        <v>3.2229999999999999</v>
      </c>
      <c r="L53" s="55">
        <v>507.01240000000001</v>
      </c>
      <c r="O53" s="24">
        <f t="shared" si="10"/>
        <v>1.9299998826919724</v>
      </c>
      <c r="R53" s="24">
        <f t="shared" si="11"/>
        <v>421.20726829816994</v>
      </c>
      <c r="U53" s="24">
        <f t="shared" si="12"/>
        <v>1051.8545229457261</v>
      </c>
      <c r="AD53" s="31">
        <v>43502</v>
      </c>
    </row>
    <row r="54" spans="1:30" x14ac:dyDescent="0.35">
      <c r="A54" s="52" t="s">
        <v>81</v>
      </c>
      <c r="B54" s="53">
        <v>43739</v>
      </c>
      <c r="C54" s="54">
        <v>0.56298611111111108</v>
      </c>
      <c r="D54" s="52" t="s">
        <v>42</v>
      </c>
      <c r="E54" s="55">
        <v>2.0059999999999998</v>
      </c>
      <c r="F54" s="55">
        <v>15.818</v>
      </c>
      <c r="G54" s="55" t="s">
        <v>43</v>
      </c>
      <c r="H54" s="55">
        <v>2.96</v>
      </c>
      <c r="I54" s="55">
        <v>3774.2570000000001</v>
      </c>
      <c r="J54" s="55" t="s">
        <v>44</v>
      </c>
      <c r="K54" s="55">
        <v>3.2330000000000001</v>
      </c>
      <c r="L54" s="55">
        <v>483.85660000000001</v>
      </c>
      <c r="O54" s="24">
        <f t="shared" si="10"/>
        <v>1.8518202419307292</v>
      </c>
      <c r="R54" s="24">
        <f t="shared" si="11"/>
        <v>467.24640029456134</v>
      </c>
      <c r="U54" s="24">
        <f t="shared" si="12"/>
        <v>1003.8151989322963</v>
      </c>
      <c r="AD54" s="31">
        <v>43502</v>
      </c>
    </row>
    <row r="55" spans="1:30" x14ac:dyDescent="0.35">
      <c r="A55" s="52" t="s">
        <v>82</v>
      </c>
      <c r="B55" s="53">
        <v>43739</v>
      </c>
      <c r="C55" s="54">
        <v>0.56643518518518521</v>
      </c>
      <c r="D55" s="52" t="s">
        <v>42</v>
      </c>
      <c r="E55" s="55">
        <v>2</v>
      </c>
      <c r="F55" s="55">
        <v>15.2193</v>
      </c>
      <c r="G55" s="55" t="s">
        <v>43</v>
      </c>
      <c r="H55" s="55">
        <v>2.9529999999999998</v>
      </c>
      <c r="I55" s="55">
        <v>4372.4544999999998</v>
      </c>
      <c r="J55" s="55" t="s">
        <v>44</v>
      </c>
      <c r="K55" s="55">
        <v>3.2229999999999999</v>
      </c>
      <c r="L55" s="55">
        <v>488.33580000000001</v>
      </c>
      <c r="O55" s="24">
        <f t="shared" si="10"/>
        <v>1.781730168669639</v>
      </c>
      <c r="R55" s="24">
        <f t="shared" si="11"/>
        <v>541.30220214912651</v>
      </c>
      <c r="U55" s="24">
        <f t="shared" si="12"/>
        <v>1013.1078055414808</v>
      </c>
      <c r="AD55" s="31">
        <v>43502</v>
      </c>
    </row>
    <row r="56" spans="1:30" x14ac:dyDescent="0.35">
      <c r="A56" s="52" t="s">
        <v>83</v>
      </c>
      <c r="B56" s="53">
        <v>43739</v>
      </c>
      <c r="C56" s="54">
        <v>0.56987268518518519</v>
      </c>
      <c r="D56" s="52" t="s">
        <v>42</v>
      </c>
      <c r="E56" s="55">
        <v>2.0059999999999998</v>
      </c>
      <c r="F56" s="55">
        <v>14.673299999999999</v>
      </c>
      <c r="G56" s="55" t="s">
        <v>43</v>
      </c>
      <c r="H56" s="55">
        <v>2.956</v>
      </c>
      <c r="I56" s="55">
        <v>4788.8365999999996</v>
      </c>
      <c r="J56" s="55" t="s">
        <v>44</v>
      </c>
      <c r="K56" s="55">
        <v>3.23</v>
      </c>
      <c r="L56" s="55">
        <v>513.94880000000001</v>
      </c>
      <c r="O56" s="24">
        <f t="shared" si="10"/>
        <v>1.7178097076698806</v>
      </c>
      <c r="R56" s="24">
        <f t="shared" si="11"/>
        <v>592.84957620767364</v>
      </c>
      <c r="U56" s="24">
        <f t="shared" si="12"/>
        <v>1066.2448686511975</v>
      </c>
      <c r="AD56" s="31">
        <v>43502</v>
      </c>
    </row>
    <row r="57" spans="1:30" x14ac:dyDescent="0.35">
      <c r="A57" s="52" t="s">
        <v>84</v>
      </c>
      <c r="B57" s="53">
        <v>43739</v>
      </c>
      <c r="C57" s="54">
        <v>0.57331018518518517</v>
      </c>
      <c r="D57" s="52" t="s">
        <v>42</v>
      </c>
      <c r="E57" s="55">
        <v>2.0059999999999998</v>
      </c>
      <c r="F57" s="55">
        <v>14.1899</v>
      </c>
      <c r="G57" s="55" t="s">
        <v>43</v>
      </c>
      <c r="H57" s="55">
        <v>2.956</v>
      </c>
      <c r="I57" s="55">
        <v>5053.5117</v>
      </c>
      <c r="J57" s="55" t="s">
        <v>44</v>
      </c>
      <c r="K57" s="55">
        <v>3.2330000000000001</v>
      </c>
      <c r="L57" s="55">
        <v>477.58019999999999</v>
      </c>
      <c r="M57" s="3"/>
      <c r="N57" s="2"/>
      <c r="O57" s="24">
        <f t="shared" si="10"/>
        <v>1.6612178563012301</v>
      </c>
      <c r="P57" s="3"/>
      <c r="Q57" s="2"/>
      <c r="R57" s="24">
        <f t="shared" si="11"/>
        <v>625.61588960991503</v>
      </c>
      <c r="S57" s="3"/>
      <c r="U57" s="24">
        <f t="shared" si="12"/>
        <v>990.79409781560457</v>
      </c>
      <c r="AD57" s="31">
        <v>43502</v>
      </c>
    </row>
    <row r="58" spans="1:30" x14ac:dyDescent="0.35">
      <c r="A58" s="56" t="s">
        <v>41</v>
      </c>
      <c r="B58" s="57">
        <v>43739</v>
      </c>
      <c r="C58" s="58">
        <v>0.59394675925925922</v>
      </c>
      <c r="D58" s="56" t="s">
        <v>42</v>
      </c>
      <c r="E58" s="59">
        <v>1.996</v>
      </c>
      <c r="F58" s="59">
        <v>33.497599999999998</v>
      </c>
      <c r="G58" s="59" t="s">
        <v>43</v>
      </c>
      <c r="H58" s="59">
        <v>2.95</v>
      </c>
      <c r="I58" s="59">
        <v>3286.8294000000001</v>
      </c>
      <c r="J58" s="59" t="s">
        <v>44</v>
      </c>
      <c r="K58" s="59">
        <v>3.2229999999999999</v>
      </c>
      <c r="L58" s="59">
        <v>749.9298</v>
      </c>
      <c r="AD58" s="31">
        <v>43502</v>
      </c>
    </row>
    <row r="59" spans="1:30" x14ac:dyDescent="0.35">
      <c r="A59" s="56" t="s">
        <v>41</v>
      </c>
      <c r="B59" s="57">
        <v>43739</v>
      </c>
      <c r="C59" s="58">
        <v>0.5973842592592592</v>
      </c>
      <c r="D59" s="56" t="s">
        <v>42</v>
      </c>
      <c r="E59" s="59">
        <v>2</v>
      </c>
      <c r="F59" s="59">
        <v>33.394599999999997</v>
      </c>
      <c r="G59" s="59" t="s">
        <v>43</v>
      </c>
      <c r="H59" s="59">
        <v>2.9529999999999998</v>
      </c>
      <c r="I59" s="59">
        <v>3285.3110000000001</v>
      </c>
      <c r="J59" s="59" t="s">
        <v>44</v>
      </c>
      <c r="K59" s="59">
        <v>3.226</v>
      </c>
      <c r="L59" s="59">
        <v>753.73329999999999</v>
      </c>
    </row>
    <row r="60" spans="1:30" x14ac:dyDescent="0.35">
      <c r="A60" s="56" t="s">
        <v>41</v>
      </c>
      <c r="B60" s="57">
        <v>43739</v>
      </c>
      <c r="C60" s="58">
        <v>0.60082175925925929</v>
      </c>
      <c r="D60" s="56" t="s">
        <v>42</v>
      </c>
      <c r="E60" s="59">
        <v>2.0030000000000001</v>
      </c>
      <c r="F60" s="59">
        <v>33.211799999999997</v>
      </c>
      <c r="G60" s="59" t="s">
        <v>43</v>
      </c>
      <c r="H60" s="59">
        <v>2.956</v>
      </c>
      <c r="I60" s="59">
        <v>3282.7926000000002</v>
      </c>
      <c r="J60" s="59" t="s">
        <v>44</v>
      </c>
      <c r="K60" s="59">
        <v>3.226</v>
      </c>
      <c r="L60" s="59">
        <v>747.8057</v>
      </c>
    </row>
    <row r="61" spans="1:30" x14ac:dyDescent="0.35">
      <c r="A61" s="56" t="s">
        <v>41</v>
      </c>
      <c r="B61" s="57">
        <v>43739</v>
      </c>
      <c r="C61" s="58">
        <v>0.60427083333333331</v>
      </c>
      <c r="D61" s="56" t="s">
        <v>42</v>
      </c>
      <c r="E61" s="59">
        <v>2</v>
      </c>
      <c r="F61" s="59">
        <v>33.4908</v>
      </c>
      <c r="G61" s="59" t="s">
        <v>43</v>
      </c>
      <c r="H61" s="59">
        <v>2.9529999999999998</v>
      </c>
      <c r="I61" s="59">
        <v>3276.4014000000002</v>
      </c>
      <c r="J61" s="59" t="s">
        <v>44</v>
      </c>
      <c r="K61" s="59">
        <v>3.226</v>
      </c>
      <c r="L61" s="59">
        <v>748.02440000000001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2020-04-22T09:50:46Z</dcterms:modified>
</cp:coreProperties>
</file>