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N8" i="1"/>
  <c r="O22" i="1"/>
  <c r="T2" i="1"/>
  <c r="S2" i="1"/>
  <c r="U57" i="1" s="1"/>
  <c r="Q2" i="1"/>
  <c r="P2" i="1"/>
  <c r="O51" i="1"/>
  <c r="N2" i="1"/>
  <c r="AE2" i="1" s="1"/>
  <c r="R48" i="1" l="1"/>
  <c r="R25" i="1"/>
  <c r="T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T10" i="1"/>
  <c r="U14" i="1"/>
  <c r="U22" i="1"/>
  <c r="U26" i="1"/>
  <c r="U34" i="1"/>
  <c r="T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N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T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<sst xmlns="http://schemas.openxmlformats.org/spreadsheetml/2006/main" count="281" uniqueCount="85">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</sst>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zoomScale="70" zoomScaleNormal="70" workbookViewId="0">
      <selection activeCell="P53" sqref="P53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43146</v>
      </c>
      <c r="C2" s="8">
        <v>0.61078703703703707</v>
      </c>
      <c r="D2" s="5" t="s">
        <v>42</v>
      </c>
      <c r="E2" s="9">
        <v>2.4430000000000001</v>
      </c>
      <c r="F2" s="9">
        <v>39.993699999999997</v>
      </c>
      <c r="G2" s="9" t="s">
        <v>43</v>
      </c>
      <c r="H2" s="9">
        <v>3.3530000000000002</v>
      </c>
      <c r="I2" s="9">
        <v>3869.1977000000002</v>
      </c>
      <c r="J2" s="9" t="s">
        <v>44</v>
      </c>
      <c r="K2" s="9">
        <v>3.5830000000000002</v>
      </c>
      <c r="L2" s="9">
        <v>734.85500000000002</v>
      </c>
      <c r="M2" s="4">
        <f>AVERAGE(F2:F5,F16:F19,F30:F33,F44:F47,F58:F61)</f>
        <v>39.605595000000001</v>
      </c>
      <c r="N2" s="4">
        <f>STDEV(F2:F5,F16:F19,F30:F33,F44:F47,G58:G61)</f>
        <v>0.20617124506503418</v>
      </c>
      <c r="O2" s="4">
        <v>4.08</v>
      </c>
      <c r="P2" s="4">
        <f>AVERAGE(I2:I5,I16:I19,I30:I33,I44:I47,I58:I61)</f>
        <v>3850.5541199999998</v>
      </c>
      <c r="Q2" s="4">
        <f>STDEV(I2:I5,I16:I19,I30:I33,I44:I47,I58:I61)</f>
        <v>14.310754675403343</v>
      </c>
      <c r="R2" s="4">
        <v>399</v>
      </c>
      <c r="S2" s="4">
        <f>AVERAGE(L2:L5,L16:L19,L30:L33,L44:L47,L58:L61)</f>
        <v>731.90780500000005</v>
      </c>
      <c r="T2" s="4">
        <f>STDEV(L2:L5,L16:L19,L30:L33,L44:L47,L58:L61)</f>
        <v>2.4782538318818066</v>
      </c>
      <c r="U2" s="4">
        <v>399</v>
      </c>
      <c r="AD2" s="7">
        <v>43109</v>
      </c>
      <c r="AE2" s="6">
        <f>(N2/M2)^2</f>
        <v>2.7098365923806772E-5</v>
      </c>
      <c r="AF2" s="6">
        <f>(T2/S2)^2</f>
        <v>1.1465125574221421E-5</v>
      </c>
      <c r="AG2" s="6">
        <f>(T2/S2)^2</f>
        <v>1.1465125574221421E-5</v>
      </c>
    </row>
    <row r="3" spans="1:33" x14ac:dyDescent="0.25">
      <c r="A3" s="5" t="s">
        <v>41</v>
      </c>
      <c r="B3" s="7">
        <v>43146</v>
      </c>
      <c r="C3" s="8">
        <v>0.6144560185185185</v>
      </c>
      <c r="D3" s="5" t="s">
        <v>42</v>
      </c>
      <c r="E3" s="9">
        <v>2.4430000000000001</v>
      </c>
      <c r="F3" s="9">
        <v>39.522199999999998</v>
      </c>
      <c r="G3" s="9" t="s">
        <v>43</v>
      </c>
      <c r="H3" s="9">
        <v>3.35</v>
      </c>
      <c r="I3" s="9">
        <v>3876.0607</v>
      </c>
      <c r="J3" s="9" t="s">
        <v>44</v>
      </c>
      <c r="K3" s="9">
        <v>3.5830000000000002</v>
      </c>
      <c r="L3" s="9">
        <v>734.18129999999996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25">
      <c r="A4" s="5" t="s">
        <v>41</v>
      </c>
      <c r="B4" s="7">
        <v>43146</v>
      </c>
      <c r="C4" s="8">
        <v>0.61811342592592589</v>
      </c>
      <c r="D4" s="5" t="s">
        <v>42</v>
      </c>
      <c r="E4" s="9">
        <v>2.4460000000000002</v>
      </c>
      <c r="F4" s="9">
        <v>39.962499999999999</v>
      </c>
      <c r="G4" s="9" t="s">
        <v>43</v>
      </c>
      <c r="H4" s="9">
        <v>3.3530000000000002</v>
      </c>
      <c r="I4" s="9">
        <v>3870.8045999999999</v>
      </c>
      <c r="J4" s="9" t="s">
        <v>44</v>
      </c>
      <c r="K4" s="9">
        <v>3.5830000000000002</v>
      </c>
      <c r="L4" s="9">
        <v>734.154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25">
      <c r="A5" s="5" t="s">
        <v>41</v>
      </c>
      <c r="B5" s="7">
        <v>43146</v>
      </c>
      <c r="C5" s="8">
        <v>0.62219907407407404</v>
      </c>
      <c r="D5" s="5" t="s">
        <v>42</v>
      </c>
      <c r="E5" s="9">
        <v>2.4460000000000002</v>
      </c>
      <c r="F5" s="9">
        <v>39.644199999999998</v>
      </c>
      <c r="G5" s="9" t="s">
        <v>43</v>
      </c>
      <c r="H5" s="9">
        <v>3.3530000000000002</v>
      </c>
      <c r="I5" s="9">
        <v>3861.0205999999998</v>
      </c>
      <c r="J5" s="9" t="s">
        <v>44</v>
      </c>
      <c r="K5" s="9">
        <v>3.5859999999999999</v>
      </c>
      <c r="L5" s="9">
        <v>730.89160000000004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25">
      <c r="A6" s="27" t="s">
        <v>45</v>
      </c>
      <c r="B6" s="28">
        <v>43146</v>
      </c>
      <c r="C6" s="29">
        <v>0.6262847222222222</v>
      </c>
      <c r="D6" s="27" t="s">
        <v>42</v>
      </c>
      <c r="E6" s="30">
        <v>2.4430000000000001</v>
      </c>
      <c r="F6" s="30">
        <v>20.7514</v>
      </c>
      <c r="G6" s="30" t="s">
        <v>43</v>
      </c>
      <c r="H6" s="30">
        <v>3.35</v>
      </c>
      <c r="I6" s="30">
        <v>4277.4171999999999</v>
      </c>
      <c r="J6" s="30" t="s">
        <v>44</v>
      </c>
      <c r="K6" s="30">
        <v>3.58</v>
      </c>
      <c r="L6" s="30">
        <v>528.84059999999999</v>
      </c>
      <c r="O6" s="10">
        <f>($O$2/$M$2)*F6</f>
        <v>2.1377209962380315</v>
      </c>
      <c r="R6" s="10">
        <f>($R$2/$P$2)*I6</f>
        <v>443.23217116605542</v>
      </c>
      <c r="U6" s="10">
        <f>($S$2/$U$2)*L6</f>
        <v>970.08161087940607</v>
      </c>
      <c r="V6" s="3">
        <v>0</v>
      </c>
      <c r="W6" s="11" t="s">
        <v>33</v>
      </c>
      <c r="X6" s="2">
        <f>SLOPE(O6:O10,$V$6:$V$10)</f>
        <v>-1.1877715762128992E-3</v>
      </c>
      <c r="Y6" s="2">
        <f>RSQ(O6:O10,$V$6:$V$10)</f>
        <v>0.91166940597672286</v>
      </c>
      <c r="Z6" s="2">
        <f>SLOPE($R6:$R10,$V$6:$V$10)</f>
        <v>5.6024463115454175</v>
      </c>
      <c r="AA6" s="2">
        <f>RSQ(R6:R10,$V$6:$V$10)</f>
        <v>0.98301579373928427</v>
      </c>
      <c r="AB6" s="2">
        <f>SLOPE(U6:U10,$V$6:$V$10)</f>
        <v>0.70627635698179569</v>
      </c>
      <c r="AC6" s="2">
        <f>RSQ(U6:U10,$V$6:$V$10)</f>
        <v>0.8381292946077018</v>
      </c>
      <c r="AD6" s="7">
        <v>43109</v>
      </c>
      <c r="AE6" s="2"/>
    </row>
    <row r="7" spans="1:33" x14ac:dyDescent="0.25">
      <c r="A7" s="27" t="s">
        <v>46</v>
      </c>
      <c r="B7" s="28">
        <v>43146</v>
      </c>
      <c r="C7" s="29">
        <v>0.63037037037037036</v>
      </c>
      <c r="D7" s="27" t="s">
        <v>42</v>
      </c>
      <c r="E7" s="30">
        <v>2.44</v>
      </c>
      <c r="F7" s="30">
        <v>20.553999999999998</v>
      </c>
      <c r="G7" s="30" t="s">
        <v>43</v>
      </c>
      <c r="H7" s="30">
        <v>3.35</v>
      </c>
      <c r="I7" s="30">
        <v>5001.7133999999996</v>
      </c>
      <c r="J7" s="30" t="s">
        <v>44</v>
      </c>
      <c r="K7" s="30">
        <v>3.58</v>
      </c>
      <c r="L7" s="30">
        <v>532.8605</v>
      </c>
      <c r="O7" s="10">
        <f>($O$2/$M$2)*F7</f>
        <v>2.1173856875524781</v>
      </c>
      <c r="R7" s="10">
        <f>($R$2/$P$2)*I7</f>
        <v>518.28479341046113</v>
      </c>
      <c r="U7" s="10">
        <f>($S$2/$U$2)*L7</f>
        <v>977.45553615589608</v>
      </c>
      <c r="V7" s="3">
        <v>10</v>
      </c>
      <c r="W7" s="13" t="s">
        <v>34</v>
      </c>
      <c r="X7" s="2">
        <f>SLOPE($O11:$O15,$V$6:$V$10)</f>
        <v>1.8728263014354153E-4</v>
      </c>
      <c r="Y7" s="2">
        <f>RSQ(O11:O15,$V$6:$V$10)</f>
        <v>5.1938873774884188E-2</v>
      </c>
      <c r="Z7" s="2">
        <f>SLOPE($R11:$R15,$V$6:$V$10)</f>
        <v>2.9268710543406149</v>
      </c>
      <c r="AA7" s="2">
        <f>RSQ(R11:R15,$V$6:$V$10)</f>
        <v>0.99141022393407041</v>
      </c>
      <c r="AB7" s="2">
        <f>SLOPE(U11:U15,$V$6:$V$10)</f>
        <v>-0.21791224986209387</v>
      </c>
      <c r="AC7" s="2">
        <f>RSQ(U11:U15,$V$6:$V$10)</f>
        <v>0.20129230460316508</v>
      </c>
      <c r="AD7" s="7">
        <v>43109</v>
      </c>
      <c r="AE7" s="2"/>
    </row>
    <row r="8" spans="1:33" x14ac:dyDescent="0.25">
      <c r="A8" s="27" t="s">
        <v>47</v>
      </c>
      <c r="B8" s="28">
        <v>43146</v>
      </c>
      <c r="C8" s="29">
        <v>0.63402777777777775</v>
      </c>
      <c r="D8" s="27" t="s">
        <v>42</v>
      </c>
      <c r="E8" s="30">
        <v>2.4430000000000001</v>
      </c>
      <c r="F8" s="30">
        <v>20.779699999999998</v>
      </c>
      <c r="G8" s="30" t="s">
        <v>43</v>
      </c>
      <c r="H8" s="30">
        <v>3.35</v>
      </c>
      <c r="I8" s="30">
        <v>5639.46</v>
      </c>
      <c r="J8" s="30" t="s">
        <v>44</v>
      </c>
      <c r="K8" s="30">
        <v>3.58</v>
      </c>
      <c r="L8" s="30">
        <v>532.81619999999998</v>
      </c>
      <c r="N8" s="10">
        <f>($O$2/$M$2)*F8</f>
        <v>2.140636341910783</v>
      </c>
      <c r="R8" s="10">
        <f>($R$2/$P$2)*I8</f>
        <v>584.36902063332127</v>
      </c>
      <c r="U8" s="10">
        <f>($S$2/$U$2)*L8</f>
        <v>977.3742742116317</v>
      </c>
      <c r="V8" s="3">
        <v>20</v>
      </c>
      <c r="W8" s="15" t="s">
        <v>35</v>
      </c>
      <c r="X8" s="2">
        <f>SLOPE($O20:$O24,$V$6:$V$10)</f>
        <v>-1.0549842768427008E-3</v>
      </c>
      <c r="Y8" s="2">
        <f>RSQ(O20:O24,$V$6:$V$10)</f>
        <v>0.72279145541215961</v>
      </c>
      <c r="Z8" s="2">
        <f>SLOPE($R20:$R24,$V$6:$V$10)</f>
        <v>5.9191070372489678</v>
      </c>
      <c r="AA8" s="2">
        <f>RSQ(R20:R24,$V$6:$V$10)</f>
        <v>0.9502907513599097</v>
      </c>
      <c r="AB8" s="2">
        <f>SLOPE($U20:$U24,$V$6:$V$10)</f>
        <v>0.28200095886231563</v>
      </c>
      <c r="AC8" s="2">
        <f>RSQ(U20:U24,$V$6:$V$10)</f>
        <v>0.1567396633593312</v>
      </c>
      <c r="AD8" s="7">
        <v>43109</v>
      </c>
      <c r="AE8" s="2"/>
    </row>
    <row r="9" spans="1:33" x14ac:dyDescent="0.25">
      <c r="A9" s="27" t="s">
        <v>48</v>
      </c>
      <c r="B9" s="28">
        <v>43146</v>
      </c>
      <c r="C9" s="29">
        <v>0.6381134259259259</v>
      </c>
      <c r="D9" s="27" t="s">
        <v>42</v>
      </c>
      <c r="E9" s="30">
        <v>2.44</v>
      </c>
      <c r="F9" s="30">
        <v>20.2866</v>
      </c>
      <c r="G9" s="30" t="s">
        <v>43</v>
      </c>
      <c r="H9" s="30">
        <v>3.3460000000000001</v>
      </c>
      <c r="I9" s="30">
        <v>5981.5495000000001</v>
      </c>
      <c r="J9" s="30" t="s">
        <v>44</v>
      </c>
      <c r="K9" s="30">
        <v>3.5760000000000001</v>
      </c>
      <c r="L9" s="30">
        <v>541.68960000000004</v>
      </c>
      <c r="O9" s="10">
        <f>($O$2/$M$2)*F9</f>
        <v>2.089839276496162</v>
      </c>
      <c r="R9" s="10">
        <f>($R$2/$P$2)*I9</f>
        <v>619.81683054489838</v>
      </c>
      <c r="U9" s="10">
        <f>($S$2/$U$2)*L9</f>
        <v>993.65124342688739</v>
      </c>
      <c r="V9" s="3">
        <v>30</v>
      </c>
      <c r="W9" s="18" t="s">
        <v>36</v>
      </c>
      <c r="X9" s="2">
        <f>SLOPE($O25:$O29,$V$6:$V$10)</f>
        <v>3.9012063825830004E-4</v>
      </c>
      <c r="Y9" s="2">
        <f>RSQ(O25:O29,$V$6:$V$10)</f>
        <v>5.4131531019530575E-2</v>
      </c>
      <c r="Z9" s="2">
        <f>SLOPE($R25:$R29,$V$6:$V$10)</f>
        <v>8.1826848612116105</v>
      </c>
      <c r="AA9" s="2">
        <f>RSQ(R25:R29,$V$6:$V$10)</f>
        <v>0.97085426689905219</v>
      </c>
      <c r="AB9" s="2">
        <f>SLOPE(U25:U29,$V$6:$V$10)</f>
        <v>0.82629272780318275</v>
      </c>
      <c r="AC9" s="2">
        <f>RSQ(U25:U29,$V$6:$V$10)</f>
        <v>0.76864084085911233</v>
      </c>
      <c r="AD9" s="7">
        <v>43109</v>
      </c>
      <c r="AE9" s="2"/>
    </row>
    <row r="10" spans="1:33" x14ac:dyDescent="0.25">
      <c r="A10" s="27" t="s">
        <v>49</v>
      </c>
      <c r="B10" s="28">
        <v>43146</v>
      </c>
      <c r="C10" s="29">
        <v>0.64219907407407406</v>
      </c>
      <c r="D10" s="27" t="s">
        <v>42</v>
      </c>
      <c r="E10" s="30">
        <v>2.4460000000000002</v>
      </c>
      <c r="F10" s="30">
        <v>20.308599999999998</v>
      </c>
      <c r="G10" s="30" t="s">
        <v>43</v>
      </c>
      <c r="H10" s="30">
        <v>3.3530000000000002</v>
      </c>
      <c r="I10" s="30">
        <v>6490.8227999999999</v>
      </c>
      <c r="J10" s="30" t="s">
        <v>44</v>
      </c>
      <c r="K10" s="30">
        <v>3.5859999999999999</v>
      </c>
      <c r="L10" s="30">
        <v>532.89689999999996</v>
      </c>
      <c r="O10" s="10">
        <f>($O$2/$M$2)*F10</f>
        <v>2.0921056229555446</v>
      </c>
      <c r="R10" s="10">
        <f>($R$2/$P$2)*I10</f>
        <v>672.58846817610765</v>
      </c>
      <c r="T10" s="10">
        <f>($S$2/$U$2)*L10</f>
        <v>977.52230669249252</v>
      </c>
      <c r="V10" s="3">
        <v>40</v>
      </c>
      <c r="W10" s="20" t="s">
        <v>37</v>
      </c>
      <c r="X10" s="2">
        <f>SLOPE($O34:$O38,$V$6:$V$10)</f>
        <v>-4.6189318165058905E-4</v>
      </c>
      <c r="Y10" s="2">
        <f>RSQ(O34:O38,$V$6:$V$10)</f>
        <v>0.873138788242939</v>
      </c>
      <c r="Z10" s="2">
        <f>SLOPE($R34:$R38,$V$6:$V$10)</f>
        <v>2.2997043025589261</v>
      </c>
      <c r="AA10" s="2">
        <f>RSQ(R34:R38,$V$6:$V$10)</f>
        <v>0.88140408221993316</v>
      </c>
      <c r="AB10" s="2">
        <f>SLOPE(U34:U38,$V$6:$V$10)</f>
        <v>0.91417302635441733</v>
      </c>
      <c r="AC10" s="2">
        <f>RSQ(U34:U38,$V$6:$V$10)</f>
        <v>0.71217506083761584</v>
      </c>
      <c r="AD10" s="7">
        <v>43109</v>
      </c>
      <c r="AE10" s="2"/>
    </row>
    <row r="11" spans="1:33" x14ac:dyDescent="0.25">
      <c r="A11" s="27" t="s">
        <v>50</v>
      </c>
      <c r="B11" s="28">
        <v>43146</v>
      </c>
      <c r="C11" s="29">
        <v>0.64628472222222222</v>
      </c>
      <c r="D11" s="27" t="s">
        <v>42</v>
      </c>
      <c r="E11" s="30">
        <v>2.44</v>
      </c>
      <c r="F11" s="30">
        <v>20.6432</v>
      </c>
      <c r="G11" s="30" t="s">
        <v>43</v>
      </c>
      <c r="H11" s="30">
        <v>3.3460000000000001</v>
      </c>
      <c r="I11" s="30">
        <v>4372.2316000000001</v>
      </c>
      <c r="J11" s="30" t="s">
        <v>44</v>
      </c>
      <c r="K11" s="30">
        <v>3.5760000000000001</v>
      </c>
      <c r="L11" s="30">
        <v>536.29129999999998</v>
      </c>
      <c r="O11" s="12">
        <f>($O$2/$M$2)*F11</f>
        <v>2.1265746922877944</v>
      </c>
      <c r="R11" s="12">
        <f>($R$2/$P$2)*I11</f>
        <v>453.05697674494706</v>
      </c>
      <c r="U11" s="12">
        <f>($S$2/$U$2)*L11</f>
        <v>983.7488426656555</v>
      </c>
      <c r="V11" s="3"/>
      <c r="W11" s="21" t="s">
        <v>38</v>
      </c>
      <c r="X11" s="2">
        <f>SLOPE($O39:$O43,$V$6:$V$10)</f>
        <v>-4.02647353233804E-3</v>
      </c>
      <c r="Y11" s="2">
        <f>RSQ(O39:O43,$V$6:$V$10)</f>
        <v>0.96284565981004555</v>
      </c>
      <c r="Z11" s="2">
        <f>SLOPE($R39:$R43,$V$6:$V$10)</f>
        <v>10.14359344571425</v>
      </c>
      <c r="AA11" s="2">
        <f>RSQ(R39:R43,$V$6:$V$10)</f>
        <v>0.9949979467391068</v>
      </c>
      <c r="AB11" s="2">
        <f>SLOPE($U39:$U43,$V$6:$V$10)</f>
        <v>-0.30112961698397156</v>
      </c>
      <c r="AC11" s="2">
        <f>RSQ(U39:U43,$V$6:$V$10)</f>
        <v>0.18723920497860264</v>
      </c>
      <c r="AD11" s="7">
        <v>43109</v>
      </c>
      <c r="AE11" s="2"/>
    </row>
    <row r="12" spans="1:33" x14ac:dyDescent="0.25">
      <c r="A12" s="27" t="s">
        <v>51</v>
      </c>
      <c r="B12" s="28">
        <v>43146</v>
      </c>
      <c r="C12" s="29">
        <v>0.64994212962962961</v>
      </c>
      <c r="D12" s="27" t="s">
        <v>42</v>
      </c>
      <c r="E12" s="30">
        <v>2.44</v>
      </c>
      <c r="F12" s="30">
        <v>20.888200000000001</v>
      </c>
      <c r="G12" s="30" t="s">
        <v>43</v>
      </c>
      <c r="H12" s="30">
        <v>3.35</v>
      </c>
      <c r="I12" s="30">
        <v>4721.5155999999997</v>
      </c>
      <c r="J12" s="30" t="s">
        <v>44</v>
      </c>
      <c r="K12" s="30">
        <v>3.5760000000000001</v>
      </c>
      <c r="L12" s="30">
        <v>533.2364</v>
      </c>
      <c r="O12" s="12">
        <f>($O$2/$M$2)*F12</f>
        <v>2.1518135505854667</v>
      </c>
      <c r="R12" s="12">
        <f>($R$2/$P$2)*I12</f>
        <v>489.25029117627361</v>
      </c>
      <c r="U12" s="12">
        <f>($S$2/$U$2)*L12</f>
        <v>978.14507035113297</v>
      </c>
      <c r="V12" s="3"/>
      <c r="W12" s="23" t="s">
        <v>39</v>
      </c>
      <c r="X12" s="2">
        <f>SLOPE($O48:$O52,$V$6:$V$10)</f>
        <v>-5.0508621319790784E-3</v>
      </c>
      <c r="Y12" s="2">
        <f>RSQ(O48:O52,$V$6:$V$10)</f>
        <v>0.92591839092072425</v>
      </c>
      <c r="Z12" s="2">
        <f>SLOPE($R48:$R52,$V$6:$V$10)</f>
        <v>10.061296357782398</v>
      </c>
      <c r="AA12" s="2">
        <f>RSQ(R48:R52,$V$6:$V$10)</f>
        <v>0.99661642552047569</v>
      </c>
      <c r="AB12" s="2">
        <f>SLOPE(U48:U52,$V$6:$V$10)</f>
        <v>0.30738922376450512</v>
      </c>
      <c r="AC12" s="2">
        <f>RSQ(U48:U52,$V$6:$V$10)</f>
        <v>0.70971128769859759</v>
      </c>
      <c r="AD12" s="7">
        <v>43109</v>
      </c>
      <c r="AE12" s="2"/>
    </row>
    <row r="13" spans="1:33" x14ac:dyDescent="0.25">
      <c r="A13" s="27" t="s">
        <v>52</v>
      </c>
      <c r="B13" s="28">
        <v>43146</v>
      </c>
      <c r="C13" s="29">
        <v>0.65361111111111114</v>
      </c>
      <c r="D13" s="27" t="s">
        <v>42</v>
      </c>
      <c r="E13" s="30">
        <v>2.4430000000000001</v>
      </c>
      <c r="F13" s="30">
        <v>20.9084</v>
      </c>
      <c r="G13" s="30" t="s">
        <v>43</v>
      </c>
      <c r="H13" s="30">
        <v>3.35</v>
      </c>
      <c r="I13" s="30">
        <v>5024.3572999999997</v>
      </c>
      <c r="J13" s="30" t="s">
        <v>44</v>
      </c>
      <c r="K13" s="30">
        <v>3.58</v>
      </c>
      <c r="L13" s="30">
        <v>537.87810000000002</v>
      </c>
      <c r="O13" s="12">
        <f>($O$2/$M$2)*F13</f>
        <v>2.1538944686981729</v>
      </c>
      <c r="R13" s="12">
        <f>($R$2/$P$2)*I13</f>
        <v>520.6311871549542</v>
      </c>
      <c r="U13" s="12">
        <f>($S$2/$U$2)*L13</f>
        <v>986.65959781596632</v>
      </c>
      <c r="V13" s="3"/>
      <c r="W13" s="25" t="s">
        <v>40</v>
      </c>
      <c r="X13" s="2">
        <f>SLOPE($O53:$O57,$V$6:$V$10)</f>
        <v>-7.1455843549377354E-3</v>
      </c>
      <c r="Y13" s="2">
        <f>RSQ(O53:O57,$V$6:$V$10)</f>
        <v>0.9510628416992345</v>
      </c>
      <c r="Z13" s="2">
        <f>SLOPE($R53:$R57,$V$6:$V$10)</f>
        <v>7.9646337265349247</v>
      </c>
      <c r="AA13" s="2">
        <f>RSQ(R53:R57,$V$6:$V$10)</f>
        <v>0.9420822856848805</v>
      </c>
      <c r="AB13" s="2">
        <f>SLOPE(U53:U57,$V$6:$V$10)</f>
        <v>0.43076718188362179</v>
      </c>
      <c r="AC13" s="2">
        <f>RSQ(U53:U57,$V$6:$V$10)</f>
        <v>0.70800190464340995</v>
      </c>
      <c r="AD13" s="7">
        <v>43109</v>
      </c>
      <c r="AE13" s="2"/>
    </row>
    <row r="14" spans="1:33" x14ac:dyDescent="0.25">
      <c r="A14" s="27" t="s">
        <v>53</v>
      </c>
      <c r="B14" s="28">
        <v>43146</v>
      </c>
      <c r="C14" s="29">
        <v>0.65726851851851853</v>
      </c>
      <c r="D14" s="27" t="s">
        <v>42</v>
      </c>
      <c r="E14" s="30">
        <v>2.44</v>
      </c>
      <c r="F14" s="30">
        <v>20.666</v>
      </c>
      <c r="G14" s="30" t="s">
        <v>43</v>
      </c>
      <c r="H14" s="30">
        <v>3.35</v>
      </c>
      <c r="I14" s="30">
        <v>5210.4231</v>
      </c>
      <c r="J14" s="30" t="s">
        <v>44</v>
      </c>
      <c r="K14" s="30">
        <v>3.58</v>
      </c>
      <c r="L14" s="30">
        <v>526.93470000000002</v>
      </c>
      <c r="O14" s="12">
        <f>($O$2/$M$2)*F14</f>
        <v>2.1289234513457003</v>
      </c>
      <c r="R14" s="12">
        <f>($R$2/$P$2)*I14</f>
        <v>539.91159508751434</v>
      </c>
      <c r="U14" s="12">
        <f>($S$2/$U$2)*L14</f>
        <v>966.58551292063555</v>
      </c>
      <c r="AD14" s="7">
        <v>43109</v>
      </c>
    </row>
    <row r="15" spans="1:33" x14ac:dyDescent="0.25">
      <c r="A15" s="27" t="s">
        <v>54</v>
      </c>
      <c r="B15" s="28">
        <v>43146</v>
      </c>
      <c r="C15" s="29">
        <v>0.66093750000000007</v>
      </c>
      <c r="D15" s="27" t="s">
        <v>42</v>
      </c>
      <c r="E15" s="30">
        <v>2.4359999999999999</v>
      </c>
      <c r="F15" s="30">
        <v>20.845199999999998</v>
      </c>
      <c r="G15" s="30" t="s">
        <v>43</v>
      </c>
      <c r="H15" s="30">
        <v>3.3460000000000001</v>
      </c>
      <c r="I15" s="30">
        <v>5540.0680000000002</v>
      </c>
      <c r="J15" s="30" t="s">
        <v>44</v>
      </c>
      <c r="K15" s="30">
        <v>3.5760000000000001</v>
      </c>
      <c r="L15" s="30">
        <v>533.50239999999997</v>
      </c>
      <c r="O15" s="12">
        <f>($O$2/$M$2)*F15</f>
        <v>2.1473838734148547</v>
      </c>
      <c r="R15" s="12">
        <f>($R$2/$P$2)*I15</f>
        <v>574.06987750635744</v>
      </c>
      <c r="U15" s="12">
        <f>($S$2/$U$2)*L15</f>
        <v>978.63300888779952</v>
      </c>
      <c r="AD15" s="7">
        <v>43109</v>
      </c>
    </row>
    <row r="16" spans="1:33" x14ac:dyDescent="0.25">
      <c r="A16" s="5" t="s">
        <v>41</v>
      </c>
      <c r="B16" s="7">
        <v>43146</v>
      </c>
      <c r="C16" s="8">
        <v>0.66459490740740745</v>
      </c>
      <c r="D16" s="5" t="s">
        <v>42</v>
      </c>
      <c r="E16" s="9">
        <v>2.4460000000000002</v>
      </c>
      <c r="F16" s="9">
        <v>39.472200000000001</v>
      </c>
      <c r="G16" s="9" t="s">
        <v>43</v>
      </c>
      <c r="H16" s="9">
        <v>3.3530000000000002</v>
      </c>
      <c r="I16" s="9">
        <v>3865.5122000000001</v>
      </c>
      <c r="J16" s="9" t="s">
        <v>44</v>
      </c>
      <c r="K16" s="9">
        <v>3.5830000000000002</v>
      </c>
      <c r="L16" s="9">
        <v>733.16819999999996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25">
      <c r="A17" s="5" t="s">
        <v>41</v>
      </c>
      <c r="B17" s="7">
        <v>43146</v>
      </c>
      <c r="C17" s="8">
        <v>0.6686805555555555</v>
      </c>
      <c r="D17" s="5" t="s">
        <v>42</v>
      </c>
      <c r="E17" s="9">
        <v>2.4430000000000001</v>
      </c>
      <c r="F17" s="9">
        <v>39.407600000000002</v>
      </c>
      <c r="G17" s="9" t="s">
        <v>43</v>
      </c>
      <c r="H17" s="9">
        <v>3.3530000000000002</v>
      </c>
      <c r="I17" s="9">
        <v>3838.0798</v>
      </c>
      <c r="J17" s="9" t="s">
        <v>44</v>
      </c>
      <c r="K17" s="9">
        <v>3.5830000000000002</v>
      </c>
      <c r="L17" s="9">
        <v>730.67539999999997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25">
      <c r="A18" s="5" t="s">
        <v>41</v>
      </c>
      <c r="B18" s="7">
        <v>43146</v>
      </c>
      <c r="C18" s="8">
        <v>0.67276620370370377</v>
      </c>
      <c r="D18" s="5" t="s">
        <v>42</v>
      </c>
      <c r="E18" s="9">
        <v>2.4460000000000002</v>
      </c>
      <c r="F18" s="9">
        <v>39.392000000000003</v>
      </c>
      <c r="G18" s="9" t="s">
        <v>43</v>
      </c>
      <c r="H18" s="9">
        <v>3.3530000000000002</v>
      </c>
      <c r="I18" s="9">
        <v>3844.1136000000001</v>
      </c>
      <c r="J18" s="9" t="s">
        <v>44</v>
      </c>
      <c r="K18" s="9">
        <v>3.5830000000000002</v>
      </c>
      <c r="L18" s="9">
        <v>732.98220000000003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25">
      <c r="A19" s="5" t="s">
        <v>41</v>
      </c>
      <c r="B19" s="7">
        <v>43146</v>
      </c>
      <c r="C19" s="8">
        <v>0.67685185185185182</v>
      </c>
      <c r="D19" s="5" t="s">
        <v>42</v>
      </c>
      <c r="E19" s="9">
        <v>2.4460000000000002</v>
      </c>
      <c r="F19" s="9">
        <v>39.692599999999999</v>
      </c>
      <c r="G19" s="9" t="s">
        <v>43</v>
      </c>
      <c r="H19" s="9">
        <v>3.3530000000000002</v>
      </c>
      <c r="I19" s="9">
        <v>3848.3755999999998</v>
      </c>
      <c r="J19" s="9" t="s">
        <v>44</v>
      </c>
      <c r="K19" s="9">
        <v>3.5859999999999999</v>
      </c>
      <c r="L19" s="9">
        <v>730.01919999999996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25">
      <c r="A20" s="27" t="s">
        <v>55</v>
      </c>
      <c r="B20" s="28">
        <v>43146</v>
      </c>
      <c r="C20" s="29">
        <v>0.6805092592592592</v>
      </c>
      <c r="D20" s="27" t="s">
        <v>42</v>
      </c>
      <c r="E20" s="30">
        <v>2.44</v>
      </c>
      <c r="F20" s="30">
        <v>20.791399999999999</v>
      </c>
      <c r="G20" s="30" t="s">
        <v>43</v>
      </c>
      <c r="H20" s="30">
        <v>3.3460000000000001</v>
      </c>
      <c r="I20" s="30">
        <v>4405.6008000000002</v>
      </c>
      <c r="J20" s="30" t="s">
        <v>44</v>
      </c>
      <c r="K20" s="30">
        <v>3.5760000000000001</v>
      </c>
      <c r="L20" s="30">
        <v>531.7355</v>
      </c>
      <c r="O20" s="14">
        <f>($O$2/$M$2)*F20</f>
        <v>2.1418416261641822</v>
      </c>
      <c r="P20" s="3"/>
      <c r="R20" s="14">
        <f>($R$2/$P$2)*I20</f>
        <v>456.5147416237329</v>
      </c>
      <c r="S20" s="3"/>
      <c r="U20" s="14">
        <f>($S$2/$U$2)*L20</f>
        <v>975.39188632976834</v>
      </c>
      <c r="AD20" s="7">
        <v>43109</v>
      </c>
    </row>
    <row r="21" spans="1:30" x14ac:dyDescent="0.25">
      <c r="A21" s="27" t="s">
        <v>56</v>
      </c>
      <c r="B21" s="28">
        <v>43146</v>
      </c>
      <c r="C21" s="29">
        <v>0.68459490740740747</v>
      </c>
      <c r="D21" s="27" t="s">
        <v>42</v>
      </c>
      <c r="E21" s="30">
        <v>2.44</v>
      </c>
      <c r="F21" s="30">
        <v>20.886099999999999</v>
      </c>
      <c r="G21" s="30" t="s">
        <v>43</v>
      </c>
      <c r="H21" s="30">
        <v>3.3460000000000001</v>
      </c>
      <c r="I21" s="30">
        <v>4986.3982999999998</v>
      </c>
      <c r="J21" s="30" t="s">
        <v>44</v>
      </c>
      <c r="K21" s="30">
        <v>3.58</v>
      </c>
      <c r="L21" s="30">
        <v>529.72170000000006</v>
      </c>
      <c r="O21" s="14">
        <f>($O$2/$M$2)*F21</f>
        <v>2.1515972175143436</v>
      </c>
      <c r="P21" s="3"/>
      <c r="R21" s="14">
        <f>($R$2/$P$2)*I21</f>
        <v>516.69782054641007</v>
      </c>
      <c r="S21" s="3"/>
      <c r="U21" s="14">
        <f>($S$2/$U$2)*L21</f>
        <v>971.6978614232296</v>
      </c>
      <c r="AD21" s="7">
        <v>43109</v>
      </c>
    </row>
    <row r="22" spans="1:30" x14ac:dyDescent="0.25">
      <c r="A22" s="27" t="s">
        <v>57</v>
      </c>
      <c r="B22" s="28">
        <v>43146</v>
      </c>
      <c r="C22" s="29">
        <v>0.68868055555555552</v>
      </c>
      <c r="D22" s="27" t="s">
        <v>42</v>
      </c>
      <c r="E22" s="30">
        <v>2.4430000000000001</v>
      </c>
      <c r="F22" s="30">
        <v>20.643599999999999</v>
      </c>
      <c r="G22" s="30" t="s">
        <v>43</v>
      </c>
      <c r="H22" s="30">
        <v>3.35</v>
      </c>
      <c r="I22" s="30">
        <v>5820.3224</v>
      </c>
      <c r="J22" s="30" t="s">
        <v>44</v>
      </c>
      <c r="K22" s="30">
        <v>3.5830000000000002</v>
      </c>
      <c r="L22" s="30">
        <v>545.44979999999998</v>
      </c>
      <c r="O22" s="14">
        <f>($O$2/$M$2)*F22</f>
        <v>2.1266158985870556</v>
      </c>
      <c r="P22" s="3"/>
      <c r="R22" s="14">
        <f>($R$2/$P$2)*I22</f>
        <v>603.11024471459712</v>
      </c>
      <c r="S22" s="3"/>
      <c r="U22" s="14">
        <f>($S$2/$U$2)*L22</f>
        <v>1000.548786605737</v>
      </c>
      <c r="AD22" s="7">
        <v>43109</v>
      </c>
    </row>
    <row r="23" spans="1:30" x14ac:dyDescent="0.25">
      <c r="A23" s="27" t="s">
        <v>58</v>
      </c>
      <c r="B23" s="28">
        <v>43146</v>
      </c>
      <c r="C23" s="29">
        <v>0.69275462962962964</v>
      </c>
      <c r="D23" s="27" t="s">
        <v>42</v>
      </c>
      <c r="E23" s="30">
        <v>2.4460000000000002</v>
      </c>
      <c r="F23" s="30">
        <v>20.428000000000001</v>
      </c>
      <c r="G23" s="30" t="s">
        <v>43</v>
      </c>
      <c r="H23" s="30">
        <v>3.3530000000000002</v>
      </c>
      <c r="I23" s="30">
        <v>6452.9314000000004</v>
      </c>
      <c r="J23" s="30" t="s">
        <v>44</v>
      </c>
      <c r="K23" s="30">
        <v>3.5859999999999999</v>
      </c>
      <c r="L23" s="30">
        <v>537.86159999999995</v>
      </c>
      <c r="O23" s="14">
        <f>($O$2/$M$2)*F23</f>
        <v>2.1044057032851042</v>
      </c>
      <c r="P23" s="3"/>
      <c r="R23" s="14">
        <f>($R$2/$P$2)*I23</f>
        <v>668.66210637756217</v>
      </c>
      <c r="S23" s="3"/>
      <c r="U23" s="14">
        <f>($S$2/$U$2)*L23</f>
        <v>986.62933095184962</v>
      </c>
      <c r="AD23" s="7">
        <v>43109</v>
      </c>
    </row>
    <row r="24" spans="1:30" x14ac:dyDescent="0.25">
      <c r="A24" s="27" t="s">
        <v>59</v>
      </c>
      <c r="B24" s="28">
        <v>43146</v>
      </c>
      <c r="C24" s="29">
        <v>0.69641203703703702</v>
      </c>
      <c r="D24" s="27" t="s">
        <v>42</v>
      </c>
      <c r="E24" s="30">
        <v>2.4430000000000001</v>
      </c>
      <c r="F24" s="30">
        <v>20.508400000000002</v>
      </c>
      <c r="G24" s="30" t="s">
        <v>43</v>
      </c>
      <c r="H24" s="30">
        <v>3.3530000000000002</v>
      </c>
      <c r="I24" s="30">
        <v>6528.4548000000004</v>
      </c>
      <c r="J24" s="30" t="s">
        <v>44</v>
      </c>
      <c r="K24" s="30">
        <v>3.5830000000000002</v>
      </c>
      <c r="L24" s="30">
        <v>535.35220000000004</v>
      </c>
      <c r="O24" s="14">
        <f>($O$2/$M$2)*F24</f>
        <v>2.1126881694366668</v>
      </c>
      <c r="P24" s="3"/>
      <c r="R24" s="14">
        <f>($R$2/$P$2)*I24</f>
        <v>676.48795057060522</v>
      </c>
      <c r="S24" s="3"/>
      <c r="U24" s="14">
        <f>($S$2/$U$2)*L24</f>
        <v>982.02619950857411</v>
      </c>
      <c r="AD24" s="7">
        <v>43109</v>
      </c>
    </row>
    <row r="25" spans="1:30" x14ac:dyDescent="0.25">
      <c r="A25" s="27" t="s">
        <v>60</v>
      </c>
      <c r="B25" s="28">
        <v>43146</v>
      </c>
      <c r="C25" s="29">
        <v>0.70006944444444441</v>
      </c>
      <c r="D25" s="27" t="s">
        <v>42</v>
      </c>
      <c r="E25" s="30">
        <v>2.4430000000000001</v>
      </c>
      <c r="F25" s="30">
        <v>20.359300000000001</v>
      </c>
      <c r="G25" s="30" t="s">
        <v>43</v>
      </c>
      <c r="H25" s="30">
        <v>3.35</v>
      </c>
      <c r="I25" s="30">
        <v>4861.4668000000001</v>
      </c>
      <c r="J25" s="30" t="s">
        <v>44</v>
      </c>
      <c r="K25" s="30">
        <v>3.5830000000000002</v>
      </c>
      <c r="L25" s="30">
        <v>528.32119999999998</v>
      </c>
      <c r="O25" s="17">
        <f>($O$2/$M$2)*F25</f>
        <v>2.0973285213869408</v>
      </c>
      <c r="P25" s="3"/>
      <c r="R25" s="17">
        <f>($R$2/$P$2)*I25</f>
        <v>503.7522374052491</v>
      </c>
      <c r="S25" s="3"/>
      <c r="U25" s="17">
        <f>($S$2/$U$2)*L25</f>
        <v>969.12884668412539</v>
      </c>
      <c r="AD25" s="7">
        <v>43109</v>
      </c>
    </row>
    <row r="26" spans="1:30" x14ac:dyDescent="0.25">
      <c r="A26" s="27" t="s">
        <v>61</v>
      </c>
      <c r="B26" s="28">
        <v>43146</v>
      </c>
      <c r="C26" s="29">
        <v>0.7037268518518518</v>
      </c>
      <c r="D26" s="27" t="s">
        <v>42</v>
      </c>
      <c r="E26" s="30">
        <v>2.4460000000000002</v>
      </c>
      <c r="F26" s="30">
        <v>20.611000000000001</v>
      </c>
      <c r="G26" s="30" t="s">
        <v>43</v>
      </c>
      <c r="H26" s="30">
        <v>3.3530000000000002</v>
      </c>
      <c r="I26" s="30">
        <v>5429.5945000000002</v>
      </c>
      <c r="J26" s="30" t="s">
        <v>44</v>
      </c>
      <c r="K26" s="30">
        <v>3.5859999999999999</v>
      </c>
      <c r="L26" s="30">
        <v>543.52170000000001</v>
      </c>
      <c r="O26" s="17">
        <f>($O$2/$M$2)*F26</f>
        <v>2.1232575851972433</v>
      </c>
      <c r="P26" s="3"/>
      <c r="R26" s="17">
        <f>($R$2/$P$2)*I26</f>
        <v>562.62245328472363</v>
      </c>
      <c r="S26" s="3"/>
      <c r="U26" s="17">
        <f>($S$2/$U$2)*L26</f>
        <v>997.01196595706404</v>
      </c>
      <c r="AD26" s="7">
        <v>43109</v>
      </c>
    </row>
    <row r="27" spans="1:30" x14ac:dyDescent="0.25">
      <c r="A27" s="27" t="s">
        <v>62</v>
      </c>
      <c r="B27" s="28">
        <v>43146</v>
      </c>
      <c r="C27" s="29">
        <v>0.70781250000000007</v>
      </c>
      <c r="D27" s="27" t="s">
        <v>42</v>
      </c>
      <c r="E27" s="30">
        <v>2.4430000000000001</v>
      </c>
      <c r="F27" s="30">
        <v>21.033999999999999</v>
      </c>
      <c r="G27" s="30" t="s">
        <v>43</v>
      </c>
      <c r="H27" s="30">
        <v>3.35</v>
      </c>
      <c r="I27" s="30">
        <v>6509.2997999999998</v>
      </c>
      <c r="J27" s="30" t="s">
        <v>44</v>
      </c>
      <c r="K27" s="30">
        <v>3.58</v>
      </c>
      <c r="L27" s="30">
        <v>551.10230000000001</v>
      </c>
      <c r="O27" s="17">
        <f>($O$2/$M$2)*F27</f>
        <v>2.1668332466662856</v>
      </c>
      <c r="P27" s="3"/>
      <c r="R27" s="17">
        <f>($R$2/$P$2)*I27</f>
        <v>674.50308170191363</v>
      </c>
      <c r="S27" s="3"/>
      <c r="T27" s="17">
        <f>($S$2/$U$2)*L27</f>
        <v>1010.9174805099036</v>
      </c>
      <c r="AD27" s="7">
        <v>43109</v>
      </c>
    </row>
    <row r="28" spans="1:30" x14ac:dyDescent="0.25">
      <c r="A28" s="27" t="s">
        <v>63</v>
      </c>
      <c r="B28" s="28">
        <v>43146</v>
      </c>
      <c r="C28" s="29">
        <v>0.71146990740740745</v>
      </c>
      <c r="D28" s="27" t="s">
        <v>42</v>
      </c>
      <c r="E28" s="30">
        <v>2.4359999999999999</v>
      </c>
      <c r="F28" s="30">
        <v>20.727900000000002</v>
      </c>
      <c r="G28" s="30" t="s">
        <v>43</v>
      </c>
      <c r="H28" s="30">
        <v>3.3460000000000001</v>
      </c>
      <c r="I28" s="30">
        <v>7504.6998000000003</v>
      </c>
      <c r="J28" s="30" t="s">
        <v>44</v>
      </c>
      <c r="K28" s="30">
        <v>3.5760000000000001</v>
      </c>
      <c r="L28" s="30">
        <v>544.92309999999998</v>
      </c>
      <c r="O28" s="17">
        <f>($O$2/$M$2)*F28</f>
        <v>2.1353001261564182</v>
      </c>
      <c r="P28" s="3"/>
      <c r="R28" s="17">
        <f>($R$2/$P$2)*I28</f>
        <v>777.64787271708315</v>
      </c>
      <c r="S28" s="3"/>
      <c r="U28" s="17">
        <f>($S$2/$U$2)*L28</f>
        <v>999.58263161602895</v>
      </c>
      <c r="AD28" s="7">
        <v>43109</v>
      </c>
    </row>
    <row r="29" spans="1:30" x14ac:dyDescent="0.25">
      <c r="A29" s="27" t="s">
        <v>64</v>
      </c>
      <c r="B29" s="28">
        <v>43146</v>
      </c>
      <c r="C29" s="29">
        <v>0.7155555555555555</v>
      </c>
      <c r="D29" s="27" t="s">
        <v>42</v>
      </c>
      <c r="E29" s="30">
        <v>2.4359999999999999</v>
      </c>
      <c r="F29" s="30">
        <v>20.490200000000002</v>
      </c>
      <c r="G29" s="30" t="s">
        <v>43</v>
      </c>
      <c r="H29" s="30">
        <v>3.3460000000000001</v>
      </c>
      <c r="I29" s="30">
        <v>7772.2689</v>
      </c>
      <c r="J29" s="30" t="s">
        <v>44</v>
      </c>
      <c r="K29" s="30">
        <v>3.5760000000000001</v>
      </c>
      <c r="L29" s="30">
        <v>550.14319999999998</v>
      </c>
      <c r="O29" s="17">
        <f>($O$2/$M$2)*F29</f>
        <v>2.1108132828202684</v>
      </c>
      <c r="P29" s="3"/>
      <c r="R29" s="17">
        <f>($R$2/$P$2)*I29</f>
        <v>805.37377074964991</v>
      </c>
      <c r="S29" s="3"/>
      <c r="U29" s="17">
        <f>($S$2/$U$2)*L29</f>
        <v>1009.1581502448021</v>
      </c>
      <c r="AD29" s="7">
        <v>43109</v>
      </c>
    </row>
    <row r="30" spans="1:30" x14ac:dyDescent="0.25">
      <c r="A30" s="5" t="s">
        <v>41</v>
      </c>
      <c r="B30" s="7">
        <v>43146</v>
      </c>
      <c r="C30" s="8">
        <v>0.719212962962963</v>
      </c>
      <c r="D30" s="5" t="s">
        <v>42</v>
      </c>
      <c r="E30" s="9">
        <v>2.4460000000000002</v>
      </c>
      <c r="F30" s="9">
        <v>39.767000000000003</v>
      </c>
      <c r="G30" s="9" t="s">
        <v>43</v>
      </c>
      <c r="H30" s="9">
        <v>3.3530000000000002</v>
      </c>
      <c r="I30" s="9">
        <v>3855.1134000000002</v>
      </c>
      <c r="J30" s="9" t="s">
        <v>44</v>
      </c>
      <c r="K30" s="9">
        <v>3.5830000000000002</v>
      </c>
      <c r="L30" s="9">
        <v>731.28719999999998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25">
      <c r="A31" s="5" t="s">
        <v>41</v>
      </c>
      <c r="B31" s="7">
        <v>43146</v>
      </c>
      <c r="C31" s="8">
        <v>0.72329861111111116</v>
      </c>
      <c r="D31" s="5" t="s">
        <v>42</v>
      </c>
      <c r="E31" s="9">
        <v>2.4430000000000001</v>
      </c>
      <c r="F31" s="9">
        <v>39.688200000000002</v>
      </c>
      <c r="G31" s="9" t="s">
        <v>43</v>
      </c>
      <c r="H31" s="9">
        <v>3.35</v>
      </c>
      <c r="I31" s="9">
        <v>3843.7397999999998</v>
      </c>
      <c r="J31" s="9" t="s">
        <v>44</v>
      </c>
      <c r="K31" s="9">
        <v>3.58</v>
      </c>
      <c r="L31" s="9">
        <v>734.85220000000004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25">
      <c r="A32" s="5" t="s">
        <v>41</v>
      </c>
      <c r="B32" s="7">
        <v>43146</v>
      </c>
      <c r="C32" s="8">
        <v>0.7273842592592592</v>
      </c>
      <c r="D32" s="5" t="s">
        <v>42</v>
      </c>
      <c r="E32" s="9">
        <v>2.4430000000000001</v>
      </c>
      <c r="F32" s="9">
        <v>39.283799999999999</v>
      </c>
      <c r="G32" s="9" t="s">
        <v>43</v>
      </c>
      <c r="H32" s="9">
        <v>3.35</v>
      </c>
      <c r="I32" s="9">
        <v>3825.2334000000001</v>
      </c>
      <c r="J32" s="9" t="s">
        <v>44</v>
      </c>
      <c r="K32" s="9">
        <v>3.5830000000000002</v>
      </c>
      <c r="L32" s="9">
        <v>727.83240000000001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25">
      <c r="A33" s="5" t="s">
        <v>41</v>
      </c>
      <c r="B33" s="7">
        <v>43146</v>
      </c>
      <c r="C33" s="8">
        <v>0.73146990740740747</v>
      </c>
      <c r="D33" s="5" t="s">
        <v>42</v>
      </c>
      <c r="E33" s="9">
        <v>2.4460000000000002</v>
      </c>
      <c r="F33" s="9">
        <v>39.474400000000003</v>
      </c>
      <c r="G33" s="9" t="s">
        <v>43</v>
      </c>
      <c r="H33" s="9">
        <v>3.3530000000000002</v>
      </c>
      <c r="I33" s="9">
        <v>3843.9286999999999</v>
      </c>
      <c r="J33" s="9" t="s">
        <v>44</v>
      </c>
      <c r="K33" s="9">
        <v>3.5859999999999999</v>
      </c>
      <c r="L33" s="9">
        <v>730.82190000000003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25">
      <c r="A34" s="27" t="s">
        <v>65</v>
      </c>
      <c r="B34" s="28">
        <v>43146</v>
      </c>
      <c r="C34" s="29">
        <v>0.73555555555555552</v>
      </c>
      <c r="D34" s="27" t="s">
        <v>42</v>
      </c>
      <c r="E34" s="30">
        <v>2.4430000000000001</v>
      </c>
      <c r="F34" s="30">
        <v>20.815000000000001</v>
      </c>
      <c r="G34" s="30" t="s">
        <v>43</v>
      </c>
      <c r="H34" s="30">
        <v>3.35</v>
      </c>
      <c r="I34" s="30">
        <v>4807.3968000000004</v>
      </c>
      <c r="J34" s="30" t="s">
        <v>44</v>
      </c>
      <c r="K34" s="30">
        <v>3.5830000000000002</v>
      </c>
      <c r="L34" s="30">
        <v>520.18859999999995</v>
      </c>
      <c r="O34" s="19">
        <f>($O$2/$M$2)*F34</f>
        <v>2.1442727978206113</v>
      </c>
      <c r="R34" s="19">
        <f>($R$2/$P$2)*I34</f>
        <v>498.14942562085071</v>
      </c>
      <c r="U34" s="19">
        <f>($S$2/$U$2)*L34</f>
        <v>954.21076794993235</v>
      </c>
      <c r="AD34" s="7">
        <v>43109</v>
      </c>
    </row>
    <row r="35" spans="1:30" x14ac:dyDescent="0.25">
      <c r="A35" s="27" t="s">
        <v>66</v>
      </c>
      <c r="B35" s="28">
        <v>43146</v>
      </c>
      <c r="C35" s="29">
        <v>0.73921296296296291</v>
      </c>
      <c r="D35" s="27" t="s">
        <v>42</v>
      </c>
      <c r="E35" s="30">
        <v>2.4460000000000002</v>
      </c>
      <c r="F35" s="30">
        <v>20.832799999999999</v>
      </c>
      <c r="G35" s="30" t="s">
        <v>43</v>
      </c>
      <c r="H35" s="30">
        <v>3.3530000000000002</v>
      </c>
      <c r="I35" s="30">
        <v>4760.7102999999997</v>
      </c>
      <c r="J35" s="30" t="s">
        <v>44</v>
      </c>
      <c r="K35" s="30">
        <v>3.5859999999999999</v>
      </c>
      <c r="L35" s="30">
        <v>531.32719999999995</v>
      </c>
      <c r="O35" s="19">
        <f>($O$2/$M$2)*F35</f>
        <v>2.1461064781377481</v>
      </c>
      <c r="R35" s="19">
        <f>($R$2/$P$2)*I35</f>
        <v>493.31170281019189</v>
      </c>
      <c r="U35" s="19">
        <f>($S$2/$U$2)*L35</f>
        <v>974.64291901953891</v>
      </c>
      <c r="AD35" s="7">
        <v>43109</v>
      </c>
    </row>
    <row r="36" spans="1:30" x14ac:dyDescent="0.25">
      <c r="A36" s="27" t="s">
        <v>67</v>
      </c>
      <c r="B36" s="28">
        <v>43146</v>
      </c>
      <c r="C36" s="29">
        <v>0.7428703703703704</v>
      </c>
      <c r="D36" s="27" t="s">
        <v>42</v>
      </c>
      <c r="E36" s="30">
        <v>2.4430000000000001</v>
      </c>
      <c r="F36" s="30">
        <v>20.775099999999998</v>
      </c>
      <c r="G36" s="30" t="s">
        <v>43</v>
      </c>
      <c r="H36" s="30">
        <v>3.3530000000000002</v>
      </c>
      <c r="I36" s="30">
        <v>5177.5401000000002</v>
      </c>
      <c r="J36" s="30" t="s">
        <v>44</v>
      </c>
      <c r="K36" s="30">
        <v>3.5830000000000002</v>
      </c>
      <c r="L36" s="30">
        <v>537.60580000000004</v>
      </c>
      <c r="O36" s="19">
        <f>($O$2/$M$2)*F36</f>
        <v>2.1401624694692756</v>
      </c>
      <c r="R36" s="19">
        <f>($R$2/$P$2)*I36</f>
        <v>536.50421095756474</v>
      </c>
      <c r="U36" s="19">
        <f>($S$2/$U$2)*L36</f>
        <v>986.16010284027334</v>
      </c>
      <c r="AD36" s="7">
        <v>43109</v>
      </c>
    </row>
    <row r="37" spans="1:30" x14ac:dyDescent="0.25">
      <c r="A37" s="27" t="s">
        <v>68</v>
      </c>
      <c r="B37" s="28">
        <v>43146</v>
      </c>
      <c r="C37" s="29">
        <v>0.74652777777777779</v>
      </c>
      <c r="D37" s="27" t="s">
        <v>42</v>
      </c>
      <c r="E37" s="30">
        <v>2.44</v>
      </c>
      <c r="F37" s="30">
        <v>21.0684</v>
      </c>
      <c r="G37" s="30" t="s">
        <v>43</v>
      </c>
      <c r="H37" s="30">
        <v>3.35</v>
      </c>
      <c r="I37" s="30">
        <v>5227.3226000000004</v>
      </c>
      <c r="J37" s="30" t="s">
        <v>44</v>
      </c>
      <c r="K37" s="30">
        <v>3.58</v>
      </c>
      <c r="L37" s="30">
        <v>534.70780000000002</v>
      </c>
      <c r="N37" s="19">
        <f>($O$2/$M$2)*F37</f>
        <v>2.1703769884027753</v>
      </c>
      <c r="R37" s="19">
        <f>($R$2/$P$2)*I37</f>
        <v>541.66274577644435</v>
      </c>
      <c r="U37" s="19">
        <f>($S$2/$U$2)*L37</f>
        <v>980.84414088816811</v>
      </c>
      <c r="AD37" s="7">
        <v>43109</v>
      </c>
    </row>
    <row r="38" spans="1:30" x14ac:dyDescent="0.25">
      <c r="A38" s="27" t="s">
        <v>69</v>
      </c>
      <c r="B38" s="28">
        <v>43146</v>
      </c>
      <c r="C38" s="29">
        <v>0.75061342592592595</v>
      </c>
      <c r="D38" s="27" t="s">
        <v>42</v>
      </c>
      <c r="E38" s="30">
        <v>2.4430000000000001</v>
      </c>
      <c r="F38" s="30">
        <v>20.651</v>
      </c>
      <c r="G38" s="30" t="s">
        <v>43</v>
      </c>
      <c r="H38" s="30">
        <v>3.35</v>
      </c>
      <c r="I38" s="30">
        <v>5683.7568000000001</v>
      </c>
      <c r="J38" s="30" t="s">
        <v>44</v>
      </c>
      <c r="K38" s="30">
        <v>3.58</v>
      </c>
      <c r="L38" s="30">
        <v>533.02160000000003</v>
      </c>
      <c r="O38" s="19">
        <f>($O$2/$M$2)*F38</f>
        <v>2.1273782151233935</v>
      </c>
      <c r="R38" s="19">
        <f>($R$2/$P$2)*I38</f>
        <v>588.95911926567078</v>
      </c>
      <c r="T38" s="19">
        <f>($S$2/$U$2)*L38</f>
        <v>977.75105081099764</v>
      </c>
      <c r="AD38" s="7">
        <v>43109</v>
      </c>
    </row>
    <row r="39" spans="1:30" x14ac:dyDescent="0.25">
      <c r="A39" s="27" t="s">
        <v>70</v>
      </c>
      <c r="B39" s="28">
        <v>43146</v>
      </c>
      <c r="C39" s="29">
        <v>0.75469907407407411</v>
      </c>
      <c r="D39" s="27" t="s">
        <v>42</v>
      </c>
      <c r="E39" s="30">
        <v>2.44</v>
      </c>
      <c r="F39" s="30">
        <v>20.308800000000002</v>
      </c>
      <c r="G39" s="30" t="s">
        <v>43</v>
      </c>
      <c r="H39" s="30">
        <v>3.35</v>
      </c>
      <c r="I39" s="30">
        <v>5694.8058000000001</v>
      </c>
      <c r="J39" s="30" t="s">
        <v>44</v>
      </c>
      <c r="K39" s="30">
        <v>3.58</v>
      </c>
      <c r="L39" s="30">
        <v>532.9846</v>
      </c>
      <c r="O39" s="26">
        <f>($O$2/$M$2)*F39</f>
        <v>2.0921262261051754</v>
      </c>
      <c r="R39" s="16">
        <f>($R$2/$P$2)*I39</f>
        <v>590.10403266322612</v>
      </c>
      <c r="U39" s="16">
        <f>($S$2/$U$2)*L39</f>
        <v>977.68317966116047</v>
      </c>
      <c r="AD39" s="7">
        <v>43109</v>
      </c>
    </row>
    <row r="40" spans="1:30" x14ac:dyDescent="0.25">
      <c r="A40" s="27" t="s">
        <v>71</v>
      </c>
      <c r="B40" s="28">
        <v>43146</v>
      </c>
      <c r="C40" s="29">
        <v>0.75878472222222226</v>
      </c>
      <c r="D40" s="27" t="s">
        <v>42</v>
      </c>
      <c r="E40" s="30">
        <v>2.4460000000000002</v>
      </c>
      <c r="F40" s="30">
        <v>20.025200000000002</v>
      </c>
      <c r="G40" s="30" t="s">
        <v>43</v>
      </c>
      <c r="H40" s="30">
        <v>3.3530000000000002</v>
      </c>
      <c r="I40" s="30">
        <v>6722.4657999999999</v>
      </c>
      <c r="J40" s="30" t="s">
        <v>44</v>
      </c>
      <c r="K40" s="30">
        <v>3.5859999999999999</v>
      </c>
      <c r="L40" s="30">
        <v>543.98810000000003</v>
      </c>
      <c r="O40" s="16">
        <f>($O$2/$M$2)*F40</f>
        <v>2.0629109599287681</v>
      </c>
      <c r="R40" s="16">
        <f>($R$2/$P$2)*I40</f>
        <v>696.59165164519231</v>
      </c>
      <c r="U40" s="16">
        <f>($S$2/$U$2)*L40</f>
        <v>997.86750931609163</v>
      </c>
      <c r="AD40" s="7">
        <v>43109</v>
      </c>
    </row>
    <row r="41" spans="1:30" x14ac:dyDescent="0.25">
      <c r="A41" s="27" t="s">
        <v>72</v>
      </c>
      <c r="B41" s="28">
        <v>43146</v>
      </c>
      <c r="C41" s="29">
        <v>0.76287037037037031</v>
      </c>
      <c r="D41" s="27" t="s">
        <v>42</v>
      </c>
      <c r="E41" s="30">
        <v>2.44</v>
      </c>
      <c r="F41" s="30">
        <v>19.313800000000001</v>
      </c>
      <c r="G41" s="30" t="s">
        <v>43</v>
      </c>
      <c r="H41" s="30">
        <v>3.3460000000000001</v>
      </c>
      <c r="I41" s="30">
        <v>7858.3969999999999</v>
      </c>
      <c r="J41" s="30" t="s">
        <v>44</v>
      </c>
      <c r="K41" s="30">
        <v>3.58</v>
      </c>
      <c r="L41" s="30">
        <v>532.81290000000001</v>
      </c>
      <c r="O41" s="16">
        <f>($O$2/$M$2)*F41</f>
        <v>1.9896255566921797</v>
      </c>
      <c r="R41" s="16">
        <f>($R$2/$P$2)*I41</f>
        <v>814.29848933015387</v>
      </c>
      <c r="U41" s="16">
        <f>($S$2/$U$2)*L41</f>
        <v>977.36822083880838</v>
      </c>
      <c r="AD41" s="7">
        <v>43109</v>
      </c>
    </row>
    <row r="42" spans="1:30" x14ac:dyDescent="0.25">
      <c r="A42" s="27" t="s">
        <v>73</v>
      </c>
      <c r="B42" s="28">
        <v>43146</v>
      </c>
      <c r="C42" s="29">
        <v>0.76695601851851858</v>
      </c>
      <c r="D42" s="27" t="s">
        <v>42</v>
      </c>
      <c r="E42" s="30">
        <v>2.4460000000000002</v>
      </c>
      <c r="F42" s="30">
        <v>19.150200000000002</v>
      </c>
      <c r="G42" s="30" t="s">
        <v>43</v>
      </c>
      <c r="H42" s="30">
        <v>3.3530000000000002</v>
      </c>
      <c r="I42" s="30">
        <v>8536.6216000000004</v>
      </c>
      <c r="J42" s="30" t="s">
        <v>44</v>
      </c>
      <c r="K42" s="30">
        <v>3.5830000000000002</v>
      </c>
      <c r="L42" s="30">
        <v>527.62279999999998</v>
      </c>
      <c r="O42" s="16">
        <f>($O$2/$M$2)*F42</f>
        <v>1.972772180294224</v>
      </c>
      <c r="R42" s="16">
        <f>($R$2/$P$2)*I42</f>
        <v>884.57710559331144</v>
      </c>
      <c r="U42" s="16">
        <f>($S$2/$U$2)*L42</f>
        <v>967.84773287206531</v>
      </c>
      <c r="AD42" s="7">
        <v>43109</v>
      </c>
    </row>
    <row r="43" spans="1:30" x14ac:dyDescent="0.25">
      <c r="A43" s="27" t="s">
        <v>74</v>
      </c>
      <c r="B43" s="28">
        <v>43146</v>
      </c>
      <c r="C43" s="29">
        <v>0.77061342592592597</v>
      </c>
      <c r="D43" s="27" t="s">
        <v>42</v>
      </c>
      <c r="E43" s="30">
        <v>2.4430000000000001</v>
      </c>
      <c r="F43" s="30">
        <v>18.792000000000002</v>
      </c>
      <c r="G43" s="30" t="s">
        <v>43</v>
      </c>
      <c r="H43" s="30">
        <v>3.3530000000000002</v>
      </c>
      <c r="I43" s="30">
        <v>9682.2711999999992</v>
      </c>
      <c r="J43" s="30" t="s">
        <v>44</v>
      </c>
      <c r="K43" s="30">
        <v>3.5830000000000002</v>
      </c>
      <c r="L43" s="30">
        <v>532.95920000000001</v>
      </c>
      <c r="O43" s="16">
        <f t="shared" ref="O39:O43" si="0">($O$2/$M$2)*F43</f>
        <v>1.9358719393055455</v>
      </c>
      <c r="R43" s="16">
        <f>($R$2/$P$2)*I43</f>
        <v>1003.2909779748791</v>
      </c>
      <c r="U43" s="16">
        <f>($S$2/$U$2)*L43</f>
        <v>977.63658703397505</v>
      </c>
      <c r="AD43" s="7">
        <v>43109</v>
      </c>
    </row>
    <row r="44" spans="1:30" x14ac:dyDescent="0.25">
      <c r="A44" s="5" t="s">
        <v>41</v>
      </c>
      <c r="B44" s="7">
        <v>43146</v>
      </c>
      <c r="C44" s="8">
        <v>0.77468750000000008</v>
      </c>
      <c r="D44" s="5" t="s">
        <v>42</v>
      </c>
      <c r="E44" s="9">
        <v>2.4460000000000002</v>
      </c>
      <c r="F44" s="9">
        <v>39.348599999999998</v>
      </c>
      <c r="G44" s="9" t="s">
        <v>43</v>
      </c>
      <c r="H44" s="9">
        <v>3.3530000000000002</v>
      </c>
      <c r="I44" s="9">
        <v>3841.7833000000001</v>
      </c>
      <c r="J44" s="9" t="s">
        <v>44</v>
      </c>
      <c r="K44" s="9">
        <v>3.5830000000000002</v>
      </c>
      <c r="L44" s="9">
        <v>735.1902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25">
      <c r="A45" s="5" t="s">
        <v>41</v>
      </c>
      <c r="B45" s="7">
        <v>43146</v>
      </c>
      <c r="C45" s="8">
        <v>0.77834490740740747</v>
      </c>
      <c r="D45" s="5" t="s">
        <v>42</v>
      </c>
      <c r="E45" s="9">
        <v>2.44</v>
      </c>
      <c r="F45" s="9">
        <v>39.735999999999997</v>
      </c>
      <c r="G45" s="9" t="s">
        <v>43</v>
      </c>
      <c r="H45" s="9">
        <v>3.3460000000000001</v>
      </c>
      <c r="I45" s="9">
        <v>3867.1700999999998</v>
      </c>
      <c r="J45" s="9" t="s">
        <v>44</v>
      </c>
      <c r="K45" s="9">
        <v>3.58</v>
      </c>
      <c r="L45" s="9">
        <v>731.85440000000006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25">
      <c r="A46" s="5" t="s">
        <v>41</v>
      </c>
      <c r="B46" s="7">
        <v>43146</v>
      </c>
      <c r="C46" s="8">
        <v>0.78243055555555552</v>
      </c>
      <c r="D46" s="5" t="s">
        <v>42</v>
      </c>
      <c r="E46" s="9">
        <v>2.4460000000000002</v>
      </c>
      <c r="F46" s="9">
        <v>39.669800000000002</v>
      </c>
      <c r="G46" s="9" t="s">
        <v>43</v>
      </c>
      <c r="H46" s="9">
        <v>3.3530000000000002</v>
      </c>
      <c r="I46" s="9">
        <v>3829.0614</v>
      </c>
      <c r="J46" s="9" t="s">
        <v>44</v>
      </c>
      <c r="K46" s="9">
        <v>3.5830000000000002</v>
      </c>
      <c r="L46" s="9">
        <v>734.6825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25">
      <c r="A47" s="5" t="s">
        <v>41</v>
      </c>
      <c r="B47" s="7">
        <v>43146</v>
      </c>
      <c r="C47" s="8">
        <v>0.78651620370370379</v>
      </c>
      <c r="D47" s="5" t="s">
        <v>42</v>
      </c>
      <c r="E47" s="9">
        <v>2.44</v>
      </c>
      <c r="F47" s="9">
        <v>39.618299999999998</v>
      </c>
      <c r="G47" s="9" t="s">
        <v>43</v>
      </c>
      <c r="H47" s="9">
        <v>3.3460000000000001</v>
      </c>
      <c r="I47" s="9">
        <v>3834.4722000000002</v>
      </c>
      <c r="J47" s="9" t="s">
        <v>44</v>
      </c>
      <c r="K47" s="9">
        <v>3.58</v>
      </c>
      <c r="L47" s="9">
        <v>730.39440000000002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25">
      <c r="A48" s="27" t="s">
        <v>75</v>
      </c>
      <c r="B48" s="28">
        <v>43146</v>
      </c>
      <c r="C48" s="29">
        <v>0.79017361111111117</v>
      </c>
      <c r="D48" s="27" t="s">
        <v>42</v>
      </c>
      <c r="E48" s="30">
        <v>2.4460000000000002</v>
      </c>
      <c r="F48" s="30">
        <v>20.500699999999998</v>
      </c>
      <c r="G48" s="30" t="s">
        <v>43</v>
      </c>
      <c r="H48" s="30">
        <v>3.3530000000000002</v>
      </c>
      <c r="I48" s="30">
        <v>5201.2057999999997</v>
      </c>
      <c r="J48" s="30" t="s">
        <v>44</v>
      </c>
      <c r="K48" s="30">
        <v>3.5859999999999999</v>
      </c>
      <c r="L48" s="30">
        <v>541.52539999999999</v>
      </c>
      <c r="O48" s="22">
        <f>($O$2/$M$2)*F48</f>
        <v>2.1118949481758826</v>
      </c>
      <c r="R48" s="22">
        <f>($R$2/$P$2)*I48</f>
        <v>538.9564850993446</v>
      </c>
      <c r="U48" s="22">
        <f>($S$2/$U$2)*L48</f>
        <v>993.35004227004276</v>
      </c>
      <c r="AD48" s="7">
        <v>43109</v>
      </c>
    </row>
    <row r="49" spans="1:30" x14ac:dyDescent="0.25">
      <c r="A49" s="27" t="s">
        <v>76</v>
      </c>
      <c r="B49" s="28">
        <v>43146</v>
      </c>
      <c r="C49" s="29">
        <v>0.79427083333333337</v>
      </c>
      <c r="D49" s="27" t="s">
        <v>42</v>
      </c>
      <c r="E49" s="30">
        <v>2.4460000000000002</v>
      </c>
      <c r="F49" s="30">
        <v>19.447600000000001</v>
      </c>
      <c r="G49" s="30" t="s">
        <v>43</v>
      </c>
      <c r="H49" s="30">
        <v>3.3530000000000002</v>
      </c>
      <c r="I49" s="30">
        <v>6372.5199000000002</v>
      </c>
      <c r="J49" s="30" t="s">
        <v>44</v>
      </c>
      <c r="K49" s="30">
        <v>3.5830000000000002</v>
      </c>
      <c r="L49" s="30">
        <v>539.40499999999997</v>
      </c>
      <c r="O49" s="22">
        <f>($O$2/$M$2)*F49</f>
        <v>2.0034090637951536</v>
      </c>
      <c r="R49" s="22">
        <f>($R$2/$P$2)*I49</f>
        <v>660.32975017632009</v>
      </c>
      <c r="U49" s="22">
        <f>($S$2/$U$2)*L49</f>
        <v>989.460475077757</v>
      </c>
      <c r="AD49" s="7">
        <v>43109</v>
      </c>
    </row>
    <row r="50" spans="1:30" x14ac:dyDescent="0.25">
      <c r="A50" s="27" t="s">
        <v>77</v>
      </c>
      <c r="B50" s="28">
        <v>43146</v>
      </c>
      <c r="C50" s="29">
        <v>0.79834490740740749</v>
      </c>
      <c r="D50" s="27" t="s">
        <v>42</v>
      </c>
      <c r="E50" s="30">
        <v>2.4430000000000001</v>
      </c>
      <c r="F50" s="30">
        <v>19.170999999999999</v>
      </c>
      <c r="G50" s="30" t="s">
        <v>43</v>
      </c>
      <c r="H50" s="30">
        <v>3.3530000000000002</v>
      </c>
      <c r="I50" s="30">
        <v>7327.4070000000002</v>
      </c>
      <c r="J50" s="30" t="s">
        <v>44</v>
      </c>
      <c r="K50" s="30">
        <v>3.5830000000000002</v>
      </c>
      <c r="L50" s="30">
        <v>545.04300000000001</v>
      </c>
      <c r="O50" s="22">
        <f>($O$2/$M$2)*F50</f>
        <v>1.9749149078558219</v>
      </c>
      <c r="R50" s="22">
        <f>($R$2/$P$2)*I50</f>
        <v>759.27653576259831</v>
      </c>
      <c r="U50" s="22">
        <f>($S$2/$U$2)*L50</f>
        <v>999.80257082860919</v>
      </c>
      <c r="AD50" s="7">
        <v>43109</v>
      </c>
    </row>
    <row r="51" spans="1:30" x14ac:dyDescent="0.25">
      <c r="A51" s="27" t="s">
        <v>78</v>
      </c>
      <c r="B51" s="28">
        <v>43146</v>
      </c>
      <c r="C51" s="29">
        <v>0.80244212962962969</v>
      </c>
      <c r="D51" s="27" t="s">
        <v>42</v>
      </c>
      <c r="E51" s="30">
        <v>2.4430000000000001</v>
      </c>
      <c r="F51" s="30">
        <v>18.927399999999999</v>
      </c>
      <c r="G51" s="30" t="s">
        <v>43</v>
      </c>
      <c r="H51" s="30">
        <v>3.3530000000000002</v>
      </c>
      <c r="I51" s="30">
        <v>8146.4160000000002</v>
      </c>
      <c r="J51" s="30" t="s">
        <v>44</v>
      </c>
      <c r="K51" s="30">
        <v>3.5830000000000002</v>
      </c>
      <c r="L51" s="30">
        <v>549.83299999999997</v>
      </c>
      <c r="O51" s="22">
        <f>($O$2/$M$2)*F51</f>
        <v>1.9498202716055648</v>
      </c>
      <c r="R51" s="22">
        <f>($R$2/$P$2)*I51</f>
        <v>844.14343564660771</v>
      </c>
      <c r="T51" s="22">
        <f>($S$2/$U$2)*L51</f>
        <v>1008.5891331994111</v>
      </c>
      <c r="AD51" s="7">
        <v>43109</v>
      </c>
    </row>
    <row r="52" spans="1:30" x14ac:dyDescent="0.25">
      <c r="A52" s="27" t="s">
        <v>79</v>
      </c>
      <c r="B52" s="28">
        <v>43146</v>
      </c>
      <c r="C52" s="29">
        <v>0.8065162037037038</v>
      </c>
      <c r="D52" s="27" t="s">
        <v>42</v>
      </c>
      <c r="E52" s="30">
        <v>2.4430000000000001</v>
      </c>
      <c r="F52" s="30">
        <v>18.3093</v>
      </c>
      <c r="G52" s="30" t="s">
        <v>43</v>
      </c>
      <c r="H52" s="30">
        <v>3.35</v>
      </c>
      <c r="I52" s="30">
        <v>9169.0905999999995</v>
      </c>
      <c r="J52" s="30" t="s">
        <v>44</v>
      </c>
      <c r="K52" s="30">
        <v>3.5830000000000002</v>
      </c>
      <c r="L52" s="30">
        <v>546.94449999999995</v>
      </c>
      <c r="O52" s="22">
        <f>($O$2/$M$2)*F52</f>
        <v>1.8861462376717231</v>
      </c>
      <c r="R52" s="22">
        <f>($R$2/$P$2)*I52</f>
        <v>950.11446025332066</v>
      </c>
      <c r="U52" s="22">
        <f>($S$2/$U$2)*L52</f>
        <v>1003.2905976236153</v>
      </c>
      <c r="AD52" s="7">
        <v>43109</v>
      </c>
    </row>
    <row r="53" spans="1:30" x14ac:dyDescent="0.25">
      <c r="A53" s="27" t="s">
        <v>80</v>
      </c>
      <c r="B53" s="28">
        <v>43146</v>
      </c>
      <c r="C53" s="29">
        <v>0.81017361111111119</v>
      </c>
      <c r="D53" s="27" t="s">
        <v>42</v>
      </c>
      <c r="E53" s="30">
        <v>2.4430000000000001</v>
      </c>
      <c r="F53" s="30">
        <v>20.432200000000002</v>
      </c>
      <c r="G53" s="30" t="s">
        <v>43</v>
      </c>
      <c r="H53" s="30">
        <v>3.3530000000000002</v>
      </c>
      <c r="I53" s="30">
        <v>5368.4858000000004</v>
      </c>
      <c r="J53" s="30" t="s">
        <v>44</v>
      </c>
      <c r="K53" s="30">
        <v>3.5830000000000002</v>
      </c>
      <c r="L53" s="30">
        <v>532.28</v>
      </c>
      <c r="O53" s="24">
        <f>($O$2/$M$2)*F53</f>
        <v>2.10483836942735</v>
      </c>
      <c r="R53" s="24">
        <f>($R$2/$P$2)*I53</f>
        <v>556.2902812024364</v>
      </c>
      <c r="U53" s="24">
        <f>($S$2/$U$2)*L53</f>
        <v>976.39069284561413</v>
      </c>
      <c r="AD53" s="7">
        <v>43109</v>
      </c>
    </row>
    <row r="54" spans="1:30" x14ac:dyDescent="0.25">
      <c r="A54" s="27" t="s">
        <v>81</v>
      </c>
      <c r="B54" s="28">
        <v>43146</v>
      </c>
      <c r="C54" s="29">
        <v>0.81425925925925924</v>
      </c>
      <c r="D54" s="27" t="s">
        <v>42</v>
      </c>
      <c r="E54" s="30">
        <v>2.4430000000000001</v>
      </c>
      <c r="F54" s="30">
        <v>19.4498</v>
      </c>
      <c r="G54" s="30" t="s">
        <v>43</v>
      </c>
      <c r="H54" s="30">
        <v>3.3530000000000002</v>
      </c>
      <c r="I54" s="30">
        <v>6178.2083000000002</v>
      </c>
      <c r="J54" s="30" t="s">
        <v>44</v>
      </c>
      <c r="K54" s="30">
        <v>3.5830000000000002</v>
      </c>
      <c r="L54" s="30">
        <v>529.74670000000003</v>
      </c>
      <c r="O54" s="24">
        <f>($O$2/$M$2)*F54</f>
        <v>2.0036356984410917</v>
      </c>
      <c r="R54" s="24">
        <f>($R$2/$P$2)*I54</f>
        <v>640.19490049395802</v>
      </c>
      <c r="U54" s="24">
        <f>($S$2/$U$2)*L54</f>
        <v>971.74372030825452</v>
      </c>
      <c r="AD54" s="7">
        <v>43109</v>
      </c>
    </row>
    <row r="55" spans="1:30" x14ac:dyDescent="0.25">
      <c r="A55" s="27" t="s">
        <v>82</v>
      </c>
      <c r="B55" s="28">
        <v>43146</v>
      </c>
      <c r="C55" s="29">
        <v>0.81834490740740751</v>
      </c>
      <c r="D55" s="27" t="s">
        <v>42</v>
      </c>
      <c r="E55" s="30">
        <v>2.44</v>
      </c>
      <c r="F55" s="30">
        <v>18.4162</v>
      </c>
      <c r="G55" s="30" t="s">
        <v>43</v>
      </c>
      <c r="H55" s="30">
        <v>3.35</v>
      </c>
      <c r="I55" s="30">
        <v>7587.9242000000004</v>
      </c>
      <c r="J55" s="30" t="s">
        <v>44</v>
      </c>
      <c r="K55" s="30">
        <v>3.5760000000000001</v>
      </c>
      <c r="L55" s="30">
        <v>531.34140000000002</v>
      </c>
      <c r="O55" s="24">
        <f>($O$2/$M$2)*F55</f>
        <v>1.8971586211493605</v>
      </c>
      <c r="R55" s="24">
        <f>($R$2/$P$2)*I55</f>
        <v>786.27170569414056</v>
      </c>
      <c r="U55" s="24">
        <f>($S$2/$U$2)*L55</f>
        <v>974.66896686623329</v>
      </c>
      <c r="AD55" s="7">
        <v>43109</v>
      </c>
    </row>
    <row r="56" spans="1:30" x14ac:dyDescent="0.25">
      <c r="A56" s="27" t="s">
        <v>83</v>
      </c>
      <c r="B56" s="28">
        <v>43146</v>
      </c>
      <c r="C56" s="29">
        <v>0.82243055555555555</v>
      </c>
      <c r="D56" s="27" t="s">
        <v>42</v>
      </c>
      <c r="E56" s="30">
        <v>2.4430000000000001</v>
      </c>
      <c r="F56" s="30">
        <v>18.194600000000001</v>
      </c>
      <c r="G56" s="30" t="s">
        <v>43</v>
      </c>
      <c r="H56" s="30">
        <v>3.35</v>
      </c>
      <c r="I56" s="30">
        <v>7846.3669</v>
      </c>
      <c r="J56" s="30" t="s">
        <v>44</v>
      </c>
      <c r="K56" s="30">
        <v>3.58</v>
      </c>
      <c r="L56" s="30">
        <v>537.01179999999999</v>
      </c>
      <c r="O56" s="24">
        <f>($O$2/$M$2)*F56</f>
        <v>1.8743303313584863</v>
      </c>
      <c r="R56" s="24">
        <f>($R$2/$P$2)*I56</f>
        <v>813.05191292831387</v>
      </c>
      <c r="U56" s="24">
        <f>($S$2/$U$2)*L56</f>
        <v>985.0704957320778</v>
      </c>
      <c r="AD56" s="7">
        <v>43109</v>
      </c>
    </row>
    <row r="57" spans="1:30" x14ac:dyDescent="0.25">
      <c r="A57" s="27" t="s">
        <v>84</v>
      </c>
      <c r="B57" s="28">
        <v>43146</v>
      </c>
      <c r="C57" s="29">
        <v>0.82650462962962967</v>
      </c>
      <c r="D57" s="27" t="s">
        <v>42</v>
      </c>
      <c r="E57" s="30">
        <v>2.4430000000000001</v>
      </c>
      <c r="F57" s="30">
        <v>17.5916</v>
      </c>
      <c r="G57" s="30" t="s">
        <v>43</v>
      </c>
      <c r="H57" s="30">
        <v>3.3530000000000002</v>
      </c>
      <c r="I57" s="30">
        <v>8377.5460000000003</v>
      </c>
      <c r="J57" s="30" t="s">
        <v>44</v>
      </c>
      <c r="K57" s="30">
        <v>3.5830000000000002</v>
      </c>
      <c r="L57" s="30">
        <v>540.38909999999998</v>
      </c>
      <c r="M57" s="3"/>
      <c r="N57" s="2"/>
      <c r="O57" s="24">
        <f>($O$2/$M$2)*F57</f>
        <v>1.812211835221766</v>
      </c>
      <c r="P57" s="3"/>
      <c r="Q57" s="2"/>
      <c r="R57" s="24">
        <f>($R$2/$P$2)*I57</f>
        <v>868.09346131200471</v>
      </c>
      <c r="S57" s="3"/>
      <c r="U57" s="24">
        <f>($S$2/$U$2)*L57</f>
        <v>991.26566422788358</v>
      </c>
      <c r="AD57" s="7">
        <v>43109</v>
      </c>
    </row>
    <row r="58" spans="1:30" x14ac:dyDescent="0.25">
      <c r="A58" s="5" t="s">
        <v>41</v>
      </c>
      <c r="B58" s="7">
        <v>43146</v>
      </c>
      <c r="C58" s="8">
        <v>0.83059027777777772</v>
      </c>
      <c r="D58" s="5" t="s">
        <v>42</v>
      </c>
      <c r="E58" s="9">
        <v>2.4460000000000002</v>
      </c>
      <c r="F58" s="9">
        <v>39.523600000000002</v>
      </c>
      <c r="G58" s="9" t="s">
        <v>43</v>
      </c>
      <c r="H58" s="9">
        <v>3.3530000000000002</v>
      </c>
      <c r="I58" s="9">
        <v>3841.8957999999998</v>
      </c>
      <c r="J58" s="9" t="s">
        <v>44</v>
      </c>
      <c r="K58" s="9">
        <v>3.5859999999999999</v>
      </c>
      <c r="L58" s="9">
        <v>733.7174</v>
      </c>
      <c r="AD58" s="7">
        <v>43109</v>
      </c>
    </row>
    <row r="59" spans="1:30" x14ac:dyDescent="0.25">
      <c r="A59" s="5" t="s">
        <v>41</v>
      </c>
      <c r="B59" s="7">
        <v>43146</v>
      </c>
      <c r="C59" s="8">
        <v>0.83424768518518511</v>
      </c>
      <c r="D59" s="5" t="s">
        <v>42</v>
      </c>
      <c r="E59" s="9">
        <v>2.4460000000000002</v>
      </c>
      <c r="F59" s="9">
        <v>39.561999999999998</v>
      </c>
      <c r="G59" s="9" t="s">
        <v>43</v>
      </c>
      <c r="H59" s="9">
        <v>3.3559999999999999</v>
      </c>
      <c r="I59" s="9">
        <v>3854.1194</v>
      </c>
      <c r="J59" s="9" t="s">
        <v>44</v>
      </c>
      <c r="K59" s="9">
        <v>3.5830000000000002</v>
      </c>
      <c r="L59" s="9">
        <v>727.77110000000005</v>
      </c>
    </row>
    <row r="60" spans="1:30" x14ac:dyDescent="0.25">
      <c r="A60" s="5" t="s">
        <v>41</v>
      </c>
      <c r="B60" s="7">
        <v>43146</v>
      </c>
      <c r="C60" s="8">
        <v>0.83790509259259249</v>
      </c>
      <c r="D60" s="5" t="s">
        <v>42</v>
      </c>
      <c r="E60" s="9">
        <v>2.44</v>
      </c>
      <c r="F60" s="9">
        <v>39.646599999999999</v>
      </c>
      <c r="G60" s="9" t="s">
        <v>43</v>
      </c>
      <c r="H60" s="9">
        <v>3.3460000000000001</v>
      </c>
      <c r="I60" s="9">
        <v>3854.8364000000001</v>
      </c>
      <c r="J60" s="9" t="s">
        <v>44</v>
      </c>
      <c r="K60" s="9">
        <v>3.58</v>
      </c>
      <c r="L60" s="9">
        <v>727.35299999999995</v>
      </c>
    </row>
    <row r="61" spans="1:30" x14ac:dyDescent="0.25">
      <c r="A61" s="5" t="s">
        <v>41</v>
      </c>
      <c r="B61" s="7">
        <v>43146</v>
      </c>
      <c r="C61" s="8">
        <v>0.84157407407407403</v>
      </c>
      <c r="D61" s="5" t="s">
        <v>42</v>
      </c>
      <c r="E61" s="9">
        <v>2.4460000000000002</v>
      </c>
      <c r="F61" s="9">
        <v>39.706600000000002</v>
      </c>
      <c r="G61" s="9" t="s">
        <v>43</v>
      </c>
      <c r="H61" s="9">
        <v>3.3530000000000002</v>
      </c>
      <c r="I61" s="9">
        <v>3846.5637000000002</v>
      </c>
      <c r="J61" s="9" t="s">
        <v>44</v>
      </c>
      <c r="K61" s="9">
        <v>3.5830000000000002</v>
      </c>
      <c r="L61" s="9">
        <v>731.47249999999997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2018-03-27T20:49:33Z</dcterms:modified>
</cp:coreProperties>
</file>