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T2" i="1" l="1"/>
  <c r="S2" i="1"/>
  <c r="Q2" i="1"/>
  <c r="P2" i="1"/>
  <c r="R13" i="1" s="1"/>
  <c r="O51" i="1"/>
  <c r="N2" i="1"/>
  <c r="AE2" i="1" s="1"/>
  <c r="U57" i="1" l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42" i="1"/>
  <c r="U50" i="1"/>
  <c r="T54" i="1"/>
  <c r="O7" i="1"/>
  <c r="O15" i="1"/>
  <c r="O27" i="1"/>
  <c r="O39" i="1"/>
  <c r="U8" i="1"/>
  <c r="T12" i="1"/>
  <c r="U20" i="1"/>
  <c r="U24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34" i="1"/>
  <c r="O28" i="1"/>
  <c r="N26" i="1"/>
  <c r="N24" i="1"/>
  <c r="O22" i="1"/>
  <c r="O20" i="1"/>
  <c r="O14" i="1"/>
  <c r="O12" i="1"/>
  <c r="O10" i="1"/>
  <c r="O8" i="1"/>
  <c r="N6" i="1"/>
  <c r="O9" i="1"/>
  <c r="O13" i="1"/>
  <c r="O21" i="1"/>
  <c r="O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Q21" i="1"/>
  <c r="R15" i="1"/>
  <c r="R7" i="1"/>
  <c r="Q11" i="1"/>
  <c r="U7" i="1"/>
  <c r="U9" i="1"/>
  <c r="U11" i="1"/>
  <c r="U13" i="1"/>
  <c r="U15" i="1"/>
  <c r="U21" i="1"/>
  <c r="U23" i="1"/>
  <c r="U25" i="1"/>
  <c r="U27" i="1"/>
  <c r="U29" i="1"/>
  <c r="U35" i="1"/>
  <c r="U37" i="1"/>
  <c r="U39" i="1"/>
  <c r="U41" i="1"/>
  <c r="U43" i="1"/>
  <c r="U49" i="1"/>
  <c r="U51" i="1"/>
  <c r="U53" i="1"/>
  <c r="U55" i="1"/>
  <c r="AB6" i="1" l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6" i="1"/>
  <c r="AC9" i="1"/>
  <c r="AB9" i="1"/>
  <c r="AC10" i="1"/>
  <c r="AB10" i="1"/>
  <c r="AC11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<sst xmlns="http://schemas.openxmlformats.org/spreadsheetml/2006/main" count="281" uniqueCount="85">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</sst>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10" borderId="0" xfId="0" applyNumberFormat="1" applyFill="1"/>
    <xf numFmtId="21" fontId="0" fillId="10" borderId="0" xfId="0" applyNumberFormat="1" applyFill="1"/>
    <xf numFmtId="2" fontId="0" fillId="10" borderId="0" xfId="0" applyNumberFormat="1" applyFill="1"/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70" zoomScaleNormal="70" workbookViewId="0">
      <selection activeCell="T54" sqref="T54"/>
    </sheetView>
  </sheetViews>
  <sheetFormatPr baseColWidth="10" defaultRowHeight="15" x14ac:dyDescent="0.25"/>
  <cols>
    <col min="1" max="1" width="7.140625" customWidth="1"/>
    <col min="2" max="2" width="15.140625" customWidth="1"/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42786</v>
      </c>
      <c r="C2" s="8">
        <v>0.65481481481481485</v>
      </c>
      <c r="D2" s="5" t="s">
        <v>42</v>
      </c>
      <c r="E2" s="9">
        <v>1.9730000000000001</v>
      </c>
      <c r="F2" s="9">
        <v>38.442</v>
      </c>
      <c r="G2" s="9" t="s">
        <v>43</v>
      </c>
      <c r="H2" s="9">
        <v>2.9060000000000001</v>
      </c>
      <c r="I2" s="9">
        <v>3840.3728000000001</v>
      </c>
      <c r="J2" s="9" t="s">
        <v>44</v>
      </c>
      <c r="K2" s="9">
        <v>3.1030000000000002</v>
      </c>
      <c r="L2" s="9">
        <v>711.18079999999998</v>
      </c>
      <c r="M2" s="4">
        <f>AVERAGE(F2:F5,F16:F19,F30:F33,F44:F47,F58:F61)</f>
        <v>37.377320000000005</v>
      </c>
      <c r="N2" s="4">
        <f>STDEV(F2:F5,F16:F19,F30:F33,F44:F47,G58:G61)</f>
        <v>4.8775361238881132</v>
      </c>
      <c r="O2">
        <v>4.08</v>
      </c>
      <c r="P2" s="4">
        <f>AVERAGE(I2:I5,I16:I19,I30:I33,I44:I47,I58:I61)</f>
        <v>3827.9083449999998</v>
      </c>
      <c r="Q2" s="4">
        <f>STDEV(I2:I5,I16:I19,I30:I33,I44:I47,I58:I61)</f>
        <v>112.77791292551592</v>
      </c>
      <c r="R2" s="4">
        <v>399</v>
      </c>
      <c r="S2" s="4">
        <f>AVERAGE(L2:L5,L16:L19,L30:L33,L44:L47,L58:L61)</f>
        <v>699.85247000000015</v>
      </c>
      <c r="T2" s="4">
        <f>STDEV(L2:L5,L16:L19,L30:L33,L44:L47,L58:L61)</f>
        <v>28.933466863043606</v>
      </c>
      <c r="U2" s="4">
        <v>399</v>
      </c>
      <c r="AD2" s="7">
        <v>42751</v>
      </c>
      <c r="AE2" s="6">
        <f>(N2/M2)^2</f>
        <v>1.7028824579174911E-2</v>
      </c>
      <c r="AF2" s="6">
        <f>(T2/S2)^2</f>
        <v>1.7091805818164978E-3</v>
      </c>
      <c r="AG2" s="6">
        <f>(T2/S2)^2</f>
        <v>1.7091805818164978E-3</v>
      </c>
    </row>
    <row r="3" spans="1:33" x14ac:dyDescent="0.25">
      <c r="A3" s="5" t="s">
        <v>41</v>
      </c>
      <c r="B3" s="7">
        <v>42786</v>
      </c>
      <c r="C3" s="8">
        <v>0.65855324074074073</v>
      </c>
      <c r="D3" s="5" t="s">
        <v>42</v>
      </c>
      <c r="E3" s="9">
        <v>1.97</v>
      </c>
      <c r="F3" s="9">
        <v>38.198999999999998</v>
      </c>
      <c r="G3" s="9" t="s">
        <v>43</v>
      </c>
      <c r="H3" s="9">
        <v>2.903</v>
      </c>
      <c r="I3" s="9">
        <v>3828.9119999999998</v>
      </c>
      <c r="J3" s="9" t="s">
        <v>44</v>
      </c>
      <c r="K3" s="9">
        <v>3.1030000000000002</v>
      </c>
      <c r="L3" s="9">
        <v>705.57659999999998</v>
      </c>
      <c r="M3" s="5"/>
      <c r="N3" s="4"/>
      <c r="O3" s="5"/>
      <c r="P3" s="5"/>
      <c r="Q3" s="4"/>
      <c r="R3" s="4"/>
      <c r="S3" s="5"/>
      <c r="T3" s="4"/>
      <c r="U3" s="4"/>
      <c r="AD3" s="7">
        <v>42751</v>
      </c>
    </row>
    <row r="4" spans="1:33" x14ac:dyDescent="0.25">
      <c r="A4" s="5" t="s">
        <v>41</v>
      </c>
      <c r="B4" s="7">
        <v>42786</v>
      </c>
      <c r="C4" s="8">
        <v>0.66228009259259257</v>
      </c>
      <c r="D4" s="5" t="s">
        <v>42</v>
      </c>
      <c r="E4" s="9">
        <v>1.9730000000000001</v>
      </c>
      <c r="F4" s="9">
        <v>38.451799999999999</v>
      </c>
      <c r="G4" s="9" t="s">
        <v>43</v>
      </c>
      <c r="H4" s="9">
        <v>2.9060000000000001</v>
      </c>
      <c r="I4" s="9">
        <v>3808.1468</v>
      </c>
      <c r="J4" s="9" t="s">
        <v>44</v>
      </c>
      <c r="K4" s="9">
        <v>3.1030000000000002</v>
      </c>
      <c r="L4" s="9">
        <v>710.38490000000002</v>
      </c>
      <c r="M4" s="5"/>
      <c r="N4" s="4"/>
      <c r="O4" s="5"/>
      <c r="P4" s="5"/>
      <c r="Q4" s="4"/>
      <c r="R4" s="4"/>
      <c r="S4" s="5"/>
      <c r="T4" s="4"/>
      <c r="U4" s="4"/>
      <c r="AD4" s="7">
        <v>42751</v>
      </c>
    </row>
    <row r="5" spans="1:33" x14ac:dyDescent="0.25">
      <c r="A5" s="5" t="s">
        <v>41</v>
      </c>
      <c r="B5" s="7">
        <v>42786</v>
      </c>
      <c r="C5" s="8">
        <v>0.66601851851851845</v>
      </c>
      <c r="D5" s="5" t="s">
        <v>42</v>
      </c>
      <c r="E5" s="9">
        <v>1.966</v>
      </c>
      <c r="F5" s="9">
        <v>38.627600000000001</v>
      </c>
      <c r="G5" s="9" t="s">
        <v>43</v>
      </c>
      <c r="H5" s="9">
        <v>2.903</v>
      </c>
      <c r="I5" s="9">
        <v>3786.3789999999999</v>
      </c>
      <c r="J5" s="9" t="s">
        <v>44</v>
      </c>
      <c r="K5" s="9">
        <v>3.1</v>
      </c>
      <c r="L5" s="9">
        <v>710.44159999999999</v>
      </c>
      <c r="M5" s="5"/>
      <c r="N5" s="4"/>
      <c r="O5" s="5"/>
      <c r="P5" s="5"/>
      <c r="Q5" s="4"/>
      <c r="R5" s="4"/>
      <c r="S5" s="5"/>
      <c r="T5" s="4"/>
      <c r="U5" s="4"/>
      <c r="AD5" s="7">
        <v>42751</v>
      </c>
    </row>
    <row r="6" spans="1:33" x14ac:dyDescent="0.25">
      <c r="A6" s="25" t="s">
        <v>45</v>
      </c>
      <c r="B6" s="27">
        <v>42786</v>
      </c>
      <c r="C6" s="28">
        <v>0.66975694444444445</v>
      </c>
      <c r="D6" s="25" t="s">
        <v>42</v>
      </c>
      <c r="E6" s="29">
        <v>1.9730000000000001</v>
      </c>
      <c r="F6" s="29">
        <v>20.347000000000001</v>
      </c>
      <c r="G6" s="29" t="s">
        <v>43</v>
      </c>
      <c r="H6" s="29">
        <v>2.9060000000000001</v>
      </c>
      <c r="I6" s="29">
        <v>5026.6106</v>
      </c>
      <c r="J6" s="29" t="s">
        <v>44</v>
      </c>
      <c r="K6" s="29">
        <v>3.1</v>
      </c>
      <c r="L6" s="29">
        <v>542.71799999999996</v>
      </c>
      <c r="N6" s="10">
        <f>($O$2/$M$2)*F6</f>
        <v>2.2210195915598012</v>
      </c>
      <c r="R6" s="10">
        <f>($R$2/$P$2)*I6</f>
        <v>523.94609500505169</v>
      </c>
      <c r="U6" s="10">
        <f>($S$2/$U$2)*L6</f>
        <v>951.9361724648121</v>
      </c>
      <c r="V6" s="3">
        <v>0</v>
      </c>
      <c r="W6" s="11" t="s">
        <v>33</v>
      </c>
      <c r="X6" s="2">
        <f>SLOPE(O6:O10,$V$6:$V$10)</f>
        <v>-1.5836512623162902E-3</v>
      </c>
      <c r="Y6" s="2">
        <f>RSQ(O6:O10,$V$6:$V$10)</f>
        <v>0.91304686407395608</v>
      </c>
      <c r="Z6" s="2">
        <f>SLOPE($R6:$R10,$V$6:$V$10)</f>
        <v>-1.8602896919675322</v>
      </c>
      <c r="AA6" s="2">
        <f>RSQ(R6:R10,$V$6:$V$10)</f>
        <v>0.70686638979784688</v>
      </c>
      <c r="AB6" s="2">
        <f>SLOPE(U6:U10,$V$6:$V$10)</f>
        <v>3.6800803736274736</v>
      </c>
      <c r="AC6" s="2">
        <f>RSQ(U6:U10,$V$6:$V$10)</f>
        <v>0.9809376246448801</v>
      </c>
      <c r="AD6" s="7">
        <v>42751</v>
      </c>
      <c r="AE6" s="2"/>
    </row>
    <row r="7" spans="1:33" x14ac:dyDescent="0.25">
      <c r="A7" s="25" t="s">
        <v>46</v>
      </c>
      <c r="B7" s="27">
        <v>42786</v>
      </c>
      <c r="C7" s="28">
        <v>0.6734837962962964</v>
      </c>
      <c r="D7" s="25" t="s">
        <v>42</v>
      </c>
      <c r="E7" s="29">
        <v>1.97</v>
      </c>
      <c r="F7" s="29">
        <v>20.521000000000001</v>
      </c>
      <c r="G7" s="29" t="s">
        <v>43</v>
      </c>
      <c r="H7" s="29">
        <v>2.903</v>
      </c>
      <c r="I7" s="29">
        <v>5096.0649999999996</v>
      </c>
      <c r="J7" s="29" t="s">
        <v>44</v>
      </c>
      <c r="K7" s="29">
        <v>3.1</v>
      </c>
      <c r="L7" s="29">
        <v>576.26520000000005</v>
      </c>
      <c r="O7" s="10">
        <f t="shared" ref="O6:O15" si="0">($O$2/$M$2)*F7</f>
        <v>2.2400129276256293</v>
      </c>
      <c r="R7" s="10">
        <f>($R$2/$P$2)*I7</f>
        <v>531.18563762267922</v>
      </c>
      <c r="U7" s="10">
        <f t="shared" ref="U6:U15" si="1">($S$2/$U$2)*L7</f>
        <v>1010.7785052507371</v>
      </c>
      <c r="V7" s="3">
        <v>10</v>
      </c>
      <c r="W7" s="13" t="s">
        <v>34</v>
      </c>
      <c r="X7" s="2">
        <f>SLOPE($O11:$O15,$V$6:$V$10)</f>
        <v>5.3050352459727002E-5</v>
      </c>
      <c r="Y7" s="2">
        <f>RSQ(O11:O15,$V$6:$V$10)</f>
        <v>4.9969873706518841E-2</v>
      </c>
      <c r="Z7" s="2">
        <f>SLOPE($R11:$R15,$V$6:$V$10)</f>
        <v>0.6266263671472484</v>
      </c>
      <c r="AA7" s="2">
        <f>RSQ(R11:R15,$V$6:$V$10)</f>
        <v>0.7019888086776247</v>
      </c>
      <c r="AB7" s="2">
        <f>SLOPE(U11:U15,$V$6:$V$10)</f>
        <v>0.6853577811422783</v>
      </c>
      <c r="AC7" s="2">
        <f>RSQ(U11:U15,$V$6:$V$10)</f>
        <v>0.73523999793296002</v>
      </c>
      <c r="AD7" s="7">
        <v>42751</v>
      </c>
      <c r="AE7" s="2"/>
    </row>
    <row r="8" spans="1:33" x14ac:dyDescent="0.25">
      <c r="A8" s="25" t="s">
        <v>47</v>
      </c>
      <c r="B8" s="27">
        <v>42786</v>
      </c>
      <c r="C8" s="28">
        <v>0.67723379629629632</v>
      </c>
      <c r="D8" s="25" t="s">
        <v>42</v>
      </c>
      <c r="E8" s="29">
        <v>1.9730000000000001</v>
      </c>
      <c r="F8" s="29">
        <v>20.387599999999999</v>
      </c>
      <c r="G8" s="29" t="s">
        <v>43</v>
      </c>
      <c r="H8" s="29">
        <v>2.91</v>
      </c>
      <c r="I8" s="29">
        <v>5074.3360000000002</v>
      </c>
      <c r="J8" s="29" t="s">
        <v>44</v>
      </c>
      <c r="K8" s="29">
        <v>3.1059999999999999</v>
      </c>
      <c r="L8" s="29">
        <v>591.40110000000004</v>
      </c>
      <c r="O8" s="10">
        <f t="shared" si="0"/>
        <v>2.2254513699751608</v>
      </c>
      <c r="R8" s="10">
        <f>($R$2/$P$2)*I8</f>
        <v>528.92072681013997</v>
      </c>
      <c r="U8" s="10">
        <f t="shared" si="1"/>
        <v>1037.3271192875116</v>
      </c>
      <c r="V8" s="3">
        <v>20</v>
      </c>
      <c r="W8" s="15" t="s">
        <v>35</v>
      </c>
      <c r="X8" s="2">
        <f>SLOPE($O20:$O24,$V$6:$V$10)</f>
        <v>6.8539745492723013E-4</v>
      </c>
      <c r="Y8" s="2">
        <f>RSQ(O20:O24,$V$6:$V$10)</f>
        <v>0.90177518406514745</v>
      </c>
      <c r="Z8" s="2">
        <f>SLOPE($R20:$R24,$V$6:$V$10)</f>
        <v>-0.48686667444227982</v>
      </c>
      <c r="AA8" s="2">
        <f>RSQ(R20:R24,$V$6:$V$10)</f>
        <v>0.77355134864132546</v>
      </c>
      <c r="AB8" s="2">
        <f>SLOPE($U20:$U24,$V$6:$V$10)</f>
        <v>3.2657361390955892</v>
      </c>
      <c r="AC8" s="2">
        <f>RSQ(U20:U24,$V$6:$V$10)</f>
        <v>0.96244625846058385</v>
      </c>
      <c r="AD8" s="7">
        <v>42751</v>
      </c>
      <c r="AE8" s="2"/>
    </row>
    <row r="9" spans="1:33" x14ac:dyDescent="0.25">
      <c r="A9" s="25" t="s">
        <v>48</v>
      </c>
      <c r="B9" s="27">
        <v>42786</v>
      </c>
      <c r="C9" s="28">
        <v>0.68096064814814816</v>
      </c>
      <c r="D9" s="25" t="s">
        <v>42</v>
      </c>
      <c r="E9" s="29">
        <v>1.97</v>
      </c>
      <c r="F9" s="29">
        <v>20.135000000000002</v>
      </c>
      <c r="G9" s="29" t="s">
        <v>43</v>
      </c>
      <c r="H9" s="29">
        <v>2.903</v>
      </c>
      <c r="I9" s="29">
        <v>4453.8414000000002</v>
      </c>
      <c r="J9" s="29" t="s">
        <v>44</v>
      </c>
      <c r="K9" s="29">
        <v>3.1</v>
      </c>
      <c r="L9" s="29">
        <v>609.58720000000005</v>
      </c>
      <c r="O9" s="10">
        <f t="shared" si="0"/>
        <v>2.1978782855485623</v>
      </c>
      <c r="R9" s="10">
        <f t="shared" ref="R9:R15" si="2">($R$2/$P$2)*I9</f>
        <v>464.24380064408263</v>
      </c>
      <c r="U9" s="10">
        <f t="shared" si="1"/>
        <v>1069.2258335849226</v>
      </c>
      <c r="V9" s="3">
        <v>30</v>
      </c>
      <c r="W9" s="18" t="s">
        <v>36</v>
      </c>
      <c r="X9" s="2">
        <f>SLOPE($O25:$O29,$V$6:$V$10)</f>
        <v>-5.3761433021796555E-4</v>
      </c>
      <c r="Y9" s="2">
        <f>RSQ(O25:O29,$V$6:$V$10)</f>
        <v>0.92062718063229854</v>
      </c>
      <c r="Z9" s="2">
        <f>SLOPE($R25:$R29,$V$6:$V$10)</f>
        <v>3.4032905934167554</v>
      </c>
      <c r="AA9" s="2">
        <f>RSQ(R25:R29,$V$6:$V$10)</f>
        <v>0.96717031637905759</v>
      </c>
      <c r="AB9" s="2">
        <f>SLOPE(U25:U29,$V$6:$V$10)</f>
        <v>1.1069245533022558</v>
      </c>
      <c r="AC9" s="2">
        <f>RSQ(U25:U29,$V$6:$V$10)</f>
        <v>0.76825685355393258</v>
      </c>
      <c r="AD9" s="7">
        <v>42751</v>
      </c>
      <c r="AE9" s="2"/>
    </row>
    <row r="10" spans="1:33" x14ac:dyDescent="0.25">
      <c r="A10" s="25" t="s">
        <v>49</v>
      </c>
      <c r="B10" s="27">
        <v>42786</v>
      </c>
      <c r="C10" s="28">
        <v>0.68469907407407404</v>
      </c>
      <c r="D10" s="25" t="s">
        <v>42</v>
      </c>
      <c r="E10" s="29">
        <v>1.9730000000000001</v>
      </c>
      <c r="F10" s="29">
        <v>20.121600000000001</v>
      </c>
      <c r="G10" s="29" t="s">
        <v>43</v>
      </c>
      <c r="H10" s="29">
        <v>2.91</v>
      </c>
      <c r="I10" s="29">
        <v>4455.3642</v>
      </c>
      <c r="J10" s="29" t="s">
        <v>44</v>
      </c>
      <c r="K10" s="29">
        <v>3.1059999999999999</v>
      </c>
      <c r="L10" s="29">
        <v>630.96140000000003</v>
      </c>
      <c r="O10" s="10">
        <f t="shared" si="0"/>
        <v>2.1964155803572858</v>
      </c>
      <c r="R10" s="10">
        <f t="shared" si="2"/>
        <v>464.40252889597338</v>
      </c>
      <c r="U10" s="10">
        <f t="shared" si="1"/>
        <v>1106.716526979093</v>
      </c>
      <c r="V10" s="3">
        <v>40</v>
      </c>
      <c r="W10" s="20" t="s">
        <v>37</v>
      </c>
      <c r="X10" s="2">
        <f>SLOPE($O34:$O38,$V$6:$V$10)</f>
        <v>-9.2914526777201358E-4</v>
      </c>
      <c r="Y10" s="2">
        <f>RSQ(O34:O38,$V$6:$V$10)</f>
        <v>0.18980334072077329</v>
      </c>
      <c r="Z10" s="2">
        <f>SLOPE($R34:$R38,$V$6:$V$10)</f>
        <v>1.9140247505064014</v>
      </c>
      <c r="AA10" s="2">
        <f>RSQ(R34:R38,$V$6:$V$10)</f>
        <v>0.87712615054213905</v>
      </c>
      <c r="AB10" s="2">
        <f>SLOPE(U34:U38,$V$6:$V$10)</f>
        <v>1.7455969377041355E-2</v>
      </c>
      <c r="AC10" s="2">
        <f>RSQ(U34:U38,$V$6:$V$10)</f>
        <v>2.0639827207943745E-3</v>
      </c>
      <c r="AD10" s="7">
        <v>42751</v>
      </c>
      <c r="AE10" s="2"/>
    </row>
    <row r="11" spans="1:33" x14ac:dyDescent="0.25">
      <c r="A11" s="25" t="s">
        <v>50</v>
      </c>
      <c r="B11" s="27">
        <v>42786</v>
      </c>
      <c r="C11" s="28">
        <v>0.68843750000000004</v>
      </c>
      <c r="D11" s="25" t="s">
        <v>42</v>
      </c>
      <c r="E11" s="29">
        <v>1.97</v>
      </c>
      <c r="F11" s="29">
        <v>20.282</v>
      </c>
      <c r="G11" s="29" t="s">
        <v>43</v>
      </c>
      <c r="H11" s="29">
        <v>2.903</v>
      </c>
      <c r="I11" s="29">
        <v>4575.8815000000004</v>
      </c>
      <c r="J11" s="29" t="s">
        <v>44</v>
      </c>
      <c r="K11" s="29">
        <v>3.1</v>
      </c>
      <c r="L11" s="29">
        <v>556.55960000000005</v>
      </c>
      <c r="O11" s="12">
        <f>($O$2/$M$2)*F11</f>
        <v>2.2139243798110724</v>
      </c>
      <c r="Q11" s="12">
        <f>($R$2/$P$2)*I11</f>
        <v>476.96458586445078</v>
      </c>
      <c r="U11" s="12">
        <f>($S$2/$U$2)*L11</f>
        <v>976.21456331381478</v>
      </c>
      <c r="V11" s="3"/>
      <c r="W11" s="21" t="s">
        <v>38</v>
      </c>
      <c r="X11" s="2">
        <f>SLOPE($O39:$O43,$V$6:$V$10)</f>
        <v>-4.0849862965027925E-3</v>
      </c>
      <c r="Y11" s="2">
        <f>RSQ(O39:O43,$V$6:$V$10)</f>
        <v>0.93379437791027564</v>
      </c>
      <c r="Z11" s="2">
        <f>SLOPE($R39:$R43,$V$6:$V$10)</f>
        <v>3.7887881283636107</v>
      </c>
      <c r="AA11" s="2">
        <f>RSQ(R39:R43,$V$6:$V$10)</f>
        <v>0.97635610183193966</v>
      </c>
      <c r="AB11" s="2">
        <f>SLOPE($U39:$U43,$V$6:$V$10)</f>
        <v>0.41888713653012927</v>
      </c>
      <c r="AC11" s="2">
        <f>RSQ(U39:U43,$V$6:$V$10)</f>
        <v>0.93772997005710623</v>
      </c>
      <c r="AD11" s="7">
        <v>42751</v>
      </c>
      <c r="AE11" s="2"/>
    </row>
    <row r="12" spans="1:33" x14ac:dyDescent="0.25">
      <c r="A12" s="25" t="s">
        <v>51</v>
      </c>
      <c r="B12" s="27">
        <v>42786</v>
      </c>
      <c r="C12" s="28">
        <v>0.69217592592592592</v>
      </c>
      <c r="D12" s="25" t="s">
        <v>42</v>
      </c>
      <c r="E12" s="29">
        <v>1.9730000000000001</v>
      </c>
      <c r="F12" s="29">
        <v>20.240400000000001</v>
      </c>
      <c r="G12" s="29" t="s">
        <v>43</v>
      </c>
      <c r="H12" s="29">
        <v>2.9060000000000001</v>
      </c>
      <c r="I12" s="29">
        <v>4510.2412000000004</v>
      </c>
      <c r="J12" s="29" t="s">
        <v>44</v>
      </c>
      <c r="K12" s="29">
        <v>3.1030000000000002</v>
      </c>
      <c r="L12" s="29">
        <v>543.74720000000002</v>
      </c>
      <c r="O12" s="12">
        <f>($O$2/$M$2)*F12</f>
        <v>2.2093834442918858</v>
      </c>
      <c r="R12" s="12">
        <f t="shared" si="2"/>
        <v>470.12260394129169</v>
      </c>
      <c r="T12" s="12">
        <f>($S$2/$U$2)*L12</f>
        <v>953.74140595384483</v>
      </c>
      <c r="V12" s="3"/>
      <c r="W12" s="23" t="s">
        <v>39</v>
      </c>
      <c r="X12" s="2">
        <f>SLOPE($O48:$O52,$V$6:$V$10)</f>
        <v>-6.6307482719467226E-3</v>
      </c>
      <c r="Y12" s="2">
        <f>RSQ(O48:O52,$V$6:$V$10)</f>
        <v>0.96238210747214215</v>
      </c>
      <c r="Z12" s="2">
        <f>SLOPE($R48:$R52,$V$6:$V$10)</f>
        <v>5.6257151230197504</v>
      </c>
      <c r="AA12" s="2">
        <f>RSQ(R48:R52,$V$6:$V$10)</f>
        <v>0.99626593749390779</v>
      </c>
      <c r="AB12" s="2">
        <f>SLOPE(U48:U52,$V$6:$V$10)</f>
        <v>0.57222849614117766</v>
      </c>
      <c r="AC12" s="2">
        <f>RSQ(U48:U52,$V$6:$V$10)</f>
        <v>0.99168026477520965</v>
      </c>
      <c r="AD12" s="7">
        <v>42751</v>
      </c>
      <c r="AE12" s="2"/>
    </row>
    <row r="13" spans="1:33" x14ac:dyDescent="0.25">
      <c r="A13" s="25" t="s">
        <v>52</v>
      </c>
      <c r="B13" s="27">
        <v>42786</v>
      </c>
      <c r="C13" s="28">
        <v>0.69590277777777787</v>
      </c>
      <c r="D13" s="25" t="s">
        <v>42</v>
      </c>
      <c r="E13" s="29">
        <v>1.976</v>
      </c>
      <c r="F13" s="29">
        <v>20.3218</v>
      </c>
      <c r="G13" s="29" t="s">
        <v>43</v>
      </c>
      <c r="H13" s="29">
        <v>2.91</v>
      </c>
      <c r="I13" s="29">
        <v>4497.7521999999999</v>
      </c>
      <c r="J13" s="29" t="s">
        <v>44</v>
      </c>
      <c r="K13" s="29">
        <v>3.11</v>
      </c>
      <c r="L13" s="29">
        <v>560.51279999999997</v>
      </c>
      <c r="O13" s="12">
        <f>($O$2/$M$2)*F13</f>
        <v>2.2182688325433708</v>
      </c>
      <c r="R13" s="12">
        <f t="shared" si="2"/>
        <v>468.82081963746708</v>
      </c>
      <c r="U13" s="12">
        <f t="shared" si="1"/>
        <v>983.14854021708288</v>
      </c>
      <c r="V13" s="3"/>
      <c r="W13" s="25" t="s">
        <v>40</v>
      </c>
      <c r="X13" s="2">
        <f>SLOPE($O53:$O57,$V$6:$V$10)</f>
        <v>-7.0739261134827296E-3</v>
      </c>
      <c r="Y13" s="2">
        <f>RSQ(O53:O57,$V$6:$V$10)</f>
        <v>0.85643110952718204</v>
      </c>
      <c r="Z13" s="2">
        <f>SLOPE($R53:$R57,$V$6:$V$10)</f>
        <v>5.6754594606156896</v>
      </c>
      <c r="AA13" s="2">
        <f>RSQ(R53:R57,$V$6:$V$10)</f>
        <v>0.98788701459962802</v>
      </c>
      <c r="AB13" s="2">
        <f>SLOPE(U53:U57,$V$6:$V$10)</f>
        <v>-1.2408817785678958</v>
      </c>
      <c r="AC13" s="2">
        <f>RSQ(U53:U57,$V$6:$V$10)</f>
        <v>0.8889746519897691</v>
      </c>
      <c r="AD13" s="7">
        <v>42751</v>
      </c>
      <c r="AE13" s="2"/>
    </row>
    <row r="14" spans="1:33" x14ac:dyDescent="0.25">
      <c r="A14" s="25" t="s">
        <v>53</v>
      </c>
      <c r="B14" s="27">
        <v>42786</v>
      </c>
      <c r="C14" s="28">
        <v>0.69964120370370375</v>
      </c>
      <c r="D14" s="25" t="s">
        <v>42</v>
      </c>
      <c r="E14" s="29">
        <v>1.9730000000000001</v>
      </c>
      <c r="F14" s="29">
        <v>20.249400000000001</v>
      </c>
      <c r="G14" s="29" t="s">
        <v>43</v>
      </c>
      <c r="H14" s="29">
        <v>2.9060000000000001</v>
      </c>
      <c r="I14" s="29">
        <v>4537.4067999999997</v>
      </c>
      <c r="J14" s="29" t="s">
        <v>44</v>
      </c>
      <c r="K14" s="29">
        <v>3.1030000000000002</v>
      </c>
      <c r="L14" s="29">
        <v>561.58900000000006</v>
      </c>
      <c r="O14" s="12">
        <f>($O$2/$M$2)*F14</f>
        <v>2.2103658582263255</v>
      </c>
      <c r="R14" s="12">
        <f t="shared" si="2"/>
        <v>472.95419587691305</v>
      </c>
      <c r="U14" s="12">
        <f t="shared" si="1"/>
        <v>985.03621246824594</v>
      </c>
      <c r="AD14" s="7">
        <v>42751</v>
      </c>
    </row>
    <row r="15" spans="1:33" x14ac:dyDescent="0.25">
      <c r="A15" s="25" t="s">
        <v>54</v>
      </c>
      <c r="B15" s="27">
        <v>42786</v>
      </c>
      <c r="C15" s="28">
        <v>0.70337962962962963</v>
      </c>
      <c r="D15" s="25" t="s">
        <v>42</v>
      </c>
      <c r="E15" s="29">
        <v>1.9730000000000001</v>
      </c>
      <c r="F15" s="29">
        <v>20.3018</v>
      </c>
      <c r="G15" s="29" t="s">
        <v>43</v>
      </c>
      <c r="H15" s="29">
        <v>2.91</v>
      </c>
      <c r="I15" s="29">
        <v>4697.4129999999996</v>
      </c>
      <c r="J15" s="29" t="s">
        <v>44</v>
      </c>
      <c r="K15" s="29">
        <v>3.1059999999999999</v>
      </c>
      <c r="L15" s="29">
        <v>574.50570000000005</v>
      </c>
      <c r="O15" s="12">
        <f>($O$2/$M$2)*F15</f>
        <v>2.2160856904668389</v>
      </c>
      <c r="R15" s="12">
        <f t="shared" si="2"/>
        <v>489.63235743305131</v>
      </c>
      <c r="U15" s="12">
        <f t="shared" si="1"/>
        <v>1007.6923137194965</v>
      </c>
      <c r="AD15" s="7">
        <v>42751</v>
      </c>
    </row>
    <row r="16" spans="1:33" x14ac:dyDescent="0.25">
      <c r="A16" s="5" t="s">
        <v>41</v>
      </c>
      <c r="B16" s="7">
        <v>42786</v>
      </c>
      <c r="C16" s="8">
        <v>0.70711805555555562</v>
      </c>
      <c r="D16" s="5" t="s">
        <v>42</v>
      </c>
      <c r="E16" s="9">
        <v>1.976</v>
      </c>
      <c r="F16" s="9">
        <v>38.301499999999997</v>
      </c>
      <c r="G16" s="9" t="s">
        <v>43</v>
      </c>
      <c r="H16" s="9">
        <v>2.91</v>
      </c>
      <c r="I16" s="9">
        <v>3822.3706000000002</v>
      </c>
      <c r="J16" s="9" t="s">
        <v>44</v>
      </c>
      <c r="K16" s="9">
        <v>3.1059999999999999</v>
      </c>
      <c r="L16" s="9">
        <v>709.84090000000003</v>
      </c>
      <c r="M16" s="5"/>
      <c r="N16" s="4"/>
      <c r="O16" s="5"/>
      <c r="P16" s="5"/>
      <c r="Q16" s="4"/>
      <c r="R16" s="4"/>
      <c r="S16" s="5"/>
      <c r="T16" s="4"/>
      <c r="U16" s="4"/>
      <c r="AD16" s="7">
        <v>42751</v>
      </c>
    </row>
    <row r="17" spans="1:30" x14ac:dyDescent="0.25">
      <c r="A17" s="5" t="s">
        <v>41</v>
      </c>
      <c r="B17" s="7">
        <v>42786</v>
      </c>
      <c r="C17" s="8">
        <v>0.71084490740740736</v>
      </c>
      <c r="D17" s="5" t="s">
        <v>42</v>
      </c>
      <c r="E17" s="9">
        <v>1.97</v>
      </c>
      <c r="F17" s="9">
        <v>38.3812</v>
      </c>
      <c r="G17" s="9" t="s">
        <v>43</v>
      </c>
      <c r="H17" s="9">
        <v>2.903</v>
      </c>
      <c r="I17" s="9">
        <v>3774.4445999999998</v>
      </c>
      <c r="J17" s="9" t="s">
        <v>44</v>
      </c>
      <c r="K17" s="9">
        <v>3.1</v>
      </c>
      <c r="L17" s="9">
        <v>710.16679999999997</v>
      </c>
      <c r="M17" s="5"/>
      <c r="N17" s="4"/>
      <c r="O17" s="5"/>
      <c r="P17" s="5"/>
      <c r="Q17" s="4"/>
      <c r="R17" s="4"/>
      <c r="S17" s="5"/>
      <c r="T17" s="4"/>
      <c r="U17" s="4"/>
      <c r="AD17" s="7">
        <v>42751</v>
      </c>
    </row>
    <row r="18" spans="1:30" x14ac:dyDescent="0.25">
      <c r="A18" s="5" t="s">
        <v>41</v>
      </c>
      <c r="B18" s="7">
        <v>42786</v>
      </c>
      <c r="C18" s="8">
        <v>0.71459490740740739</v>
      </c>
      <c r="D18" s="5" t="s">
        <v>42</v>
      </c>
      <c r="E18" s="9">
        <v>1.97</v>
      </c>
      <c r="F18" s="9">
        <v>38.321199999999997</v>
      </c>
      <c r="G18" s="9" t="s">
        <v>43</v>
      </c>
      <c r="H18" s="9">
        <v>2.903</v>
      </c>
      <c r="I18" s="9">
        <v>3782.8494000000001</v>
      </c>
      <c r="J18" s="9" t="s">
        <v>44</v>
      </c>
      <c r="K18" s="9">
        <v>3.1</v>
      </c>
      <c r="L18" s="9">
        <v>711.95989999999995</v>
      </c>
      <c r="M18" s="5"/>
      <c r="N18" s="4"/>
      <c r="O18" s="5"/>
      <c r="P18" s="5"/>
      <c r="Q18" s="4"/>
      <c r="R18" s="4"/>
      <c r="S18" s="5"/>
      <c r="T18" s="4"/>
      <c r="U18" s="4"/>
      <c r="AD18" s="7">
        <v>42751</v>
      </c>
    </row>
    <row r="19" spans="1:30" x14ac:dyDescent="0.25">
      <c r="A19" s="5" t="s">
        <v>41</v>
      </c>
      <c r="B19" s="7">
        <v>42786</v>
      </c>
      <c r="C19" s="8">
        <v>0.71833333333333327</v>
      </c>
      <c r="D19" s="5" t="s">
        <v>42</v>
      </c>
      <c r="E19" s="9">
        <v>1.976</v>
      </c>
      <c r="F19" s="9">
        <v>38.270400000000002</v>
      </c>
      <c r="G19" s="9" t="s">
        <v>43</v>
      </c>
      <c r="H19" s="9">
        <v>2.91</v>
      </c>
      <c r="I19" s="9">
        <v>3797.1404000000002</v>
      </c>
      <c r="J19" s="9" t="s">
        <v>44</v>
      </c>
      <c r="K19" s="9">
        <v>3.1059999999999999</v>
      </c>
      <c r="L19" s="9">
        <v>704.99480000000005</v>
      </c>
      <c r="M19" s="5"/>
      <c r="N19" s="4"/>
      <c r="O19" s="5"/>
      <c r="P19" s="5"/>
      <c r="Q19" s="4"/>
      <c r="R19" s="4"/>
      <c r="S19" s="5"/>
      <c r="T19" s="4"/>
      <c r="U19" s="4"/>
      <c r="AD19" s="7">
        <v>42751</v>
      </c>
    </row>
    <row r="20" spans="1:30" x14ac:dyDescent="0.25">
      <c r="A20" s="25" t="s">
        <v>55</v>
      </c>
      <c r="B20" s="27">
        <v>42786</v>
      </c>
      <c r="C20" s="28">
        <v>0.72207175925925926</v>
      </c>
      <c r="D20" s="25" t="s">
        <v>42</v>
      </c>
      <c r="E20" s="29">
        <v>1.9730000000000001</v>
      </c>
      <c r="F20" s="29">
        <v>20.384899999999998</v>
      </c>
      <c r="G20" s="29" t="s">
        <v>43</v>
      </c>
      <c r="H20" s="29">
        <v>2.9060000000000001</v>
      </c>
      <c r="I20" s="29">
        <v>4605.0937000000004</v>
      </c>
      <c r="J20" s="29" t="s">
        <v>44</v>
      </c>
      <c r="K20" s="29">
        <v>3.1030000000000002</v>
      </c>
      <c r="L20" s="29">
        <v>545.43740000000003</v>
      </c>
      <c r="O20" s="14">
        <f>($O$2/$M$2)*F20</f>
        <v>2.2251566457948289</v>
      </c>
      <c r="P20" s="3"/>
      <c r="R20" s="14">
        <f>($R$2/$P$2)*I20</f>
        <v>480.0095040676843</v>
      </c>
      <c r="S20" s="3"/>
      <c r="U20" s="14">
        <f>($S$2/$U$2)*L20</f>
        <v>956.70604416134859</v>
      </c>
      <c r="AD20" s="7">
        <v>42751</v>
      </c>
    </row>
    <row r="21" spans="1:30" x14ac:dyDescent="0.25">
      <c r="A21" s="25" t="s">
        <v>56</v>
      </c>
      <c r="B21" s="27">
        <v>42786</v>
      </c>
      <c r="C21" s="28">
        <v>0.72581018518518514</v>
      </c>
      <c r="D21" s="25" t="s">
        <v>42</v>
      </c>
      <c r="E21" s="29">
        <v>1.97</v>
      </c>
      <c r="F21" s="29">
        <v>20.509799999999998</v>
      </c>
      <c r="G21" s="29" t="s">
        <v>43</v>
      </c>
      <c r="H21" s="29">
        <v>2.903</v>
      </c>
      <c r="I21" s="29">
        <v>4427.8389999999999</v>
      </c>
      <c r="J21" s="29" t="s">
        <v>44</v>
      </c>
      <c r="K21" s="29">
        <v>3.1030000000000002</v>
      </c>
      <c r="L21" s="29">
        <v>579.94460000000004</v>
      </c>
      <c r="O21" s="14">
        <f>($O$2/$M$2)*F21</f>
        <v>2.2387903680627712</v>
      </c>
      <c r="P21" s="3"/>
      <c r="Q21" s="14">
        <f>($R$2/$P$2)*I21</f>
        <v>461.53345424470973</v>
      </c>
      <c r="S21" s="3"/>
      <c r="U21" s="14">
        <f>($S$2/$U$2)*L21</f>
        <v>1017.2322325141907</v>
      </c>
      <c r="AD21" s="7">
        <v>42751</v>
      </c>
    </row>
    <row r="22" spans="1:30" x14ac:dyDescent="0.25">
      <c r="A22" s="25" t="s">
        <v>57</v>
      </c>
      <c r="B22" s="27">
        <v>42786</v>
      </c>
      <c r="C22" s="28">
        <v>0.72953703703703709</v>
      </c>
      <c r="D22" s="25" t="s">
        <v>42</v>
      </c>
      <c r="E22" s="29">
        <v>1.9730000000000001</v>
      </c>
      <c r="F22" s="29">
        <v>20.533200000000001</v>
      </c>
      <c r="G22" s="29" t="s">
        <v>43</v>
      </c>
      <c r="H22" s="29">
        <v>2.91</v>
      </c>
      <c r="I22" s="29">
        <v>4543.3437000000004</v>
      </c>
      <c r="J22" s="29" t="s">
        <v>44</v>
      </c>
      <c r="K22" s="29">
        <v>3.1059999999999999</v>
      </c>
      <c r="L22" s="29">
        <v>590.48530000000005</v>
      </c>
      <c r="O22" s="14">
        <f>($O$2/$M$2)*F22</f>
        <v>2.2413446442923139</v>
      </c>
      <c r="P22" s="3"/>
      <c r="R22" s="14">
        <f>($R$2/$P$2)*I22</f>
        <v>473.57302550565646</v>
      </c>
      <c r="S22" s="3"/>
      <c r="T22" s="2"/>
      <c r="U22" s="14">
        <f t="shared" ref="U22:U24" si="3">($S$2/$U$2)*L22</f>
        <v>1035.720791237321</v>
      </c>
      <c r="AD22" s="7">
        <v>42751</v>
      </c>
    </row>
    <row r="23" spans="1:30" x14ac:dyDescent="0.25">
      <c r="A23" s="25" t="s">
        <v>58</v>
      </c>
      <c r="B23" s="27">
        <v>42786</v>
      </c>
      <c r="C23" s="28">
        <v>0.73327546296296298</v>
      </c>
      <c r="D23" s="25" t="s">
        <v>42</v>
      </c>
      <c r="E23" s="29">
        <v>1.97</v>
      </c>
      <c r="F23" s="29">
        <v>20.586400000000001</v>
      </c>
      <c r="G23" s="29" t="s">
        <v>43</v>
      </c>
      <c r="H23" s="29">
        <v>2.9060000000000001</v>
      </c>
      <c r="I23" s="29">
        <v>4538.3594000000003</v>
      </c>
      <c r="J23" s="29" t="s">
        <v>44</v>
      </c>
      <c r="K23" s="29">
        <v>3.1030000000000002</v>
      </c>
      <c r="L23" s="29">
        <v>606.16039999999998</v>
      </c>
      <c r="O23" s="14">
        <f>($O$2/$M$2)*F23</f>
        <v>2.2471518022158889</v>
      </c>
      <c r="P23" s="3"/>
      <c r="R23" s="14">
        <f>($R$2/$P$2)*I23</f>
        <v>473.05348963364486</v>
      </c>
      <c r="S23" s="3"/>
      <c r="T23" s="2"/>
      <c r="U23" s="14">
        <f t="shared" si="3"/>
        <v>1063.215170817514</v>
      </c>
      <c r="AD23" s="7">
        <v>42751</v>
      </c>
    </row>
    <row r="24" spans="1:30" x14ac:dyDescent="0.25">
      <c r="A24" s="25" t="s">
        <v>59</v>
      </c>
      <c r="B24" s="27">
        <v>42786</v>
      </c>
      <c r="C24" s="28">
        <v>0.73701388888888886</v>
      </c>
      <c r="D24" s="25" t="s">
        <v>42</v>
      </c>
      <c r="E24" s="29">
        <v>1.9730000000000001</v>
      </c>
      <c r="F24" s="29">
        <v>20.278700000000001</v>
      </c>
      <c r="G24" s="29" t="s">
        <v>43</v>
      </c>
      <c r="H24" s="29">
        <v>2.91</v>
      </c>
      <c r="I24" s="29">
        <v>4391.3287</v>
      </c>
      <c r="J24" s="29" t="s">
        <v>44</v>
      </c>
      <c r="K24" s="29">
        <v>3.1059999999999999</v>
      </c>
      <c r="L24" s="29">
        <v>625.42259999999999</v>
      </c>
      <c r="N24" s="14">
        <f>($O$2/$M$2)*F24</f>
        <v>2.2135641613684447</v>
      </c>
      <c r="P24" s="3"/>
      <c r="R24" s="14">
        <f>($R$2/$P$2)*I24</f>
        <v>457.72782245129753</v>
      </c>
      <c r="S24" s="3"/>
      <c r="T24" s="2"/>
      <c r="U24" s="14">
        <f t="shared" si="3"/>
        <v>1097.0013819644664</v>
      </c>
      <c r="AD24" s="7">
        <v>42751</v>
      </c>
    </row>
    <row r="25" spans="1:30" x14ac:dyDescent="0.25">
      <c r="A25" s="25" t="s">
        <v>60</v>
      </c>
      <c r="B25" s="27">
        <v>42786</v>
      </c>
      <c r="C25" s="28">
        <v>0.74075231481481474</v>
      </c>
      <c r="D25" s="25" t="s">
        <v>42</v>
      </c>
      <c r="E25" s="29">
        <v>1.97</v>
      </c>
      <c r="F25" s="29">
        <v>20.2744</v>
      </c>
      <c r="G25" s="29" t="s">
        <v>43</v>
      </c>
      <c r="H25" s="29">
        <v>2.903</v>
      </c>
      <c r="I25" s="29">
        <v>4467.5672000000004</v>
      </c>
      <c r="J25" s="29" t="s">
        <v>44</v>
      </c>
      <c r="K25" s="29">
        <v>3.1030000000000002</v>
      </c>
      <c r="L25" s="29">
        <v>530.01139999999998</v>
      </c>
      <c r="O25" s="17">
        <f>($O$2/$M$2)*F25</f>
        <v>2.21309478582199</v>
      </c>
      <c r="P25" s="3"/>
      <c r="R25" s="17">
        <f t="shared" ref="R25:R28" si="4">($R$2/$P$2)*I25</f>
        <v>465.67450214119486</v>
      </c>
      <c r="S25" s="3"/>
      <c r="U25" s="17">
        <f>($S$2/$U$2)*L25</f>
        <v>929.64859002044625</v>
      </c>
      <c r="AD25" s="7">
        <v>42751</v>
      </c>
    </row>
    <row r="26" spans="1:30" x14ac:dyDescent="0.25">
      <c r="A26" s="25" t="s">
        <v>61</v>
      </c>
      <c r="B26" s="27">
        <v>42786</v>
      </c>
      <c r="C26" s="28">
        <v>0.74449074074074073</v>
      </c>
      <c r="D26" s="25" t="s">
        <v>42</v>
      </c>
      <c r="E26" s="29">
        <v>1.976</v>
      </c>
      <c r="F26" s="29">
        <v>20.503599999999999</v>
      </c>
      <c r="G26" s="29" t="s">
        <v>43</v>
      </c>
      <c r="H26" s="29">
        <v>2.9129999999999998</v>
      </c>
      <c r="I26" s="29">
        <v>4550.0973999999997</v>
      </c>
      <c r="J26" s="29" t="s">
        <v>44</v>
      </c>
      <c r="K26" s="29">
        <v>3.11</v>
      </c>
      <c r="L26" s="29">
        <v>541.0652</v>
      </c>
      <c r="N26" s="17">
        <f>($O$2/$M$2)*F26</f>
        <v>2.2381135940190462</v>
      </c>
      <c r="P26" s="3"/>
      <c r="R26" s="17">
        <f t="shared" si="4"/>
        <v>474.27699385001864</v>
      </c>
      <c r="S26" s="3"/>
      <c r="U26" s="17">
        <f>($S$2/$U$2)*L26</f>
        <v>949.03713446376958</v>
      </c>
      <c r="AD26" s="7">
        <v>42751</v>
      </c>
    </row>
    <row r="27" spans="1:30" x14ac:dyDescent="0.25">
      <c r="A27" s="25" t="s">
        <v>62</v>
      </c>
      <c r="B27" s="27">
        <v>42786</v>
      </c>
      <c r="C27" s="28">
        <v>0.74822916666666661</v>
      </c>
      <c r="D27" s="25" t="s">
        <v>42</v>
      </c>
      <c r="E27" s="29">
        <v>1.976</v>
      </c>
      <c r="F27" s="29">
        <v>20.1236</v>
      </c>
      <c r="G27" s="29" t="s">
        <v>43</v>
      </c>
      <c r="H27" s="29">
        <v>2.91</v>
      </c>
      <c r="I27" s="29">
        <v>5081.9456</v>
      </c>
      <c r="J27" s="29" t="s">
        <v>44</v>
      </c>
      <c r="K27" s="29">
        <v>3.1059999999999999</v>
      </c>
      <c r="L27" s="29">
        <v>543.28679999999997</v>
      </c>
      <c r="O27" s="17">
        <f>($O$2/$M$2)*F27</f>
        <v>2.1966338945649388</v>
      </c>
      <c r="P27" s="3"/>
      <c r="R27" s="17">
        <f t="shared" si="4"/>
        <v>529.71390943792312</v>
      </c>
      <c r="S27" s="3"/>
      <c r="U27" s="17">
        <f>($S$2/$U$2)*L27</f>
        <v>952.9338568882107</v>
      </c>
      <c r="AD27" s="7">
        <v>42751</v>
      </c>
    </row>
    <row r="28" spans="1:30" x14ac:dyDescent="0.25">
      <c r="A28" s="25" t="s">
        <v>63</v>
      </c>
      <c r="B28" s="27">
        <v>42786</v>
      </c>
      <c r="C28" s="28">
        <v>0.75195601851851857</v>
      </c>
      <c r="D28" s="25" t="s">
        <v>42</v>
      </c>
      <c r="E28" s="29">
        <v>1.97</v>
      </c>
      <c r="F28" s="29">
        <v>20.123200000000001</v>
      </c>
      <c r="G28" s="29" t="s">
        <v>43</v>
      </c>
      <c r="H28" s="29">
        <v>2.903</v>
      </c>
      <c r="I28" s="29">
        <v>5325.9562999999998</v>
      </c>
      <c r="J28" s="29" t="s">
        <v>44</v>
      </c>
      <c r="K28" s="29">
        <v>3.1</v>
      </c>
      <c r="L28" s="29">
        <v>560.01620000000003</v>
      </c>
      <c r="O28" s="17">
        <f>($O$2/$M$2)*F28</f>
        <v>2.1965902317234085</v>
      </c>
      <c r="P28" s="3"/>
      <c r="R28" s="17">
        <f t="shared" si="4"/>
        <v>555.14823558294995</v>
      </c>
      <c r="S28" s="3"/>
      <c r="U28" s="17">
        <f>($S$2/$U$2)*L28</f>
        <v>982.27749576444637</v>
      </c>
      <c r="AD28" s="7">
        <v>42751</v>
      </c>
    </row>
    <row r="29" spans="1:30" x14ac:dyDescent="0.25">
      <c r="A29" s="25" t="s">
        <v>64</v>
      </c>
      <c r="B29" s="27">
        <v>42786</v>
      </c>
      <c r="C29" s="28">
        <v>0.75569444444444445</v>
      </c>
      <c r="D29" s="25" t="s">
        <v>42</v>
      </c>
      <c r="E29" s="29">
        <v>1.9730000000000001</v>
      </c>
      <c r="F29" s="29">
        <v>20.071400000000001</v>
      </c>
      <c r="G29" s="29" t="s">
        <v>43</v>
      </c>
      <c r="H29" s="29">
        <v>2.91</v>
      </c>
      <c r="I29" s="29">
        <v>5712.1545999999998</v>
      </c>
      <c r="J29" s="29" t="s">
        <v>44</v>
      </c>
      <c r="K29" s="29">
        <v>3.1030000000000002</v>
      </c>
      <c r="L29" s="29">
        <v>552.08989999999994</v>
      </c>
      <c r="O29" s="17">
        <f>($O$2/$M$2)*F29</f>
        <v>2.1909358937451908</v>
      </c>
      <c r="P29" s="3"/>
      <c r="R29" s="17">
        <f>($R$2/$P$2)*I29</f>
        <v>595.40341094556697</v>
      </c>
      <c r="S29" s="3"/>
      <c r="U29" s="17">
        <f>($S$2/$U$2)*L29</f>
        <v>968.37463703522064</v>
      </c>
      <c r="AD29" s="7">
        <v>42751</v>
      </c>
    </row>
    <row r="30" spans="1:30" x14ac:dyDescent="0.25">
      <c r="A30" s="5" t="s">
        <v>41</v>
      </c>
      <c r="B30" s="7">
        <v>42786</v>
      </c>
      <c r="C30" s="8">
        <v>0.75943287037037033</v>
      </c>
      <c r="D30" s="5" t="s">
        <v>42</v>
      </c>
      <c r="E30" s="9">
        <v>1.9730000000000001</v>
      </c>
      <c r="F30" s="9">
        <v>38.601300000000002</v>
      </c>
      <c r="G30" s="9" t="s">
        <v>43</v>
      </c>
      <c r="H30" s="9">
        <v>2.91</v>
      </c>
      <c r="I30" s="9">
        <v>3764.7606000000001</v>
      </c>
      <c r="J30" s="9" t="s">
        <v>44</v>
      </c>
      <c r="K30" s="9">
        <v>3.1059999999999999</v>
      </c>
      <c r="L30" s="9">
        <v>710.12739999999997</v>
      </c>
      <c r="M30" s="5"/>
      <c r="N30" s="4"/>
      <c r="O30" s="5"/>
      <c r="P30" s="5"/>
      <c r="Q30" s="4"/>
      <c r="R30" s="4"/>
      <c r="S30" s="5"/>
      <c r="T30" s="4"/>
      <c r="U30" s="4"/>
      <c r="AD30" s="7">
        <v>42751</v>
      </c>
    </row>
    <row r="31" spans="1:30" x14ac:dyDescent="0.25">
      <c r="A31" s="5" t="s">
        <v>41</v>
      </c>
      <c r="B31" s="7">
        <v>42786</v>
      </c>
      <c r="C31" s="8">
        <v>0.76317129629629632</v>
      </c>
      <c r="D31" s="5" t="s">
        <v>42</v>
      </c>
      <c r="E31" s="9">
        <v>1.966</v>
      </c>
      <c r="F31" s="9">
        <v>38.598700000000001</v>
      </c>
      <c r="G31" s="9" t="s">
        <v>43</v>
      </c>
      <c r="H31" s="9">
        <v>2.903</v>
      </c>
      <c r="I31" s="9">
        <v>3789.6552000000001</v>
      </c>
      <c r="J31" s="9" t="s">
        <v>44</v>
      </c>
      <c r="K31" s="9">
        <v>3.1</v>
      </c>
      <c r="L31" s="9">
        <v>702.51080000000002</v>
      </c>
      <c r="M31" s="5"/>
      <c r="N31" s="4"/>
      <c r="O31" s="5"/>
      <c r="P31" s="5"/>
      <c r="Q31" s="4"/>
      <c r="R31" s="4"/>
      <c r="S31" s="5"/>
      <c r="T31" s="4"/>
      <c r="U31" s="4"/>
      <c r="AD31" s="7">
        <v>42751</v>
      </c>
    </row>
    <row r="32" spans="1:30" x14ac:dyDescent="0.25">
      <c r="A32" s="5" t="s">
        <v>41</v>
      </c>
      <c r="B32" s="7">
        <v>42786</v>
      </c>
      <c r="C32" s="8">
        <v>0.7669097222222222</v>
      </c>
      <c r="D32" s="5" t="s">
        <v>42</v>
      </c>
      <c r="E32" s="9">
        <v>1.97</v>
      </c>
      <c r="F32" s="9">
        <v>38.471400000000003</v>
      </c>
      <c r="G32" s="9" t="s">
        <v>43</v>
      </c>
      <c r="H32" s="9">
        <v>2.903</v>
      </c>
      <c r="I32" s="9">
        <v>3790.9531999999999</v>
      </c>
      <c r="J32" s="9" t="s">
        <v>44</v>
      </c>
      <c r="K32" s="9">
        <v>3.1</v>
      </c>
      <c r="L32" s="9">
        <v>701.14</v>
      </c>
      <c r="M32" s="5"/>
      <c r="N32" s="4"/>
      <c r="O32" s="5"/>
      <c r="P32" s="5"/>
      <c r="Q32" s="4"/>
      <c r="R32" s="4"/>
      <c r="S32" s="5"/>
      <c r="T32" s="4"/>
      <c r="U32" s="4"/>
      <c r="AD32" s="7">
        <v>42751</v>
      </c>
    </row>
    <row r="33" spans="1:30" x14ac:dyDescent="0.25">
      <c r="A33" s="5" t="s">
        <v>41</v>
      </c>
      <c r="B33" s="7">
        <v>42786</v>
      </c>
      <c r="C33" s="8">
        <v>0.77064814814814808</v>
      </c>
      <c r="D33" s="5" t="s">
        <v>42</v>
      </c>
      <c r="E33" s="9">
        <v>1.966</v>
      </c>
      <c r="F33" s="9">
        <v>38.428600000000003</v>
      </c>
      <c r="G33" s="9" t="s">
        <v>43</v>
      </c>
      <c r="H33" s="9">
        <v>2.9</v>
      </c>
      <c r="I33" s="9">
        <v>3820.0236</v>
      </c>
      <c r="J33" s="9" t="s">
        <v>44</v>
      </c>
      <c r="K33" s="9">
        <v>3.0960000000000001</v>
      </c>
      <c r="L33" s="9">
        <v>708.02179999999998</v>
      </c>
      <c r="M33" s="5"/>
      <c r="N33" s="4"/>
      <c r="O33" s="5"/>
      <c r="P33" s="5"/>
      <c r="Q33" s="4"/>
      <c r="R33" s="4"/>
      <c r="S33" s="5"/>
      <c r="T33" s="4"/>
      <c r="U33" s="4"/>
      <c r="AD33" s="7">
        <v>42751</v>
      </c>
    </row>
    <row r="34" spans="1:30" x14ac:dyDescent="0.25">
      <c r="A34" s="25" t="s">
        <v>65</v>
      </c>
      <c r="B34" s="27">
        <v>42786</v>
      </c>
      <c r="C34" s="28">
        <v>0.77438657407407396</v>
      </c>
      <c r="D34" s="25" t="s">
        <v>42</v>
      </c>
      <c r="E34" s="29">
        <v>1.9730000000000001</v>
      </c>
      <c r="F34" s="29">
        <v>20.467400000000001</v>
      </c>
      <c r="G34" s="29" t="s">
        <v>43</v>
      </c>
      <c r="H34" s="29">
        <v>2.91</v>
      </c>
      <c r="I34" s="29">
        <v>4416.7644</v>
      </c>
      <c r="J34" s="29" t="s">
        <v>44</v>
      </c>
      <c r="K34" s="29">
        <v>3.1059999999999999</v>
      </c>
      <c r="L34" s="29">
        <v>538.6354</v>
      </c>
      <c r="O34" s="19">
        <f>($O$2/$M$2)*F34</f>
        <v>2.234162106860524</v>
      </c>
      <c r="R34" s="19">
        <f t="shared" ref="R34:R38" si="5">($R$2/$P$2)*I34</f>
        <v>460.3790991761586</v>
      </c>
      <c r="U34" s="19">
        <f>($S$2/$U$2)*L34</f>
        <v>944.77522586325335</v>
      </c>
      <c r="AD34" s="7">
        <v>42751</v>
      </c>
    </row>
    <row r="35" spans="1:30" x14ac:dyDescent="0.25">
      <c r="A35" s="25" t="s">
        <v>66</v>
      </c>
      <c r="B35" s="27">
        <v>42786</v>
      </c>
      <c r="C35" s="28">
        <v>0.77811342592592592</v>
      </c>
      <c r="D35" s="25" t="s">
        <v>42</v>
      </c>
      <c r="E35" s="29">
        <v>1.97</v>
      </c>
      <c r="F35" s="29">
        <v>19.7194</v>
      </c>
      <c r="G35" s="29" t="s">
        <v>43</v>
      </c>
      <c r="H35" s="29">
        <v>2.9060000000000001</v>
      </c>
      <c r="I35" s="29">
        <v>4825.2746999999999</v>
      </c>
      <c r="J35" s="29" t="s">
        <v>44</v>
      </c>
      <c r="K35" s="29">
        <v>3.1030000000000002</v>
      </c>
      <c r="L35" s="29">
        <v>540.13379999999995</v>
      </c>
      <c r="O35" s="19">
        <f>($O$2/$M$2)*F35</f>
        <v>2.1525125931982281</v>
      </c>
      <c r="R35" s="19">
        <f t="shared" si="5"/>
        <v>502.95995404769809</v>
      </c>
      <c r="U35" s="19">
        <f>($S$2/$U$2)*L35</f>
        <v>947.4034437606166</v>
      </c>
      <c r="AD35" s="7">
        <v>42751</v>
      </c>
    </row>
    <row r="36" spans="1:30" x14ac:dyDescent="0.25">
      <c r="A36" s="25" t="s">
        <v>67</v>
      </c>
      <c r="B36" s="27">
        <v>42786</v>
      </c>
      <c r="C36" s="28">
        <v>0.7818518518518518</v>
      </c>
      <c r="D36" s="25" t="s">
        <v>42</v>
      </c>
      <c r="E36" s="29">
        <v>1.9730000000000001</v>
      </c>
      <c r="F36" s="29">
        <v>20.148099999999999</v>
      </c>
      <c r="G36" s="29" t="s">
        <v>43</v>
      </c>
      <c r="H36" s="29">
        <v>2.9060000000000001</v>
      </c>
      <c r="I36" s="29">
        <v>5027.0410000000002</v>
      </c>
      <c r="J36" s="29" t="s">
        <v>44</v>
      </c>
      <c r="K36" s="29">
        <v>3.1</v>
      </c>
      <c r="L36" s="29">
        <v>538.70899999999995</v>
      </c>
      <c r="O36" s="19">
        <f>($O$2/$M$2)*F36</f>
        <v>2.1993082436086908</v>
      </c>
      <c r="R36" s="19">
        <f t="shared" si="5"/>
        <v>523.99095752121525</v>
      </c>
      <c r="U36" s="19">
        <f>($S$2/$U$2)*L36</f>
        <v>944.90432145671684</v>
      </c>
      <c r="AD36" s="7">
        <v>42751</v>
      </c>
    </row>
    <row r="37" spans="1:30" x14ac:dyDescent="0.25">
      <c r="A37" s="25" t="s">
        <v>68</v>
      </c>
      <c r="B37" s="27">
        <v>42786</v>
      </c>
      <c r="C37" s="28">
        <v>0.78559027777777779</v>
      </c>
      <c r="D37" s="25" t="s">
        <v>42</v>
      </c>
      <c r="E37" s="29">
        <v>1.9730000000000001</v>
      </c>
      <c r="F37" s="29">
        <v>19.746600000000001</v>
      </c>
      <c r="G37" s="29" t="s">
        <v>43</v>
      </c>
      <c r="H37" s="29">
        <v>2.91</v>
      </c>
      <c r="I37" s="29">
        <v>5114.4913999999999</v>
      </c>
      <c r="J37" s="29" t="s">
        <v>44</v>
      </c>
      <c r="K37" s="29">
        <v>3.1030000000000002</v>
      </c>
      <c r="L37" s="29">
        <v>545.61159999999995</v>
      </c>
      <c r="O37" s="19">
        <f>($O$2/$M$2)*F37</f>
        <v>2.1554816664223115</v>
      </c>
      <c r="R37" s="19">
        <f t="shared" si="5"/>
        <v>533.10630367248257</v>
      </c>
      <c r="U37" s="19">
        <f>($S$2/$U$2)*L37</f>
        <v>957.01159378609532</v>
      </c>
      <c r="AD37" s="7">
        <v>42751</v>
      </c>
    </row>
    <row r="38" spans="1:30" x14ac:dyDescent="0.25">
      <c r="A38" s="25" t="s">
        <v>69</v>
      </c>
      <c r="B38" s="27">
        <v>42786</v>
      </c>
      <c r="C38" s="28">
        <v>0.78932870370370367</v>
      </c>
      <c r="D38" s="25" t="s">
        <v>42</v>
      </c>
      <c r="E38" s="29">
        <v>1.9730000000000001</v>
      </c>
      <c r="F38" s="29">
        <v>20.028199999999998</v>
      </c>
      <c r="G38" s="29" t="s">
        <v>43</v>
      </c>
      <c r="H38" s="29">
        <v>2.91</v>
      </c>
      <c r="I38" s="29">
        <v>5190.2902999999997</v>
      </c>
      <c r="J38" s="29" t="s">
        <v>44</v>
      </c>
      <c r="K38" s="29">
        <v>3.1030000000000002</v>
      </c>
      <c r="L38" s="29">
        <v>536.39409999999998</v>
      </c>
      <c r="O38" s="19">
        <f>($O$2/$M$2)*F38</f>
        <v>2.1862203068598816</v>
      </c>
      <c r="Q38" s="2"/>
      <c r="R38" s="19">
        <f t="shared" si="5"/>
        <v>541.00716188908643</v>
      </c>
      <c r="U38" s="19">
        <f>($S$2/$U$2)*L38</f>
        <v>940.84394931936606</v>
      </c>
      <c r="AD38" s="7">
        <v>42751</v>
      </c>
    </row>
    <row r="39" spans="1:30" x14ac:dyDescent="0.25">
      <c r="A39" s="25" t="s">
        <v>70</v>
      </c>
      <c r="B39" s="27">
        <v>42786</v>
      </c>
      <c r="C39" s="28">
        <v>0.79306712962962955</v>
      </c>
      <c r="D39" s="25" t="s">
        <v>42</v>
      </c>
      <c r="E39" s="29">
        <v>1.97</v>
      </c>
      <c r="F39" s="29">
        <v>19.9878</v>
      </c>
      <c r="G39" s="29" t="s">
        <v>43</v>
      </c>
      <c r="H39" s="29">
        <v>2.9060000000000001</v>
      </c>
      <c r="I39" s="29">
        <v>4323.7209000000003</v>
      </c>
      <c r="J39" s="29" t="s">
        <v>44</v>
      </c>
      <c r="K39" s="29">
        <v>3.1030000000000002</v>
      </c>
      <c r="L39" s="29">
        <v>529.75429999999994</v>
      </c>
      <c r="O39" s="26">
        <f t="shared" ref="O34:O43" si="6">($O$2/$M$2)*F39</f>
        <v>2.1818103598652869</v>
      </c>
      <c r="R39" s="16">
        <f>($R$2/$P$2)*I39</f>
        <v>450.68075920715393</v>
      </c>
      <c r="U39" s="16">
        <f>($S$2/$U$2)*L39</f>
        <v>929.1976324514311</v>
      </c>
      <c r="AD39" s="7">
        <v>42751</v>
      </c>
    </row>
    <row r="40" spans="1:30" x14ac:dyDescent="0.25">
      <c r="A40" s="25" t="s">
        <v>71</v>
      </c>
      <c r="B40" s="27">
        <v>42786</v>
      </c>
      <c r="C40" s="28">
        <v>0.79679398148148151</v>
      </c>
      <c r="D40" s="25" t="s">
        <v>42</v>
      </c>
      <c r="E40" s="29">
        <v>1.966</v>
      </c>
      <c r="F40" s="29">
        <v>19.558</v>
      </c>
      <c r="G40" s="29" t="s">
        <v>43</v>
      </c>
      <c r="H40" s="29">
        <v>2.903</v>
      </c>
      <c r="I40" s="29">
        <v>4898.6584000000003</v>
      </c>
      <c r="J40" s="29" t="s">
        <v>44</v>
      </c>
      <c r="K40" s="29">
        <v>3.1</v>
      </c>
      <c r="L40" s="29">
        <v>529.87080000000003</v>
      </c>
      <c r="O40" s="16">
        <f t="shared" si="6"/>
        <v>2.134894636640615</v>
      </c>
      <c r="R40" s="16">
        <f>($R$2/$P$2)*I40</f>
        <v>510.60906517081202</v>
      </c>
      <c r="U40" s="16">
        <f>($S$2/$U$2)*L40</f>
        <v>929.40197534054164</v>
      </c>
      <c r="AD40" s="7">
        <v>42751</v>
      </c>
    </row>
    <row r="41" spans="1:30" x14ac:dyDescent="0.25">
      <c r="A41" s="25" t="s">
        <v>72</v>
      </c>
      <c r="B41" s="27">
        <v>42786</v>
      </c>
      <c r="C41" s="28">
        <v>0.80053240740740739</v>
      </c>
      <c r="D41" s="25" t="s">
        <v>42</v>
      </c>
      <c r="E41" s="29">
        <v>1.97</v>
      </c>
      <c r="F41" s="29">
        <v>19.015000000000001</v>
      </c>
      <c r="G41" s="29" t="s">
        <v>43</v>
      </c>
      <c r="H41" s="29">
        <v>2.903</v>
      </c>
      <c r="I41" s="29">
        <v>5190.2345999999998</v>
      </c>
      <c r="J41" s="29" t="s">
        <v>44</v>
      </c>
      <c r="K41" s="29">
        <v>3.1030000000000002</v>
      </c>
      <c r="L41" s="29">
        <v>534.3854</v>
      </c>
      <c r="O41" s="16">
        <f t="shared" si="6"/>
        <v>2.0756223292627718</v>
      </c>
      <c r="R41" s="16">
        <f>($R$2/$P$2)*I41</f>
        <v>541.00135602907176</v>
      </c>
      <c r="U41" s="16">
        <f>($S$2/$U$2)*L41</f>
        <v>937.32065694721325</v>
      </c>
      <c r="AD41" s="7">
        <v>42751</v>
      </c>
    </row>
    <row r="42" spans="1:30" x14ac:dyDescent="0.25">
      <c r="A42" s="25" t="s">
        <v>73</v>
      </c>
      <c r="B42" s="27">
        <v>42786</v>
      </c>
      <c r="C42" s="28">
        <v>0.80427083333333327</v>
      </c>
      <c r="D42" s="25" t="s">
        <v>42</v>
      </c>
      <c r="E42" s="29">
        <v>1.966</v>
      </c>
      <c r="F42" s="29">
        <v>18.593900000000001</v>
      </c>
      <c r="G42" s="29" t="s">
        <v>43</v>
      </c>
      <c r="H42" s="29">
        <v>2.903</v>
      </c>
      <c r="I42" s="29">
        <v>5569.5721999999996</v>
      </c>
      <c r="J42" s="29" t="s">
        <v>44</v>
      </c>
      <c r="K42" s="29">
        <v>3.1</v>
      </c>
      <c r="L42" s="29">
        <v>536.82659999999998</v>
      </c>
      <c r="O42" s="16">
        <f t="shared" si="6"/>
        <v>2.0296562728413914</v>
      </c>
      <c r="R42" s="16">
        <f>($R$2/$P$2)*I42</f>
        <v>580.54140995896807</v>
      </c>
      <c r="U42" s="16">
        <f>($S$2/$U$2)*L42</f>
        <v>941.60256133258667</v>
      </c>
      <c r="AD42" s="7">
        <v>42751</v>
      </c>
    </row>
    <row r="43" spans="1:30" x14ac:dyDescent="0.25">
      <c r="A43" s="25" t="s">
        <v>74</v>
      </c>
      <c r="B43" s="27">
        <v>42786</v>
      </c>
      <c r="C43" s="28">
        <v>0.80800925925925926</v>
      </c>
      <c r="D43" s="25" t="s">
        <v>42</v>
      </c>
      <c r="E43" s="29">
        <v>1.97</v>
      </c>
      <c r="F43" s="29">
        <v>18.598700000000001</v>
      </c>
      <c r="G43" s="29" t="s">
        <v>43</v>
      </c>
      <c r="H43" s="29">
        <v>2.9060000000000001</v>
      </c>
      <c r="I43" s="29">
        <v>5805.6993000000002</v>
      </c>
      <c r="J43" s="29" t="s">
        <v>44</v>
      </c>
      <c r="K43" s="29">
        <v>3.1030000000000002</v>
      </c>
      <c r="L43" s="29">
        <v>538.21720000000005</v>
      </c>
      <c r="O43" s="16">
        <f t="shared" si="6"/>
        <v>2.0301802269397591</v>
      </c>
      <c r="R43" s="16">
        <f>($R$2/$P$2)*I43</f>
        <v>605.15399323125644</v>
      </c>
      <c r="U43" s="16">
        <f>($S$2/$U$2)*L43</f>
        <v>944.04169628191505</v>
      </c>
      <c r="AD43" s="7">
        <v>42751</v>
      </c>
    </row>
    <row r="44" spans="1:30" x14ac:dyDescent="0.25">
      <c r="A44" s="5" t="s">
        <v>41</v>
      </c>
      <c r="B44" s="7">
        <v>42786</v>
      </c>
      <c r="C44" s="8">
        <v>0.81175925925925929</v>
      </c>
      <c r="D44" s="5" t="s">
        <v>42</v>
      </c>
      <c r="E44" s="9">
        <v>1.9730000000000001</v>
      </c>
      <c r="F44" s="9">
        <v>38.1798</v>
      </c>
      <c r="G44" s="9" t="s">
        <v>43</v>
      </c>
      <c r="H44" s="9">
        <v>2.91</v>
      </c>
      <c r="I44" s="9">
        <v>3828.0947999999999</v>
      </c>
      <c r="J44" s="9" t="s">
        <v>44</v>
      </c>
      <c r="K44" s="9">
        <v>3.1059999999999999</v>
      </c>
      <c r="L44" s="9">
        <v>703.56320000000005</v>
      </c>
      <c r="M44" s="5"/>
      <c r="N44" s="4"/>
      <c r="O44" s="4"/>
      <c r="P44" s="5"/>
      <c r="Q44" s="4"/>
      <c r="R44" s="4"/>
      <c r="S44" s="5"/>
      <c r="T44" s="4"/>
      <c r="U44" s="4"/>
      <c r="AD44" s="7">
        <v>42751</v>
      </c>
    </row>
    <row r="45" spans="1:30" x14ac:dyDescent="0.25">
      <c r="A45" s="5" t="s">
        <v>41</v>
      </c>
      <c r="B45" s="7">
        <v>42786</v>
      </c>
      <c r="C45" s="8">
        <v>0.81548611111111102</v>
      </c>
      <c r="D45" s="5" t="s">
        <v>42</v>
      </c>
      <c r="E45" s="9">
        <v>1.966</v>
      </c>
      <c r="F45" s="9">
        <v>38.231400000000001</v>
      </c>
      <c r="G45" s="9" t="s">
        <v>43</v>
      </c>
      <c r="H45" s="9">
        <v>2.903</v>
      </c>
      <c r="I45" s="9">
        <v>3746.5194000000001</v>
      </c>
      <c r="J45" s="9" t="s">
        <v>44</v>
      </c>
      <c r="K45" s="9">
        <v>3.1</v>
      </c>
      <c r="L45" s="9">
        <v>694.99800000000005</v>
      </c>
      <c r="M45" s="5"/>
      <c r="N45" s="4"/>
      <c r="O45" s="4"/>
      <c r="P45" s="5"/>
      <c r="Q45" s="4"/>
      <c r="R45" s="4"/>
      <c r="S45" s="5"/>
      <c r="T45" s="4"/>
      <c r="U45" s="4"/>
      <c r="AD45" s="7">
        <v>42751</v>
      </c>
    </row>
    <row r="46" spans="1:30" x14ac:dyDescent="0.25">
      <c r="A46" s="5" t="s">
        <v>41</v>
      </c>
      <c r="B46" s="7">
        <v>42786</v>
      </c>
      <c r="C46" s="8">
        <v>0.81922453703703713</v>
      </c>
      <c r="D46" s="5" t="s">
        <v>42</v>
      </c>
      <c r="E46" s="9">
        <v>1.976</v>
      </c>
      <c r="F46" s="9">
        <v>37.901400000000002</v>
      </c>
      <c r="G46" s="9" t="s">
        <v>43</v>
      </c>
      <c r="H46" s="9">
        <v>2.91</v>
      </c>
      <c r="I46" s="9">
        <v>3864.3890000000001</v>
      </c>
      <c r="J46" s="9" t="s">
        <v>44</v>
      </c>
      <c r="K46" s="9">
        <v>3.1059999999999999</v>
      </c>
      <c r="L46" s="9">
        <v>705.43039999999996</v>
      </c>
      <c r="M46" s="5"/>
      <c r="N46" s="4"/>
      <c r="O46" s="4"/>
      <c r="P46" s="5"/>
      <c r="Q46" s="4"/>
      <c r="R46" s="4"/>
      <c r="S46" s="5"/>
      <c r="T46" s="4"/>
      <c r="U46" s="4"/>
      <c r="AD46" s="7">
        <v>42751</v>
      </c>
    </row>
    <row r="47" spans="1:30" x14ac:dyDescent="0.25">
      <c r="A47" s="30" t="s">
        <v>41</v>
      </c>
      <c r="B47" s="31">
        <v>42786</v>
      </c>
      <c r="C47" s="32">
        <v>0.82296296296296301</v>
      </c>
      <c r="D47" s="30" t="s">
        <v>42</v>
      </c>
      <c r="E47" s="33">
        <v>1.9730000000000001</v>
      </c>
      <c r="F47" s="33">
        <v>18.8645</v>
      </c>
      <c r="G47" s="33" t="s">
        <v>43</v>
      </c>
      <c r="H47" s="33">
        <v>2.9060000000000001</v>
      </c>
      <c r="I47" s="33">
        <v>4283.9615000000003</v>
      </c>
      <c r="J47" s="33" t="s">
        <v>44</v>
      </c>
      <c r="K47" s="33">
        <v>3.1030000000000002</v>
      </c>
      <c r="L47" s="33">
        <v>578.38779999999997</v>
      </c>
      <c r="M47" s="5"/>
      <c r="N47" s="4"/>
      <c r="O47" s="4"/>
      <c r="P47" s="5"/>
      <c r="Q47" s="4"/>
      <c r="R47" s="4"/>
      <c r="S47" s="5"/>
      <c r="T47" s="4"/>
      <c r="U47" s="4"/>
      <c r="AD47" s="7">
        <v>42751</v>
      </c>
    </row>
    <row r="48" spans="1:30" x14ac:dyDescent="0.25">
      <c r="A48" s="25" t="s">
        <v>75</v>
      </c>
      <c r="B48" s="27">
        <v>42786</v>
      </c>
      <c r="C48" s="28">
        <v>0.82670138888888889</v>
      </c>
      <c r="D48" s="25" t="s">
        <v>42</v>
      </c>
      <c r="E48" s="29">
        <v>1.9730000000000001</v>
      </c>
      <c r="F48" s="29">
        <v>20.0123</v>
      </c>
      <c r="G48" s="29" t="s">
        <v>43</v>
      </c>
      <c r="H48" s="29">
        <v>2.9060000000000001</v>
      </c>
      <c r="I48" s="29">
        <v>4372.3062</v>
      </c>
      <c r="J48" s="29" t="s">
        <v>44</v>
      </c>
      <c r="K48" s="29">
        <v>3.1030000000000002</v>
      </c>
      <c r="L48" s="29">
        <v>534.23220000000003</v>
      </c>
      <c r="O48" s="22">
        <f>($O$2/$M$2)*F48</f>
        <v>2.1844847089090385</v>
      </c>
      <c r="R48" s="22">
        <f>($R$2/$P$2)*I48</f>
        <v>455.74502223354568</v>
      </c>
      <c r="U48" s="22">
        <f>($S$2/$U$2)*L48</f>
        <v>937.0519416629927</v>
      </c>
      <c r="AD48" s="7">
        <v>42751</v>
      </c>
    </row>
    <row r="49" spans="1:30" x14ac:dyDescent="0.25">
      <c r="A49" s="25" t="s">
        <v>76</v>
      </c>
      <c r="B49" s="27">
        <v>42786</v>
      </c>
      <c r="C49" s="28">
        <v>0.83042824074074073</v>
      </c>
      <c r="D49" s="25" t="s">
        <v>42</v>
      </c>
      <c r="E49" s="29">
        <v>1.966</v>
      </c>
      <c r="F49" s="29">
        <v>19.1145</v>
      </c>
      <c r="G49" s="29" t="s">
        <v>43</v>
      </c>
      <c r="H49" s="29">
        <v>2.903</v>
      </c>
      <c r="I49" s="29">
        <v>5002.07</v>
      </c>
      <c r="J49" s="29" t="s">
        <v>44</v>
      </c>
      <c r="K49" s="29">
        <v>3.0960000000000001</v>
      </c>
      <c r="L49" s="29">
        <v>536.88030000000003</v>
      </c>
      <c r="O49" s="22">
        <f>($O$2/$M$2)*F49</f>
        <v>2.0864834610935183</v>
      </c>
      <c r="R49" s="22">
        <f>($R$2/$P$2)*I49</f>
        <v>521.38811855486051</v>
      </c>
      <c r="U49" s="22">
        <f t="shared" ref="U48:U56" si="7">($S$2/$U$2)*L49</f>
        <v>941.6967520033611</v>
      </c>
      <c r="AD49" s="7">
        <v>42751</v>
      </c>
    </row>
    <row r="50" spans="1:30" x14ac:dyDescent="0.25">
      <c r="A50" s="25" t="s">
        <v>77</v>
      </c>
      <c r="B50" s="27">
        <v>42786</v>
      </c>
      <c r="C50" s="28">
        <v>0.83416666666666661</v>
      </c>
      <c r="D50" s="25" t="s">
        <v>42</v>
      </c>
      <c r="E50" s="29">
        <v>1.9730000000000001</v>
      </c>
      <c r="F50" s="29">
        <v>18.336500000000001</v>
      </c>
      <c r="G50" s="29" t="s">
        <v>43</v>
      </c>
      <c r="H50" s="29">
        <v>2.91</v>
      </c>
      <c r="I50" s="29">
        <v>5535.9750000000004</v>
      </c>
      <c r="J50" s="29" t="s">
        <v>44</v>
      </c>
      <c r="K50" s="29">
        <v>3.1030000000000002</v>
      </c>
      <c r="L50" s="29">
        <v>539.56439999999998</v>
      </c>
      <c r="O50" s="22">
        <f>($O$2/$M$2)*F50</f>
        <v>2.0015592343164248</v>
      </c>
      <c r="R50" s="22">
        <f t="shared" ref="R50:R57" si="8">($R$2/$P$2)*I50</f>
        <v>577.03942360197766</v>
      </c>
      <c r="U50" s="22">
        <f t="shared" si="7"/>
        <v>946.40470692748886</v>
      </c>
      <c r="AD50" s="7">
        <v>42751</v>
      </c>
    </row>
    <row r="51" spans="1:30" x14ac:dyDescent="0.25">
      <c r="A51" s="25" t="s">
        <v>78</v>
      </c>
      <c r="B51" s="27">
        <v>42786</v>
      </c>
      <c r="C51" s="28">
        <v>0.83790509259259249</v>
      </c>
      <c r="D51" s="25" t="s">
        <v>42</v>
      </c>
      <c r="E51" s="29">
        <v>1.9730000000000001</v>
      </c>
      <c r="F51" s="29">
        <v>17.9678</v>
      </c>
      <c r="G51" s="29" t="s">
        <v>43</v>
      </c>
      <c r="H51" s="29">
        <v>2.91</v>
      </c>
      <c r="I51" s="29">
        <v>5964.2554</v>
      </c>
      <c r="J51" s="29" t="s">
        <v>44</v>
      </c>
      <c r="K51" s="29">
        <v>3.1059999999999999</v>
      </c>
      <c r="L51" s="29">
        <v>543.65899999999999</v>
      </c>
      <c r="O51" s="22">
        <f>($O$2/$M$2)*F51</f>
        <v>1.9613130101355578</v>
      </c>
      <c r="R51" s="22">
        <f t="shared" si="8"/>
        <v>621.68100438151953</v>
      </c>
      <c r="U51" s="22">
        <f t="shared" si="7"/>
        <v>953.58670172363429</v>
      </c>
      <c r="AD51" s="7">
        <v>42751</v>
      </c>
    </row>
    <row r="52" spans="1:30" x14ac:dyDescent="0.25">
      <c r="A52" s="25" t="s">
        <v>79</v>
      </c>
      <c r="B52" s="27">
        <v>42786</v>
      </c>
      <c r="C52" s="28">
        <v>0.8416435185185186</v>
      </c>
      <c r="D52" s="25" t="s">
        <v>42</v>
      </c>
      <c r="E52" s="29">
        <v>1.97</v>
      </c>
      <c r="F52" s="29">
        <v>17.548400000000001</v>
      </c>
      <c r="G52" s="29" t="s">
        <v>43</v>
      </c>
      <c r="H52" s="29">
        <v>2.903</v>
      </c>
      <c r="I52" s="29">
        <v>6589.8001999999997</v>
      </c>
      <c r="J52" s="29" t="s">
        <v>44</v>
      </c>
      <c r="K52" s="29">
        <v>3.1</v>
      </c>
      <c r="L52" s="29">
        <v>547.15480000000002</v>
      </c>
      <c r="O52" s="22">
        <f>($O$2/$M$2)*F52</f>
        <v>1.9155325207906826</v>
      </c>
      <c r="R52" s="22">
        <f t="shared" si="8"/>
        <v>686.88433547120371</v>
      </c>
      <c r="U52" s="22">
        <f t="shared" si="7"/>
        <v>959.71839160991499</v>
      </c>
      <c r="AD52" s="7">
        <v>42751</v>
      </c>
    </row>
    <row r="53" spans="1:30" x14ac:dyDescent="0.25">
      <c r="A53" s="25" t="s">
        <v>80</v>
      </c>
      <c r="B53" s="27">
        <v>42786</v>
      </c>
      <c r="C53" s="28">
        <v>0.84537037037037033</v>
      </c>
      <c r="D53" s="25" t="s">
        <v>42</v>
      </c>
      <c r="E53" s="29">
        <v>1.97</v>
      </c>
      <c r="F53" s="29">
        <v>18.976800000000001</v>
      </c>
      <c r="G53" s="29" t="s">
        <v>43</v>
      </c>
      <c r="H53" s="29">
        <v>2.9060000000000001</v>
      </c>
      <c r="I53" s="29">
        <v>4234.8440000000001</v>
      </c>
      <c r="J53" s="29" t="s">
        <v>44</v>
      </c>
      <c r="K53" s="29">
        <v>3.1030000000000002</v>
      </c>
      <c r="L53" s="29">
        <v>578.60919999999999</v>
      </c>
      <c r="O53" s="24">
        <f t="shared" ref="O53:O57" si="9">($O$2/$M$2)*F53</f>
        <v>2.0714525278965961</v>
      </c>
      <c r="R53" s="24">
        <f t="shared" si="8"/>
        <v>441.41672258351844</v>
      </c>
      <c r="U53" s="24">
        <f>($S$2/$U$2)*L53</f>
        <v>1014.88991925996</v>
      </c>
      <c r="AD53" s="7">
        <v>42751</v>
      </c>
    </row>
    <row r="54" spans="1:30" x14ac:dyDescent="0.25">
      <c r="A54" s="25" t="s">
        <v>81</v>
      </c>
      <c r="B54" s="27">
        <v>42786</v>
      </c>
      <c r="C54" s="28">
        <v>0.84910879629629632</v>
      </c>
      <c r="D54" s="25" t="s">
        <v>42</v>
      </c>
      <c r="E54" s="29">
        <v>1.9730000000000001</v>
      </c>
      <c r="F54" s="29">
        <v>18.672699999999999</v>
      </c>
      <c r="G54" s="29" t="s">
        <v>43</v>
      </c>
      <c r="H54" s="29">
        <v>2.91</v>
      </c>
      <c r="I54" s="29">
        <v>5009.4939999999997</v>
      </c>
      <c r="J54" s="29" t="s">
        <v>44</v>
      </c>
      <c r="K54" s="29">
        <v>3.1059999999999999</v>
      </c>
      <c r="L54" s="29">
        <v>542.76779999999997</v>
      </c>
      <c r="O54" s="24">
        <f t="shared" si="9"/>
        <v>2.0382578526229271</v>
      </c>
      <c r="R54" s="24">
        <f t="shared" si="8"/>
        <v>522.16195526489287</v>
      </c>
      <c r="T54" s="24">
        <f>($S$2/$U$2)*L54</f>
        <v>952.02352247234603</v>
      </c>
      <c r="AD54" s="7">
        <v>42751</v>
      </c>
    </row>
    <row r="55" spans="1:30" x14ac:dyDescent="0.25">
      <c r="A55" s="25" t="s">
        <v>82</v>
      </c>
      <c r="B55" s="27">
        <v>42786</v>
      </c>
      <c r="C55" s="28">
        <v>0.8528472222222222</v>
      </c>
      <c r="D55" s="25" t="s">
        <v>42</v>
      </c>
      <c r="E55" s="29">
        <v>1.97</v>
      </c>
      <c r="F55" s="29">
        <v>16.943100000000001</v>
      </c>
      <c r="G55" s="29" t="s">
        <v>43</v>
      </c>
      <c r="H55" s="29">
        <v>2.903</v>
      </c>
      <c r="I55" s="29">
        <v>5423.1121999999996</v>
      </c>
      <c r="J55" s="29" t="s">
        <v>44</v>
      </c>
      <c r="K55" s="29">
        <v>3.1030000000000002</v>
      </c>
      <c r="L55" s="29">
        <v>562.85410000000002</v>
      </c>
      <c r="O55" s="24">
        <f t="shared" si="9"/>
        <v>1.8494597258444423</v>
      </c>
      <c r="R55" s="24">
        <f t="shared" si="8"/>
        <v>565.27522938901507</v>
      </c>
      <c r="U55" s="24">
        <f t="shared" si="7"/>
        <v>987.25521838252405</v>
      </c>
      <c r="AD55" s="7">
        <v>42751</v>
      </c>
    </row>
    <row r="56" spans="1:30" x14ac:dyDescent="0.25">
      <c r="A56" s="25" t="s">
        <v>83</v>
      </c>
      <c r="B56" s="27">
        <v>42786</v>
      </c>
      <c r="C56" s="28">
        <v>0.85657407407407404</v>
      </c>
      <c r="D56" s="25" t="s">
        <v>42</v>
      </c>
      <c r="E56" s="29">
        <v>1.9730000000000001</v>
      </c>
      <c r="F56" s="29">
        <v>16.9406</v>
      </c>
      <c r="G56" s="29" t="s">
        <v>43</v>
      </c>
      <c r="H56" s="29">
        <v>2.91</v>
      </c>
      <c r="I56" s="29">
        <v>6037.3020999999999</v>
      </c>
      <c r="J56" s="29" t="s">
        <v>44</v>
      </c>
      <c r="K56" s="29">
        <v>3.1030000000000002</v>
      </c>
      <c r="L56" s="29">
        <v>550.12220000000002</v>
      </c>
      <c r="O56" s="24">
        <f t="shared" si="9"/>
        <v>1.8491868330848757</v>
      </c>
      <c r="R56" s="24">
        <f t="shared" si="8"/>
        <v>629.29498848802768</v>
      </c>
      <c r="U56" s="24">
        <f t="shared" si="7"/>
        <v>964.92325932790493</v>
      </c>
      <c r="AD56" s="7">
        <v>42751</v>
      </c>
    </row>
    <row r="57" spans="1:30" x14ac:dyDescent="0.25">
      <c r="A57" s="25" t="s">
        <v>84</v>
      </c>
      <c r="B57" s="27">
        <v>42786</v>
      </c>
      <c r="C57" s="28">
        <v>0.86031250000000004</v>
      </c>
      <c r="D57" s="25" t="s">
        <v>42</v>
      </c>
      <c r="E57" s="29">
        <v>1.9730000000000001</v>
      </c>
      <c r="F57" s="29">
        <v>16.602599999999999</v>
      </c>
      <c r="G57" s="29" t="s">
        <v>43</v>
      </c>
      <c r="H57" s="29">
        <v>2.91</v>
      </c>
      <c r="I57" s="29">
        <v>6443.3883999999998</v>
      </c>
      <c r="J57" s="29" t="s">
        <v>44</v>
      </c>
      <c r="K57" s="29">
        <v>3.1030000000000002</v>
      </c>
      <c r="L57" s="29">
        <v>553.19460000000004</v>
      </c>
      <c r="M57" s="3"/>
      <c r="N57" s="2"/>
      <c r="O57" s="24">
        <f t="shared" si="9"/>
        <v>1.8122917319914853</v>
      </c>
      <c r="P57" s="3"/>
      <c r="Q57" s="2"/>
      <c r="R57" s="24">
        <f t="shared" si="8"/>
        <v>671.62317900273547</v>
      </c>
      <c r="S57" s="3"/>
      <c r="U57" s="24">
        <f>($S$2/$U$2)*L57</f>
        <v>970.31229874852659</v>
      </c>
      <c r="AD57" s="7">
        <v>42751</v>
      </c>
    </row>
    <row r="58" spans="1:30" x14ac:dyDescent="0.25">
      <c r="A58" s="5" t="s">
        <v>41</v>
      </c>
      <c r="B58" s="7">
        <v>42786</v>
      </c>
      <c r="C58" s="8">
        <v>0.86405092592592592</v>
      </c>
      <c r="D58" s="5" t="s">
        <v>42</v>
      </c>
      <c r="E58" s="9">
        <v>1.9730000000000001</v>
      </c>
      <c r="F58" s="9">
        <v>38.750300000000003</v>
      </c>
      <c r="G58" s="9" t="s">
        <v>43</v>
      </c>
      <c r="H58" s="9">
        <v>2.91</v>
      </c>
      <c r="I58" s="9">
        <v>3726.0682000000002</v>
      </c>
      <c r="J58" s="9" t="s">
        <v>44</v>
      </c>
      <c r="K58" s="9">
        <v>3.1059999999999999</v>
      </c>
      <c r="L58" s="9">
        <v>709.01459999999997</v>
      </c>
      <c r="AD58" s="7">
        <v>42751</v>
      </c>
    </row>
    <row r="59" spans="1:30" x14ac:dyDescent="0.25">
      <c r="A59" s="5" t="s">
        <v>41</v>
      </c>
      <c r="B59" s="7">
        <v>42786</v>
      </c>
      <c r="C59" s="8">
        <v>0.8677893518518518</v>
      </c>
      <c r="D59" s="5" t="s">
        <v>42</v>
      </c>
      <c r="E59" s="9">
        <v>1.9730000000000001</v>
      </c>
      <c r="F59" s="9">
        <v>38.198700000000002</v>
      </c>
      <c r="G59" s="9" t="s">
        <v>43</v>
      </c>
      <c r="H59" s="9">
        <v>2.91</v>
      </c>
      <c r="I59" s="9">
        <v>3844.6842000000001</v>
      </c>
      <c r="J59" s="9" t="s">
        <v>44</v>
      </c>
      <c r="K59" s="9">
        <v>3.1059999999999999</v>
      </c>
      <c r="L59" s="9">
        <v>707.02070000000003</v>
      </c>
    </row>
    <row r="60" spans="1:30" x14ac:dyDescent="0.25">
      <c r="A60" s="5" t="s">
        <v>41</v>
      </c>
      <c r="B60" s="7">
        <v>42786</v>
      </c>
      <c r="C60" s="8">
        <v>0.87152777777777779</v>
      </c>
      <c r="D60" s="5" t="s">
        <v>42</v>
      </c>
      <c r="E60" s="9">
        <v>1.97</v>
      </c>
      <c r="F60" s="9">
        <v>38.201799999999999</v>
      </c>
      <c r="G60" s="9" t="s">
        <v>43</v>
      </c>
      <c r="H60" s="9">
        <v>2.903</v>
      </c>
      <c r="I60" s="9">
        <v>3824.4191999999998</v>
      </c>
      <c r="J60" s="9" t="s">
        <v>44</v>
      </c>
      <c r="K60" s="9">
        <v>3.1030000000000002</v>
      </c>
      <c r="L60" s="9">
        <v>700.59559999999999</v>
      </c>
    </row>
    <row r="61" spans="1:30" x14ac:dyDescent="0.25">
      <c r="A61" s="5" t="s">
        <v>41</v>
      </c>
      <c r="B61" s="7">
        <v>42786</v>
      </c>
      <c r="C61" s="8">
        <v>0.87526620370370367</v>
      </c>
      <c r="D61" s="5" t="s">
        <v>42</v>
      </c>
      <c r="E61" s="9">
        <v>1.976</v>
      </c>
      <c r="F61" s="9">
        <v>38.123800000000003</v>
      </c>
      <c r="G61" s="9" t="s">
        <v>43</v>
      </c>
      <c r="H61" s="9">
        <v>2.91</v>
      </c>
      <c r="I61" s="9">
        <v>3834.0223999999998</v>
      </c>
      <c r="J61" s="9" t="s">
        <v>44</v>
      </c>
      <c r="K61" s="9">
        <v>3.1059999999999999</v>
      </c>
      <c r="L61" s="9">
        <v>701.69280000000003</v>
      </c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2018-03-22T18:18:19Z</dcterms:modified>
</cp:coreProperties>
</file>