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T2" i="1" l="1"/>
  <c r="S2" i="1"/>
  <c r="U57" i="1" s="1"/>
  <c r="Q2" i="1"/>
  <c r="P2" i="1"/>
  <c r="R13" i="1" s="1"/>
  <c r="O51" i="1"/>
  <c r="N2" i="1"/>
  <c r="AE2" i="1" s="1"/>
  <c r="O11" i="1" l="1"/>
  <c r="O23" i="1"/>
  <c r="O35" i="1"/>
  <c r="O43" i="1"/>
  <c r="O55" i="1"/>
  <c r="R9" i="1"/>
  <c r="U6" i="1"/>
  <c r="U10" i="1"/>
  <c r="U14" i="1"/>
  <c r="U22" i="1"/>
  <c r="U26" i="1"/>
  <c r="T34" i="1"/>
  <c r="U38" i="1"/>
  <c r="U42" i="1"/>
  <c r="U50" i="1"/>
  <c r="U54" i="1"/>
  <c r="O7" i="1"/>
  <c r="O15" i="1"/>
  <c r="O27" i="1"/>
  <c r="O39" i="1"/>
  <c r="U8" i="1"/>
  <c r="U12" i="1"/>
  <c r="U20" i="1"/>
  <c r="U24" i="1"/>
  <c r="U28" i="1"/>
  <c r="U36" i="1"/>
  <c r="U40" i="1"/>
  <c r="U48" i="1"/>
  <c r="U52" i="1"/>
  <c r="U56" i="1"/>
  <c r="O56" i="1"/>
  <c r="O54" i="1"/>
  <c r="O52" i="1"/>
  <c r="O50" i="1"/>
  <c r="O48" i="1"/>
  <c r="N42" i="1"/>
  <c r="O40" i="1"/>
  <c r="O38" i="1"/>
  <c r="O36" i="1"/>
  <c r="O34" i="1"/>
  <c r="O28" i="1"/>
  <c r="O26" i="1"/>
  <c r="O24" i="1"/>
  <c r="O22" i="1"/>
  <c r="O20" i="1"/>
  <c r="O14" i="1"/>
  <c r="O12" i="1"/>
  <c r="O10" i="1"/>
  <c r="O8" i="1"/>
  <c r="O6" i="1"/>
  <c r="O9" i="1"/>
  <c r="O13" i="1"/>
  <c r="O21" i="1"/>
  <c r="O25" i="1"/>
  <c r="O29" i="1"/>
  <c r="O37" i="1"/>
  <c r="O41" i="1"/>
  <c r="O49" i="1"/>
  <c r="O53" i="1"/>
  <c r="O57" i="1"/>
  <c r="R6" i="1"/>
  <c r="R56" i="1"/>
  <c r="R54" i="1"/>
  <c r="R52" i="1"/>
  <c r="R50" i="1"/>
  <c r="R48" i="1"/>
  <c r="R42" i="1"/>
  <c r="R40" i="1"/>
  <c r="R38" i="1"/>
  <c r="R36" i="1"/>
  <c r="R34" i="1"/>
  <c r="R28" i="1"/>
  <c r="R26" i="1"/>
  <c r="R24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7" i="1"/>
  <c r="U9" i="1"/>
  <c r="U11" i="1"/>
  <c r="U13" i="1"/>
  <c r="U15" i="1"/>
  <c r="U21" i="1"/>
  <c r="U23" i="1"/>
  <c r="U25" i="1"/>
  <c r="U27" i="1"/>
  <c r="U29" i="1"/>
  <c r="U35" i="1"/>
  <c r="U37" i="1"/>
  <c r="U39" i="1"/>
  <c r="U41" i="1"/>
  <c r="U43" i="1"/>
  <c r="U49" i="1"/>
  <c r="U51" i="1"/>
  <c r="U53" i="1"/>
  <c r="U55" i="1"/>
  <c r="AB6" i="1" l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C11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<sst xmlns="http://schemas.openxmlformats.org/spreadsheetml/2006/main" count="281" uniqueCount="85">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</sst>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topLeftCell="L1" zoomScale="70" zoomScaleNormal="70" workbookViewId="0">
      <selection activeCell="N42" sqref="N42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42844</v>
      </c>
      <c r="C2" s="8">
        <v>0.7564467592592593</v>
      </c>
      <c r="D2" s="5" t="s">
        <v>42</v>
      </c>
      <c r="E2" s="9">
        <v>1.9430000000000001</v>
      </c>
      <c r="F2" s="9">
        <v>39.282800000000002</v>
      </c>
      <c r="G2" s="9" t="s">
        <v>43</v>
      </c>
      <c r="H2" s="9">
        <v>2.86</v>
      </c>
      <c r="I2" s="9">
        <v>3830.1590000000001</v>
      </c>
      <c r="J2" s="9" t="s">
        <v>44</v>
      </c>
      <c r="K2" s="9">
        <v>3.1</v>
      </c>
      <c r="L2" s="9">
        <v>699.43100000000004</v>
      </c>
      <c r="M2" s="4">
        <f>AVERAGE(F2:F5,F16:F19,F30:F33,F44:F47,F58:F61)</f>
        <v>39.52123000000001</v>
      </c>
      <c r="N2" s="4">
        <f>STDEV(F2:F5,F16:F19,F30:F33,F44:F47,G58:G61)</f>
        <v>0.21002306530077397</v>
      </c>
      <c r="O2" s="4">
        <v>4.08</v>
      </c>
      <c r="P2" s="4">
        <f>AVERAGE(I2:I5,I16:I19,I30:I33,I44:I47,I58:I61)</f>
        <v>3824.9600149999997</v>
      </c>
      <c r="Q2" s="4">
        <f>STDEV(I2:I5,I16:I19,I30:I33,I44:I47,I58:I61)</f>
        <v>23.295766354951756</v>
      </c>
      <c r="R2" s="4">
        <v>399</v>
      </c>
      <c r="S2" s="4">
        <f>AVERAGE(L2:L5,L16:L19,L30:L33,L44:L47,L58:L61)</f>
        <v>696.46918500000004</v>
      </c>
      <c r="T2" s="4">
        <f>STDEV(L2:L5,L16:L19,L30:L33,L44:L47,L58:L61)</f>
        <v>6.716012346488359</v>
      </c>
      <c r="U2" s="4">
        <v>399</v>
      </c>
      <c r="AD2" s="7">
        <v>42818</v>
      </c>
      <c r="AE2" s="6">
        <f>(N2/M2)^2</f>
        <v>2.8240545447426342E-5</v>
      </c>
      <c r="AF2" s="6">
        <f>(T2/S2)^2</f>
        <v>9.2986341235489457E-5</v>
      </c>
      <c r="AG2" s="6">
        <f>(T2/S2)^2</f>
        <v>9.2986341235489457E-5</v>
      </c>
    </row>
    <row r="3" spans="1:33" x14ac:dyDescent="0.25">
      <c r="A3" s="5" t="s">
        <v>41</v>
      </c>
      <c r="B3" s="7">
        <v>42844</v>
      </c>
      <c r="C3" s="8">
        <v>0.76018518518518519</v>
      </c>
      <c r="D3" s="5" t="s">
        <v>42</v>
      </c>
      <c r="E3" s="9">
        <v>1.95</v>
      </c>
      <c r="F3" s="9">
        <v>39.514899999999997</v>
      </c>
      <c r="G3" s="9" t="s">
        <v>43</v>
      </c>
      <c r="H3" s="9">
        <v>2.863</v>
      </c>
      <c r="I3" s="9">
        <v>3831.3611999999998</v>
      </c>
      <c r="J3" s="9" t="s">
        <v>44</v>
      </c>
      <c r="K3" s="9">
        <v>3.1059999999999999</v>
      </c>
      <c r="L3" s="9">
        <v>701.12519999999995</v>
      </c>
      <c r="M3" s="5"/>
      <c r="N3" s="4"/>
      <c r="O3" s="5"/>
      <c r="P3" s="5"/>
      <c r="Q3" s="4"/>
      <c r="R3" s="4"/>
      <c r="S3" s="5"/>
      <c r="T3" s="4"/>
      <c r="U3" s="4"/>
      <c r="AD3" s="7">
        <v>42818</v>
      </c>
    </row>
    <row r="4" spans="1:33" x14ac:dyDescent="0.25">
      <c r="A4" s="5" t="s">
        <v>41</v>
      </c>
      <c r="B4" s="7">
        <v>42844</v>
      </c>
      <c r="C4" s="8">
        <v>0.76392361111111118</v>
      </c>
      <c r="D4" s="5" t="s">
        <v>42</v>
      </c>
      <c r="E4" s="9">
        <v>1.94</v>
      </c>
      <c r="F4" s="9">
        <v>39.642600000000002</v>
      </c>
      <c r="G4" s="9" t="s">
        <v>43</v>
      </c>
      <c r="H4" s="9">
        <v>2.8559999999999999</v>
      </c>
      <c r="I4" s="9">
        <v>3829.4663</v>
      </c>
      <c r="J4" s="9" t="s">
        <v>44</v>
      </c>
      <c r="K4" s="9">
        <v>3.0960000000000001</v>
      </c>
      <c r="L4" s="9">
        <v>697.36990000000003</v>
      </c>
      <c r="M4" s="5"/>
      <c r="N4" s="4"/>
      <c r="O4" s="5"/>
      <c r="P4" s="5"/>
      <c r="Q4" s="4"/>
      <c r="R4" s="4"/>
      <c r="S4" s="5"/>
      <c r="T4" s="4"/>
      <c r="U4" s="4"/>
      <c r="AD4" s="7">
        <v>42818</v>
      </c>
    </row>
    <row r="5" spans="1:33" x14ac:dyDescent="0.25">
      <c r="A5" s="5" t="s">
        <v>41</v>
      </c>
      <c r="B5" s="7">
        <v>42844</v>
      </c>
      <c r="C5" s="8">
        <v>0.76765046296296291</v>
      </c>
      <c r="D5" s="5" t="s">
        <v>42</v>
      </c>
      <c r="E5" s="9">
        <v>1.946</v>
      </c>
      <c r="F5" s="9">
        <v>39.582999999999998</v>
      </c>
      <c r="G5" s="9" t="s">
        <v>43</v>
      </c>
      <c r="H5" s="9">
        <v>2.863</v>
      </c>
      <c r="I5" s="9">
        <v>3823.2012</v>
      </c>
      <c r="J5" s="9" t="s">
        <v>44</v>
      </c>
      <c r="K5" s="9">
        <v>3.1059999999999999</v>
      </c>
      <c r="L5" s="9">
        <v>702.79639999999995</v>
      </c>
      <c r="M5" s="5"/>
      <c r="N5" s="4"/>
      <c r="O5" s="5"/>
      <c r="P5" s="5"/>
      <c r="Q5" s="4"/>
      <c r="R5" s="4"/>
      <c r="S5" s="5"/>
      <c r="T5" s="4"/>
      <c r="U5" s="4"/>
      <c r="AD5" s="7">
        <v>42818</v>
      </c>
    </row>
    <row r="6" spans="1:33" x14ac:dyDescent="0.25">
      <c r="A6" s="27" t="s">
        <v>45</v>
      </c>
      <c r="B6" s="28">
        <v>42844</v>
      </c>
      <c r="C6" s="29">
        <v>0.77138888888888879</v>
      </c>
      <c r="D6" s="27" t="s">
        <v>42</v>
      </c>
      <c r="E6" s="30">
        <v>1.94</v>
      </c>
      <c r="F6" s="30">
        <v>19.9846</v>
      </c>
      <c r="G6" s="30" t="s">
        <v>43</v>
      </c>
      <c r="H6" s="30">
        <v>2.8559999999999999</v>
      </c>
      <c r="I6" s="30">
        <v>4300.7420000000002</v>
      </c>
      <c r="J6" s="30" t="s">
        <v>44</v>
      </c>
      <c r="K6" s="30">
        <v>3.1</v>
      </c>
      <c r="L6" s="30">
        <v>541.97059999999999</v>
      </c>
      <c r="O6" s="10">
        <f>($O$2/$M$2)*F6</f>
        <v>2.0631232378142075</v>
      </c>
      <c r="R6" s="10">
        <f>($R$2/$P$2)*I6</f>
        <v>448.63111019998473</v>
      </c>
      <c r="U6" s="10">
        <f t="shared" ref="U6:U15" si="0">($S$2/$U$2)*L6</f>
        <v>946.0296292630602</v>
      </c>
      <c r="V6" s="3">
        <v>0</v>
      </c>
      <c r="W6" s="11" t="s">
        <v>33</v>
      </c>
      <c r="X6" s="2">
        <f>SLOPE(O6:O10,$V$6:$V$10)</f>
        <v>-1.3750989025392178E-4</v>
      </c>
      <c r="Y6" s="2">
        <f>RSQ(O6:O10,$V$6:$V$10)</f>
        <v>6.6485626752894933E-2</v>
      </c>
      <c r="Z6" s="2">
        <f>SLOPE($R6:$R10,$V$6:$V$10)</f>
        <v>4.5600310083241489</v>
      </c>
      <c r="AA6" s="2">
        <f>RSQ(R6:R10,$V$6:$V$10)</f>
        <v>0.97590629049630961</v>
      </c>
      <c r="AB6" s="2">
        <f>SLOPE(U6:U10,$V$6:$V$10)</f>
        <v>4.0222090389728526</v>
      </c>
      <c r="AC6" s="2">
        <f>RSQ(U6:U10,$V$6:$V$10)</f>
        <v>0.99006237493405314</v>
      </c>
      <c r="AD6" s="7">
        <v>42818</v>
      </c>
      <c r="AE6" s="2"/>
    </row>
    <row r="7" spans="1:33" x14ac:dyDescent="0.25">
      <c r="A7" s="27" t="s">
        <v>46</v>
      </c>
      <c r="B7" s="28">
        <v>42844</v>
      </c>
      <c r="C7" s="29">
        <v>0.77512731481481489</v>
      </c>
      <c r="D7" s="27" t="s">
        <v>42</v>
      </c>
      <c r="E7" s="30">
        <v>1.946</v>
      </c>
      <c r="F7" s="30">
        <v>19.8767</v>
      </c>
      <c r="G7" s="30" t="s">
        <v>43</v>
      </c>
      <c r="H7" s="30">
        <v>2.863</v>
      </c>
      <c r="I7" s="30">
        <v>4906.0583999999999</v>
      </c>
      <c r="J7" s="30" t="s">
        <v>44</v>
      </c>
      <c r="K7" s="30">
        <v>3.1059999999999999</v>
      </c>
      <c r="L7" s="30">
        <v>574.63300000000004</v>
      </c>
      <c r="O7" s="10">
        <f>($O$2/$M$2)*F7</f>
        <v>2.0519841108184127</v>
      </c>
      <c r="R7" s="10">
        <f>($R$2/$P$2)*I7</f>
        <v>511.77457906053434</v>
      </c>
      <c r="U7" s="10">
        <f t="shared" si="0"/>
        <v>1003.0430505867295</v>
      </c>
      <c r="V7" s="3">
        <v>10</v>
      </c>
      <c r="W7" s="13" t="s">
        <v>34</v>
      </c>
      <c r="X7" s="2">
        <f>SLOPE($O11:$O15,$V$6:$V$10)</f>
        <v>-8.6108858454051254E-4</v>
      </c>
      <c r="Y7" s="2">
        <f>RSQ(O11:O15,$V$6:$V$10)</f>
        <v>0.17371092864440649</v>
      </c>
      <c r="Z7" s="2">
        <f>SLOPE($R11:$R15,$V$6:$V$10)</f>
        <v>3.4841426006384002</v>
      </c>
      <c r="AA7" s="2">
        <f>RSQ(R11:R15,$V$6:$V$10)</f>
        <v>0.94075856279311043</v>
      </c>
      <c r="AB7" s="2">
        <f>SLOPE(U11:U15,$V$6:$V$10)</f>
        <v>5.2981231305248091</v>
      </c>
      <c r="AC7" s="2">
        <f>RSQ(U11:U15,$V$6:$V$10)</f>
        <v>0.95449140642179442</v>
      </c>
      <c r="AD7" s="7">
        <v>42818</v>
      </c>
      <c r="AE7" s="2"/>
    </row>
    <row r="8" spans="1:33" x14ac:dyDescent="0.25">
      <c r="A8" s="27" t="s">
        <v>47</v>
      </c>
      <c r="B8" s="28">
        <v>42844</v>
      </c>
      <c r="C8" s="29">
        <v>0.77886574074074078</v>
      </c>
      <c r="D8" s="27" t="s">
        <v>42</v>
      </c>
      <c r="E8" s="30">
        <v>1.95</v>
      </c>
      <c r="F8" s="30">
        <v>19.7684</v>
      </c>
      <c r="G8" s="30" t="s">
        <v>43</v>
      </c>
      <c r="H8" s="30">
        <v>2.8660000000000001</v>
      </c>
      <c r="I8" s="30">
        <v>5414.8936999999996</v>
      </c>
      <c r="J8" s="30" t="s">
        <v>44</v>
      </c>
      <c r="K8" s="30">
        <v>3.11</v>
      </c>
      <c r="L8" s="30">
        <v>594.50890000000004</v>
      </c>
      <c r="O8" s="10">
        <f>($O$2/$M$2)*F8</f>
        <v>2.0408036895612809</v>
      </c>
      <c r="R8" s="10">
        <f>($R$2/$P$2)*I8</f>
        <v>564.85363973144695</v>
      </c>
      <c r="U8" s="10">
        <f t="shared" si="0"/>
        <v>1037.7371655595152</v>
      </c>
      <c r="V8" s="3">
        <v>20</v>
      </c>
      <c r="W8" s="15" t="s">
        <v>35</v>
      </c>
      <c r="X8" s="2">
        <f>SLOPE($O20:$O24,$V$6:$V$10)</f>
        <v>4.4515213721839863E-4</v>
      </c>
      <c r="Y8" s="2">
        <f>RSQ(O20:O24,$V$6:$V$10)</f>
        <v>0.34516369140437808</v>
      </c>
      <c r="Z8" s="2">
        <f>SLOPE($R20:$R24,$V$6:$V$10)</f>
        <v>3.1871445500587803</v>
      </c>
      <c r="AA8" s="2">
        <f>RSQ(R20:R24,$V$6:$V$10)</f>
        <v>0.85018165629719744</v>
      </c>
      <c r="AB8" s="2">
        <f>SLOPE($U20:$U24,$V$6:$V$10)</f>
        <v>2.7871405086464667</v>
      </c>
      <c r="AC8" s="2">
        <f>RSQ(U20:U24,$V$6:$V$10)</f>
        <v>0.77210050013250919</v>
      </c>
      <c r="AD8" s="7">
        <v>42818</v>
      </c>
      <c r="AE8" s="2"/>
    </row>
    <row r="9" spans="1:33" x14ac:dyDescent="0.25">
      <c r="A9" s="27" t="s">
        <v>48</v>
      </c>
      <c r="B9" s="28">
        <v>42844</v>
      </c>
      <c r="C9" s="29">
        <v>0.78259259259259262</v>
      </c>
      <c r="D9" s="27" t="s">
        <v>42</v>
      </c>
      <c r="E9" s="30">
        <v>1.946</v>
      </c>
      <c r="F9" s="30">
        <v>19.8521</v>
      </c>
      <c r="G9" s="30" t="s">
        <v>43</v>
      </c>
      <c r="H9" s="30">
        <v>2.863</v>
      </c>
      <c r="I9" s="30">
        <v>5777.9618</v>
      </c>
      <c r="J9" s="30" t="s">
        <v>44</v>
      </c>
      <c r="K9" s="30">
        <v>3.1059999999999999</v>
      </c>
      <c r="L9" s="30">
        <v>614.98320000000001</v>
      </c>
      <c r="O9" s="10">
        <f>($O$2/$M$2)*F9</f>
        <v>2.0494445137461557</v>
      </c>
      <c r="R9" s="10">
        <f t="shared" ref="R9:R15" si="1">($R$2/$P$2)*I9</f>
        <v>602.72702176208247</v>
      </c>
      <c r="U9" s="10">
        <f t="shared" si="0"/>
        <v>1073.4758097561203</v>
      </c>
      <c r="V9" s="3">
        <v>30</v>
      </c>
      <c r="W9" s="18" t="s">
        <v>36</v>
      </c>
      <c r="X9" s="2">
        <f>SLOPE($O25:$O29,$V$6:$V$10)</f>
        <v>-1.9948225295619614E-3</v>
      </c>
      <c r="Y9" s="2">
        <f>RSQ(O25:O29,$V$6:$V$10)</f>
        <v>0.92132026203888906</v>
      </c>
      <c r="Z9" s="2">
        <f>SLOPE($R25:$R29,$V$6:$V$10)</f>
        <v>19.660977260438106</v>
      </c>
      <c r="AA9" s="2">
        <f>RSQ(R25:R29,$V$6:$V$10)</f>
        <v>0.95540612075060261</v>
      </c>
      <c r="AB9" s="2">
        <f>SLOPE(U25:U29,$V$6:$V$10)</f>
        <v>0.9257122790732728</v>
      </c>
      <c r="AC9" s="2">
        <f>RSQ(U25:U29,$V$6:$V$10)</f>
        <v>0.96294233185675282</v>
      </c>
      <c r="AD9" s="7">
        <v>42818</v>
      </c>
      <c r="AE9" s="2"/>
    </row>
    <row r="10" spans="1:33" x14ac:dyDescent="0.25">
      <c r="A10" s="27" t="s">
        <v>49</v>
      </c>
      <c r="B10" s="28">
        <v>42844</v>
      </c>
      <c r="C10" s="29">
        <v>0.7863310185185185</v>
      </c>
      <c r="D10" s="27" t="s">
        <v>42</v>
      </c>
      <c r="E10" s="30">
        <v>1.95</v>
      </c>
      <c r="F10" s="30">
        <v>19.930299999999999</v>
      </c>
      <c r="G10" s="30" t="s">
        <v>43</v>
      </c>
      <c r="H10" s="30">
        <v>2.863</v>
      </c>
      <c r="I10" s="30">
        <v>6050.4966000000004</v>
      </c>
      <c r="J10" s="30" t="s">
        <v>44</v>
      </c>
      <c r="K10" s="30">
        <v>3.1059999999999999</v>
      </c>
      <c r="L10" s="30">
        <v>637.00959999999998</v>
      </c>
      <c r="O10" s="10">
        <f>($O$2/$M$2)*F10</f>
        <v>2.0575175418376399</v>
      </c>
      <c r="R10" s="10">
        <f t="shared" si="1"/>
        <v>631.15643926541816</v>
      </c>
      <c r="U10" s="10">
        <f t="shared" si="0"/>
        <v>1111.9237016270074</v>
      </c>
      <c r="V10" s="3">
        <v>40</v>
      </c>
      <c r="W10" s="20" t="s">
        <v>37</v>
      </c>
      <c r="X10" s="2">
        <f>SLOPE($O34:$O38,$V$6:$V$10)</f>
        <v>-7.5093614242268899E-4</v>
      </c>
      <c r="Y10" s="2">
        <f>RSQ(O34:O38,$V$6:$V$10)</f>
        <v>0.31322613588606063</v>
      </c>
      <c r="Z10" s="2">
        <f>SLOPE($R34:$R38,$V$6:$V$10)</f>
        <v>14.351773829980809</v>
      </c>
      <c r="AA10" s="2">
        <f>RSQ(R34:R38,$V$6:$V$10)</f>
        <v>0.97504314823860294</v>
      </c>
      <c r="AB10" s="2">
        <f>SLOPE(U34:U38,$V$6:$V$10)</f>
        <v>0.88317878375774062</v>
      </c>
      <c r="AC10" s="2">
        <f>RSQ(U34:U38,$V$6:$V$10)</f>
        <v>0.90268482385303095</v>
      </c>
      <c r="AD10" s="7">
        <v>42818</v>
      </c>
      <c r="AE10" s="2"/>
    </row>
    <row r="11" spans="1:33" x14ac:dyDescent="0.25">
      <c r="A11" s="27" t="s">
        <v>50</v>
      </c>
      <c r="B11" s="28">
        <v>42844</v>
      </c>
      <c r="C11" s="29">
        <v>0.79006944444444438</v>
      </c>
      <c r="D11" s="27" t="s">
        <v>42</v>
      </c>
      <c r="E11" s="30">
        <v>1.946</v>
      </c>
      <c r="F11" s="30">
        <v>20.234500000000001</v>
      </c>
      <c r="G11" s="30" t="s">
        <v>43</v>
      </c>
      <c r="H11" s="30">
        <v>2.863</v>
      </c>
      <c r="I11" s="30">
        <v>5040.9575000000004</v>
      </c>
      <c r="J11" s="30" t="s">
        <v>44</v>
      </c>
      <c r="K11" s="30">
        <v>3.1030000000000002</v>
      </c>
      <c r="L11" s="30">
        <v>542.88499999999999</v>
      </c>
      <c r="O11" s="12">
        <f>($O$2/$M$2)*F11</f>
        <v>2.0889218275848194</v>
      </c>
      <c r="R11" s="12">
        <f t="shared" si="1"/>
        <v>525.84655384953101</v>
      </c>
      <c r="U11" s="12">
        <f t="shared" si="0"/>
        <v>947.62574811710522</v>
      </c>
      <c r="V11" s="3"/>
      <c r="W11" s="21" t="s">
        <v>38</v>
      </c>
      <c r="X11" s="2">
        <f>SLOPE($O39:$O43,$V$6:$V$10)</f>
        <v>-2.849038569179869E-3</v>
      </c>
      <c r="Y11" s="2">
        <f>RSQ(O39:O43,$V$6:$V$10)</f>
        <v>0.86530470013427274</v>
      </c>
      <c r="Z11" s="2">
        <f>SLOPE($R39:$R43,$V$6:$V$10)</f>
        <v>6.5459097129934296</v>
      </c>
      <c r="AA11" s="2">
        <f>RSQ(R39:R43,$V$6:$V$10)</f>
        <v>0.96687166577130146</v>
      </c>
      <c r="AB11" s="2">
        <f>SLOPE($U39:$U43,$V$6:$V$10)</f>
        <v>-0.17001179368578845</v>
      </c>
      <c r="AC11" s="2">
        <f>RSQ(U39:U43,$V$6:$V$10)</f>
        <v>4.6808249372372768E-2</v>
      </c>
      <c r="AD11" s="7">
        <v>42818</v>
      </c>
      <c r="AE11" s="2"/>
    </row>
    <row r="12" spans="1:33" x14ac:dyDescent="0.25">
      <c r="A12" s="27" t="s">
        <v>51</v>
      </c>
      <c r="B12" s="28">
        <v>42844</v>
      </c>
      <c r="C12" s="29">
        <v>0.79380787037037026</v>
      </c>
      <c r="D12" s="27" t="s">
        <v>42</v>
      </c>
      <c r="E12" s="30">
        <v>1.94</v>
      </c>
      <c r="F12" s="30">
        <v>19.7471</v>
      </c>
      <c r="G12" s="30" t="s">
        <v>43</v>
      </c>
      <c r="H12" s="30">
        <v>2.86</v>
      </c>
      <c r="I12" s="30">
        <v>5218.3887999999997</v>
      </c>
      <c r="J12" s="30" t="s">
        <v>44</v>
      </c>
      <c r="K12" s="30">
        <v>3.1</v>
      </c>
      <c r="L12" s="30">
        <v>596.44820000000004</v>
      </c>
      <c r="O12" s="12">
        <f>($O$2/$M$2)*F12</f>
        <v>2.0386047701450583</v>
      </c>
      <c r="R12" s="12">
        <f t="shared" si="1"/>
        <v>544.35526725368914</v>
      </c>
      <c r="U12" s="12">
        <f t="shared" si="0"/>
        <v>1041.1222850845038</v>
      </c>
      <c r="V12" s="3"/>
      <c r="W12" s="23" t="s">
        <v>39</v>
      </c>
      <c r="X12" s="2">
        <f>SLOPE($O48:$O52,$V$6:$V$10)</f>
        <v>-2.5973058024762932E-3</v>
      </c>
      <c r="Y12" s="2">
        <f>RSQ(O48:O52,$V$6:$V$10)</f>
        <v>0.93385599512754247</v>
      </c>
      <c r="Z12" s="2">
        <f>SLOPE($R48:$R52,$V$6:$V$10)</f>
        <v>4.9437224945735831</v>
      </c>
      <c r="AA12" s="2">
        <f>RSQ(R48:R52,$V$6:$V$10)</f>
        <v>0.89766235023345242</v>
      </c>
      <c r="AB12" s="2">
        <f>SLOPE(U48:U52,$V$6:$V$10)</f>
        <v>0.34617835014428577</v>
      </c>
      <c r="AC12" s="2">
        <f>RSQ(U48:U52,$V$6:$V$10)</f>
        <v>0.13715753752493745</v>
      </c>
      <c r="AD12" s="7">
        <v>42818</v>
      </c>
      <c r="AE12" s="2"/>
    </row>
    <row r="13" spans="1:33" x14ac:dyDescent="0.25">
      <c r="A13" s="27" t="s">
        <v>52</v>
      </c>
      <c r="B13" s="28">
        <v>42844</v>
      </c>
      <c r="C13" s="29">
        <v>0.79754629629629636</v>
      </c>
      <c r="D13" s="27" t="s">
        <v>42</v>
      </c>
      <c r="E13" s="30">
        <v>1.95</v>
      </c>
      <c r="F13" s="30">
        <v>19.366399999999999</v>
      </c>
      <c r="G13" s="30" t="s">
        <v>43</v>
      </c>
      <c r="H13" s="30">
        <v>2.8660000000000001</v>
      </c>
      <c r="I13" s="30">
        <v>5899.8573999999999</v>
      </c>
      <c r="J13" s="30" t="s">
        <v>44</v>
      </c>
      <c r="K13" s="30">
        <v>3.1059999999999999</v>
      </c>
      <c r="L13" s="30">
        <v>627.38670000000002</v>
      </c>
      <c r="O13" s="12">
        <f>($O$2/$M$2)*F13</f>
        <v>1.9993029569170793</v>
      </c>
      <c r="R13" s="12">
        <f t="shared" si="1"/>
        <v>615.44253884180807</v>
      </c>
      <c r="U13" s="12">
        <f t="shared" si="0"/>
        <v>1095.1265755108759</v>
      </c>
      <c r="V13" s="3"/>
      <c r="W13" s="25" t="s">
        <v>40</v>
      </c>
      <c r="X13" s="2">
        <f>SLOPE($O53:$O57,$V$6:$V$10)</f>
        <v>-5.8009145970406364E-3</v>
      </c>
      <c r="Y13" s="2">
        <f>RSQ(O53:O57,$V$6:$V$10)</f>
        <v>0.94072001147306905</v>
      </c>
      <c r="Z13" s="2">
        <f>SLOPE($R53:$R57,$V$6:$V$10)</f>
        <v>6.1444848123464642</v>
      </c>
      <c r="AA13" s="2">
        <f>RSQ(R53:R57,$V$6:$V$10)</f>
        <v>0.99597568671175229</v>
      </c>
      <c r="AB13" s="2">
        <f>SLOPE(U53:U57,$V$6:$V$10)</f>
        <v>0.30969488539319401</v>
      </c>
      <c r="AC13" s="2">
        <f>RSQ(U53:U57,$V$6:$V$10)</f>
        <v>0.29253267483007711</v>
      </c>
      <c r="AD13" s="7">
        <v>42818</v>
      </c>
      <c r="AE13" s="2"/>
    </row>
    <row r="14" spans="1:33" x14ac:dyDescent="0.25">
      <c r="A14" s="27" t="s">
        <v>53</v>
      </c>
      <c r="B14" s="28">
        <v>42844</v>
      </c>
      <c r="C14" s="29">
        <v>0.80128472222222225</v>
      </c>
      <c r="D14" s="27" t="s">
        <v>42</v>
      </c>
      <c r="E14" s="30">
        <v>1.94</v>
      </c>
      <c r="F14" s="30">
        <v>19.6568</v>
      </c>
      <c r="G14" s="30" t="s">
        <v>43</v>
      </c>
      <c r="H14" s="30">
        <v>2.8559999999999999</v>
      </c>
      <c r="I14" s="30">
        <v>5941.2839999999997</v>
      </c>
      <c r="J14" s="30" t="s">
        <v>44</v>
      </c>
      <c r="K14" s="30">
        <v>3.1</v>
      </c>
      <c r="L14" s="30">
        <v>643.65779999999995</v>
      </c>
      <c r="O14" s="12">
        <f>($O$2/$M$2)*F14</f>
        <v>2.0292825906481147</v>
      </c>
      <c r="R14" s="12">
        <f t="shared" si="1"/>
        <v>619.76394699644982</v>
      </c>
      <c r="U14" s="12">
        <f t="shared" si="0"/>
        <v>1123.5283794107593</v>
      </c>
      <c r="AD14" s="7">
        <v>42818</v>
      </c>
    </row>
    <row r="15" spans="1:33" x14ac:dyDescent="0.25">
      <c r="A15" s="27" t="s">
        <v>54</v>
      </c>
      <c r="B15" s="28">
        <v>42844</v>
      </c>
      <c r="C15" s="29">
        <v>0.80501157407407409</v>
      </c>
      <c r="D15" s="27" t="s">
        <v>42</v>
      </c>
      <c r="E15" s="30">
        <v>1.95</v>
      </c>
      <c r="F15" s="30">
        <v>19.8626</v>
      </c>
      <c r="G15" s="30" t="s">
        <v>43</v>
      </c>
      <c r="H15" s="30">
        <v>2.8660000000000001</v>
      </c>
      <c r="I15" s="30">
        <v>6349.5231999999996</v>
      </c>
      <c r="J15" s="30" t="s">
        <v>44</v>
      </c>
      <c r="K15" s="30">
        <v>3.11</v>
      </c>
      <c r="L15" s="30">
        <v>671.04219999999998</v>
      </c>
      <c r="O15" s="12">
        <f>($O$2/$M$2)*F15</f>
        <v>2.0505284881062655</v>
      </c>
      <c r="R15" s="12">
        <f t="shared" si="1"/>
        <v>662.34934401007069</v>
      </c>
      <c r="U15" s="12">
        <f t="shared" si="0"/>
        <v>1171.3288574802179</v>
      </c>
      <c r="AD15" s="7">
        <v>42818</v>
      </c>
    </row>
    <row r="16" spans="1:33" x14ac:dyDescent="0.25">
      <c r="A16" s="5" t="s">
        <v>41</v>
      </c>
      <c r="B16" s="7">
        <v>42844</v>
      </c>
      <c r="C16" s="8">
        <v>0.80874999999999997</v>
      </c>
      <c r="D16" s="5" t="s">
        <v>42</v>
      </c>
      <c r="E16" s="9">
        <v>1.95</v>
      </c>
      <c r="F16" s="9">
        <v>39.538800000000002</v>
      </c>
      <c r="G16" s="9" t="s">
        <v>43</v>
      </c>
      <c r="H16" s="9">
        <v>2.8660000000000001</v>
      </c>
      <c r="I16" s="9">
        <v>3836.6880000000001</v>
      </c>
      <c r="J16" s="9" t="s">
        <v>44</v>
      </c>
      <c r="K16" s="9">
        <v>3.11</v>
      </c>
      <c r="L16" s="9">
        <v>703.65980000000002</v>
      </c>
      <c r="M16" s="5"/>
      <c r="N16" s="4"/>
      <c r="O16" s="5"/>
      <c r="P16" s="5"/>
      <c r="Q16" s="4"/>
      <c r="R16" s="4"/>
      <c r="S16" s="5"/>
      <c r="T16" s="4"/>
      <c r="U16" s="4"/>
      <c r="AD16" s="7">
        <v>42818</v>
      </c>
    </row>
    <row r="17" spans="1:30" x14ac:dyDescent="0.25">
      <c r="A17" s="5" t="s">
        <v>41</v>
      </c>
      <c r="B17" s="7">
        <v>42844</v>
      </c>
      <c r="C17" s="8">
        <v>0.81248842592592585</v>
      </c>
      <c r="D17" s="5" t="s">
        <v>42</v>
      </c>
      <c r="E17" s="9">
        <v>1.946</v>
      </c>
      <c r="F17" s="9">
        <v>39.1</v>
      </c>
      <c r="G17" s="9" t="s">
        <v>43</v>
      </c>
      <c r="H17" s="9">
        <v>2.863</v>
      </c>
      <c r="I17" s="9">
        <v>3842.8094000000001</v>
      </c>
      <c r="J17" s="9" t="s">
        <v>44</v>
      </c>
      <c r="K17" s="9">
        <v>3.1059999999999999</v>
      </c>
      <c r="L17" s="9">
        <v>702.33609999999999</v>
      </c>
      <c r="M17" s="5"/>
      <c r="N17" s="4"/>
      <c r="O17" s="5"/>
      <c r="P17" s="5"/>
      <c r="Q17" s="4"/>
      <c r="R17" s="4"/>
      <c r="S17" s="5"/>
      <c r="T17" s="4"/>
      <c r="U17" s="4"/>
      <c r="AD17" s="7">
        <v>42818</v>
      </c>
    </row>
    <row r="18" spans="1:30" x14ac:dyDescent="0.25">
      <c r="A18" s="5" t="s">
        <v>41</v>
      </c>
      <c r="B18" s="7">
        <v>42844</v>
      </c>
      <c r="C18" s="8">
        <v>0.81622685185185195</v>
      </c>
      <c r="D18" s="5" t="s">
        <v>42</v>
      </c>
      <c r="E18" s="9">
        <v>1.9430000000000001</v>
      </c>
      <c r="F18" s="9">
        <v>39.605499999999999</v>
      </c>
      <c r="G18" s="9" t="s">
        <v>43</v>
      </c>
      <c r="H18" s="9">
        <v>2.86</v>
      </c>
      <c r="I18" s="9">
        <v>3825.4416999999999</v>
      </c>
      <c r="J18" s="9" t="s">
        <v>44</v>
      </c>
      <c r="K18" s="9">
        <v>3.1030000000000002</v>
      </c>
      <c r="L18" s="9">
        <v>701.48919999999998</v>
      </c>
      <c r="M18" s="5"/>
      <c r="N18" s="4"/>
      <c r="O18" s="5"/>
      <c r="P18" s="5"/>
      <c r="Q18" s="4"/>
      <c r="R18" s="4"/>
      <c r="S18" s="5"/>
      <c r="T18" s="4"/>
      <c r="U18" s="4"/>
      <c r="AD18" s="7">
        <v>42818</v>
      </c>
    </row>
    <row r="19" spans="1:30" x14ac:dyDescent="0.25">
      <c r="A19" s="5" t="s">
        <v>41</v>
      </c>
      <c r="B19" s="7">
        <v>42844</v>
      </c>
      <c r="C19" s="8">
        <v>0.81995370370370368</v>
      </c>
      <c r="D19" s="5" t="s">
        <v>42</v>
      </c>
      <c r="E19" s="9">
        <v>1.946</v>
      </c>
      <c r="F19" s="9">
        <v>39.495800000000003</v>
      </c>
      <c r="G19" s="9" t="s">
        <v>43</v>
      </c>
      <c r="H19" s="9">
        <v>2.863</v>
      </c>
      <c r="I19" s="9">
        <v>3837.7966000000001</v>
      </c>
      <c r="J19" s="9" t="s">
        <v>44</v>
      </c>
      <c r="K19" s="9">
        <v>3.1059999999999999</v>
      </c>
      <c r="L19" s="9">
        <v>702.423</v>
      </c>
      <c r="M19" s="5"/>
      <c r="N19" s="4"/>
      <c r="O19" s="5"/>
      <c r="P19" s="5"/>
      <c r="Q19" s="4"/>
      <c r="R19" s="4"/>
      <c r="S19" s="5"/>
      <c r="T19" s="4"/>
      <c r="U19" s="4"/>
      <c r="AD19" s="7">
        <v>42818</v>
      </c>
    </row>
    <row r="20" spans="1:30" x14ac:dyDescent="0.25">
      <c r="A20" s="27" t="s">
        <v>55</v>
      </c>
      <c r="B20" s="28">
        <v>42844</v>
      </c>
      <c r="C20" s="29">
        <v>0.82369212962962957</v>
      </c>
      <c r="D20" s="27" t="s">
        <v>42</v>
      </c>
      <c r="E20" s="30">
        <v>1.9430000000000001</v>
      </c>
      <c r="F20" s="30">
        <v>19.795000000000002</v>
      </c>
      <c r="G20" s="30" t="s">
        <v>43</v>
      </c>
      <c r="H20" s="30">
        <v>2.86</v>
      </c>
      <c r="I20" s="30">
        <v>4503.7860000000001</v>
      </c>
      <c r="J20" s="30" t="s">
        <v>44</v>
      </c>
      <c r="K20" s="30">
        <v>3.1030000000000002</v>
      </c>
      <c r="L20" s="30">
        <v>536.74680000000001</v>
      </c>
      <c r="O20" s="14">
        <f>($O$2/$M$2)*F20</f>
        <v>2.0435497579402258</v>
      </c>
      <c r="P20" s="3"/>
      <c r="R20" s="14">
        <f>($R$2/$P$2)*I20</f>
        <v>469.81160769075387</v>
      </c>
      <c r="S20" s="3"/>
      <c r="U20" s="14">
        <f>($S$2/$U$2)*L20</f>
        <v>936.9112941036542</v>
      </c>
      <c r="AD20" s="7">
        <v>42818</v>
      </c>
    </row>
    <row r="21" spans="1:30" x14ac:dyDescent="0.25">
      <c r="A21" s="27" t="s">
        <v>56</v>
      </c>
      <c r="B21" s="28">
        <v>42844</v>
      </c>
      <c r="C21" s="29">
        <v>0.82743055555555556</v>
      </c>
      <c r="D21" s="27" t="s">
        <v>42</v>
      </c>
      <c r="E21" s="30">
        <v>1.95</v>
      </c>
      <c r="F21" s="30">
        <v>19.952400000000001</v>
      </c>
      <c r="G21" s="30" t="s">
        <v>43</v>
      </c>
      <c r="H21" s="30">
        <v>2.8660000000000001</v>
      </c>
      <c r="I21" s="30">
        <v>5264.8433999999997</v>
      </c>
      <c r="J21" s="30" t="s">
        <v>44</v>
      </c>
      <c r="K21" s="30">
        <v>3.11</v>
      </c>
      <c r="L21" s="30">
        <v>585.96939999999995</v>
      </c>
      <c r="O21" s="14">
        <f>($O$2/$M$2)*F21</f>
        <v>2.0597990497765375</v>
      </c>
      <c r="P21" s="3"/>
      <c r="R21" s="14">
        <f>($R$2/$P$2)*I21</f>
        <v>549.20117030295285</v>
      </c>
      <c r="S21" s="3"/>
      <c r="U21" s="14">
        <f>($S$2/$U$2)*L21</f>
        <v>1022.8311540173909</v>
      </c>
      <c r="AD21" s="7">
        <v>42818</v>
      </c>
    </row>
    <row r="22" spans="1:30" x14ac:dyDescent="0.25">
      <c r="A22" s="27" t="s">
        <v>57</v>
      </c>
      <c r="B22" s="28">
        <v>42844</v>
      </c>
      <c r="C22" s="29">
        <v>0.83116898148148144</v>
      </c>
      <c r="D22" s="27" t="s">
        <v>42</v>
      </c>
      <c r="E22" s="30">
        <v>1.94</v>
      </c>
      <c r="F22" s="30">
        <v>19.786200000000001</v>
      </c>
      <c r="G22" s="30" t="s">
        <v>43</v>
      </c>
      <c r="H22" s="30">
        <v>2.8559999999999999</v>
      </c>
      <c r="I22" s="30">
        <v>5541.9282000000003</v>
      </c>
      <c r="J22" s="30" t="s">
        <v>44</v>
      </c>
      <c r="K22" s="30">
        <v>3.1</v>
      </c>
      <c r="L22" s="30">
        <v>597.04319999999996</v>
      </c>
      <c r="O22" s="14">
        <f>($O$2/$M$2)*F22</f>
        <v>2.0426412841908004</v>
      </c>
      <c r="P22" s="3"/>
      <c r="R22" s="14">
        <f>($R$2/$P$2)*I22</f>
        <v>578.1052202188838</v>
      </c>
      <c r="S22" s="3"/>
      <c r="T22" s="2"/>
      <c r="U22" s="14">
        <f t="shared" ref="U22:U24" si="2">($S$2/$U$2)*L22</f>
        <v>1042.160879483188</v>
      </c>
      <c r="AD22" s="7">
        <v>42818</v>
      </c>
    </row>
    <row r="23" spans="1:30" x14ac:dyDescent="0.25">
      <c r="A23" s="27" t="s">
        <v>58</v>
      </c>
      <c r="B23" s="28">
        <v>42844</v>
      </c>
      <c r="C23" s="29">
        <v>0.83489583333333339</v>
      </c>
      <c r="D23" s="27" t="s">
        <v>42</v>
      </c>
      <c r="E23" s="30">
        <v>1.95</v>
      </c>
      <c r="F23" s="30">
        <v>19.8538</v>
      </c>
      <c r="G23" s="30" t="s">
        <v>43</v>
      </c>
      <c r="H23" s="30">
        <v>2.8660000000000001</v>
      </c>
      <c r="I23" s="30">
        <v>5705.55</v>
      </c>
      <c r="J23" s="30" t="s">
        <v>44</v>
      </c>
      <c r="K23" s="30">
        <v>3.11</v>
      </c>
      <c r="L23" s="30">
        <v>600.55259999999998</v>
      </c>
      <c r="O23" s="14">
        <f>($O$2/$M$2)*F23</f>
        <v>2.0496200143568402</v>
      </c>
      <c r="P23" s="3"/>
      <c r="R23" s="14">
        <f>($R$2/$P$2)*I23</f>
        <v>595.17339817211143</v>
      </c>
      <c r="S23" s="3"/>
      <c r="T23" s="2"/>
      <c r="U23" s="14">
        <f t="shared" si="2"/>
        <v>1048.2866663449399</v>
      </c>
      <c r="AD23" s="7">
        <v>42818</v>
      </c>
    </row>
    <row r="24" spans="1:30" x14ac:dyDescent="0.25">
      <c r="A24" s="27" t="s">
        <v>59</v>
      </c>
      <c r="B24" s="28">
        <v>42844</v>
      </c>
      <c r="C24" s="29">
        <v>0.83863425925925927</v>
      </c>
      <c r="D24" s="27" t="s">
        <v>42</v>
      </c>
      <c r="E24" s="30">
        <v>1.94</v>
      </c>
      <c r="F24" s="30">
        <v>20.059899999999999</v>
      </c>
      <c r="G24" s="30" t="s">
        <v>43</v>
      </c>
      <c r="H24" s="30">
        <v>2.8559999999999999</v>
      </c>
      <c r="I24" s="30">
        <v>5811.0893999999998</v>
      </c>
      <c r="J24" s="30" t="s">
        <v>44</v>
      </c>
      <c r="K24" s="30">
        <v>3.1</v>
      </c>
      <c r="L24" s="30">
        <v>609.29139999999995</v>
      </c>
      <c r="O24" s="14">
        <f>($O$2/$M$2)*F24</f>
        <v>2.0708968825109944</v>
      </c>
      <c r="P24" s="3"/>
      <c r="R24" s="14">
        <f>($R$2/$P$2)*I24</f>
        <v>606.18272125911358</v>
      </c>
      <c r="S24" s="3"/>
      <c r="T24" s="2"/>
      <c r="U24" s="14">
        <f t="shared" si="2"/>
        <v>1063.540563372203</v>
      </c>
      <c r="AD24" s="7">
        <v>42818</v>
      </c>
    </row>
    <row r="25" spans="1:30" x14ac:dyDescent="0.25">
      <c r="A25" s="27" t="s">
        <v>60</v>
      </c>
      <c r="B25" s="28">
        <v>42844</v>
      </c>
      <c r="C25" s="29">
        <v>0.84237268518518515</v>
      </c>
      <c r="D25" s="27" t="s">
        <v>42</v>
      </c>
      <c r="E25" s="30">
        <v>1.95</v>
      </c>
      <c r="F25" s="30">
        <v>20.020700000000001</v>
      </c>
      <c r="G25" s="30" t="s">
        <v>43</v>
      </c>
      <c r="H25" s="30">
        <v>2.863</v>
      </c>
      <c r="I25" s="30">
        <v>4177.8481000000002</v>
      </c>
      <c r="J25" s="30" t="s">
        <v>44</v>
      </c>
      <c r="K25" s="30">
        <v>3.1059999999999999</v>
      </c>
      <c r="L25" s="30">
        <v>532.21579999999994</v>
      </c>
      <c r="O25" s="17">
        <f>($O$2/$M$2)*F25</f>
        <v>2.0668500448999181</v>
      </c>
      <c r="P25" s="3"/>
      <c r="R25" s="17">
        <f t="shared" ref="R25:R28" si="3">($R$2/$P$2)*I25</f>
        <v>435.81145563949121</v>
      </c>
      <c r="S25" s="3"/>
      <c r="U25" s="17">
        <f>($S$2/$U$2)*L25</f>
        <v>929.00226684241341</v>
      </c>
      <c r="AD25" s="7">
        <v>42818</v>
      </c>
    </row>
    <row r="26" spans="1:30" x14ac:dyDescent="0.25">
      <c r="A26" s="27" t="s">
        <v>61</v>
      </c>
      <c r="B26" s="28">
        <v>42844</v>
      </c>
      <c r="C26" s="29">
        <v>0.84609953703703711</v>
      </c>
      <c r="D26" s="27" t="s">
        <v>42</v>
      </c>
      <c r="E26" s="30">
        <v>1.94</v>
      </c>
      <c r="F26" s="30">
        <v>20.069900000000001</v>
      </c>
      <c r="G26" s="30" t="s">
        <v>43</v>
      </c>
      <c r="H26" s="30">
        <v>2.8559999999999999</v>
      </c>
      <c r="I26" s="30">
        <v>7459.0308999999997</v>
      </c>
      <c r="J26" s="30" t="s">
        <v>44</v>
      </c>
      <c r="K26" s="30">
        <v>3.1</v>
      </c>
      <c r="L26" s="30">
        <v>540.21839999999997</v>
      </c>
      <c r="O26" s="17">
        <f>($O$2/$M$2)*F26</f>
        <v>2.0719292390444322</v>
      </c>
      <c r="P26" s="3"/>
      <c r="R26" s="17">
        <f t="shared" si="3"/>
        <v>778.08743553623788</v>
      </c>
      <c r="S26" s="3"/>
      <c r="U26" s="17">
        <f>($S$2/$U$2)*L26</f>
        <v>942.97109967419544</v>
      </c>
      <c r="AD26" s="7">
        <v>42818</v>
      </c>
    </row>
    <row r="27" spans="1:30" x14ac:dyDescent="0.25">
      <c r="A27" s="27" t="s">
        <v>62</v>
      </c>
      <c r="B27" s="28">
        <v>42844</v>
      </c>
      <c r="C27" s="29">
        <v>0.84982638888888884</v>
      </c>
      <c r="D27" s="27" t="s">
        <v>42</v>
      </c>
      <c r="E27" s="30">
        <v>1.946</v>
      </c>
      <c r="F27" s="30">
        <v>19.7668</v>
      </c>
      <c r="G27" s="30" t="s">
        <v>43</v>
      </c>
      <c r="H27" s="30">
        <v>2.863</v>
      </c>
      <c r="I27" s="30">
        <v>9218.2605999999996</v>
      </c>
      <c r="J27" s="30" t="s">
        <v>44</v>
      </c>
      <c r="K27" s="30">
        <v>3.11</v>
      </c>
      <c r="L27" s="30">
        <v>544.99080000000004</v>
      </c>
      <c r="O27" s="17">
        <f>($O$2/$M$2)*F27</f>
        <v>2.040638512515931</v>
      </c>
      <c r="P27" s="3"/>
      <c r="R27" s="17">
        <f t="shared" si="3"/>
        <v>961.60115791432656</v>
      </c>
      <c r="S27" s="3"/>
      <c r="U27" s="17">
        <f>($S$2/$U$2)*L27</f>
        <v>951.30149952004524</v>
      </c>
      <c r="AD27" s="7">
        <v>42818</v>
      </c>
    </row>
    <row r="28" spans="1:30" x14ac:dyDescent="0.25">
      <c r="A28" s="27" t="s">
        <v>63</v>
      </c>
      <c r="B28" s="28">
        <v>42844</v>
      </c>
      <c r="C28" s="29">
        <v>0.85355324074074079</v>
      </c>
      <c r="D28" s="27" t="s">
        <v>42</v>
      </c>
      <c r="E28" s="30">
        <v>1.95</v>
      </c>
      <c r="F28" s="30">
        <v>19.519400000000001</v>
      </c>
      <c r="G28" s="30" t="s">
        <v>43</v>
      </c>
      <c r="H28" s="30">
        <v>2.8660000000000001</v>
      </c>
      <c r="I28" s="30">
        <v>10871.3262</v>
      </c>
      <c r="J28" s="30" t="s">
        <v>44</v>
      </c>
      <c r="K28" s="30">
        <v>3.1059999999999999</v>
      </c>
      <c r="L28" s="30">
        <v>546.94309999999996</v>
      </c>
      <c r="O28" s="17">
        <f>($O$2/$M$2)*F28</f>
        <v>2.0150980118786785</v>
      </c>
      <c r="P28" s="3"/>
      <c r="R28" s="17">
        <f t="shared" si="3"/>
        <v>1134.040391739886</v>
      </c>
      <c r="S28" s="3"/>
      <c r="U28" s="17">
        <f>($S$2/$U$2)*L28</f>
        <v>954.70931102349243</v>
      </c>
      <c r="AD28" s="7">
        <v>42818</v>
      </c>
    </row>
    <row r="29" spans="1:30" x14ac:dyDescent="0.25">
      <c r="A29" s="27" t="s">
        <v>64</v>
      </c>
      <c r="B29" s="28">
        <v>42844</v>
      </c>
      <c r="C29" s="29">
        <v>0.85729166666666667</v>
      </c>
      <c r="D29" s="27" t="s">
        <v>42</v>
      </c>
      <c r="E29" s="30">
        <v>1.95</v>
      </c>
      <c r="F29" s="30">
        <v>19.329799999999999</v>
      </c>
      <c r="G29" s="30" t="s">
        <v>43</v>
      </c>
      <c r="H29" s="30">
        <v>2.8660000000000001</v>
      </c>
      <c r="I29" s="30">
        <v>11895.5666</v>
      </c>
      <c r="J29" s="30" t="s">
        <v>44</v>
      </c>
      <c r="K29" s="30">
        <v>3.1059999999999999</v>
      </c>
      <c r="L29" s="30">
        <v>555.37</v>
      </c>
      <c r="O29" s="17">
        <f>($O$2/$M$2)*F29</f>
        <v>1.9955245320046968</v>
      </c>
      <c r="P29" s="3"/>
      <c r="R29" s="17">
        <f>($R$2/$P$2)*I29</f>
        <v>1240.8838405595725</v>
      </c>
      <c r="S29" s="3"/>
      <c r="U29" s="17">
        <f>($S$2/$U$2)*L29</f>
        <v>969.41877512142855</v>
      </c>
      <c r="AD29" s="7">
        <v>42818</v>
      </c>
    </row>
    <row r="30" spans="1:30" x14ac:dyDescent="0.25">
      <c r="A30" s="5" t="s">
        <v>41</v>
      </c>
      <c r="B30" s="7">
        <v>42844</v>
      </c>
      <c r="C30" s="8">
        <v>0.86103009259259267</v>
      </c>
      <c r="D30" s="5" t="s">
        <v>42</v>
      </c>
      <c r="E30" s="9">
        <v>1.94</v>
      </c>
      <c r="F30" s="9">
        <v>39.610399999999998</v>
      </c>
      <c r="G30" s="9" t="s">
        <v>43</v>
      </c>
      <c r="H30" s="9">
        <v>2.8559999999999999</v>
      </c>
      <c r="I30" s="9">
        <v>3830.6505999999999</v>
      </c>
      <c r="J30" s="9" t="s">
        <v>44</v>
      </c>
      <c r="K30" s="9">
        <v>3.1</v>
      </c>
      <c r="L30" s="9">
        <v>695.68439999999998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42818</v>
      </c>
    </row>
    <row r="31" spans="1:30" x14ac:dyDescent="0.25">
      <c r="A31" s="5" t="s">
        <v>41</v>
      </c>
      <c r="B31" s="7">
        <v>42844</v>
      </c>
      <c r="C31" s="8">
        <v>0.86476851851851855</v>
      </c>
      <c r="D31" s="5" t="s">
        <v>42</v>
      </c>
      <c r="E31" s="9">
        <v>1.95</v>
      </c>
      <c r="F31" s="9">
        <v>39.7592</v>
      </c>
      <c r="G31" s="9" t="s">
        <v>43</v>
      </c>
      <c r="H31" s="9">
        <v>2.8660000000000001</v>
      </c>
      <c r="I31" s="9">
        <v>3822.7292000000002</v>
      </c>
      <c r="J31" s="9" t="s">
        <v>44</v>
      </c>
      <c r="K31" s="9">
        <v>3.1059999999999999</v>
      </c>
      <c r="L31" s="9">
        <v>696.70360000000005</v>
      </c>
      <c r="M31" s="5"/>
      <c r="N31" s="4"/>
      <c r="O31" s="5"/>
      <c r="P31" s="5"/>
      <c r="Q31" s="4"/>
      <c r="R31" s="4"/>
      <c r="S31" s="5"/>
      <c r="T31" s="4"/>
      <c r="U31" s="4"/>
      <c r="AD31" s="7">
        <v>42818</v>
      </c>
    </row>
    <row r="32" spans="1:30" x14ac:dyDescent="0.25">
      <c r="A32" s="5" t="s">
        <v>41</v>
      </c>
      <c r="B32" s="7">
        <v>42844</v>
      </c>
      <c r="C32" s="8">
        <v>0.86849537037037028</v>
      </c>
      <c r="D32" s="5" t="s">
        <v>42</v>
      </c>
      <c r="E32" s="9">
        <v>1.94</v>
      </c>
      <c r="F32" s="9">
        <v>39.328000000000003</v>
      </c>
      <c r="G32" s="9" t="s">
        <v>43</v>
      </c>
      <c r="H32" s="9">
        <v>2.8559999999999999</v>
      </c>
      <c r="I32" s="9">
        <v>3833.8724000000002</v>
      </c>
      <c r="J32" s="9" t="s">
        <v>44</v>
      </c>
      <c r="K32" s="9">
        <v>3.1</v>
      </c>
      <c r="L32" s="9">
        <v>701.6952</v>
      </c>
      <c r="M32" s="5"/>
      <c r="N32" s="4"/>
      <c r="O32" s="5"/>
      <c r="P32" s="5"/>
      <c r="Q32" s="4"/>
      <c r="R32" s="4"/>
      <c r="S32" s="5"/>
      <c r="T32" s="4"/>
      <c r="U32" s="4"/>
      <c r="AD32" s="7">
        <v>42818</v>
      </c>
    </row>
    <row r="33" spans="1:30" x14ac:dyDescent="0.25">
      <c r="A33" s="5" t="s">
        <v>41</v>
      </c>
      <c r="B33" s="7">
        <v>42844</v>
      </c>
      <c r="C33" s="8">
        <v>0.87223379629629638</v>
      </c>
      <c r="D33" s="5" t="s">
        <v>42</v>
      </c>
      <c r="E33" s="9">
        <v>1.946</v>
      </c>
      <c r="F33" s="9">
        <v>39.4696</v>
      </c>
      <c r="G33" s="9" t="s">
        <v>43</v>
      </c>
      <c r="H33" s="9">
        <v>2.863</v>
      </c>
      <c r="I33" s="9">
        <v>3831.4902000000002</v>
      </c>
      <c r="J33" s="9" t="s">
        <v>44</v>
      </c>
      <c r="K33" s="9">
        <v>3.1030000000000002</v>
      </c>
      <c r="L33" s="9">
        <v>699.77520000000004</v>
      </c>
      <c r="M33" s="5"/>
      <c r="N33" s="4"/>
      <c r="O33" s="5"/>
      <c r="P33" s="5"/>
      <c r="Q33" s="4"/>
      <c r="R33" s="4"/>
      <c r="S33" s="5"/>
      <c r="T33" s="4"/>
      <c r="U33" s="4"/>
      <c r="AD33" s="7">
        <v>42818</v>
      </c>
    </row>
    <row r="34" spans="1:30" x14ac:dyDescent="0.25">
      <c r="A34" s="27" t="s">
        <v>65</v>
      </c>
      <c r="B34" s="28">
        <v>42844</v>
      </c>
      <c r="C34" s="29">
        <v>0.87597222222222226</v>
      </c>
      <c r="D34" s="27" t="s">
        <v>42</v>
      </c>
      <c r="E34" s="30">
        <v>1.9430000000000001</v>
      </c>
      <c r="F34" s="30">
        <v>19.990600000000001</v>
      </c>
      <c r="G34" s="30" t="s">
        <v>43</v>
      </c>
      <c r="H34" s="30">
        <v>2.86</v>
      </c>
      <c r="I34" s="30">
        <v>4200.9029</v>
      </c>
      <c r="J34" s="30" t="s">
        <v>44</v>
      </c>
      <c r="K34" s="30">
        <v>3.1030000000000002</v>
      </c>
      <c r="L34" s="30">
        <v>535.91579999999999</v>
      </c>
      <c r="O34" s="19">
        <f>($O$2/$M$2)*F34</f>
        <v>2.0637426517342701</v>
      </c>
      <c r="R34" s="19">
        <f t="shared" ref="R34:R38" si="4">($R$2/$P$2)*I34</f>
        <v>438.2164128583708</v>
      </c>
      <c r="T34" s="19">
        <f>($S$2/$U$2)*L34</f>
        <v>935.46075301910525</v>
      </c>
      <c r="AD34" s="7">
        <v>42818</v>
      </c>
    </row>
    <row r="35" spans="1:30" x14ac:dyDescent="0.25">
      <c r="A35" s="27" t="s">
        <v>66</v>
      </c>
      <c r="B35" s="28">
        <v>42844</v>
      </c>
      <c r="C35" s="29">
        <v>0.87971064814814814</v>
      </c>
      <c r="D35" s="27" t="s">
        <v>42</v>
      </c>
      <c r="E35" s="30">
        <v>1.946</v>
      </c>
      <c r="F35" s="30">
        <v>19.588200000000001</v>
      </c>
      <c r="G35" s="30" t="s">
        <v>43</v>
      </c>
      <c r="H35" s="30">
        <v>2.863</v>
      </c>
      <c r="I35" s="30">
        <v>6480.9675999999999</v>
      </c>
      <c r="J35" s="30" t="s">
        <v>44</v>
      </c>
      <c r="K35" s="30">
        <v>3.11</v>
      </c>
      <c r="L35" s="30">
        <v>533.6816</v>
      </c>
      <c r="O35" s="19">
        <f>($O$2/$M$2)*F35</f>
        <v>2.0222006248287308</v>
      </c>
      <c r="R35" s="19">
        <f t="shared" si="4"/>
        <v>676.06094240438745</v>
      </c>
      <c r="U35" s="19">
        <f t="shared" ref="U35:U40" si="5">($S$2/$U$2)*L35</f>
        <v>931.56087469046622</v>
      </c>
      <c r="AD35" s="7">
        <v>42818</v>
      </c>
    </row>
    <row r="36" spans="1:30" x14ac:dyDescent="0.25">
      <c r="A36" s="27" t="s">
        <v>67</v>
      </c>
      <c r="B36" s="28">
        <v>42844</v>
      </c>
      <c r="C36" s="29">
        <v>0.88343749999999999</v>
      </c>
      <c r="D36" s="27" t="s">
        <v>42</v>
      </c>
      <c r="E36" s="30">
        <v>1.9430000000000001</v>
      </c>
      <c r="F36" s="30">
        <v>19.908799999999999</v>
      </c>
      <c r="G36" s="30" t="s">
        <v>43</v>
      </c>
      <c r="H36" s="30">
        <v>2.86</v>
      </c>
      <c r="I36" s="30">
        <v>7572.0115999999998</v>
      </c>
      <c r="J36" s="30" t="s">
        <v>44</v>
      </c>
      <c r="K36" s="30">
        <v>3.1030000000000002</v>
      </c>
      <c r="L36" s="30">
        <v>534.34199999999998</v>
      </c>
      <c r="O36" s="19">
        <f>($O$2/$M$2)*F36</f>
        <v>2.0552979752907485</v>
      </c>
      <c r="R36" s="19">
        <f t="shared" si="4"/>
        <v>789.87299646320616</v>
      </c>
      <c r="U36" s="19">
        <f t="shared" si="5"/>
        <v>932.71362719616536</v>
      </c>
      <c r="AD36" s="7">
        <v>42818</v>
      </c>
    </row>
    <row r="37" spans="1:30" x14ac:dyDescent="0.25">
      <c r="A37" s="27" t="s">
        <v>68</v>
      </c>
      <c r="B37" s="28">
        <v>42844</v>
      </c>
      <c r="C37" s="29">
        <v>0.88717592592592587</v>
      </c>
      <c r="D37" s="27" t="s">
        <v>42</v>
      </c>
      <c r="E37" s="30">
        <v>1.946</v>
      </c>
      <c r="F37" s="30">
        <v>19.519600000000001</v>
      </c>
      <c r="G37" s="30" t="s">
        <v>43</v>
      </c>
      <c r="H37" s="30">
        <v>2.863</v>
      </c>
      <c r="I37" s="30">
        <v>8768.0519999999997</v>
      </c>
      <c r="J37" s="30" t="s">
        <v>44</v>
      </c>
      <c r="K37" s="30">
        <v>3.1059999999999999</v>
      </c>
      <c r="L37" s="30">
        <v>540.58879999999999</v>
      </c>
      <c r="O37" s="19">
        <f>($O$2/$M$2)*F37</f>
        <v>2.0151186590093473</v>
      </c>
      <c r="R37" s="19">
        <f t="shared" si="4"/>
        <v>914.63773066396357</v>
      </c>
      <c r="U37" s="19">
        <f t="shared" si="5"/>
        <v>943.61764650658642</v>
      </c>
      <c r="AD37" s="7">
        <v>42818</v>
      </c>
    </row>
    <row r="38" spans="1:30" x14ac:dyDescent="0.25">
      <c r="A38" s="27" t="s">
        <v>69</v>
      </c>
      <c r="B38" s="28">
        <v>42844</v>
      </c>
      <c r="C38" s="29">
        <v>0.89091435185185175</v>
      </c>
      <c r="D38" s="27" t="s">
        <v>42</v>
      </c>
      <c r="E38" s="30">
        <v>1.95</v>
      </c>
      <c r="F38" s="30">
        <v>19.661200000000001</v>
      </c>
      <c r="G38" s="30" t="s">
        <v>43</v>
      </c>
      <c r="H38" s="30">
        <v>2.8660000000000001</v>
      </c>
      <c r="I38" s="30">
        <v>9936.4285</v>
      </c>
      <c r="J38" s="30" t="s">
        <v>44</v>
      </c>
      <c r="K38" s="30">
        <v>3.1059999999999999</v>
      </c>
      <c r="L38" s="30">
        <v>548.46479999999997</v>
      </c>
      <c r="O38" s="19">
        <f>($O$2/$M$2)*F38</f>
        <v>2.0297368275228274</v>
      </c>
      <c r="Q38" s="2"/>
      <c r="R38" s="19">
        <f t="shared" si="4"/>
        <v>1036.5167102276232</v>
      </c>
      <c r="U38" s="19">
        <f t="shared" si="5"/>
        <v>957.36549437891722</v>
      </c>
      <c r="AD38" s="7">
        <v>42818</v>
      </c>
    </row>
    <row r="39" spans="1:30" x14ac:dyDescent="0.25">
      <c r="A39" s="27" t="s">
        <v>70</v>
      </c>
      <c r="B39" s="28">
        <v>42844</v>
      </c>
      <c r="C39" s="29">
        <v>0.89465277777777785</v>
      </c>
      <c r="D39" s="27" t="s">
        <v>42</v>
      </c>
      <c r="E39" s="30">
        <v>1.946</v>
      </c>
      <c r="F39" s="30">
        <v>19.704000000000001</v>
      </c>
      <c r="G39" s="30" t="s">
        <v>43</v>
      </c>
      <c r="H39" s="30">
        <v>2.86</v>
      </c>
      <c r="I39" s="30">
        <v>4639.1476000000002</v>
      </c>
      <c r="J39" s="30" t="s">
        <v>44</v>
      </c>
      <c r="K39" s="30">
        <v>3.1059999999999999</v>
      </c>
      <c r="L39" s="30">
        <v>537.12649999999996</v>
      </c>
      <c r="O39" s="26">
        <f>($O$2/$M$2)*F39</f>
        <v>2.0341553134859414</v>
      </c>
      <c r="R39" s="16">
        <f>($R$2/$P$2)*I39</f>
        <v>483.9318280821297</v>
      </c>
      <c r="U39" s="16">
        <f>($S$2/$U$2)*L39</f>
        <v>937.57407442832698</v>
      </c>
      <c r="AD39" s="7">
        <v>42818</v>
      </c>
    </row>
    <row r="40" spans="1:30" x14ac:dyDescent="0.25">
      <c r="A40" s="27" t="s">
        <v>71</v>
      </c>
      <c r="B40" s="28">
        <v>42844</v>
      </c>
      <c r="C40" s="29">
        <v>0.89847222222222223</v>
      </c>
      <c r="D40" s="27" t="s">
        <v>42</v>
      </c>
      <c r="E40" s="30">
        <v>1.9430000000000001</v>
      </c>
      <c r="F40" s="30">
        <v>19.869</v>
      </c>
      <c r="G40" s="30" t="s">
        <v>43</v>
      </c>
      <c r="H40" s="30">
        <v>2.86</v>
      </c>
      <c r="I40" s="30">
        <v>5692.3828999999996</v>
      </c>
      <c r="J40" s="30" t="s">
        <v>44</v>
      </c>
      <c r="K40" s="30">
        <v>3.1030000000000002</v>
      </c>
      <c r="L40" s="30">
        <v>550.38639999999998</v>
      </c>
      <c r="O40" s="16">
        <f>($O$2/$M$2)*F40</f>
        <v>2.0511891962876656</v>
      </c>
      <c r="R40" s="16">
        <f>($R$2/$P$2)*I40</f>
        <v>593.79987455895014</v>
      </c>
      <c r="U40" s="16">
        <f>($S$2/$U$2)*L40</f>
        <v>960.71971790246619</v>
      </c>
      <c r="AD40" s="7">
        <v>42818</v>
      </c>
    </row>
    <row r="41" spans="1:30" x14ac:dyDescent="0.25">
      <c r="A41" s="27" t="s">
        <v>72</v>
      </c>
      <c r="B41" s="28">
        <v>42844</v>
      </c>
      <c r="C41" s="29">
        <v>0.90219907407407407</v>
      </c>
      <c r="D41" s="27" t="s">
        <v>42</v>
      </c>
      <c r="E41" s="30">
        <v>1.9430000000000001</v>
      </c>
      <c r="F41" s="30">
        <v>19.3599</v>
      </c>
      <c r="G41" s="30" t="s">
        <v>43</v>
      </c>
      <c r="H41" s="30">
        <v>2.86</v>
      </c>
      <c r="I41" s="30">
        <v>6291.7178000000004</v>
      </c>
      <c r="J41" s="30" t="s">
        <v>44</v>
      </c>
      <c r="K41" s="30">
        <v>3.1</v>
      </c>
      <c r="L41" s="30">
        <v>531.89319999999998</v>
      </c>
      <c r="O41" s="16">
        <f>($O$2/$M$2)*F41</f>
        <v>1.9986319251703448</v>
      </c>
      <c r="R41" s="16">
        <f>($R$2/$P$2)*I41</f>
        <v>656.31938434786491</v>
      </c>
      <c r="U41" s="16">
        <f>($S$2/$U$2)*L41</f>
        <v>928.43915666927819</v>
      </c>
      <c r="AD41" s="7">
        <v>42818</v>
      </c>
    </row>
    <row r="42" spans="1:30" x14ac:dyDescent="0.25">
      <c r="A42" s="27" t="s">
        <v>73</v>
      </c>
      <c r="B42" s="28">
        <v>42844</v>
      </c>
      <c r="C42" s="29">
        <v>0.9059490740740741</v>
      </c>
      <c r="D42" s="27" t="s">
        <v>42</v>
      </c>
      <c r="E42" s="30">
        <v>1.95</v>
      </c>
      <c r="F42" s="30">
        <v>20.786999999999999</v>
      </c>
      <c r="G42" s="30" t="s">
        <v>43</v>
      </c>
      <c r="H42" s="30">
        <v>2.8660000000000001</v>
      </c>
      <c r="I42" s="30">
        <v>6735.5555000000004</v>
      </c>
      <c r="J42" s="30" t="s">
        <v>44</v>
      </c>
      <c r="K42" s="30">
        <v>3.1059999999999999</v>
      </c>
      <c r="L42" s="30">
        <v>534.76080000000002</v>
      </c>
      <c r="N42" s="16">
        <f>($O$2/$M$2)*F42</f>
        <v>2.1459595260572604</v>
      </c>
      <c r="R42" s="16">
        <f>($R$2/$P$2)*I42</f>
        <v>702.61823233726022</v>
      </c>
      <c r="U42" s="16">
        <f>($S$2/$U$2)*L42</f>
        <v>933.44465800989474</v>
      </c>
      <c r="AD42" s="7">
        <v>42818</v>
      </c>
    </row>
    <row r="43" spans="1:30" x14ac:dyDescent="0.25">
      <c r="A43" s="27" t="s">
        <v>74</v>
      </c>
      <c r="B43" s="28">
        <v>42844</v>
      </c>
      <c r="C43" s="29">
        <v>0.90968749999999998</v>
      </c>
      <c r="D43" s="27" t="s">
        <v>42</v>
      </c>
      <c r="E43" s="30">
        <v>1.95</v>
      </c>
      <c r="F43" s="30">
        <v>18.724</v>
      </c>
      <c r="G43" s="30" t="s">
        <v>43</v>
      </c>
      <c r="H43" s="30">
        <v>2.8660000000000001</v>
      </c>
      <c r="I43" s="30">
        <v>7255.1355999999996</v>
      </c>
      <c r="J43" s="30" t="s">
        <v>44</v>
      </c>
      <c r="K43" s="30">
        <v>3.11</v>
      </c>
      <c r="L43" s="30">
        <v>540.06939999999997</v>
      </c>
      <c r="O43" s="16">
        <f t="shared" ref="O34:O43" si="6">($O$2/$M$2)*F43</f>
        <v>1.9329843732090319</v>
      </c>
      <c r="R43" s="16">
        <f>($R$2/$P$2)*I43</f>
        <v>756.81813484264615</v>
      </c>
      <c r="U43" s="16">
        <f>($S$2/$U$2)*L43</f>
        <v>942.71101469032328</v>
      </c>
      <c r="AD43" s="7">
        <v>42818</v>
      </c>
    </row>
    <row r="44" spans="1:30" x14ac:dyDescent="0.25">
      <c r="A44" s="5" t="s">
        <v>41</v>
      </c>
      <c r="B44" s="7">
        <v>42844</v>
      </c>
      <c r="C44" s="8">
        <v>0.91342592592592586</v>
      </c>
      <c r="D44" s="5" t="s">
        <v>42</v>
      </c>
      <c r="E44" s="9">
        <v>1.946</v>
      </c>
      <c r="F44" s="9">
        <v>39.635899999999999</v>
      </c>
      <c r="G44" s="9" t="s">
        <v>43</v>
      </c>
      <c r="H44" s="9">
        <v>2.863</v>
      </c>
      <c r="I44" s="9">
        <v>3821.0111999999999</v>
      </c>
      <c r="J44" s="9" t="s">
        <v>44</v>
      </c>
      <c r="K44" s="9">
        <v>3.1059999999999999</v>
      </c>
      <c r="L44" s="9">
        <v>693.37760000000003</v>
      </c>
      <c r="M44" s="5"/>
      <c r="N44" s="4"/>
      <c r="O44" s="4"/>
      <c r="P44" s="5"/>
      <c r="Q44" s="4"/>
      <c r="R44" s="4"/>
      <c r="S44" s="5"/>
      <c r="T44" s="4"/>
      <c r="U44" s="4"/>
      <c r="AD44" s="7">
        <v>42818</v>
      </c>
    </row>
    <row r="45" spans="1:30" x14ac:dyDescent="0.25">
      <c r="A45" s="5" t="s">
        <v>41</v>
      </c>
      <c r="B45" s="7">
        <v>42844</v>
      </c>
      <c r="C45" s="8">
        <v>0.91715277777777782</v>
      </c>
      <c r="D45" s="5" t="s">
        <v>42</v>
      </c>
      <c r="E45" s="9">
        <v>1.95</v>
      </c>
      <c r="F45" s="9">
        <v>39.862000000000002</v>
      </c>
      <c r="G45" s="9" t="s">
        <v>43</v>
      </c>
      <c r="H45" s="9">
        <v>2.863</v>
      </c>
      <c r="I45" s="9">
        <v>3812.5812000000001</v>
      </c>
      <c r="J45" s="9" t="s">
        <v>44</v>
      </c>
      <c r="K45" s="9">
        <v>3.1059999999999999</v>
      </c>
      <c r="L45" s="9">
        <v>697.62440000000004</v>
      </c>
      <c r="M45" s="5"/>
      <c r="N45" s="4"/>
      <c r="O45" s="4"/>
      <c r="P45" s="5"/>
      <c r="Q45" s="4"/>
      <c r="R45" s="4"/>
      <c r="S45" s="5"/>
      <c r="T45" s="4"/>
      <c r="U45" s="4"/>
      <c r="AD45" s="7">
        <v>42818</v>
      </c>
    </row>
    <row r="46" spans="1:30" x14ac:dyDescent="0.25">
      <c r="A46" s="5" t="s">
        <v>41</v>
      </c>
      <c r="B46" s="7">
        <v>42844</v>
      </c>
      <c r="C46" s="8">
        <v>0.9208912037037037</v>
      </c>
      <c r="D46" s="5" t="s">
        <v>42</v>
      </c>
      <c r="E46" s="9">
        <v>1.94</v>
      </c>
      <c r="F46" s="9">
        <v>39.929400000000001</v>
      </c>
      <c r="G46" s="9" t="s">
        <v>43</v>
      </c>
      <c r="H46" s="9">
        <v>2.8559999999999999</v>
      </c>
      <c r="I46" s="9">
        <v>3807.6293999999998</v>
      </c>
      <c r="J46" s="9" t="s">
        <v>44</v>
      </c>
      <c r="K46" s="9">
        <v>3.1</v>
      </c>
      <c r="L46" s="9">
        <v>691.79060000000004</v>
      </c>
      <c r="M46" s="5"/>
      <c r="N46" s="4"/>
      <c r="O46" s="4"/>
      <c r="P46" s="5"/>
      <c r="Q46" s="4"/>
      <c r="R46" s="4"/>
      <c r="S46" s="5"/>
      <c r="T46" s="4"/>
      <c r="U46" s="4"/>
      <c r="AD46" s="7">
        <v>42818</v>
      </c>
    </row>
    <row r="47" spans="1:30" x14ac:dyDescent="0.25">
      <c r="A47" s="5" t="s">
        <v>41</v>
      </c>
      <c r="B47" s="7">
        <v>42844</v>
      </c>
      <c r="C47" s="8">
        <v>0.92462962962962969</v>
      </c>
      <c r="D47" s="5" t="s">
        <v>42</v>
      </c>
      <c r="E47" s="9">
        <v>1.9430000000000001</v>
      </c>
      <c r="F47" s="9">
        <v>39.701999999999998</v>
      </c>
      <c r="G47" s="9" t="s">
        <v>43</v>
      </c>
      <c r="H47" s="9">
        <v>2.86</v>
      </c>
      <c r="I47" s="9">
        <v>3828.7015000000001</v>
      </c>
      <c r="J47" s="9" t="s">
        <v>44</v>
      </c>
      <c r="K47" s="9">
        <v>3.1</v>
      </c>
      <c r="L47" s="9">
        <v>698.94740000000002</v>
      </c>
      <c r="M47" s="5"/>
      <c r="N47" s="4"/>
      <c r="O47" s="4"/>
      <c r="P47" s="5"/>
      <c r="Q47" s="4"/>
      <c r="R47" s="4"/>
      <c r="S47" s="5"/>
      <c r="T47" s="4"/>
      <c r="U47" s="4"/>
      <c r="AD47" s="7">
        <v>42818</v>
      </c>
    </row>
    <row r="48" spans="1:30" x14ac:dyDescent="0.25">
      <c r="A48" s="27" t="s">
        <v>75</v>
      </c>
      <c r="B48" s="28">
        <v>42844</v>
      </c>
      <c r="C48" s="29">
        <v>0.92835648148148142</v>
      </c>
      <c r="D48" s="27" t="s">
        <v>42</v>
      </c>
      <c r="E48" s="30">
        <v>1.946</v>
      </c>
      <c r="F48" s="30">
        <v>20.206</v>
      </c>
      <c r="G48" s="30" t="s">
        <v>43</v>
      </c>
      <c r="H48" s="30">
        <v>2.863</v>
      </c>
      <c r="I48" s="30">
        <v>4309.2597999999998</v>
      </c>
      <c r="J48" s="30" t="s">
        <v>44</v>
      </c>
      <c r="K48" s="30">
        <v>3.1030000000000002</v>
      </c>
      <c r="L48" s="30">
        <v>529.96209999999996</v>
      </c>
      <c r="O48" s="22">
        <f>($O$2/$M$2)*F48</f>
        <v>2.0859796114645213</v>
      </c>
      <c r="R48" s="22">
        <f>($R$2/$P$2)*I48</f>
        <v>449.51964293932627</v>
      </c>
      <c r="U48" s="22">
        <f>($S$2/$U$2)*L48</f>
        <v>925.06835054608644</v>
      </c>
      <c r="AD48" s="7">
        <v>42818</v>
      </c>
    </row>
    <row r="49" spans="1:30" x14ac:dyDescent="0.25">
      <c r="A49" s="27" t="s">
        <v>76</v>
      </c>
      <c r="B49" s="28">
        <v>42844</v>
      </c>
      <c r="C49" s="29">
        <v>0.9320949074074073</v>
      </c>
      <c r="D49" s="27" t="s">
        <v>42</v>
      </c>
      <c r="E49" s="30">
        <v>1.9430000000000001</v>
      </c>
      <c r="F49" s="30">
        <v>20.060600000000001</v>
      </c>
      <c r="G49" s="30" t="s">
        <v>43</v>
      </c>
      <c r="H49" s="30">
        <v>2.8559999999999999</v>
      </c>
      <c r="I49" s="30">
        <v>5431.7936</v>
      </c>
      <c r="J49" s="30" t="s">
        <v>44</v>
      </c>
      <c r="K49" s="30">
        <v>3.1</v>
      </c>
      <c r="L49" s="30">
        <v>540.51940000000002</v>
      </c>
      <c r="O49" s="22">
        <f>($O$2/$M$2)*F49</f>
        <v>2.0709691474683352</v>
      </c>
      <c r="R49" s="22">
        <f>($R$2/$P$2)*I49</f>
        <v>566.61654968960511</v>
      </c>
      <c r="U49" s="22">
        <f>($S$2/$U$2)*L49</f>
        <v>943.49650625235347</v>
      </c>
      <c r="AD49" s="7">
        <v>42818</v>
      </c>
    </row>
    <row r="50" spans="1:30" x14ac:dyDescent="0.25">
      <c r="A50" s="27" t="s">
        <v>77</v>
      </c>
      <c r="B50" s="28">
        <v>42844</v>
      </c>
      <c r="C50" s="29">
        <v>0.93583333333333341</v>
      </c>
      <c r="D50" s="27" t="s">
        <v>42</v>
      </c>
      <c r="E50" s="30">
        <v>1.95</v>
      </c>
      <c r="F50" s="30">
        <v>19.615400000000001</v>
      </c>
      <c r="G50" s="30" t="s">
        <v>43</v>
      </c>
      <c r="H50" s="30">
        <v>2.863</v>
      </c>
      <c r="I50" s="30">
        <v>5498.9830000000002</v>
      </c>
      <c r="J50" s="30" t="s">
        <v>44</v>
      </c>
      <c r="K50" s="30">
        <v>3.11</v>
      </c>
      <c r="L50" s="30">
        <v>523.30999999999995</v>
      </c>
      <c r="O50" s="22">
        <f>($O$2/$M$2)*F50</f>
        <v>2.0250086345996818</v>
      </c>
      <c r="R50" s="22">
        <f t="shared" ref="R50:R57" si="7">($R$2/$P$2)*I50</f>
        <v>573.62539958473269</v>
      </c>
      <c r="U50" s="22">
        <f>($S$2/$U$2)*L50</f>
        <v>913.45686516879687</v>
      </c>
      <c r="AD50" s="7">
        <v>42818</v>
      </c>
    </row>
    <row r="51" spans="1:30" x14ac:dyDescent="0.25">
      <c r="A51" s="27" t="s">
        <v>78</v>
      </c>
      <c r="B51" s="28">
        <v>42844</v>
      </c>
      <c r="C51" s="29">
        <v>0.93957175925925929</v>
      </c>
      <c r="D51" s="27" t="s">
        <v>42</v>
      </c>
      <c r="E51" s="30">
        <v>1.95</v>
      </c>
      <c r="F51" s="30">
        <v>19.623899999999999</v>
      </c>
      <c r="G51" s="30" t="s">
        <v>43</v>
      </c>
      <c r="H51" s="30">
        <v>2.8660000000000001</v>
      </c>
      <c r="I51" s="30">
        <v>6135.3869000000004</v>
      </c>
      <c r="J51" s="30" t="s">
        <v>44</v>
      </c>
      <c r="K51" s="30">
        <v>3.11</v>
      </c>
      <c r="L51" s="30">
        <v>544.23979999999995</v>
      </c>
      <c r="O51" s="22">
        <f>($O$2/$M$2)*F51</f>
        <v>2.0258861376531039</v>
      </c>
      <c r="R51" s="22">
        <f t="shared" si="7"/>
        <v>640.0117552862838</v>
      </c>
      <c r="U51" s="22">
        <f>($S$2/$U$2)*L51</f>
        <v>949.99060137985703</v>
      </c>
      <c r="AD51" s="7">
        <v>42818</v>
      </c>
    </row>
    <row r="52" spans="1:30" x14ac:dyDescent="0.25">
      <c r="A52" s="27" t="s">
        <v>79</v>
      </c>
      <c r="B52" s="28">
        <v>42844</v>
      </c>
      <c r="C52" s="29">
        <v>0.94331018518518517</v>
      </c>
      <c r="D52" s="27" t="s">
        <v>42</v>
      </c>
      <c r="E52" s="30">
        <v>1.9430000000000001</v>
      </c>
      <c r="F52" s="30">
        <v>19.166399999999999</v>
      </c>
      <c r="G52" s="30" t="s">
        <v>43</v>
      </c>
      <c r="H52" s="30">
        <v>2.86</v>
      </c>
      <c r="I52" s="30">
        <v>6327.0798000000004</v>
      </c>
      <c r="J52" s="30" t="s">
        <v>44</v>
      </c>
      <c r="K52" s="30">
        <v>3.1030000000000002</v>
      </c>
      <c r="L52" s="30">
        <v>538.01800000000003</v>
      </c>
      <c r="O52" s="22">
        <f>($O$2/$M$2)*F52</f>
        <v>1.9786558262483223</v>
      </c>
      <c r="R52" s="22">
        <f t="shared" si="7"/>
        <v>660.00816486966607</v>
      </c>
      <c r="U52" s="22">
        <f>($S$2/$U$2)*L52</f>
        <v>939.13022048954895</v>
      </c>
      <c r="AD52" s="7">
        <v>42818</v>
      </c>
    </row>
    <row r="53" spans="1:30" x14ac:dyDescent="0.25">
      <c r="A53" s="27" t="s">
        <v>80</v>
      </c>
      <c r="B53" s="28">
        <v>42844</v>
      </c>
      <c r="C53" s="29">
        <v>0.94704861111111116</v>
      </c>
      <c r="D53" s="27" t="s">
        <v>42</v>
      </c>
      <c r="E53" s="30">
        <v>1.946</v>
      </c>
      <c r="F53" s="30">
        <v>20.261500000000002</v>
      </c>
      <c r="G53" s="30" t="s">
        <v>43</v>
      </c>
      <c r="H53" s="30">
        <v>2.863</v>
      </c>
      <c r="I53" s="30">
        <v>4479.2467999999999</v>
      </c>
      <c r="J53" s="30" t="s">
        <v>44</v>
      </c>
      <c r="K53" s="30">
        <v>3.1059999999999999</v>
      </c>
      <c r="L53" s="30">
        <v>534.07360000000006</v>
      </c>
      <c r="O53" s="24">
        <f t="shared" ref="O53:O57" si="8">($O$2/$M$2)*F53</f>
        <v>2.0917091902251017</v>
      </c>
      <c r="R53" s="24">
        <f t="shared" si="7"/>
        <v>467.2518055590707</v>
      </c>
      <c r="U53" s="24">
        <f>($S$2/$U$2)*L53</f>
        <v>932.24512511783473</v>
      </c>
      <c r="AD53" s="7">
        <v>42818</v>
      </c>
    </row>
    <row r="54" spans="1:30" x14ac:dyDescent="0.25">
      <c r="A54" s="27" t="s">
        <v>81</v>
      </c>
      <c r="B54" s="28">
        <v>42844</v>
      </c>
      <c r="C54" s="29">
        <v>0.95077546296296289</v>
      </c>
      <c r="D54" s="27" t="s">
        <v>42</v>
      </c>
      <c r="E54" s="30">
        <v>1.946</v>
      </c>
      <c r="F54" s="30">
        <v>19.099299999999999</v>
      </c>
      <c r="G54" s="30" t="s">
        <v>43</v>
      </c>
      <c r="H54" s="30">
        <v>2.863</v>
      </c>
      <c r="I54" s="30">
        <v>5153.0637999999999</v>
      </c>
      <c r="J54" s="30" t="s">
        <v>44</v>
      </c>
      <c r="K54" s="30">
        <v>3.1059999999999999</v>
      </c>
      <c r="L54" s="30">
        <v>524.64279999999997</v>
      </c>
      <c r="O54" s="24">
        <f t="shared" si="8"/>
        <v>1.9717287139089543</v>
      </c>
      <c r="R54" s="24">
        <f t="shared" si="7"/>
        <v>537.54090190142813</v>
      </c>
      <c r="U54" s="24">
        <f>($S$2/$U$2)*L54</f>
        <v>915.78331662184962</v>
      </c>
      <c r="AD54" s="7">
        <v>42818</v>
      </c>
    </row>
    <row r="55" spans="1:30" x14ac:dyDescent="0.25">
      <c r="A55" s="27" t="s">
        <v>82</v>
      </c>
      <c r="B55" s="28">
        <v>42844</v>
      </c>
      <c r="C55" s="29">
        <v>0.95451388888888899</v>
      </c>
      <c r="D55" s="27" t="s">
        <v>42</v>
      </c>
      <c r="E55" s="30">
        <v>1.946</v>
      </c>
      <c r="F55" s="30">
        <v>18.960799999999999</v>
      </c>
      <c r="G55" s="30" t="s">
        <v>43</v>
      </c>
      <c r="H55" s="30">
        <v>2.863</v>
      </c>
      <c r="I55" s="30">
        <v>5798.9123</v>
      </c>
      <c r="J55" s="30" t="s">
        <v>44</v>
      </c>
      <c r="K55" s="30">
        <v>3.1030000000000002</v>
      </c>
      <c r="L55" s="30">
        <v>536.10050000000001</v>
      </c>
      <c r="O55" s="24">
        <f t="shared" si="8"/>
        <v>1.9574305759208401</v>
      </c>
      <c r="R55" s="24">
        <f t="shared" si="7"/>
        <v>604.91246931374792</v>
      </c>
      <c r="U55" s="24">
        <f>($S$2/$U$2)*L55</f>
        <v>935.78315366689856</v>
      </c>
      <c r="AD55" s="7">
        <v>42818</v>
      </c>
    </row>
    <row r="56" spans="1:30" x14ac:dyDescent="0.25">
      <c r="A56" s="27" t="s">
        <v>83</v>
      </c>
      <c r="B56" s="28">
        <v>42844</v>
      </c>
      <c r="C56" s="29">
        <v>0.95826388888888892</v>
      </c>
      <c r="D56" s="27" t="s">
        <v>42</v>
      </c>
      <c r="E56" s="30">
        <v>1.946</v>
      </c>
      <c r="F56" s="30">
        <v>18.297999999999998</v>
      </c>
      <c r="G56" s="30" t="s">
        <v>43</v>
      </c>
      <c r="H56" s="30">
        <v>2.863</v>
      </c>
      <c r="I56" s="30">
        <v>6320.0370000000003</v>
      </c>
      <c r="J56" s="30" t="s">
        <v>44</v>
      </c>
      <c r="K56" s="30">
        <v>3.1030000000000002</v>
      </c>
      <c r="L56" s="30">
        <v>534.25670000000002</v>
      </c>
      <c r="O56" s="24">
        <f t="shared" si="8"/>
        <v>1.8890059848845793</v>
      </c>
      <c r="R56" s="24">
        <f t="shared" si="7"/>
        <v>659.27349648385803</v>
      </c>
      <c r="U56" s="24">
        <f>($S$2/$U$2)*L56</f>
        <v>932.56473290674069</v>
      </c>
      <c r="AD56" s="7">
        <v>42818</v>
      </c>
    </row>
    <row r="57" spans="1:30" x14ac:dyDescent="0.25">
      <c r="A57" s="27" t="s">
        <v>84</v>
      </c>
      <c r="B57" s="28">
        <v>42844</v>
      </c>
      <c r="C57" s="29">
        <v>0.96199074074074076</v>
      </c>
      <c r="D57" s="27" t="s">
        <v>42</v>
      </c>
      <c r="E57" s="30">
        <v>1.946</v>
      </c>
      <c r="F57" s="30">
        <v>17.852599999999999</v>
      </c>
      <c r="G57" s="30" t="s">
        <v>43</v>
      </c>
      <c r="H57" s="30">
        <v>2.863</v>
      </c>
      <c r="I57" s="30">
        <v>6840.9242000000004</v>
      </c>
      <c r="J57" s="30" t="s">
        <v>44</v>
      </c>
      <c r="K57" s="30">
        <v>3.1059999999999999</v>
      </c>
      <c r="L57" s="30">
        <v>538.1377</v>
      </c>
      <c r="M57" s="3"/>
      <c r="N57" s="2"/>
      <c r="O57" s="24">
        <f t="shared" si="8"/>
        <v>1.8430248248852574</v>
      </c>
      <c r="P57" s="3"/>
      <c r="Q57" s="2"/>
      <c r="R57" s="24">
        <f t="shared" si="7"/>
        <v>713.60974888517899</v>
      </c>
      <c r="S57" s="3"/>
      <c r="U57" s="24">
        <f>($S$2/$U$2)*L57</f>
        <v>939.3391612450489</v>
      </c>
      <c r="AD57" s="7">
        <v>42818</v>
      </c>
    </row>
    <row r="58" spans="1:30" x14ac:dyDescent="0.25">
      <c r="A58" s="5" t="s">
        <v>41</v>
      </c>
      <c r="B58" s="7">
        <v>42844</v>
      </c>
      <c r="C58" s="8">
        <v>0.96572916666666664</v>
      </c>
      <c r="D58" s="5" t="s">
        <v>42</v>
      </c>
      <c r="E58" s="9">
        <v>1.95</v>
      </c>
      <c r="F58" s="9">
        <v>39.5379</v>
      </c>
      <c r="G58" s="9" t="s">
        <v>43</v>
      </c>
      <c r="H58" s="9">
        <v>2.8660000000000001</v>
      </c>
      <c r="I58" s="9">
        <v>3840.09</v>
      </c>
      <c r="J58" s="9" t="s">
        <v>44</v>
      </c>
      <c r="K58" s="9">
        <v>3.1059999999999999</v>
      </c>
      <c r="L58" s="9">
        <v>693.44889999999998</v>
      </c>
      <c r="AD58" s="7">
        <v>42818</v>
      </c>
    </row>
    <row r="59" spans="1:30" x14ac:dyDescent="0.25">
      <c r="A59" s="5" t="s">
        <v>41</v>
      </c>
      <c r="B59" s="7">
        <v>42844</v>
      </c>
      <c r="C59" s="8">
        <v>0.96945601851851848</v>
      </c>
      <c r="D59" s="5" t="s">
        <v>42</v>
      </c>
      <c r="E59" s="9">
        <v>1.946</v>
      </c>
      <c r="F59" s="9">
        <v>39.412199999999999</v>
      </c>
      <c r="G59" s="9" t="s">
        <v>43</v>
      </c>
      <c r="H59" s="9">
        <v>2.863</v>
      </c>
      <c r="I59" s="9">
        <v>3874.3553999999999</v>
      </c>
      <c r="J59" s="9" t="s">
        <v>44</v>
      </c>
      <c r="K59" s="9">
        <v>3.1059999999999999</v>
      </c>
      <c r="L59" s="9">
        <v>686.91890000000001</v>
      </c>
    </row>
    <row r="60" spans="1:30" x14ac:dyDescent="0.25">
      <c r="A60" s="5" t="s">
        <v>41</v>
      </c>
      <c r="B60" s="7">
        <v>42844</v>
      </c>
      <c r="C60" s="8">
        <v>0.97319444444444436</v>
      </c>
      <c r="D60" s="5" t="s">
        <v>42</v>
      </c>
      <c r="E60" s="9">
        <v>1.94</v>
      </c>
      <c r="F60" s="9">
        <v>39.238599999999998</v>
      </c>
      <c r="G60" s="9" t="s">
        <v>43</v>
      </c>
      <c r="H60" s="9">
        <v>2.8559999999999999</v>
      </c>
      <c r="I60" s="9">
        <v>3778.3555999999999</v>
      </c>
      <c r="J60" s="9" t="s">
        <v>44</v>
      </c>
      <c r="K60" s="9">
        <v>3.1</v>
      </c>
      <c r="L60" s="9">
        <v>683.15430000000003</v>
      </c>
    </row>
    <row r="61" spans="1:30" x14ac:dyDescent="0.25">
      <c r="A61" s="5" t="s">
        <v>41</v>
      </c>
      <c r="B61" s="7">
        <v>42844</v>
      </c>
      <c r="C61" s="8">
        <v>0.97692129629629632</v>
      </c>
      <c r="D61" s="5" t="s">
        <v>42</v>
      </c>
      <c r="E61" s="9">
        <v>1.9430000000000001</v>
      </c>
      <c r="F61" s="9">
        <v>39.176000000000002</v>
      </c>
      <c r="G61" s="9" t="s">
        <v>43</v>
      </c>
      <c r="H61" s="9">
        <v>2.8559999999999999</v>
      </c>
      <c r="I61" s="9">
        <v>3760.8101999999999</v>
      </c>
      <c r="J61" s="9" t="s">
        <v>44</v>
      </c>
      <c r="K61" s="9">
        <v>3.1</v>
      </c>
      <c r="L61" s="9">
        <v>679.63260000000002</v>
      </c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2018-03-26T13:16:42Z</dcterms:modified>
</cp:coreProperties>
</file>