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T2" i="1" l="1"/>
  <c r="S2" i="1"/>
  <c r="Q2" i="1"/>
  <c r="P2" i="1"/>
  <c r="R13" i="1" s="1"/>
  <c r="O51" i="1"/>
  <c r="N2" i="1"/>
  <c r="AE2" i="1" s="1"/>
  <c r="U57" i="1" l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42" i="1"/>
  <c r="U50" i="1"/>
  <c r="U54" i="1"/>
  <c r="O7" i="1"/>
  <c r="O15" i="1"/>
  <c r="O27" i="1"/>
  <c r="O39" i="1"/>
  <c r="U8" i="1"/>
  <c r="U12" i="1"/>
  <c r="U20" i="1"/>
  <c r="U24" i="1"/>
  <c r="U28" i="1"/>
  <c r="U36" i="1"/>
  <c r="U40" i="1"/>
  <c r="U48" i="1"/>
  <c r="U52" i="1"/>
  <c r="T56" i="1"/>
  <c r="O56" i="1"/>
  <c r="O54" i="1"/>
  <c r="O52" i="1"/>
  <c r="O50" i="1"/>
  <c r="O48" i="1"/>
  <c r="O42" i="1"/>
  <c r="O40" i="1"/>
  <c r="O38" i="1"/>
  <c r="O36" i="1"/>
  <c r="O34" i="1"/>
  <c r="O28" i="1"/>
  <c r="O26" i="1"/>
  <c r="O24" i="1"/>
  <c r="O22" i="1"/>
  <c r="O20" i="1"/>
  <c r="O14" i="1"/>
  <c r="O12" i="1"/>
  <c r="O10" i="1"/>
  <c r="O8" i="1"/>
  <c r="O6" i="1"/>
  <c r="O9" i="1"/>
  <c r="O13" i="1"/>
  <c r="O21" i="1"/>
  <c r="O25" i="1"/>
  <c r="O29" i="1"/>
  <c r="O37" i="1"/>
  <c r="O41" i="1"/>
  <c r="O49" i="1"/>
  <c r="O53" i="1"/>
  <c r="O57" i="1"/>
  <c r="R6" i="1"/>
  <c r="R56" i="1"/>
  <c r="R54" i="1"/>
  <c r="R52" i="1"/>
  <c r="R50" i="1"/>
  <c r="R48" i="1"/>
  <c r="R42" i="1"/>
  <c r="R40" i="1"/>
  <c r="R38" i="1"/>
  <c r="R36" i="1"/>
  <c r="R34" i="1"/>
  <c r="R28" i="1"/>
  <c r="R26" i="1"/>
  <c r="R24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R15" i="1"/>
  <c r="R7" i="1"/>
  <c r="R11" i="1"/>
  <c r="U7" i="1"/>
  <c r="U9" i="1"/>
  <c r="U11" i="1"/>
  <c r="U13" i="1"/>
  <c r="T15" i="1"/>
  <c r="U21" i="1"/>
  <c r="U23" i="1"/>
  <c r="U25" i="1"/>
  <c r="U27" i="1"/>
  <c r="U29" i="1"/>
  <c r="U35" i="1"/>
  <c r="U37" i="1"/>
  <c r="U39" i="1"/>
  <c r="U41" i="1"/>
  <c r="U43" i="1"/>
  <c r="U49" i="1"/>
  <c r="U51" i="1"/>
  <c r="U53" i="1"/>
  <c r="U55" i="1"/>
  <c r="AC11" i="1" l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6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<sst xmlns="http://schemas.openxmlformats.org/spreadsheetml/2006/main" count="281" uniqueCount="85">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</sst>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topLeftCell="O1" zoomScale="70" zoomScaleNormal="70" workbookViewId="0">
      <selection activeCell="O20" sqref="O20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43033</v>
      </c>
      <c r="C2" s="8">
        <v>0.8812037037037036</v>
      </c>
      <c r="D2" s="5" t="s">
        <v>42</v>
      </c>
      <c r="E2" s="9">
        <v>2.4430000000000001</v>
      </c>
      <c r="F2" s="9">
        <v>37.973399999999998</v>
      </c>
      <c r="G2" s="9" t="s">
        <v>43</v>
      </c>
      <c r="H2" s="9">
        <v>3.3530000000000002</v>
      </c>
      <c r="I2" s="9">
        <v>3878.0273999999999</v>
      </c>
      <c r="J2" s="9" t="s">
        <v>44</v>
      </c>
      <c r="K2" s="9">
        <v>3.57</v>
      </c>
      <c r="L2" s="9">
        <v>716.63789999999995</v>
      </c>
      <c r="M2" s="4">
        <f>AVERAGE(F2:F5,F16:F19,F30:F33,F44:F47,F58:F61)</f>
        <v>37.865630000000003</v>
      </c>
      <c r="N2" s="4">
        <f>STDEV(F2:F5,F16:F19,F30:F33,F44:F47,G58:G61)</f>
        <v>0.24668450152303176</v>
      </c>
      <c r="O2" s="4">
        <v>4.08</v>
      </c>
      <c r="P2" s="4">
        <f>AVERAGE(I2:I5,I16:I19,I30:I33,I44:I47,I58:I61)</f>
        <v>3885.1867900000011</v>
      </c>
      <c r="Q2" s="4">
        <f>STDEV(I2:I5,I16:I19,I30:I33,I44:I47,I58:I61)</f>
        <v>21.523959983650514</v>
      </c>
      <c r="R2" s="4">
        <v>399</v>
      </c>
      <c r="S2" s="4">
        <f>AVERAGE(L2:L5,L16:L19,L30:L33,L44:L47,L58:L61)</f>
        <v>714.49523000000011</v>
      </c>
      <c r="T2" s="4">
        <f>STDEV(L2:L5,L16:L19,L30:L33,L44:L47,L58:L61)</f>
        <v>2.9628140380921231</v>
      </c>
      <c r="U2" s="4">
        <v>399</v>
      </c>
      <c r="AD2" s="7">
        <v>42913</v>
      </c>
      <c r="AE2" s="6">
        <f>(N2/M2)^2</f>
        <v>4.2441757139933786E-5</v>
      </c>
      <c r="AF2" s="6">
        <f>(T2/S2)^2</f>
        <v>1.7195314360214391E-5</v>
      </c>
      <c r="AG2" s="6">
        <f>(T2/S2)^2</f>
        <v>1.7195314360214391E-5</v>
      </c>
    </row>
    <row r="3" spans="1:33" x14ac:dyDescent="0.25">
      <c r="A3" s="5" t="s">
        <v>41</v>
      </c>
      <c r="B3" s="7">
        <v>43033</v>
      </c>
      <c r="C3" s="8">
        <v>0.88528935185185187</v>
      </c>
      <c r="D3" s="5" t="s">
        <v>42</v>
      </c>
      <c r="E3" s="9">
        <v>2.4460000000000002</v>
      </c>
      <c r="F3" s="9">
        <v>38.274500000000003</v>
      </c>
      <c r="G3" s="9" t="s">
        <v>43</v>
      </c>
      <c r="H3" s="9">
        <v>3.3530000000000002</v>
      </c>
      <c r="I3" s="9">
        <v>3866.4703</v>
      </c>
      <c r="J3" s="9" t="s">
        <v>44</v>
      </c>
      <c r="K3" s="9">
        <v>3.57</v>
      </c>
      <c r="L3" s="9">
        <v>717.81780000000003</v>
      </c>
      <c r="M3" s="5"/>
      <c r="N3" s="4"/>
      <c r="O3" s="5"/>
      <c r="P3" s="5"/>
      <c r="Q3" s="4"/>
      <c r="R3" s="4"/>
      <c r="S3" s="5"/>
      <c r="T3" s="4"/>
      <c r="U3" s="4"/>
      <c r="AD3" s="7">
        <v>42913</v>
      </c>
    </row>
    <row r="4" spans="1:33" x14ac:dyDescent="0.25">
      <c r="A4" s="5" t="s">
        <v>41</v>
      </c>
      <c r="B4" s="7">
        <v>43033</v>
      </c>
      <c r="C4" s="8">
        <v>0.88894675925925926</v>
      </c>
      <c r="D4" s="5" t="s">
        <v>42</v>
      </c>
      <c r="E4" s="9">
        <v>2.4359999999999999</v>
      </c>
      <c r="F4" s="9">
        <v>38.122</v>
      </c>
      <c r="G4" s="9" t="s">
        <v>43</v>
      </c>
      <c r="H4" s="9">
        <v>3.343</v>
      </c>
      <c r="I4" s="9">
        <v>3881.7651000000001</v>
      </c>
      <c r="J4" s="9" t="s">
        <v>44</v>
      </c>
      <c r="K4" s="9">
        <v>3.56</v>
      </c>
      <c r="L4" s="9">
        <v>715.90380000000005</v>
      </c>
      <c r="M4" s="5"/>
      <c r="N4" s="4"/>
      <c r="O4" s="5"/>
      <c r="P4" s="5"/>
      <c r="Q4" s="4"/>
      <c r="R4" s="4"/>
      <c r="S4" s="5"/>
      <c r="T4" s="4"/>
      <c r="U4" s="4"/>
      <c r="AD4" s="7">
        <v>42913</v>
      </c>
    </row>
    <row r="5" spans="1:33" x14ac:dyDescent="0.25">
      <c r="A5" s="5" t="s">
        <v>41</v>
      </c>
      <c r="B5" s="7">
        <v>43033</v>
      </c>
      <c r="C5" s="8">
        <v>0.8930324074074073</v>
      </c>
      <c r="D5" s="5" t="s">
        <v>42</v>
      </c>
      <c r="E5" s="9">
        <v>2.4430000000000001</v>
      </c>
      <c r="F5" s="9">
        <v>37.715400000000002</v>
      </c>
      <c r="G5" s="9" t="s">
        <v>43</v>
      </c>
      <c r="H5" s="9">
        <v>3.3530000000000002</v>
      </c>
      <c r="I5" s="9">
        <v>3861.7523999999999</v>
      </c>
      <c r="J5" s="9" t="s">
        <v>44</v>
      </c>
      <c r="K5" s="9">
        <v>3.57</v>
      </c>
      <c r="L5" s="9">
        <v>713.88620000000003</v>
      </c>
      <c r="M5" s="5"/>
      <c r="N5" s="4"/>
      <c r="O5" s="5"/>
      <c r="P5" s="5"/>
      <c r="Q5" s="4"/>
      <c r="R5" s="4"/>
      <c r="S5" s="5"/>
      <c r="T5" s="4"/>
      <c r="U5" s="4"/>
      <c r="AD5" s="7">
        <v>42913</v>
      </c>
    </row>
    <row r="6" spans="1:33" x14ac:dyDescent="0.25">
      <c r="A6" s="18" t="s">
        <v>45</v>
      </c>
      <c r="B6" s="27">
        <v>43033</v>
      </c>
      <c r="C6" s="28">
        <v>0.89711805555555557</v>
      </c>
      <c r="D6" s="18" t="s">
        <v>42</v>
      </c>
      <c r="E6" s="29">
        <v>2.4460000000000002</v>
      </c>
      <c r="F6" s="29">
        <v>19.823</v>
      </c>
      <c r="G6" s="29" t="s">
        <v>43</v>
      </c>
      <c r="H6" s="29">
        <v>3.3530000000000002</v>
      </c>
      <c r="I6" s="29">
        <v>3824.8407999999999</v>
      </c>
      <c r="J6" s="29" t="s">
        <v>44</v>
      </c>
      <c r="K6" s="29">
        <v>3.57</v>
      </c>
      <c r="L6" s="29">
        <v>409.77120000000002</v>
      </c>
      <c r="O6" s="10">
        <f>($O$2/$M$2)*F6</f>
        <v>2.1359169251904695</v>
      </c>
      <c r="R6" s="10">
        <f>($R$2/$P$2)*I6</f>
        <v>392.80260169936372</v>
      </c>
      <c r="U6" s="10">
        <f>($S$2/$U$2)*L6</f>
        <v>733.78337792324828</v>
      </c>
      <c r="V6" s="3">
        <v>0</v>
      </c>
      <c r="W6" s="11" t="s">
        <v>33</v>
      </c>
      <c r="X6" s="2">
        <f>SLOPE(O6:O10,$V$6:$V$10)</f>
        <v>-1.4781066629552919E-3</v>
      </c>
      <c r="Y6" s="2">
        <f>RSQ(O6:O10,$V$6:$V$10)</f>
        <v>0.70668707831741351</v>
      </c>
      <c r="Z6" s="2">
        <f>SLOPE($R6:$R10,$V$6:$V$10)</f>
        <v>8.2742225446514475</v>
      </c>
      <c r="AA6" s="2">
        <f>RSQ(R6:R10,$V$6:$V$10)</f>
        <v>0.96633171265657514</v>
      </c>
      <c r="AB6" s="2">
        <f>SLOPE(U6:U10,$V$6:$V$10)</f>
        <v>0.35059869071681532</v>
      </c>
      <c r="AC6" s="2">
        <f>RSQ(U6:U10,$V$6:$V$10)</f>
        <v>6.6297886693767738E-2</v>
      </c>
      <c r="AD6" s="7">
        <v>42913</v>
      </c>
      <c r="AE6" s="2"/>
    </row>
    <row r="7" spans="1:33" x14ac:dyDescent="0.25">
      <c r="A7" s="18" t="s">
        <v>46</v>
      </c>
      <c r="B7" s="27">
        <v>43033</v>
      </c>
      <c r="C7" s="28">
        <v>0.90120370370370362</v>
      </c>
      <c r="D7" s="18" t="s">
        <v>42</v>
      </c>
      <c r="E7" s="29">
        <v>2.4460000000000002</v>
      </c>
      <c r="F7" s="29">
        <v>19.4175</v>
      </c>
      <c r="G7" s="29" t="s">
        <v>43</v>
      </c>
      <c r="H7" s="29">
        <v>3.3530000000000002</v>
      </c>
      <c r="I7" s="29">
        <v>4635.9294</v>
      </c>
      <c r="J7" s="29" t="s">
        <v>44</v>
      </c>
      <c r="K7" s="29">
        <v>3.5659999999999998</v>
      </c>
      <c r="L7" s="29">
        <v>407.82549999999998</v>
      </c>
      <c r="O7" s="10">
        <f t="shared" ref="O7:O15" si="0">($O$2/$M$2)*F7</f>
        <v>2.0922245318511803</v>
      </c>
      <c r="R7" s="10">
        <f>($R$2/$P$2)*I7</f>
        <v>476.0995881487591</v>
      </c>
      <c r="U7" s="10">
        <f>($S$2/$U$2)*L7</f>
        <v>730.29918401595251</v>
      </c>
      <c r="V7" s="3">
        <v>10</v>
      </c>
      <c r="W7" s="13" t="s">
        <v>34</v>
      </c>
      <c r="X7" s="2">
        <f>SLOPE($O11:$O15,$V$6:$V$10)</f>
        <v>-6.7946789740458424E-4</v>
      </c>
      <c r="Y7" s="2">
        <f>RSQ(O11:O15,$V$6:$V$10)</f>
        <v>0.81444848024480754</v>
      </c>
      <c r="Z7" s="2">
        <f>SLOPE($R11:$R15,$V$6:$V$10)</f>
        <v>6.6097363998295666</v>
      </c>
      <c r="AA7" s="2">
        <f>RSQ(R11:R15,$V$6:$V$10)</f>
        <v>0.96516280280184608</v>
      </c>
      <c r="AB7" s="2">
        <f>SLOPE(U11:U15,$V$6:$V$10)</f>
        <v>0.88503395989737099</v>
      </c>
      <c r="AC7" s="2">
        <f>RSQ(U11:U15,$V$6:$V$10)</f>
        <v>0.84335740790680191</v>
      </c>
      <c r="AD7" s="7">
        <v>42913</v>
      </c>
      <c r="AE7" s="2"/>
    </row>
    <row r="8" spans="1:33" x14ac:dyDescent="0.25">
      <c r="A8" s="18" t="s">
        <v>47</v>
      </c>
      <c r="B8" s="27">
        <v>43033</v>
      </c>
      <c r="C8" s="28">
        <v>0.90487268518518515</v>
      </c>
      <c r="D8" s="18" t="s">
        <v>42</v>
      </c>
      <c r="E8" s="29">
        <v>2.4430000000000001</v>
      </c>
      <c r="F8" s="29">
        <v>19.427800000000001</v>
      </c>
      <c r="G8" s="29" t="s">
        <v>43</v>
      </c>
      <c r="H8" s="29">
        <v>3.3530000000000002</v>
      </c>
      <c r="I8" s="29">
        <v>5929.3838999999998</v>
      </c>
      <c r="J8" s="29" t="s">
        <v>44</v>
      </c>
      <c r="K8" s="29">
        <v>3.57</v>
      </c>
      <c r="L8" s="29">
        <v>429.04820000000001</v>
      </c>
      <c r="O8" s="10">
        <f t="shared" si="0"/>
        <v>2.0933343509668267</v>
      </c>
      <c r="R8" s="10">
        <f>($R$2/$P$2)*I8</f>
        <v>608.93447444775211</v>
      </c>
      <c r="U8" s="10">
        <f>($S$2/$U$2)*L8</f>
        <v>768.30298832101766</v>
      </c>
      <c r="V8" s="3">
        <v>20</v>
      </c>
      <c r="W8" s="15" t="s">
        <v>35</v>
      </c>
      <c r="X8" s="2">
        <f>SLOPE($O20:$O24,$V$6:$V$10)</f>
        <v>8.1889565814652335E-6</v>
      </c>
      <c r="Y8" s="2">
        <f>RSQ(O20:O24,$V$6:$V$10)</f>
        <v>1.5330238118605197E-5</v>
      </c>
      <c r="Z8" s="2">
        <f>SLOPE($R20:$R24,$V$6:$V$10)</f>
        <v>6.8526395156923705</v>
      </c>
      <c r="AA8" s="2">
        <f>RSQ(R20:R24,$V$6:$V$10)</f>
        <v>0.90432060448512364</v>
      </c>
      <c r="AB8" s="2">
        <f>SLOPE($U20:$U24,$V$6:$V$10)</f>
        <v>5.2493015469224247E-2</v>
      </c>
      <c r="AC8" s="2">
        <f>RSQ(U20:U24,$V$6:$V$10)</f>
        <v>1.7142720992088349E-3</v>
      </c>
      <c r="AD8" s="7">
        <v>42913</v>
      </c>
      <c r="AE8" s="2"/>
    </row>
    <row r="9" spans="1:33" x14ac:dyDescent="0.25">
      <c r="A9" s="18" t="s">
        <v>48</v>
      </c>
      <c r="B9" s="27">
        <v>43033</v>
      </c>
      <c r="C9" s="28">
        <v>0.90853009259259254</v>
      </c>
      <c r="D9" s="18" t="s">
        <v>42</v>
      </c>
      <c r="E9" s="29">
        <v>2.4359999999999999</v>
      </c>
      <c r="F9" s="29">
        <v>19.494900000000001</v>
      </c>
      <c r="G9" s="29" t="s">
        <v>43</v>
      </c>
      <c r="H9" s="29">
        <v>3.343</v>
      </c>
      <c r="I9" s="29">
        <v>6113.1009999999997</v>
      </c>
      <c r="J9" s="29" t="s">
        <v>44</v>
      </c>
      <c r="K9" s="29">
        <v>3.56</v>
      </c>
      <c r="L9" s="29">
        <v>399.73579999999998</v>
      </c>
      <c r="O9" s="10">
        <f t="shared" si="0"/>
        <v>2.1005643376328349</v>
      </c>
      <c r="R9" s="10">
        <f t="shared" ref="R9:R15" si="1">($R$2/$P$2)*I9</f>
        <v>627.80181001284598</v>
      </c>
      <c r="U9" s="10">
        <f>($S$2/$U$2)*L9</f>
        <v>715.812837995574</v>
      </c>
      <c r="V9" s="3">
        <v>30</v>
      </c>
      <c r="W9" s="18" t="s">
        <v>36</v>
      </c>
      <c r="X9" s="2">
        <f>SLOPE($O25:$O29,$V$6:$V$10)</f>
        <v>-3.336137811519313E-3</v>
      </c>
      <c r="Y9" s="2">
        <f>RSQ(O25:O29,$V$6:$V$10)</f>
        <v>0.95175151943014757</v>
      </c>
      <c r="Z9" s="2">
        <f>SLOPE($R25:$R29,$V$6:$V$10)</f>
        <v>18.483655071832466</v>
      </c>
      <c r="AA9" s="2">
        <f>RSQ(R25:R29,$V$6:$V$10)</f>
        <v>0.99401145621786791</v>
      </c>
      <c r="AB9" s="2">
        <f>SLOPE(U25:U29,$V$6:$V$10)</f>
        <v>1.8088243615563657</v>
      </c>
      <c r="AC9" s="2">
        <f>RSQ(U25:U29,$V$6:$V$10)</f>
        <v>0.72663724244311756</v>
      </c>
      <c r="AD9" s="7">
        <v>42913</v>
      </c>
      <c r="AE9" s="2"/>
    </row>
    <row r="10" spans="1:33" x14ac:dyDescent="0.25">
      <c r="A10" s="18" t="s">
        <v>49</v>
      </c>
      <c r="B10" s="27">
        <v>43033</v>
      </c>
      <c r="C10" s="28">
        <v>0.91261574074074081</v>
      </c>
      <c r="D10" s="18" t="s">
        <v>42</v>
      </c>
      <c r="E10" s="29">
        <v>2.4430000000000001</v>
      </c>
      <c r="F10" s="29">
        <v>19.098400000000002</v>
      </c>
      <c r="G10" s="29" t="s">
        <v>43</v>
      </c>
      <c r="H10" s="29">
        <v>3.35</v>
      </c>
      <c r="I10" s="29">
        <v>7114.6886000000004</v>
      </c>
      <c r="J10" s="29" t="s">
        <v>44</v>
      </c>
      <c r="K10" s="29">
        <v>3.5659999999999998</v>
      </c>
      <c r="L10" s="29">
        <v>423.60539999999997</v>
      </c>
      <c r="O10" s="10">
        <f t="shared" si="0"/>
        <v>2.0578416891518776</v>
      </c>
      <c r="R10" s="10">
        <f t="shared" si="1"/>
        <v>730.66261799989263</v>
      </c>
      <c r="U10" s="10">
        <f>($S$2/$U$2)*L10</f>
        <v>758.5564854692783</v>
      </c>
      <c r="V10" s="3">
        <v>40</v>
      </c>
      <c r="W10" s="20" t="s">
        <v>37</v>
      </c>
      <c r="X10" s="2">
        <f>SLOPE($O34:$O38,$V$6:$V$10)</f>
        <v>-2.66658286155546E-3</v>
      </c>
      <c r="Y10" s="2">
        <f>RSQ(O34:O38,$V$6:$V$10)</f>
        <v>0.78795851683954399</v>
      </c>
      <c r="Z10" s="2">
        <f>SLOPE($R34:$R38,$V$6:$V$10)</f>
        <v>8.3790901080460003</v>
      </c>
      <c r="AA10" s="2">
        <f>RSQ(R34:R38,$V$6:$V$10)</f>
        <v>0.98447529339085971</v>
      </c>
      <c r="AB10" s="2">
        <f>SLOPE(U34:U38,$V$6:$V$10)</f>
        <v>0.16187346067939642</v>
      </c>
      <c r="AC10" s="2">
        <f>RSQ(U34:U38,$V$6:$V$10)</f>
        <v>5.9003083364260675E-2</v>
      </c>
      <c r="AD10" s="7">
        <v>42913</v>
      </c>
      <c r="AE10" s="2"/>
    </row>
    <row r="11" spans="1:33" x14ac:dyDescent="0.25">
      <c r="A11" s="18" t="s">
        <v>50</v>
      </c>
      <c r="B11" s="27">
        <v>43033</v>
      </c>
      <c r="C11" s="28">
        <v>0.9162731481481482</v>
      </c>
      <c r="D11" s="18" t="s">
        <v>42</v>
      </c>
      <c r="E11" s="29">
        <v>2.4460000000000002</v>
      </c>
      <c r="F11" s="29">
        <v>19.4758</v>
      </c>
      <c r="G11" s="29" t="s">
        <v>43</v>
      </c>
      <c r="H11" s="29">
        <v>3.3530000000000002</v>
      </c>
      <c r="I11" s="29">
        <v>4268.6764000000003</v>
      </c>
      <c r="J11" s="29" t="s">
        <v>44</v>
      </c>
      <c r="K11" s="29">
        <v>3.57</v>
      </c>
      <c r="L11" s="29">
        <v>408.99579999999997</v>
      </c>
      <c r="O11" s="12">
        <f t="shared" si="0"/>
        <v>2.0985063235445969</v>
      </c>
      <c r="R11" s="12">
        <f t="shared" si="1"/>
        <v>438.38352585359212</v>
      </c>
      <c r="U11" s="12">
        <f>($S$2/$U$2)*L11</f>
        <v>732.39485761913295</v>
      </c>
      <c r="V11" s="3"/>
      <c r="W11" s="21" t="s">
        <v>38</v>
      </c>
      <c r="X11" s="2">
        <f>SLOPE($O39:$O43,$V$6:$V$10)</f>
        <v>-1.2720682053883686E-2</v>
      </c>
      <c r="Y11" s="2">
        <f>RSQ(O39:O43,$V$6:$V$10)</f>
        <v>0.94959528739801857</v>
      </c>
      <c r="Z11" s="2">
        <f>SLOPE($R39:$R43,$V$6:$V$10)</f>
        <v>5.8967482315052324</v>
      </c>
      <c r="AA11" s="2">
        <f>RSQ(R39:R43,$V$6:$V$10)</f>
        <v>0.70518383719440192</v>
      </c>
      <c r="AB11" s="2">
        <f>SLOPE($U39:$U43,$V$6:$V$10)</f>
        <v>-1.4850022301733601</v>
      </c>
      <c r="AC11" s="2">
        <f>RSQ(U39:U43,$V$6:$V$10)</f>
        <v>0.29555590056780412</v>
      </c>
      <c r="AD11" s="7">
        <v>42913</v>
      </c>
      <c r="AE11" s="2"/>
    </row>
    <row r="12" spans="1:33" x14ac:dyDescent="0.25">
      <c r="A12" s="18" t="s">
        <v>51</v>
      </c>
      <c r="B12" s="27">
        <v>43033</v>
      </c>
      <c r="C12" s="28">
        <v>0.92035879629629624</v>
      </c>
      <c r="D12" s="18" t="s">
        <v>42</v>
      </c>
      <c r="E12" s="29">
        <v>2.4430000000000001</v>
      </c>
      <c r="F12" s="29">
        <v>19.3156</v>
      </c>
      <c r="G12" s="29" t="s">
        <v>43</v>
      </c>
      <c r="H12" s="29">
        <v>3.35</v>
      </c>
      <c r="I12" s="29">
        <v>5282.7317999999996</v>
      </c>
      <c r="J12" s="29" t="s">
        <v>44</v>
      </c>
      <c r="K12" s="29">
        <v>3.57</v>
      </c>
      <c r="L12" s="29">
        <v>419.51319999999998</v>
      </c>
      <c r="O12" s="12">
        <f t="shared" si="0"/>
        <v>2.0812448650662883</v>
      </c>
      <c r="R12" s="12">
        <f t="shared" si="1"/>
        <v>542.52474903529651</v>
      </c>
      <c r="U12" s="12">
        <f>($S$2/$U$2)*L12</f>
        <v>751.22852211036604</v>
      </c>
      <c r="V12" s="3"/>
      <c r="W12" s="23" t="s">
        <v>39</v>
      </c>
      <c r="X12" s="2">
        <f>SLOPE($O48:$O52,$V$6:$V$10)</f>
        <v>-8.8728422054512278E-3</v>
      </c>
      <c r="Y12" s="2">
        <f>RSQ(O48:O52,$V$6:$V$10)</f>
        <v>0.99165643295944317</v>
      </c>
      <c r="Z12" s="2">
        <f>SLOPE($R48:$R52,$V$6:$V$10)</f>
        <v>4.2181143398770766</v>
      </c>
      <c r="AA12" s="2">
        <f>RSQ(R48:R52,$V$6:$V$10)</f>
        <v>0.9792559196076025</v>
      </c>
      <c r="AB12" s="2">
        <f>SLOPE(U48:U52,$V$6:$V$10)</f>
        <v>0.1632039618219801</v>
      </c>
      <c r="AC12" s="2">
        <f>RSQ(U48:U52,$V$6:$V$10)</f>
        <v>7.5557019448911591E-2</v>
      </c>
      <c r="AD12" s="7">
        <v>42913</v>
      </c>
      <c r="AE12" s="2"/>
    </row>
    <row r="13" spans="1:33" x14ac:dyDescent="0.25">
      <c r="A13" s="18" t="s">
        <v>52</v>
      </c>
      <c r="B13" s="27">
        <v>43033</v>
      </c>
      <c r="C13" s="28">
        <v>0.92444444444444451</v>
      </c>
      <c r="D13" s="18" t="s">
        <v>42</v>
      </c>
      <c r="E13" s="29">
        <v>2.4460000000000002</v>
      </c>
      <c r="F13" s="29">
        <v>19.363399999999999</v>
      </c>
      <c r="G13" s="29" t="s">
        <v>43</v>
      </c>
      <c r="H13" s="29">
        <v>3.3530000000000002</v>
      </c>
      <c r="I13" s="29">
        <v>6010.1743999999999</v>
      </c>
      <c r="J13" s="29" t="s">
        <v>44</v>
      </c>
      <c r="K13" s="29">
        <v>3.57</v>
      </c>
      <c r="L13" s="29">
        <v>423.06639999999999</v>
      </c>
      <c r="O13" s="12">
        <f t="shared" si="0"/>
        <v>2.0863952877583181</v>
      </c>
      <c r="R13" s="12">
        <f t="shared" si="1"/>
        <v>617.23147823222143</v>
      </c>
      <c r="U13" s="12">
        <f>($S$2/$U$2)*L13</f>
        <v>757.5912901585765</v>
      </c>
      <c r="V13" s="3"/>
      <c r="W13" s="25" t="s">
        <v>40</v>
      </c>
      <c r="X13" s="2">
        <f>SLOPE($O53:$O57,$V$6:$V$10)</f>
        <v>-1.2756562613641978E-2</v>
      </c>
      <c r="Y13" s="2">
        <f>RSQ(O53:O57,$V$6:$V$10)</f>
        <v>0.98475253118009876</v>
      </c>
      <c r="Z13" s="2">
        <f>SLOPE($R53:$R57,$V$6:$V$10)</f>
        <v>4.443273746691597</v>
      </c>
      <c r="AA13" s="2">
        <f>RSQ(R53:R57,$V$6:$V$10)</f>
        <v>0.94349965129864566</v>
      </c>
      <c r="AB13" s="2">
        <f>SLOPE(U53:U57,$V$6:$V$10)</f>
        <v>-0.91502408495951948</v>
      </c>
      <c r="AC13" s="2">
        <f>RSQ(U53:U57,$V$6:$V$10)</f>
        <v>0.82152908731544794</v>
      </c>
      <c r="AD13" s="7">
        <v>42913</v>
      </c>
      <c r="AE13" s="2"/>
    </row>
    <row r="14" spans="1:33" x14ac:dyDescent="0.25">
      <c r="A14" s="18" t="s">
        <v>53</v>
      </c>
      <c r="B14" s="27">
        <v>43033</v>
      </c>
      <c r="C14" s="28">
        <v>0.92853009259259256</v>
      </c>
      <c r="D14" s="18" t="s">
        <v>42</v>
      </c>
      <c r="E14" s="29">
        <v>2.4460000000000002</v>
      </c>
      <c r="F14" s="29">
        <v>19.217400000000001</v>
      </c>
      <c r="G14" s="29" t="s">
        <v>43</v>
      </c>
      <c r="H14" s="29">
        <v>3.3530000000000002</v>
      </c>
      <c r="I14" s="29">
        <v>6436.3752000000004</v>
      </c>
      <c r="J14" s="29" t="s">
        <v>44</v>
      </c>
      <c r="K14" s="29">
        <v>3.57</v>
      </c>
      <c r="L14" s="29">
        <v>424.28590000000003</v>
      </c>
      <c r="O14" s="12">
        <f t="shared" si="0"/>
        <v>2.0706638711676</v>
      </c>
      <c r="R14" s="12">
        <f t="shared" si="1"/>
        <v>661.00134783995782</v>
      </c>
      <c r="U14" s="12">
        <f>($S$2/$U$2)*L14</f>
        <v>759.77506693297516</v>
      </c>
      <c r="AD14" s="7">
        <v>42913</v>
      </c>
    </row>
    <row r="15" spans="1:33" x14ac:dyDescent="0.25">
      <c r="A15" s="18" t="s">
        <v>54</v>
      </c>
      <c r="B15" s="27">
        <v>43033</v>
      </c>
      <c r="C15" s="28">
        <v>0.93218749999999995</v>
      </c>
      <c r="D15" s="18" t="s">
        <v>42</v>
      </c>
      <c r="E15" s="29">
        <v>2.4460000000000002</v>
      </c>
      <c r="F15" s="29">
        <v>19.209599999999998</v>
      </c>
      <c r="G15" s="29" t="s">
        <v>43</v>
      </c>
      <c r="H15" s="29">
        <v>3.3530000000000002</v>
      </c>
      <c r="I15" s="29">
        <v>6909.9074000000001</v>
      </c>
      <c r="J15" s="29" t="s">
        <v>44</v>
      </c>
      <c r="K15" s="29">
        <v>3.57</v>
      </c>
      <c r="L15" s="29">
        <v>408.1533</v>
      </c>
      <c r="O15" s="12">
        <f t="shared" si="0"/>
        <v>2.0698234256237118</v>
      </c>
      <c r="R15" s="12">
        <f t="shared" si="1"/>
        <v>709.63204644273981</v>
      </c>
      <c r="T15" s="12">
        <f>($S$2/$U$2)*L15</f>
        <v>730.88618034776709</v>
      </c>
      <c r="AD15" s="7">
        <v>42913</v>
      </c>
    </row>
    <row r="16" spans="1:33" x14ac:dyDescent="0.25">
      <c r="A16" s="5" t="s">
        <v>41</v>
      </c>
      <c r="B16" s="7">
        <v>43033</v>
      </c>
      <c r="C16" s="8">
        <v>0.93584490740740733</v>
      </c>
      <c r="D16" s="5" t="s">
        <v>42</v>
      </c>
      <c r="E16" s="9">
        <v>2.44</v>
      </c>
      <c r="F16" s="9">
        <v>38.2288</v>
      </c>
      <c r="G16" s="9" t="s">
        <v>43</v>
      </c>
      <c r="H16" s="9">
        <v>3.3460000000000001</v>
      </c>
      <c r="I16" s="9">
        <v>3885.4477000000002</v>
      </c>
      <c r="J16" s="9" t="s">
        <v>44</v>
      </c>
      <c r="K16" s="9">
        <v>3.5630000000000002</v>
      </c>
      <c r="L16" s="9">
        <v>718.47270000000003</v>
      </c>
      <c r="M16" s="5"/>
      <c r="N16" s="4"/>
      <c r="O16" s="5"/>
      <c r="P16" s="5"/>
      <c r="Q16" s="4"/>
      <c r="R16" s="4"/>
      <c r="S16" s="5"/>
      <c r="T16" s="4"/>
      <c r="U16" s="4"/>
      <c r="AD16" s="7">
        <v>42913</v>
      </c>
    </row>
    <row r="17" spans="1:30" x14ac:dyDescent="0.25">
      <c r="A17" s="5" t="s">
        <v>41</v>
      </c>
      <c r="B17" s="7">
        <v>43033</v>
      </c>
      <c r="C17" s="8">
        <v>0.9399305555555556</v>
      </c>
      <c r="D17" s="5" t="s">
        <v>42</v>
      </c>
      <c r="E17" s="9">
        <v>2.4359999999999999</v>
      </c>
      <c r="F17" s="9">
        <v>37.950800000000001</v>
      </c>
      <c r="G17" s="9" t="s">
        <v>43</v>
      </c>
      <c r="H17" s="9">
        <v>3.3460000000000001</v>
      </c>
      <c r="I17" s="9">
        <v>3850.1448</v>
      </c>
      <c r="J17" s="9" t="s">
        <v>44</v>
      </c>
      <c r="K17" s="9">
        <v>3.5630000000000002</v>
      </c>
      <c r="L17" s="9">
        <v>718.60580000000004</v>
      </c>
      <c r="M17" s="5"/>
      <c r="N17" s="4"/>
      <c r="O17" s="5"/>
      <c r="P17" s="5"/>
      <c r="Q17" s="4"/>
      <c r="R17" s="4"/>
      <c r="S17" s="5"/>
      <c r="T17" s="4"/>
      <c r="U17" s="4"/>
      <c r="AD17" s="7">
        <v>42913</v>
      </c>
    </row>
    <row r="18" spans="1:30" x14ac:dyDescent="0.25">
      <c r="A18" s="5" t="s">
        <v>41</v>
      </c>
      <c r="B18" s="7">
        <v>43033</v>
      </c>
      <c r="C18" s="8">
        <v>0.94401620370370365</v>
      </c>
      <c r="D18" s="5" t="s">
        <v>42</v>
      </c>
      <c r="E18" s="9">
        <v>2.4460000000000002</v>
      </c>
      <c r="F18" s="9">
        <v>37.909399999999998</v>
      </c>
      <c r="G18" s="9" t="s">
        <v>43</v>
      </c>
      <c r="H18" s="9">
        <v>3.3530000000000002</v>
      </c>
      <c r="I18" s="9">
        <v>3860.3845999999999</v>
      </c>
      <c r="J18" s="9" t="s">
        <v>44</v>
      </c>
      <c r="K18" s="9">
        <v>3.57</v>
      </c>
      <c r="L18" s="9">
        <v>719.00800000000004</v>
      </c>
      <c r="M18" s="5"/>
      <c r="N18" s="4"/>
      <c r="O18" s="5"/>
      <c r="P18" s="5"/>
      <c r="Q18" s="4"/>
      <c r="R18" s="4"/>
      <c r="S18" s="5"/>
      <c r="T18" s="4"/>
      <c r="U18" s="4"/>
      <c r="AD18" s="7">
        <v>42913</v>
      </c>
    </row>
    <row r="19" spans="1:30" x14ac:dyDescent="0.25">
      <c r="A19" s="5" t="s">
        <v>41</v>
      </c>
      <c r="B19" s="7">
        <v>43033</v>
      </c>
      <c r="C19" s="8">
        <v>0.94810185185185192</v>
      </c>
      <c r="D19" s="5" t="s">
        <v>42</v>
      </c>
      <c r="E19" s="9">
        <v>2.4430000000000001</v>
      </c>
      <c r="F19" s="9">
        <v>37.673699999999997</v>
      </c>
      <c r="G19" s="9" t="s">
        <v>43</v>
      </c>
      <c r="H19" s="9">
        <v>3.3530000000000002</v>
      </c>
      <c r="I19" s="9">
        <v>3906.1653999999999</v>
      </c>
      <c r="J19" s="9" t="s">
        <v>44</v>
      </c>
      <c r="K19" s="9">
        <v>3.57</v>
      </c>
      <c r="L19" s="9">
        <v>713.73320000000001</v>
      </c>
      <c r="M19" s="5"/>
      <c r="N19" s="4"/>
      <c r="O19" s="5"/>
      <c r="P19" s="5"/>
      <c r="Q19" s="4"/>
      <c r="R19" s="4"/>
      <c r="S19" s="5"/>
      <c r="T19" s="4"/>
      <c r="U19" s="4"/>
      <c r="AD19" s="7">
        <v>42913</v>
      </c>
    </row>
    <row r="20" spans="1:30" x14ac:dyDescent="0.25">
      <c r="A20" s="18" t="s">
        <v>55</v>
      </c>
      <c r="B20" s="27">
        <v>43033</v>
      </c>
      <c r="C20" s="28">
        <v>0.95217592592592604</v>
      </c>
      <c r="D20" s="18" t="s">
        <v>42</v>
      </c>
      <c r="E20" s="29">
        <v>2.44</v>
      </c>
      <c r="F20" s="29">
        <v>19.7117</v>
      </c>
      <c r="G20" s="29" t="s">
        <v>43</v>
      </c>
      <c r="H20" s="29">
        <v>3.35</v>
      </c>
      <c r="I20" s="29">
        <v>3919.0749999999998</v>
      </c>
      <c r="J20" s="29" t="s">
        <v>44</v>
      </c>
      <c r="K20" s="29">
        <v>3.5630000000000002</v>
      </c>
      <c r="L20" s="29">
        <v>405.25439999999998</v>
      </c>
      <c r="O20" s="14">
        <f>($O$2/$M$2)*F20</f>
        <v>2.1239244137757645</v>
      </c>
      <c r="P20" s="3"/>
      <c r="R20" s="14">
        <f t="shared" ref="R20:R29" si="2">($R$2/$P$2)*I20</f>
        <v>402.48024342736926</v>
      </c>
      <c r="S20" s="3"/>
      <c r="U20" s="14">
        <f>($S$2/$U$2)*L20</f>
        <v>725.69507703386478</v>
      </c>
      <c r="AD20" s="7">
        <v>42913</v>
      </c>
    </row>
    <row r="21" spans="1:30" x14ac:dyDescent="0.25">
      <c r="A21" s="18" t="s">
        <v>56</v>
      </c>
      <c r="B21" s="27">
        <v>43033</v>
      </c>
      <c r="C21" s="28">
        <v>0.95584490740740735</v>
      </c>
      <c r="D21" s="18" t="s">
        <v>42</v>
      </c>
      <c r="E21" s="29">
        <v>2.4430000000000001</v>
      </c>
      <c r="F21" s="29">
        <v>19.216000000000001</v>
      </c>
      <c r="G21" s="29" t="s">
        <v>43</v>
      </c>
      <c r="H21" s="29">
        <v>3.3530000000000002</v>
      </c>
      <c r="I21" s="29">
        <v>4808.9027999999998</v>
      </c>
      <c r="J21" s="29" t="s">
        <v>44</v>
      </c>
      <c r="K21" s="29">
        <v>3.5659999999999998</v>
      </c>
      <c r="L21" s="29">
        <v>426.11200000000002</v>
      </c>
      <c r="O21" s="14">
        <f>($O$2/$M$2)*F21</f>
        <v>2.070513021967415</v>
      </c>
      <c r="P21" s="3"/>
      <c r="R21" s="14">
        <f t="shared" si="2"/>
        <v>493.86356973585799</v>
      </c>
      <c r="S21" s="3"/>
      <c r="U21" s="14">
        <f>($S$2/$U$2)*L21</f>
        <v>763.04509134275702</v>
      </c>
      <c r="AD21" s="7">
        <v>42913</v>
      </c>
    </row>
    <row r="22" spans="1:30" x14ac:dyDescent="0.25">
      <c r="A22" s="18" t="s">
        <v>57</v>
      </c>
      <c r="B22" s="27">
        <v>43033</v>
      </c>
      <c r="C22" s="28">
        <v>0.95993055555555562</v>
      </c>
      <c r="D22" s="18" t="s">
        <v>42</v>
      </c>
      <c r="E22" s="29">
        <v>2.4430000000000001</v>
      </c>
      <c r="F22" s="29">
        <v>19.986799999999999</v>
      </c>
      <c r="G22" s="29" t="s">
        <v>43</v>
      </c>
      <c r="H22" s="29">
        <v>3.3530000000000002</v>
      </c>
      <c r="I22" s="29">
        <v>6063.1221999999998</v>
      </c>
      <c r="J22" s="29" t="s">
        <v>44</v>
      </c>
      <c r="K22" s="29">
        <v>3.57</v>
      </c>
      <c r="L22" s="29">
        <v>431.50659999999999</v>
      </c>
      <c r="O22" s="14">
        <f>($O$2/$M$2)*F22</f>
        <v>2.1535662816121111</v>
      </c>
      <c r="P22" s="3"/>
      <c r="R22" s="14">
        <f t="shared" si="2"/>
        <v>622.66909895469894</v>
      </c>
      <c r="S22" s="3"/>
      <c r="U22" s="14">
        <f>($S$2/$U$2)*L22</f>
        <v>772.70528173814046</v>
      </c>
      <c r="AD22" s="7">
        <v>42913</v>
      </c>
    </row>
    <row r="23" spans="1:30" x14ac:dyDescent="0.25">
      <c r="A23" s="18" t="s">
        <v>58</v>
      </c>
      <c r="B23" s="27">
        <v>43033</v>
      </c>
      <c r="C23" s="28">
        <v>0.96401620370370367</v>
      </c>
      <c r="D23" s="18" t="s">
        <v>42</v>
      </c>
      <c r="E23" s="29">
        <v>2.44</v>
      </c>
      <c r="F23" s="29">
        <v>19.3428</v>
      </c>
      <c r="G23" s="29" t="s">
        <v>43</v>
      </c>
      <c r="H23" s="29">
        <v>3.35</v>
      </c>
      <c r="I23" s="29">
        <v>6243.6337000000003</v>
      </c>
      <c r="J23" s="29" t="s">
        <v>44</v>
      </c>
      <c r="K23" s="29">
        <v>3.5630000000000002</v>
      </c>
      <c r="L23" s="29">
        <v>408.74740000000003</v>
      </c>
      <c r="O23" s="14">
        <f>($O$2/$M$2)*F23</f>
        <v>2.0841756495270247</v>
      </c>
      <c r="P23" s="3"/>
      <c r="R23" s="14">
        <f t="shared" si="2"/>
        <v>641.20722656425983</v>
      </c>
      <c r="S23" s="3"/>
      <c r="U23" s="14">
        <f>($S$2/$U$2)*L23</f>
        <v>731.95004404737358</v>
      </c>
      <c r="AD23" s="7">
        <v>42913</v>
      </c>
    </row>
    <row r="24" spans="1:30" x14ac:dyDescent="0.25">
      <c r="A24" s="18" t="s">
        <v>59</v>
      </c>
      <c r="B24" s="27">
        <v>43033</v>
      </c>
      <c r="C24" s="28">
        <v>0.96767361111111105</v>
      </c>
      <c r="D24" s="18" t="s">
        <v>42</v>
      </c>
      <c r="E24" s="29">
        <v>2.44</v>
      </c>
      <c r="F24" s="29">
        <v>19.652100000000001</v>
      </c>
      <c r="G24" s="29" t="s">
        <v>43</v>
      </c>
      <c r="H24" s="29">
        <v>3.3460000000000001</v>
      </c>
      <c r="I24" s="29">
        <v>6538.0234</v>
      </c>
      <c r="J24" s="29" t="s">
        <v>44</v>
      </c>
      <c r="K24" s="29">
        <v>3.5630000000000002</v>
      </c>
      <c r="L24" s="29">
        <v>415.4024</v>
      </c>
      <c r="O24" s="14">
        <f>($O$2/$M$2)*F24</f>
        <v>2.1175025478250329</v>
      </c>
      <c r="P24" s="3"/>
      <c r="R24" s="14">
        <f t="shared" si="2"/>
        <v>671.4403907977869</v>
      </c>
      <c r="S24" s="3"/>
      <c r="U24" s="14">
        <f>($S$2/$U$2)*L24</f>
        <v>743.86725145501771</v>
      </c>
      <c r="AD24" s="7">
        <v>42913</v>
      </c>
    </row>
    <row r="25" spans="1:30" x14ac:dyDescent="0.25">
      <c r="A25" s="18" t="s">
        <v>60</v>
      </c>
      <c r="B25" s="27">
        <v>43033</v>
      </c>
      <c r="C25" s="28">
        <v>0.97175925925925932</v>
      </c>
      <c r="D25" s="18" t="s">
        <v>42</v>
      </c>
      <c r="E25" s="29">
        <v>2.4430000000000001</v>
      </c>
      <c r="F25" s="29">
        <v>19.6111</v>
      </c>
      <c r="G25" s="29" t="s">
        <v>43</v>
      </c>
      <c r="H25" s="29">
        <v>3.3530000000000002</v>
      </c>
      <c r="I25" s="29">
        <v>4022.835</v>
      </c>
      <c r="J25" s="29" t="s">
        <v>44</v>
      </c>
      <c r="K25" s="29">
        <v>3.57</v>
      </c>
      <c r="L25" s="29">
        <v>423.93270000000001</v>
      </c>
      <c r="O25" s="17">
        <f>($O$2/$M$2)*F25</f>
        <v>2.1130848212481874</v>
      </c>
      <c r="P25" s="3"/>
      <c r="R25" s="17">
        <f t="shared" si="2"/>
        <v>413.13616352535769</v>
      </c>
      <c r="S25" s="3"/>
      <c r="U25" s="17">
        <f t="shared" ref="U20:U29" si="3">($S$2/$U$2)*L25</f>
        <v>759.1425864436618</v>
      </c>
      <c r="AD25" s="7">
        <v>42913</v>
      </c>
    </row>
    <row r="26" spans="1:30" x14ac:dyDescent="0.25">
      <c r="A26" s="18" t="s">
        <v>61</v>
      </c>
      <c r="B26" s="27">
        <v>43033</v>
      </c>
      <c r="C26" s="28">
        <v>0.97585648148148152</v>
      </c>
      <c r="D26" s="18" t="s">
        <v>42</v>
      </c>
      <c r="E26" s="29">
        <v>2.4460000000000002</v>
      </c>
      <c r="F26" s="29">
        <v>19.055</v>
      </c>
      <c r="G26" s="29" t="s">
        <v>43</v>
      </c>
      <c r="H26" s="29">
        <v>3.3530000000000002</v>
      </c>
      <c r="I26" s="29">
        <v>5699.7139999999999</v>
      </c>
      <c r="J26" s="29" t="s">
        <v>44</v>
      </c>
      <c r="K26" s="29">
        <v>3.57</v>
      </c>
      <c r="L26" s="29">
        <v>436.56659999999999</v>
      </c>
      <c r="O26" s="17">
        <f t="shared" ref="O26:O29" si="4">($O$2/$M$2)*F26</f>
        <v>2.0531653639461434</v>
      </c>
      <c r="P26" s="3"/>
      <c r="R26" s="17">
        <f t="shared" si="2"/>
        <v>585.34788902646278</v>
      </c>
      <c r="S26" s="3"/>
      <c r="U26" s="17">
        <f>($S$2/$U$2)*L26</f>
        <v>781.76629894064672</v>
      </c>
      <c r="AD26" s="7">
        <v>42913</v>
      </c>
    </row>
    <row r="27" spans="1:30" x14ac:dyDescent="0.25">
      <c r="A27" s="18" t="s">
        <v>62</v>
      </c>
      <c r="B27" s="27">
        <v>43033</v>
      </c>
      <c r="C27" s="28">
        <v>0.97993055555555564</v>
      </c>
      <c r="D27" s="18" t="s">
        <v>42</v>
      </c>
      <c r="E27" s="29">
        <v>2.4430000000000001</v>
      </c>
      <c r="F27" s="29">
        <v>19.001000000000001</v>
      </c>
      <c r="G27" s="29" t="s">
        <v>43</v>
      </c>
      <c r="H27" s="29">
        <v>3.35</v>
      </c>
      <c r="I27" s="29">
        <v>7812.3590000000004</v>
      </c>
      <c r="J27" s="29" t="s">
        <v>44</v>
      </c>
      <c r="K27" s="29">
        <v>3.5659999999999998</v>
      </c>
      <c r="L27" s="29">
        <v>424.2099</v>
      </c>
      <c r="O27" s="17">
        <f t="shared" si="4"/>
        <v>2.0473468947961515</v>
      </c>
      <c r="P27" s="3"/>
      <c r="R27" s="17">
        <f t="shared" si="2"/>
        <v>802.31180879722876</v>
      </c>
      <c r="S27" s="3"/>
      <c r="U27" s="17">
        <f t="shared" si="3"/>
        <v>759.63897260345129</v>
      </c>
      <c r="AD27" s="7">
        <v>42913</v>
      </c>
    </row>
    <row r="28" spans="1:30" x14ac:dyDescent="0.25">
      <c r="A28" s="18" t="s">
        <v>63</v>
      </c>
      <c r="B28" s="27">
        <v>43033</v>
      </c>
      <c r="C28" s="28">
        <v>0.98402777777777783</v>
      </c>
      <c r="D28" s="18" t="s">
        <v>42</v>
      </c>
      <c r="E28" s="29">
        <v>2.44</v>
      </c>
      <c r="F28" s="29">
        <v>18.674600000000002</v>
      </c>
      <c r="G28" s="29" t="s">
        <v>43</v>
      </c>
      <c r="H28" s="29">
        <v>3.3460000000000001</v>
      </c>
      <c r="I28" s="29">
        <v>9739.8601999999992</v>
      </c>
      <c r="J28" s="29" t="s">
        <v>44</v>
      </c>
      <c r="K28" s="29">
        <v>3.5630000000000002</v>
      </c>
      <c r="L28" s="29">
        <v>458.55410000000001</v>
      </c>
      <c r="O28" s="17">
        <f t="shared" si="4"/>
        <v>2.012177481267313</v>
      </c>
      <c r="P28" s="3"/>
      <c r="R28" s="17">
        <f t="shared" si="2"/>
        <v>1000.2618741015534</v>
      </c>
      <c r="S28" s="3"/>
      <c r="U28" s="17">
        <f t="shared" si="3"/>
        <v>821.13964197228836</v>
      </c>
      <c r="AD28" s="7">
        <v>42913</v>
      </c>
    </row>
    <row r="29" spans="1:30" x14ac:dyDescent="0.25">
      <c r="A29" s="18" t="s">
        <v>64</v>
      </c>
      <c r="B29" s="27">
        <v>43033</v>
      </c>
      <c r="C29" s="28">
        <v>0.98811342592592588</v>
      </c>
      <c r="D29" s="18" t="s">
        <v>42</v>
      </c>
      <c r="E29" s="29">
        <v>2.4430000000000001</v>
      </c>
      <c r="F29" s="29">
        <v>18.2532</v>
      </c>
      <c r="G29" s="29" t="s">
        <v>43</v>
      </c>
      <c r="H29" s="29">
        <v>3.3530000000000002</v>
      </c>
      <c r="I29" s="29">
        <v>11001.8161</v>
      </c>
      <c r="J29" s="29" t="s">
        <v>44</v>
      </c>
      <c r="K29" s="29">
        <v>3.5659999999999998</v>
      </c>
      <c r="L29" s="29">
        <v>463.44459999999998</v>
      </c>
      <c r="O29" s="17">
        <f t="shared" si="4"/>
        <v>1.9667718720116369</v>
      </c>
      <c r="P29" s="3"/>
      <c r="R29" s="17">
        <f t="shared" si="2"/>
        <v>1129.8619245794355</v>
      </c>
      <c r="S29" s="3"/>
      <c r="U29" s="17">
        <f t="shared" si="3"/>
        <v>829.89713300565927</v>
      </c>
      <c r="AD29" s="7">
        <v>42913</v>
      </c>
    </row>
    <row r="30" spans="1:30" x14ac:dyDescent="0.25">
      <c r="A30" s="5" t="s">
        <v>41</v>
      </c>
      <c r="B30" s="7">
        <v>43033</v>
      </c>
      <c r="C30" s="8">
        <v>0.99219907407407415</v>
      </c>
      <c r="D30" s="5" t="s">
        <v>42</v>
      </c>
      <c r="E30" s="9">
        <v>2.4430000000000001</v>
      </c>
      <c r="F30" s="9">
        <v>37.585799999999999</v>
      </c>
      <c r="G30" s="9" t="s">
        <v>43</v>
      </c>
      <c r="H30" s="9">
        <v>3.35</v>
      </c>
      <c r="I30" s="9">
        <v>3891.8256999999999</v>
      </c>
      <c r="J30" s="9" t="s">
        <v>44</v>
      </c>
      <c r="K30" s="9">
        <v>3.5659999999999998</v>
      </c>
      <c r="L30" s="9">
        <v>715.61829999999998</v>
      </c>
      <c r="M30" s="5"/>
      <c r="N30" s="4"/>
      <c r="O30" s="5"/>
      <c r="P30" s="5"/>
      <c r="Q30" s="4"/>
      <c r="R30" s="4"/>
      <c r="S30" s="5"/>
      <c r="T30" s="4"/>
      <c r="U30" s="4"/>
      <c r="AD30" s="7">
        <v>42913</v>
      </c>
    </row>
    <row r="31" spans="1:30" x14ac:dyDescent="0.25">
      <c r="A31" s="5" t="s">
        <v>41</v>
      </c>
      <c r="B31" s="7">
        <v>43033</v>
      </c>
      <c r="C31" s="8">
        <v>0.99585648148148154</v>
      </c>
      <c r="D31" s="5" t="s">
        <v>42</v>
      </c>
      <c r="E31" s="9">
        <v>2.44</v>
      </c>
      <c r="F31" s="9">
        <v>38.090899999999998</v>
      </c>
      <c r="G31" s="9" t="s">
        <v>43</v>
      </c>
      <c r="H31" s="9">
        <v>3.3460000000000001</v>
      </c>
      <c r="I31" s="9">
        <v>3896.3040999999998</v>
      </c>
      <c r="J31" s="9" t="s">
        <v>44</v>
      </c>
      <c r="K31" s="9">
        <v>3.5630000000000002</v>
      </c>
      <c r="L31" s="9">
        <v>711.98040000000003</v>
      </c>
      <c r="M31" s="5"/>
      <c r="N31" s="4"/>
      <c r="O31" s="5"/>
      <c r="P31" s="5"/>
      <c r="Q31" s="4"/>
      <c r="R31" s="4"/>
      <c r="S31" s="5"/>
      <c r="T31" s="4"/>
      <c r="U31" s="4"/>
      <c r="AD31" s="7">
        <v>42913</v>
      </c>
    </row>
    <row r="32" spans="1:30" x14ac:dyDescent="0.25">
      <c r="A32" s="5" t="s">
        <v>41</v>
      </c>
      <c r="B32" s="7">
        <v>43033</v>
      </c>
      <c r="C32" s="8">
        <v>0.99994212962962958</v>
      </c>
      <c r="D32" s="5" t="s">
        <v>42</v>
      </c>
      <c r="E32" s="9">
        <v>2.4430000000000001</v>
      </c>
      <c r="F32" s="9">
        <v>37.914400000000001</v>
      </c>
      <c r="G32" s="9" t="s">
        <v>43</v>
      </c>
      <c r="H32" s="9">
        <v>3.35</v>
      </c>
      <c r="I32" s="9">
        <v>3895.2701999999999</v>
      </c>
      <c r="J32" s="9" t="s">
        <v>44</v>
      </c>
      <c r="K32" s="9">
        <v>3.57</v>
      </c>
      <c r="L32" s="9">
        <v>714.22659999999996</v>
      </c>
      <c r="M32" s="5"/>
      <c r="N32" s="4"/>
      <c r="O32" s="5"/>
      <c r="P32" s="5"/>
      <c r="Q32" s="4"/>
      <c r="R32" s="4"/>
      <c r="S32" s="5"/>
      <c r="T32" s="4"/>
      <c r="U32" s="4"/>
      <c r="AD32" s="7">
        <v>42913</v>
      </c>
    </row>
    <row r="33" spans="1:30" x14ac:dyDescent="0.25">
      <c r="A33" s="5" t="s">
        <v>41</v>
      </c>
      <c r="B33" s="7">
        <v>43034</v>
      </c>
      <c r="C33" s="8">
        <v>4.0277777777777777E-3</v>
      </c>
      <c r="D33" s="5" t="s">
        <v>42</v>
      </c>
      <c r="E33" s="9">
        <v>2.4430000000000001</v>
      </c>
      <c r="F33" s="9">
        <v>37.696399999999997</v>
      </c>
      <c r="G33" s="9" t="s">
        <v>43</v>
      </c>
      <c r="H33" s="9">
        <v>3.3530000000000002</v>
      </c>
      <c r="I33" s="9">
        <v>3905.35</v>
      </c>
      <c r="J33" s="9" t="s">
        <v>44</v>
      </c>
      <c r="K33" s="9">
        <v>3.5659999999999998</v>
      </c>
      <c r="L33" s="9">
        <v>715.30119999999999</v>
      </c>
      <c r="M33" s="5"/>
      <c r="N33" s="4"/>
      <c r="O33" s="5"/>
      <c r="P33" s="5"/>
      <c r="Q33" s="4"/>
      <c r="R33" s="4"/>
      <c r="S33" s="5"/>
      <c r="T33" s="4"/>
      <c r="U33" s="4"/>
      <c r="AD33" s="7">
        <v>42913</v>
      </c>
    </row>
    <row r="34" spans="1:30" x14ac:dyDescent="0.25">
      <c r="A34" s="18" t="s">
        <v>65</v>
      </c>
      <c r="B34" s="27">
        <v>43034</v>
      </c>
      <c r="C34" s="28">
        <v>7.69675925925926E-3</v>
      </c>
      <c r="D34" s="18" t="s">
        <v>42</v>
      </c>
      <c r="E34" s="29">
        <v>2.4460000000000002</v>
      </c>
      <c r="F34" s="29">
        <v>19.854500000000002</v>
      </c>
      <c r="G34" s="29" t="s">
        <v>43</v>
      </c>
      <c r="H34" s="29">
        <v>3.3530000000000002</v>
      </c>
      <c r="I34" s="29">
        <v>3931.9702000000002</v>
      </c>
      <c r="J34" s="29" t="s">
        <v>44</v>
      </c>
      <c r="K34" s="29">
        <v>3.573</v>
      </c>
      <c r="L34" s="29">
        <v>399.6515</v>
      </c>
      <c r="O34" s="19">
        <f>($O$2/$M$2)*F34</f>
        <v>2.1393110321946316</v>
      </c>
      <c r="R34" s="19">
        <f t="shared" ref="R34:R38" si="5">($R$2/$P$2)*I34</f>
        <v>403.80455164679472</v>
      </c>
      <c r="U34" s="19">
        <f>($S$2/$U$2)*L34</f>
        <v>715.66188073269439</v>
      </c>
      <c r="AD34" s="7">
        <v>42913</v>
      </c>
    </row>
    <row r="35" spans="1:30" x14ac:dyDescent="0.25">
      <c r="A35" s="18" t="s">
        <v>66</v>
      </c>
      <c r="B35" s="27">
        <v>43034</v>
      </c>
      <c r="C35" s="28">
        <v>1.1354166666666667E-2</v>
      </c>
      <c r="D35" s="18" t="s">
        <v>42</v>
      </c>
      <c r="E35" s="29">
        <v>2.44</v>
      </c>
      <c r="F35" s="29">
        <v>19.488800000000001</v>
      </c>
      <c r="G35" s="29" t="s">
        <v>43</v>
      </c>
      <c r="H35" s="29">
        <v>3.3460000000000001</v>
      </c>
      <c r="I35" s="29">
        <v>5012.92</v>
      </c>
      <c r="J35" s="29" t="s">
        <v>44</v>
      </c>
      <c r="K35" s="29">
        <v>3.5630000000000002</v>
      </c>
      <c r="L35" s="29">
        <v>409.4366</v>
      </c>
      <c r="O35" s="19">
        <f>($O$2/$M$2)*F35</f>
        <v>2.0999070661177432</v>
      </c>
      <c r="R35" s="19">
        <f t="shared" si="5"/>
        <v>514.81568020053919</v>
      </c>
      <c r="U35" s="19">
        <f>($S$2/$U$2)*L35</f>
        <v>733.18420473037099</v>
      </c>
      <c r="AD35" s="7">
        <v>42913</v>
      </c>
    </row>
    <row r="36" spans="1:30" x14ac:dyDescent="0.25">
      <c r="A36" s="18" t="s">
        <v>67</v>
      </c>
      <c r="B36" s="27">
        <v>43034</v>
      </c>
      <c r="C36" s="28">
        <v>1.5428240740740741E-2</v>
      </c>
      <c r="D36" s="18" t="s">
        <v>42</v>
      </c>
      <c r="E36" s="29">
        <v>2.4430000000000001</v>
      </c>
      <c r="F36" s="29">
        <v>19.2315</v>
      </c>
      <c r="G36" s="29" t="s">
        <v>43</v>
      </c>
      <c r="H36" s="29">
        <v>3.3530000000000002</v>
      </c>
      <c r="I36" s="29">
        <v>5958.6252000000004</v>
      </c>
      <c r="J36" s="29" t="s">
        <v>44</v>
      </c>
      <c r="K36" s="29">
        <v>3.57</v>
      </c>
      <c r="L36" s="29">
        <v>404.87950000000001</v>
      </c>
      <c r="O36" s="19">
        <f>($O$2/$M$2)*F36</f>
        <v>2.0721831381123197</v>
      </c>
      <c r="R36" s="19">
        <f t="shared" si="5"/>
        <v>611.93749060389439</v>
      </c>
      <c r="U36" s="19">
        <f>($S$2/$U$2)*L36</f>
        <v>725.02373803204273</v>
      </c>
      <c r="AD36" s="7">
        <v>42913</v>
      </c>
    </row>
    <row r="37" spans="1:30" x14ac:dyDescent="0.25">
      <c r="A37" s="18" t="s">
        <v>68</v>
      </c>
      <c r="B37" s="27">
        <v>43034</v>
      </c>
      <c r="C37" s="28">
        <v>1.951388888888889E-2</v>
      </c>
      <c r="D37" s="18" t="s">
        <v>42</v>
      </c>
      <c r="E37" s="29">
        <v>2.44</v>
      </c>
      <c r="F37" s="29">
        <v>19.418600000000001</v>
      </c>
      <c r="G37" s="29" t="s">
        <v>43</v>
      </c>
      <c r="H37" s="29">
        <v>3.3460000000000001</v>
      </c>
      <c r="I37" s="29">
        <v>6562.0312000000004</v>
      </c>
      <c r="J37" s="29" t="s">
        <v>44</v>
      </c>
      <c r="K37" s="29">
        <v>3.5630000000000002</v>
      </c>
      <c r="L37" s="29">
        <v>397.01</v>
      </c>
      <c r="O37" s="19">
        <f>($O$2/$M$2)*F37</f>
        <v>2.0923430562227541</v>
      </c>
      <c r="R37" s="19">
        <f t="shared" si="5"/>
        <v>673.90593820072149</v>
      </c>
      <c r="U37" s="19">
        <f>($S$2/$U$2)*L37</f>
        <v>710.93170742431084</v>
      </c>
      <c r="AD37" s="7">
        <v>42913</v>
      </c>
    </row>
    <row r="38" spans="1:30" x14ac:dyDescent="0.25">
      <c r="A38" s="18" t="s">
        <v>69</v>
      </c>
      <c r="B38" s="27">
        <v>43034</v>
      </c>
      <c r="C38" s="28">
        <v>2.359953703703704E-2</v>
      </c>
      <c r="D38" s="18" t="s">
        <v>42</v>
      </c>
      <c r="E38" s="29">
        <v>2.4430000000000001</v>
      </c>
      <c r="F38" s="29">
        <v>18.652200000000001</v>
      </c>
      <c r="G38" s="29" t="s">
        <v>43</v>
      </c>
      <c r="H38" s="29">
        <v>3.3530000000000002</v>
      </c>
      <c r="I38" s="29">
        <v>7236.9045999999998</v>
      </c>
      <c r="J38" s="29" t="s">
        <v>44</v>
      </c>
      <c r="K38" s="29">
        <v>3.57</v>
      </c>
      <c r="L38" s="29">
        <v>410.38459999999998</v>
      </c>
      <c r="O38" s="19">
        <f>($O$2/$M$2)*F38</f>
        <v>2.0097638940643532</v>
      </c>
      <c r="Q38" s="2"/>
      <c r="R38" s="19">
        <f t="shared" si="5"/>
        <v>743.21392804900358</v>
      </c>
      <c r="U38" s="19">
        <f>($S$2/$U$2)*L38</f>
        <v>734.88180241969428</v>
      </c>
      <c r="AD38" s="7">
        <v>42913</v>
      </c>
    </row>
    <row r="39" spans="1:30" x14ac:dyDescent="0.25">
      <c r="A39" s="18" t="s">
        <v>70</v>
      </c>
      <c r="B39" s="27">
        <v>43034</v>
      </c>
      <c r="C39" s="28">
        <v>2.7268518518518515E-2</v>
      </c>
      <c r="D39" s="18" t="s">
        <v>42</v>
      </c>
      <c r="E39" s="29">
        <v>2.4430000000000001</v>
      </c>
      <c r="F39" s="29">
        <v>19.186399999999999</v>
      </c>
      <c r="G39" s="29" t="s">
        <v>43</v>
      </c>
      <c r="H39" s="29">
        <v>3.35</v>
      </c>
      <c r="I39" s="29">
        <v>4598.0227999999997</v>
      </c>
      <c r="J39" s="29" t="s">
        <v>44</v>
      </c>
      <c r="K39" s="29">
        <v>3.5659999999999998</v>
      </c>
      <c r="L39" s="29">
        <v>418.78219999999999</v>
      </c>
      <c r="O39" s="26">
        <f t="shared" ref="O39:O43" si="6">($O$2/$M$2)*F39</f>
        <v>2.0673236388777894</v>
      </c>
      <c r="R39" s="16">
        <f>($R$2/$P$2)*I39</f>
        <v>472.20666504942977</v>
      </c>
      <c r="U39" s="16">
        <f>($S$2/$U$2)*L39</f>
        <v>749.91950954613048</v>
      </c>
      <c r="AD39" s="7">
        <v>42913</v>
      </c>
    </row>
    <row r="40" spans="1:30" x14ac:dyDescent="0.25">
      <c r="A40" s="18" t="s">
        <v>71</v>
      </c>
      <c r="B40" s="27">
        <v>43034</v>
      </c>
      <c r="C40" s="28">
        <v>3.1354166666666662E-2</v>
      </c>
      <c r="D40" s="18" t="s">
        <v>42</v>
      </c>
      <c r="E40" s="29">
        <v>2.4430000000000001</v>
      </c>
      <c r="F40" s="29">
        <v>17.7424</v>
      </c>
      <c r="G40" s="29" t="s">
        <v>43</v>
      </c>
      <c r="H40" s="29">
        <v>3.3530000000000002</v>
      </c>
      <c r="I40" s="29">
        <v>5433.6455999999998</v>
      </c>
      <c r="J40" s="29" t="s">
        <v>44</v>
      </c>
      <c r="K40" s="29">
        <v>3.5659999999999998</v>
      </c>
      <c r="L40" s="29">
        <v>407.00439999999998</v>
      </c>
      <c r="O40" s="16">
        <f t="shared" si="6"/>
        <v>1.9117334638298635</v>
      </c>
      <c r="R40" s="16">
        <f>($R$2/$P$2)*I40</f>
        <v>558.02325900526375</v>
      </c>
      <c r="U40" s="16">
        <f>($S$2/$U$2)*L40</f>
        <v>728.8288280426367</v>
      </c>
      <c r="AD40" s="7">
        <v>42913</v>
      </c>
    </row>
    <row r="41" spans="1:30" x14ac:dyDescent="0.25">
      <c r="A41" s="18" t="s">
        <v>72</v>
      </c>
      <c r="B41" s="27">
        <v>43034</v>
      </c>
      <c r="C41" s="28">
        <v>3.5011574074074077E-2</v>
      </c>
      <c r="D41" s="18" t="s">
        <v>42</v>
      </c>
      <c r="E41" s="29">
        <v>2.44</v>
      </c>
      <c r="F41" s="29">
        <v>17.481200000000001</v>
      </c>
      <c r="G41" s="29" t="s">
        <v>43</v>
      </c>
      <c r="H41" s="29">
        <v>3.3460000000000001</v>
      </c>
      <c r="I41" s="29">
        <v>6957.0823</v>
      </c>
      <c r="J41" s="29" t="s">
        <v>44</v>
      </c>
      <c r="K41" s="29">
        <v>3.5630000000000002</v>
      </c>
      <c r="L41" s="29">
        <v>427.94130000000001</v>
      </c>
      <c r="O41" s="16">
        <f t="shared" si="6"/>
        <v>1.8835893130524965</v>
      </c>
      <c r="R41" s="16">
        <f>($R$2/$P$2)*I41</f>
        <v>714.47680323756049</v>
      </c>
      <c r="U41" s="16">
        <f>($S$2/$U$2)*L41</f>
        <v>766.32084604009788</v>
      </c>
      <c r="AD41" s="7">
        <v>42913</v>
      </c>
    </row>
    <row r="42" spans="1:30" x14ac:dyDescent="0.25">
      <c r="A42" s="18" t="s">
        <v>73</v>
      </c>
      <c r="B42" s="27">
        <v>43034</v>
      </c>
      <c r="C42" s="28">
        <v>3.9085648148148147E-2</v>
      </c>
      <c r="D42" s="18" t="s">
        <v>42</v>
      </c>
      <c r="E42" s="29">
        <v>2.4430000000000001</v>
      </c>
      <c r="F42" s="29">
        <v>16.0566</v>
      </c>
      <c r="G42" s="29" t="s">
        <v>43</v>
      </c>
      <c r="H42" s="29">
        <v>3.3530000000000002</v>
      </c>
      <c r="I42" s="29">
        <v>7073.8362999999999</v>
      </c>
      <c r="J42" s="29" t="s">
        <v>44</v>
      </c>
      <c r="K42" s="29">
        <v>3.5659999999999998</v>
      </c>
      <c r="L42" s="29">
        <v>424.41849999999999</v>
      </c>
      <c r="O42" s="16">
        <f t="shared" si="6"/>
        <v>1.7300894769214192</v>
      </c>
      <c r="R42" s="16">
        <f>($R$2/$P$2)*I42</f>
        <v>726.4671780941577</v>
      </c>
      <c r="U42" s="16">
        <f>($S$2/$U$2)*L42</f>
        <v>760.01251572369688</v>
      </c>
      <c r="AD42" s="7">
        <v>42913</v>
      </c>
    </row>
    <row r="43" spans="1:30" x14ac:dyDescent="0.25">
      <c r="A43" s="18" t="s">
        <v>74</v>
      </c>
      <c r="B43" s="27">
        <v>43034</v>
      </c>
      <c r="C43" s="28">
        <v>4.2939814814814813E-2</v>
      </c>
      <c r="D43" s="18" t="s">
        <v>42</v>
      </c>
      <c r="E43" s="29">
        <v>2.44</v>
      </c>
      <c r="F43" s="29">
        <v>14.1264</v>
      </c>
      <c r="G43" s="29" t="s">
        <v>43</v>
      </c>
      <c r="H43" s="29">
        <v>3.35</v>
      </c>
      <c r="I43" s="29">
        <v>6648.8508000000002</v>
      </c>
      <c r="J43" s="29" t="s">
        <v>44</v>
      </c>
      <c r="K43" s="29">
        <v>3.5630000000000002</v>
      </c>
      <c r="L43" s="29">
        <v>368.6112</v>
      </c>
      <c r="O43" s="16">
        <f t="shared" si="6"/>
        <v>1.5221115296378271</v>
      </c>
      <c r="R43" s="16">
        <f>($R$2/$P$2)*I43</f>
        <v>682.82211708024442</v>
      </c>
      <c r="U43" s="16">
        <f>($S$2/$U$2)*L43</f>
        <v>660.0775541969324</v>
      </c>
      <c r="AD43" s="7">
        <v>42913</v>
      </c>
    </row>
    <row r="44" spans="1:30" x14ac:dyDescent="0.25">
      <c r="A44" s="5" t="s">
        <v>41</v>
      </c>
      <c r="B44" s="7">
        <v>43034</v>
      </c>
      <c r="C44" s="8">
        <v>4.7037037037037037E-2</v>
      </c>
      <c r="D44" s="5" t="s">
        <v>42</v>
      </c>
      <c r="E44" s="9">
        <v>2.4430000000000001</v>
      </c>
      <c r="F44" s="9">
        <v>37.831400000000002</v>
      </c>
      <c r="G44" s="9" t="s">
        <v>43</v>
      </c>
      <c r="H44" s="9">
        <v>3.3530000000000002</v>
      </c>
      <c r="I44" s="9">
        <v>3873.5277999999998</v>
      </c>
      <c r="J44" s="9" t="s">
        <v>44</v>
      </c>
      <c r="K44" s="9">
        <v>3.57</v>
      </c>
      <c r="L44" s="9">
        <v>715.98419999999999</v>
      </c>
      <c r="M44" s="5"/>
      <c r="N44" s="4"/>
      <c r="O44" s="4"/>
      <c r="P44" s="5"/>
      <c r="Q44" s="4"/>
      <c r="R44" s="4"/>
      <c r="S44" s="5"/>
      <c r="T44" s="4"/>
      <c r="U44" s="4"/>
      <c r="AD44" s="7">
        <v>42913</v>
      </c>
    </row>
    <row r="45" spans="1:30" x14ac:dyDescent="0.25">
      <c r="A45" s="5" t="s">
        <v>41</v>
      </c>
      <c r="B45" s="7">
        <v>43034</v>
      </c>
      <c r="C45" s="8">
        <v>5.1122685185185181E-2</v>
      </c>
      <c r="D45" s="5" t="s">
        <v>42</v>
      </c>
      <c r="E45" s="9">
        <v>2.44</v>
      </c>
      <c r="F45" s="9">
        <v>37.953200000000002</v>
      </c>
      <c r="G45" s="9" t="s">
        <v>43</v>
      </c>
      <c r="H45" s="9">
        <v>3.35</v>
      </c>
      <c r="I45" s="9">
        <v>3884.8285999999998</v>
      </c>
      <c r="J45" s="9" t="s">
        <v>44</v>
      </c>
      <c r="K45" s="9">
        <v>3.5630000000000002</v>
      </c>
      <c r="L45" s="9">
        <v>714.16139999999996</v>
      </c>
      <c r="M45" s="5"/>
      <c r="N45" s="4"/>
      <c r="O45" s="4"/>
      <c r="P45" s="5"/>
      <c r="Q45" s="4"/>
      <c r="R45" s="4"/>
      <c r="S45" s="5"/>
      <c r="T45" s="4"/>
      <c r="U45" s="4"/>
      <c r="AD45" s="7">
        <v>42913</v>
      </c>
    </row>
    <row r="46" spans="1:30" x14ac:dyDescent="0.25">
      <c r="A46" s="5" t="s">
        <v>41</v>
      </c>
      <c r="B46" s="7">
        <v>43034</v>
      </c>
      <c r="C46" s="8">
        <v>5.4780092592592589E-2</v>
      </c>
      <c r="D46" s="5" t="s">
        <v>42</v>
      </c>
      <c r="E46" s="9">
        <v>2.4359999999999999</v>
      </c>
      <c r="F46" s="9">
        <v>37.791600000000003</v>
      </c>
      <c r="G46" s="9" t="s">
        <v>43</v>
      </c>
      <c r="H46" s="9">
        <v>3.3460000000000001</v>
      </c>
      <c r="I46" s="9">
        <v>3927.2761999999998</v>
      </c>
      <c r="J46" s="9" t="s">
        <v>44</v>
      </c>
      <c r="K46" s="9">
        <v>3.5630000000000002</v>
      </c>
      <c r="L46" s="9">
        <v>710.36760000000004</v>
      </c>
      <c r="M46" s="5"/>
      <c r="N46" s="4"/>
      <c r="O46" s="4"/>
      <c r="P46" s="5"/>
      <c r="Q46" s="4"/>
      <c r="R46" s="4"/>
      <c r="S46" s="5"/>
      <c r="T46" s="4"/>
      <c r="U46" s="4"/>
      <c r="AD46" s="7">
        <v>42913</v>
      </c>
    </row>
    <row r="47" spans="1:30" x14ac:dyDescent="0.25">
      <c r="A47" s="5" t="s">
        <v>41</v>
      </c>
      <c r="B47" s="7">
        <v>43034</v>
      </c>
      <c r="C47" s="8">
        <v>5.8865740740740739E-2</v>
      </c>
      <c r="D47" s="5" t="s">
        <v>42</v>
      </c>
      <c r="E47" s="9">
        <v>2.4460000000000002</v>
      </c>
      <c r="F47" s="9">
        <v>37.322000000000003</v>
      </c>
      <c r="G47" s="9" t="s">
        <v>43</v>
      </c>
      <c r="H47" s="9">
        <v>3.3530000000000002</v>
      </c>
      <c r="I47" s="9">
        <v>3919.6242999999999</v>
      </c>
      <c r="J47" s="9" t="s">
        <v>44</v>
      </c>
      <c r="K47" s="9">
        <v>3.573</v>
      </c>
      <c r="L47" s="9">
        <v>710.09360000000004</v>
      </c>
      <c r="M47" s="5"/>
      <c r="N47" s="4"/>
      <c r="O47" s="4"/>
      <c r="P47" s="5"/>
      <c r="Q47" s="4"/>
      <c r="R47" s="4"/>
      <c r="S47" s="5"/>
      <c r="T47" s="4"/>
      <c r="U47" s="4"/>
      <c r="AD47" s="7">
        <v>42913</v>
      </c>
    </row>
    <row r="48" spans="1:30" x14ac:dyDescent="0.25">
      <c r="A48" s="18" t="s">
        <v>75</v>
      </c>
      <c r="B48" s="27">
        <v>43034</v>
      </c>
      <c r="C48" s="28">
        <v>6.295138888888889E-2</v>
      </c>
      <c r="D48" s="18" t="s">
        <v>42</v>
      </c>
      <c r="E48" s="29">
        <v>2.44</v>
      </c>
      <c r="F48" s="29">
        <v>19.351400000000002</v>
      </c>
      <c r="G48" s="29" t="s">
        <v>43</v>
      </c>
      <c r="H48" s="29">
        <v>3.3460000000000001</v>
      </c>
      <c r="I48" s="29">
        <v>3870.7624999999998</v>
      </c>
      <c r="J48" s="29" t="s">
        <v>44</v>
      </c>
      <c r="K48" s="29">
        <v>3.5630000000000002</v>
      </c>
      <c r="L48" s="29">
        <v>415.42160000000001</v>
      </c>
      <c r="O48" s="22">
        <f t="shared" ref="O48:O54" si="7">($O$2/$M$2)*F48</f>
        <v>2.0851022946138755</v>
      </c>
      <c r="R48" s="22">
        <f t="shared" ref="R48:R53" si="8">($R$2/$P$2)*I48</f>
        <v>397.51865765506722</v>
      </c>
      <c r="U48" s="22">
        <f>($S$2/$U$2)*L48</f>
        <v>743.90163318037105</v>
      </c>
      <c r="AD48" s="7">
        <v>42913</v>
      </c>
    </row>
    <row r="49" spans="1:30" x14ac:dyDescent="0.25">
      <c r="A49" s="18" t="s">
        <v>76</v>
      </c>
      <c r="B49" s="27">
        <v>43034</v>
      </c>
      <c r="C49" s="28">
        <v>6.7048611111111114E-2</v>
      </c>
      <c r="D49" s="18" t="s">
        <v>42</v>
      </c>
      <c r="E49" s="29">
        <v>2.44</v>
      </c>
      <c r="F49" s="29">
        <v>18.2621</v>
      </c>
      <c r="G49" s="29" t="s">
        <v>43</v>
      </c>
      <c r="H49" s="29">
        <v>3.3460000000000001</v>
      </c>
      <c r="I49" s="29">
        <v>4470.8082000000004</v>
      </c>
      <c r="J49" s="29" t="s">
        <v>44</v>
      </c>
      <c r="K49" s="29">
        <v>3.5630000000000002</v>
      </c>
      <c r="L49" s="29">
        <v>426.11700000000002</v>
      </c>
      <c r="O49" s="22">
        <f t="shared" si="7"/>
        <v>1.9677308419270985</v>
      </c>
      <c r="R49" s="22">
        <f t="shared" si="8"/>
        <v>459.14200995211343</v>
      </c>
      <c r="U49" s="22">
        <f>($S$2/$U$2)*L49</f>
        <v>763.05404491706781</v>
      </c>
      <c r="AD49" s="7">
        <v>42913</v>
      </c>
    </row>
    <row r="50" spans="1:30" x14ac:dyDescent="0.25">
      <c r="A50" s="18" t="s">
        <v>77</v>
      </c>
      <c r="B50" s="27">
        <v>43034</v>
      </c>
      <c r="C50" s="28">
        <v>7.1122685185185178E-2</v>
      </c>
      <c r="D50" s="18" t="s">
        <v>42</v>
      </c>
      <c r="E50" s="29">
        <v>2.4460000000000002</v>
      </c>
      <c r="F50" s="29">
        <v>17.439599999999999</v>
      </c>
      <c r="G50" s="29" t="s">
        <v>43</v>
      </c>
      <c r="H50" s="29">
        <v>3.3530000000000002</v>
      </c>
      <c r="I50" s="29">
        <v>4898.4360999999999</v>
      </c>
      <c r="J50" s="29" t="s">
        <v>44</v>
      </c>
      <c r="K50" s="29">
        <v>3.573</v>
      </c>
      <c r="L50" s="29">
        <v>428.4332</v>
      </c>
      <c r="O50" s="22">
        <f t="shared" si="7"/>
        <v>1.8791069368184286</v>
      </c>
      <c r="R50" s="22">
        <f t="shared" si="8"/>
        <v>503.05843954030314</v>
      </c>
      <c r="U50" s="22">
        <f>($S$2/$U$2)*L50</f>
        <v>767.20169868079211</v>
      </c>
      <c r="AD50" s="7">
        <v>42913</v>
      </c>
    </row>
    <row r="51" spans="1:30" x14ac:dyDescent="0.25">
      <c r="A51" s="18" t="s">
        <v>78</v>
      </c>
      <c r="B51" s="27">
        <v>43034</v>
      </c>
      <c r="C51" s="28">
        <v>7.4791666666666659E-2</v>
      </c>
      <c r="D51" s="18" t="s">
        <v>42</v>
      </c>
      <c r="E51" s="29">
        <v>2.4430000000000001</v>
      </c>
      <c r="F51" s="29">
        <v>16.803799999999999</v>
      </c>
      <c r="G51" s="29" t="s">
        <v>43</v>
      </c>
      <c r="H51" s="29">
        <v>3.3530000000000002</v>
      </c>
      <c r="I51" s="29">
        <v>5242.4391999999998</v>
      </c>
      <c r="J51" s="29" t="s">
        <v>44</v>
      </c>
      <c r="K51" s="29">
        <v>3.57</v>
      </c>
      <c r="L51" s="29">
        <v>425.46969999999999</v>
      </c>
      <c r="O51" s="22">
        <f t="shared" si="7"/>
        <v>1.8105998500487115</v>
      </c>
      <c r="R51" s="22">
        <f t="shared" si="8"/>
        <v>538.38678906864072</v>
      </c>
      <c r="U51" s="22">
        <f>($S$2/$U$2)*L51</f>
        <v>761.89491518679461</v>
      </c>
      <c r="AD51" s="7">
        <v>42913</v>
      </c>
    </row>
    <row r="52" spans="1:30" x14ac:dyDescent="0.25">
      <c r="A52" s="18" t="s">
        <v>79</v>
      </c>
      <c r="B52" s="27">
        <v>43034</v>
      </c>
      <c r="C52" s="28">
        <v>7.8449074074074074E-2</v>
      </c>
      <c r="D52" s="18" t="s">
        <v>42</v>
      </c>
      <c r="E52" s="29">
        <v>2.4460000000000002</v>
      </c>
      <c r="F52" s="29">
        <v>15.963200000000001</v>
      </c>
      <c r="G52" s="29" t="s">
        <v>43</v>
      </c>
      <c r="H52" s="29">
        <v>3.3530000000000002</v>
      </c>
      <c r="I52" s="29">
        <v>5538.6013999999996</v>
      </c>
      <c r="J52" s="29" t="s">
        <v>44</v>
      </c>
      <c r="K52" s="29">
        <v>3.57</v>
      </c>
      <c r="L52" s="29">
        <v>420.30220000000003</v>
      </c>
      <c r="O52" s="22">
        <f t="shared" si="7"/>
        <v>1.7200256802805076</v>
      </c>
      <c r="R52" s="22">
        <f t="shared" si="8"/>
        <v>568.80198509065735</v>
      </c>
      <c r="U52" s="22">
        <f>($S$2/$U$2)*L52</f>
        <v>752.64139613660666</v>
      </c>
      <c r="AD52" s="7">
        <v>42913</v>
      </c>
    </row>
    <row r="53" spans="1:30" x14ac:dyDescent="0.25">
      <c r="A53" s="18" t="s">
        <v>80</v>
      </c>
      <c r="B53" s="27">
        <v>43034</v>
      </c>
      <c r="C53" s="28">
        <v>8.2534722222222232E-2</v>
      </c>
      <c r="D53" s="18" t="s">
        <v>42</v>
      </c>
      <c r="E53" s="29">
        <v>2.4430000000000001</v>
      </c>
      <c r="F53" s="29">
        <v>18.926600000000001</v>
      </c>
      <c r="G53" s="29" t="s">
        <v>43</v>
      </c>
      <c r="H53" s="29">
        <v>3.3530000000000002</v>
      </c>
      <c r="I53" s="29">
        <v>4088.8006</v>
      </c>
      <c r="J53" s="29" t="s">
        <v>44</v>
      </c>
      <c r="K53" s="29">
        <v>3.5659999999999998</v>
      </c>
      <c r="L53" s="29">
        <v>429.24489999999997</v>
      </c>
      <c r="O53" s="24">
        <f t="shared" si="7"/>
        <v>2.0393303373006075</v>
      </c>
      <c r="R53" s="24">
        <f t="shared" si="8"/>
        <v>419.9106832132515</v>
      </c>
      <c r="U53" s="24">
        <f>($S$2/$U$2)*L53</f>
        <v>768.65522193440358</v>
      </c>
      <c r="AD53" s="7">
        <v>42913</v>
      </c>
    </row>
    <row r="54" spans="1:30" x14ac:dyDescent="0.25">
      <c r="A54" s="18" t="s">
        <v>81</v>
      </c>
      <c r="B54" s="27">
        <v>43034</v>
      </c>
      <c r="C54" s="28">
        <v>8.6620370370370361E-2</v>
      </c>
      <c r="D54" s="18" t="s">
        <v>42</v>
      </c>
      <c r="E54" s="29">
        <v>2.4460000000000002</v>
      </c>
      <c r="F54" s="29">
        <v>17.240100000000002</v>
      </c>
      <c r="G54" s="29" t="s">
        <v>43</v>
      </c>
      <c r="H54" s="29">
        <v>3.3530000000000002</v>
      </c>
      <c r="I54" s="29">
        <v>4592.9429</v>
      </c>
      <c r="J54" s="29" t="s">
        <v>44</v>
      </c>
      <c r="K54" s="29">
        <v>3.57</v>
      </c>
      <c r="L54" s="29">
        <v>418.38459999999998</v>
      </c>
      <c r="O54" s="24">
        <f t="shared" si="7"/>
        <v>1.8576109257920708</v>
      </c>
      <c r="R54" s="24">
        <f t="shared" ref="R54:R57" si="9">($R$2/$P$2)*I54</f>
        <v>471.68497067292856</v>
      </c>
      <c r="U54" s="24">
        <f>($S$2/$U$2)*L54</f>
        <v>749.20752131693746</v>
      </c>
      <c r="AD54" s="7">
        <v>42913</v>
      </c>
    </row>
    <row r="55" spans="1:30" x14ac:dyDescent="0.25">
      <c r="A55" s="18" t="s">
        <v>82</v>
      </c>
      <c r="B55" s="27">
        <v>43034</v>
      </c>
      <c r="C55" s="28">
        <v>9.0277777777777776E-2</v>
      </c>
      <c r="D55" s="18" t="s">
        <v>42</v>
      </c>
      <c r="E55" s="29">
        <v>2.44</v>
      </c>
      <c r="F55" s="29">
        <v>16.038699999999999</v>
      </c>
      <c r="G55" s="29" t="s">
        <v>43</v>
      </c>
      <c r="H55" s="29">
        <v>3.3460000000000001</v>
      </c>
      <c r="I55" s="29">
        <v>5155.0367999999999</v>
      </c>
      <c r="J55" s="29" t="s">
        <v>44</v>
      </c>
      <c r="K55" s="29">
        <v>3.5630000000000002</v>
      </c>
      <c r="L55" s="29">
        <v>422.94900000000001</v>
      </c>
      <c r="O55" s="24">
        <f t="shared" ref="O55:O57" si="10">($O$2/$M$2)*F55</f>
        <v>1.7281607621476256</v>
      </c>
      <c r="R55" s="24">
        <f t="shared" si="9"/>
        <v>529.41075793166669</v>
      </c>
      <c r="U55" s="24">
        <f>($S$2/$U$2)*L55</f>
        <v>757.38106023375951</v>
      </c>
      <c r="AD55" s="7">
        <v>42913</v>
      </c>
    </row>
    <row r="56" spans="1:30" x14ac:dyDescent="0.25">
      <c r="A56" s="18" t="s">
        <v>83</v>
      </c>
      <c r="B56" s="27">
        <v>43034</v>
      </c>
      <c r="C56" s="28">
        <v>9.3935185185185177E-2</v>
      </c>
      <c r="D56" s="18" t="s">
        <v>42</v>
      </c>
      <c r="E56" s="29">
        <v>2.4430000000000001</v>
      </c>
      <c r="F56" s="29">
        <v>15.0786</v>
      </c>
      <c r="G56" s="29" t="s">
        <v>43</v>
      </c>
      <c r="H56" s="29">
        <v>3.3530000000000002</v>
      </c>
      <c r="I56" s="29">
        <v>5695.5204000000003</v>
      </c>
      <c r="J56" s="29" t="s">
        <v>44</v>
      </c>
      <c r="K56" s="29">
        <v>3.57</v>
      </c>
      <c r="L56" s="29">
        <v>421.80079999999998</v>
      </c>
      <c r="O56" s="24">
        <f t="shared" si="10"/>
        <v>1.6247105356493474</v>
      </c>
      <c r="R56" s="24">
        <f t="shared" si="9"/>
        <v>584.91721567909462</v>
      </c>
      <c r="T56" s="24">
        <f>($S$2/$U$2)*L56</f>
        <v>755.32496142903267</v>
      </c>
      <c r="AD56" s="7">
        <v>42913</v>
      </c>
    </row>
    <row r="57" spans="1:30" x14ac:dyDescent="0.25">
      <c r="A57" s="18" t="s">
        <v>84</v>
      </c>
      <c r="B57" s="27">
        <v>43034</v>
      </c>
      <c r="C57" s="28">
        <v>9.8009259259259254E-2</v>
      </c>
      <c r="D57" s="18" t="s">
        <v>42</v>
      </c>
      <c r="E57" s="29">
        <v>2.44</v>
      </c>
      <c r="F57" s="29">
        <v>14.0878</v>
      </c>
      <c r="G57" s="29" t="s">
        <v>43</v>
      </c>
      <c r="H57" s="29">
        <v>3.35</v>
      </c>
      <c r="I57" s="29">
        <v>5700.7885999999999</v>
      </c>
      <c r="J57" s="29" t="s">
        <v>44</v>
      </c>
      <c r="K57" s="29">
        <v>3.5630000000000002</v>
      </c>
      <c r="L57" s="29">
        <v>406.45280000000002</v>
      </c>
      <c r="M57" s="3"/>
      <c r="N57" s="2"/>
      <c r="O57" s="24">
        <f t="shared" si="10"/>
        <v>1.5179524016898702</v>
      </c>
      <c r="P57" s="3"/>
      <c r="Q57" s="2"/>
      <c r="R57" s="24">
        <f t="shared" si="9"/>
        <v>585.4582480447483</v>
      </c>
      <c r="S57" s="3"/>
      <c r="U57" s="24">
        <f>($S$2/$U$2)*L57</f>
        <v>727.8410697246718</v>
      </c>
      <c r="AD57" s="7">
        <v>42913</v>
      </c>
    </row>
    <row r="58" spans="1:30" x14ac:dyDescent="0.25">
      <c r="A58" s="5" t="s">
        <v>41</v>
      </c>
      <c r="B58" s="7">
        <v>43034</v>
      </c>
      <c r="C58" s="8">
        <v>0.10210648148148149</v>
      </c>
      <c r="D58" s="5" t="s">
        <v>42</v>
      </c>
      <c r="E58" s="9">
        <v>2.44</v>
      </c>
      <c r="F58" s="9">
        <v>37.828899999999997</v>
      </c>
      <c r="G58" s="9" t="s">
        <v>43</v>
      </c>
      <c r="H58" s="9">
        <v>3.35</v>
      </c>
      <c r="I58" s="9">
        <v>3881.5128</v>
      </c>
      <c r="J58" s="9" t="s">
        <v>44</v>
      </c>
      <c r="K58" s="9">
        <v>3.5659999999999998</v>
      </c>
      <c r="L58" s="9">
        <v>711.20740000000001</v>
      </c>
      <c r="AD58" s="7">
        <v>42913</v>
      </c>
    </row>
    <row r="59" spans="1:30" x14ac:dyDescent="0.25">
      <c r="A59" s="5" t="s">
        <v>41</v>
      </c>
      <c r="B59" s="7">
        <v>43034</v>
      </c>
      <c r="C59" s="8">
        <v>0.10576388888888888</v>
      </c>
      <c r="D59" s="5" t="s">
        <v>42</v>
      </c>
      <c r="E59" s="9">
        <v>2.4359999999999999</v>
      </c>
      <c r="F59" s="9">
        <v>37.624600000000001</v>
      </c>
      <c r="G59" s="9" t="s">
        <v>43</v>
      </c>
      <c r="H59" s="9">
        <v>3.3460000000000001</v>
      </c>
      <c r="I59" s="9">
        <v>3902.8775999999998</v>
      </c>
      <c r="J59" s="9" t="s">
        <v>44</v>
      </c>
      <c r="K59" s="9">
        <v>3.5630000000000002</v>
      </c>
      <c r="L59" s="9">
        <v>712.00040000000001</v>
      </c>
    </row>
    <row r="60" spans="1:30" x14ac:dyDescent="0.25">
      <c r="A60" s="5" t="s">
        <v>41</v>
      </c>
      <c r="B60" s="7">
        <v>43034</v>
      </c>
      <c r="C60" s="8">
        <v>0.10984953703703704</v>
      </c>
      <c r="D60" s="5" t="s">
        <v>42</v>
      </c>
      <c r="E60" s="9">
        <v>2.4430000000000001</v>
      </c>
      <c r="F60" s="9">
        <v>37.910299999999999</v>
      </c>
      <c r="G60" s="9" t="s">
        <v>43</v>
      </c>
      <c r="H60" s="9">
        <v>3.3530000000000002</v>
      </c>
      <c r="I60" s="9">
        <v>3888.1024000000002</v>
      </c>
      <c r="J60" s="9" t="s">
        <v>44</v>
      </c>
      <c r="K60" s="9">
        <v>3.5659999999999998</v>
      </c>
      <c r="L60" s="9">
        <v>709.08130000000006</v>
      </c>
    </row>
    <row r="61" spans="1:30" x14ac:dyDescent="0.25">
      <c r="A61" s="5" t="s">
        <v>41</v>
      </c>
      <c r="B61" s="7">
        <v>43034</v>
      </c>
      <c r="C61" s="8">
        <v>0.11393518518518519</v>
      </c>
      <c r="D61" s="5" t="s">
        <v>42</v>
      </c>
      <c r="E61" s="9">
        <v>2.44</v>
      </c>
      <c r="F61" s="9">
        <v>37.915100000000002</v>
      </c>
      <c r="G61" s="9" t="s">
        <v>43</v>
      </c>
      <c r="H61" s="9">
        <v>3.35</v>
      </c>
      <c r="I61" s="9">
        <v>3847.0783999999999</v>
      </c>
      <c r="J61" s="9" t="s">
        <v>44</v>
      </c>
      <c r="K61" s="9">
        <v>3.5659999999999998</v>
      </c>
      <c r="L61" s="9">
        <v>715.81679999999994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2018-03-27T16:02:26Z</dcterms:modified>
</cp:coreProperties>
</file>