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Q2" i="1"/>
  <c r="P2" i="1"/>
  <c r="R13" i="1" s="1"/>
  <c r="O51" i="1"/>
  <c r="N2" i="1"/>
  <c r="AE2" i="1" s="1"/>
  <c r="U57" i="1" l="1"/>
  <c r="T6" i="1"/>
  <c r="N11" i="1"/>
  <c r="O23" i="1"/>
  <c r="O35" i="1"/>
  <c r="O43" i="1"/>
  <c r="O55" i="1"/>
  <c r="R9" i="1"/>
  <c r="U10" i="1"/>
  <c r="U14" i="1"/>
  <c r="U22" i="1"/>
  <c r="U26" i="1"/>
  <c r="U34" i="1"/>
  <c r="U38" i="1"/>
  <c r="U42" i="1"/>
  <c r="U50" i="1"/>
  <c r="U54" i="1"/>
  <c r="O7" i="1"/>
  <c r="O15" i="1"/>
  <c r="O27" i="1"/>
  <c r="O39" i="1"/>
  <c r="U8" i="1"/>
  <c r="T12" i="1"/>
  <c r="T20" i="1"/>
  <c r="U24" i="1"/>
  <c r="U28" i="1"/>
  <c r="U36" i="1"/>
  <c r="U40" i="1"/>
  <c r="U48" i="1"/>
  <c r="U52" i="1"/>
  <c r="U56" i="1"/>
  <c r="O56" i="1"/>
  <c r="O54" i="1"/>
  <c r="O52" i="1"/>
  <c r="O50" i="1"/>
  <c r="O48" i="1"/>
  <c r="O42" i="1"/>
  <c r="N40" i="1"/>
  <c r="N38" i="1"/>
  <c r="O36" i="1"/>
  <c r="O34" i="1"/>
  <c r="O28" i="1"/>
  <c r="O26" i="1"/>
  <c r="O24" i="1"/>
  <c r="O22" i="1"/>
  <c r="O20" i="1"/>
  <c r="O14" i="1"/>
  <c r="O12" i="1"/>
  <c r="O10" i="1"/>
  <c r="O8" i="1"/>
  <c r="O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Q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Q29" i="1"/>
  <c r="R27" i="1"/>
  <c r="R25" i="1"/>
  <c r="R23" i="1"/>
  <c r="R21" i="1"/>
  <c r="R15" i="1"/>
  <c r="R7" i="1"/>
  <c r="R11" i="1"/>
  <c r="U7" i="1"/>
  <c r="U9" i="1"/>
  <c r="U11" i="1"/>
  <c r="U13" i="1"/>
  <c r="U15" i="1"/>
  <c r="U21" i="1"/>
  <c r="U23" i="1"/>
  <c r="U25" i="1"/>
  <c r="U27" i="1"/>
  <c r="T29" i="1"/>
  <c r="U35" i="1"/>
  <c r="U37" i="1"/>
  <c r="T39" i="1"/>
  <c r="U41" i="1"/>
  <c r="U43" i="1"/>
  <c r="T49" i="1"/>
  <c r="U51" i="1"/>
  <c r="U53" i="1"/>
  <c r="T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<sst xmlns="http://schemas.openxmlformats.org/spreadsheetml/2006/main" count="281" uniqueCount="85">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</sst>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K1" zoomScale="70" zoomScaleNormal="70" workbookViewId="0">
      <selection activeCell="N40" sqref="N40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43034</v>
      </c>
      <c r="C2" s="8">
        <v>0.4465277777777778</v>
      </c>
      <c r="D2" s="5" t="s">
        <v>42</v>
      </c>
      <c r="E2" s="9">
        <v>2.4460000000000002</v>
      </c>
      <c r="F2" s="9">
        <v>38.584600000000002</v>
      </c>
      <c r="G2" s="9" t="s">
        <v>43</v>
      </c>
      <c r="H2" s="9">
        <v>3.3530000000000002</v>
      </c>
      <c r="I2" s="9">
        <v>3818.3159999999998</v>
      </c>
      <c r="J2" s="9" t="s">
        <v>44</v>
      </c>
      <c r="K2" s="9">
        <v>3.57</v>
      </c>
      <c r="L2" s="9">
        <v>731.0924</v>
      </c>
      <c r="M2" s="4">
        <f>AVERAGE(F2:F5,F16:F19,F30:F33,F44:F47,F58:F61)</f>
        <v>39.454529999999998</v>
      </c>
      <c r="N2" s="4">
        <f>STDEV(F2:F5,F16:F19,F30:F33,F44:F47,G58:G61)</f>
        <v>0.21091165765157055</v>
      </c>
      <c r="O2" s="4">
        <v>4.08</v>
      </c>
      <c r="P2" s="4">
        <f>AVERAGE(I2:I5,I16:I19,I30:I33,I44:I47,I58:I61)</f>
        <v>3837.7891650000006</v>
      </c>
      <c r="Q2" s="4">
        <f>STDEV(I2:I5,I16:I19,I30:I33,I44:I47,I58:I61)</f>
        <v>264.38294444493573</v>
      </c>
      <c r="R2" s="4">
        <v>399</v>
      </c>
      <c r="S2" s="4">
        <f>AVERAGE(L2:L5,L16:L19,L30:L33,L44:L47,L58:L61)</f>
        <v>733.07053500000006</v>
      </c>
      <c r="T2" s="4">
        <f>STDEV(L2:L5,L16:L19,L30:L33,L44:L47,L58:L61)</f>
        <v>42.694190146328054</v>
      </c>
      <c r="U2" s="4">
        <v>399</v>
      </c>
      <c r="AD2" s="7">
        <v>42929</v>
      </c>
      <c r="AE2" s="6">
        <f>(N2/M2)^2</f>
        <v>2.8576393765344179E-5</v>
      </c>
      <c r="AF2" s="6">
        <f>(T2/S2)^2</f>
        <v>3.3919233706248449E-3</v>
      </c>
      <c r="AG2" s="6">
        <f>(T2/S2)^2</f>
        <v>3.3919233706248449E-3</v>
      </c>
    </row>
    <row r="3" spans="1:33" x14ac:dyDescent="0.25">
      <c r="A3" s="5" t="s">
        <v>41</v>
      </c>
      <c r="B3" s="7">
        <v>43034</v>
      </c>
      <c r="C3" s="8">
        <v>0.45018518518518519</v>
      </c>
      <c r="D3" s="5" t="s">
        <v>42</v>
      </c>
      <c r="E3" s="9">
        <v>2.4430000000000001</v>
      </c>
      <c r="F3" s="9">
        <v>38.662199999999999</v>
      </c>
      <c r="G3" s="9" t="s">
        <v>43</v>
      </c>
      <c r="H3" s="9">
        <v>3.3530000000000002</v>
      </c>
      <c r="I3" s="9">
        <v>3811.558</v>
      </c>
      <c r="J3" s="9" t="s">
        <v>44</v>
      </c>
      <c r="K3" s="9">
        <v>3.57</v>
      </c>
      <c r="L3" s="9">
        <v>729.71559999999999</v>
      </c>
      <c r="M3" s="5"/>
      <c r="N3" s="4"/>
      <c r="O3" s="5"/>
      <c r="P3" s="5"/>
      <c r="Q3" s="4"/>
      <c r="R3" s="4"/>
      <c r="S3" s="5"/>
      <c r="T3" s="4"/>
      <c r="U3" s="4"/>
      <c r="AD3" s="7">
        <v>42929</v>
      </c>
    </row>
    <row r="4" spans="1:33" x14ac:dyDescent="0.25">
      <c r="A4" s="5" t="s">
        <v>41</v>
      </c>
      <c r="B4" s="7">
        <v>43034</v>
      </c>
      <c r="C4" s="8">
        <v>0.45384259259259258</v>
      </c>
      <c r="D4" s="5" t="s">
        <v>42</v>
      </c>
      <c r="E4" s="9">
        <v>2.4430000000000001</v>
      </c>
      <c r="F4" s="9">
        <v>38.738599999999998</v>
      </c>
      <c r="G4" s="9" t="s">
        <v>43</v>
      </c>
      <c r="H4" s="9">
        <v>3.35</v>
      </c>
      <c r="I4" s="9">
        <v>3818.0437000000002</v>
      </c>
      <c r="J4" s="9" t="s">
        <v>44</v>
      </c>
      <c r="K4" s="9">
        <v>3.5659999999999998</v>
      </c>
      <c r="L4" s="9">
        <v>731.41290000000004</v>
      </c>
      <c r="M4" s="5"/>
      <c r="N4" s="4"/>
      <c r="O4" s="5"/>
      <c r="P4" s="5"/>
      <c r="Q4" s="4"/>
      <c r="R4" s="4"/>
      <c r="S4" s="5"/>
      <c r="T4" s="4"/>
      <c r="U4" s="4"/>
      <c r="AD4" s="7">
        <v>42929</v>
      </c>
    </row>
    <row r="5" spans="1:33" x14ac:dyDescent="0.25">
      <c r="A5" s="5" t="s">
        <v>41</v>
      </c>
      <c r="B5" s="7">
        <v>43034</v>
      </c>
      <c r="C5" s="8">
        <v>0.45792824074074073</v>
      </c>
      <c r="D5" s="5" t="s">
        <v>42</v>
      </c>
      <c r="E5" s="9">
        <v>2.4430000000000001</v>
      </c>
      <c r="F5" s="9">
        <v>38.716099999999997</v>
      </c>
      <c r="G5" s="9" t="s">
        <v>43</v>
      </c>
      <c r="H5" s="9">
        <v>3.35</v>
      </c>
      <c r="I5" s="9">
        <v>3787.7446</v>
      </c>
      <c r="J5" s="9" t="s">
        <v>44</v>
      </c>
      <c r="K5" s="9">
        <v>3.57</v>
      </c>
      <c r="L5" s="9">
        <v>728.89210000000003</v>
      </c>
      <c r="M5" s="5"/>
      <c r="N5" s="4"/>
      <c r="O5" s="5"/>
      <c r="P5" s="5"/>
      <c r="Q5" s="4"/>
      <c r="R5" s="4"/>
      <c r="S5" s="5"/>
      <c r="T5" s="4"/>
      <c r="U5" s="4"/>
      <c r="AD5" s="7">
        <v>42929</v>
      </c>
    </row>
    <row r="6" spans="1:33" x14ac:dyDescent="0.25">
      <c r="A6" s="27" t="s">
        <v>45</v>
      </c>
      <c r="B6" s="28">
        <v>43034</v>
      </c>
      <c r="C6" s="29">
        <v>0.46201388888888889</v>
      </c>
      <c r="D6" s="27" t="s">
        <v>42</v>
      </c>
      <c r="E6" s="30">
        <v>2.44</v>
      </c>
      <c r="F6" s="30">
        <v>18.503900000000002</v>
      </c>
      <c r="G6" s="30" t="s">
        <v>43</v>
      </c>
      <c r="H6" s="30">
        <v>3.3460000000000001</v>
      </c>
      <c r="I6" s="30">
        <v>6157.9036999999998</v>
      </c>
      <c r="J6" s="30" t="s">
        <v>44</v>
      </c>
      <c r="K6" s="30">
        <v>3.5630000000000002</v>
      </c>
      <c r="L6" s="30">
        <v>426.1345</v>
      </c>
      <c r="O6" s="10">
        <f>($O$2/$M$2)*F6</f>
        <v>1.9134916066672194</v>
      </c>
      <c r="R6" s="10">
        <f>($R$2/$P$2)*I6</f>
        <v>640.21327661963926</v>
      </c>
      <c r="T6" s="10">
        <f>($S$2/$U$2)*L6</f>
        <v>782.92392455377819</v>
      </c>
      <c r="V6" s="3">
        <v>0</v>
      </c>
      <c r="W6" s="11" t="s">
        <v>33</v>
      </c>
      <c r="X6" s="2">
        <f>SLOPE(O6:O10,$V$6:$V$10)</f>
        <v>-1.648461659535676E-3</v>
      </c>
      <c r="Y6" s="2">
        <f>RSQ(O6:O10,$V$6:$V$10)</f>
        <v>0.70462439862543258</v>
      </c>
      <c r="Z6" s="2">
        <f>SLOPE($R6:$R10,$V$6:$V$10)</f>
        <v>10.884700618513522</v>
      </c>
      <c r="AA6" s="2">
        <f>RSQ(R6:R10,$V$6:$V$10)</f>
        <v>0.96212318291223375</v>
      </c>
      <c r="AB6" s="2">
        <f>SLOPE(U6:U10,$V$6:$V$10)</f>
        <v>-0.45960766640233375</v>
      </c>
      <c r="AC6" s="2">
        <f>RSQ(U6:U10,$V$6:$V$10)</f>
        <v>0.71740397934120204</v>
      </c>
      <c r="AD6" s="7">
        <v>42929</v>
      </c>
      <c r="AE6" s="2"/>
    </row>
    <row r="7" spans="1:33" x14ac:dyDescent="0.25">
      <c r="A7" s="27" t="s">
        <v>46</v>
      </c>
      <c r="B7" s="28">
        <v>43034</v>
      </c>
      <c r="C7" s="29">
        <v>0.46609953703703705</v>
      </c>
      <c r="D7" s="27" t="s">
        <v>42</v>
      </c>
      <c r="E7" s="30">
        <v>2.4359999999999999</v>
      </c>
      <c r="F7" s="30">
        <v>18.790600000000001</v>
      </c>
      <c r="G7" s="30" t="s">
        <v>43</v>
      </c>
      <c r="H7" s="30">
        <v>3.343</v>
      </c>
      <c r="I7" s="30">
        <v>7828.8177999999998</v>
      </c>
      <c r="J7" s="30" t="s">
        <v>44</v>
      </c>
      <c r="K7" s="30">
        <v>3.5630000000000002</v>
      </c>
      <c r="L7" s="30">
        <v>460.70780000000002</v>
      </c>
      <c r="O7" s="10">
        <f t="shared" ref="O7:O15" si="0">($O$2/$M$2)*F7</f>
        <v>1.9431393049163179</v>
      </c>
      <c r="R7" s="10">
        <f>($R$2/$P$2)*I7</f>
        <v>813.93171117569693</v>
      </c>
      <c r="U7" s="10">
        <f>($S$2/$U$2)*L7</f>
        <v>846.44439454805274</v>
      </c>
      <c r="V7" s="3">
        <v>10</v>
      </c>
      <c r="W7" s="13" t="s">
        <v>34</v>
      </c>
      <c r="X7" s="2">
        <f>SLOPE($O11:$O15,$V$6:$V$10)</f>
        <v>-2.2641658638437789E-3</v>
      </c>
      <c r="Y7" s="2">
        <f>RSQ(O11:O15,$V$6:$V$10)</f>
        <v>0.88452873722810044</v>
      </c>
      <c r="Z7" s="2">
        <f>SLOPE($R11:$R15,$V$6:$V$10)</f>
        <v>7.4164919192479903</v>
      </c>
      <c r="AA7" s="2">
        <f>RSQ(R11:R15,$V$6:$V$10)</f>
        <v>0.95428313954099842</v>
      </c>
      <c r="AB7" s="2">
        <f>SLOPE(U11:U15,$V$6:$V$10)</f>
        <v>-6.3567834802275156</v>
      </c>
      <c r="AC7" s="2">
        <f>RSQ(U11:U15,$V$6:$V$10)</f>
        <v>0.85318995384574081</v>
      </c>
      <c r="AD7" s="7">
        <v>42929</v>
      </c>
      <c r="AE7" s="2"/>
    </row>
    <row r="8" spans="1:33" x14ac:dyDescent="0.25">
      <c r="A8" s="27" t="s">
        <v>47</v>
      </c>
      <c r="B8" s="28">
        <v>43034</v>
      </c>
      <c r="C8" s="29">
        <v>0.46975694444444444</v>
      </c>
      <c r="D8" s="27" t="s">
        <v>42</v>
      </c>
      <c r="E8" s="30">
        <v>2.4460000000000002</v>
      </c>
      <c r="F8" s="30">
        <v>18.348199999999999</v>
      </c>
      <c r="G8" s="30" t="s">
        <v>43</v>
      </c>
      <c r="H8" s="30">
        <v>3.3530000000000002</v>
      </c>
      <c r="I8" s="30">
        <v>9043.9580000000005</v>
      </c>
      <c r="J8" s="30" t="s">
        <v>44</v>
      </c>
      <c r="K8" s="30">
        <v>3.57</v>
      </c>
      <c r="L8" s="30">
        <v>460.61779999999999</v>
      </c>
      <c r="O8" s="10">
        <f t="shared" si="0"/>
        <v>1.8973906418350439</v>
      </c>
      <c r="R8" s="10">
        <f>($R$2/$P$2)*I8</f>
        <v>940.26510755444258</v>
      </c>
      <c r="U8" s="10">
        <f>($S$2/$U$2)*L8</f>
        <v>846.27904029203762</v>
      </c>
      <c r="V8" s="3">
        <v>20</v>
      </c>
      <c r="W8" s="15" t="s">
        <v>35</v>
      </c>
      <c r="X8" s="2">
        <f>SLOPE($O20:$O24,$V$6:$V$10)</f>
        <v>-1.2326493307612596E-4</v>
      </c>
      <c r="Y8" s="2">
        <f>RSQ(O20:O24,$V$6:$V$10)</f>
        <v>8.1202566818219593E-2</v>
      </c>
      <c r="Z8" s="2">
        <f>SLOPE($R20:$R24,$V$6:$V$10)</f>
        <v>9.3421036058920635</v>
      </c>
      <c r="AA8" s="2">
        <f>RSQ(R20:R24,$V$6:$V$10)</f>
        <v>0.98626637781885296</v>
      </c>
      <c r="AB8" s="2">
        <f>SLOPE($U20:$U24,$V$6:$V$10)</f>
        <v>1.0215843154340609</v>
      </c>
      <c r="AC8" s="2">
        <f>RSQ(U20:U24,$V$6:$V$10)</f>
        <v>0.97747042809045426</v>
      </c>
      <c r="AD8" s="7">
        <v>42929</v>
      </c>
      <c r="AE8" s="2"/>
    </row>
    <row r="9" spans="1:33" x14ac:dyDescent="0.25">
      <c r="A9" s="27" t="s">
        <v>48</v>
      </c>
      <c r="B9" s="28">
        <v>43034</v>
      </c>
      <c r="C9" s="29">
        <v>0.47383101851851855</v>
      </c>
      <c r="D9" s="27" t="s">
        <v>42</v>
      </c>
      <c r="E9" s="30">
        <v>2.4359999999999999</v>
      </c>
      <c r="F9" s="30">
        <v>18.155100000000001</v>
      </c>
      <c r="G9" s="30" t="s">
        <v>43</v>
      </c>
      <c r="H9" s="30">
        <v>3.3460000000000001</v>
      </c>
      <c r="I9" s="30">
        <v>9635.2705999999998</v>
      </c>
      <c r="J9" s="30" t="s">
        <v>44</v>
      </c>
      <c r="K9" s="30">
        <v>3.56</v>
      </c>
      <c r="L9" s="30">
        <v>453.49279999999999</v>
      </c>
      <c r="O9" s="10">
        <f t="shared" si="0"/>
        <v>1.8774221363174268</v>
      </c>
      <c r="R9" s="10">
        <f t="shared" ref="R9:R15" si="1">($R$2/$P$2)*I9</f>
        <v>1001.7415767549073</v>
      </c>
      <c r="U9" s="10">
        <f>($S$2/$U$2)*L9</f>
        <v>833.1884950241805</v>
      </c>
      <c r="V9" s="3">
        <v>30</v>
      </c>
      <c r="W9" s="18" t="s">
        <v>36</v>
      </c>
      <c r="X9" s="2">
        <f>SLOPE($O25:$O29,$V$6:$V$10)</f>
        <v>-3.9303106639465724E-3</v>
      </c>
      <c r="Y9" s="2">
        <f>RSQ(O25:O29,$V$6:$V$10)</f>
        <v>0.82917329797338524</v>
      </c>
      <c r="Z9" s="2">
        <f>SLOPE($R25:$R29,$V$6:$V$10)</f>
        <v>58.705563573865575</v>
      </c>
      <c r="AA9" s="2">
        <f>RSQ(R25:R29,$V$6:$V$10)</f>
        <v>0.99909615262370244</v>
      </c>
      <c r="AB9" s="2">
        <f>SLOPE(U25:U29,$V$6:$V$10)</f>
        <v>18.929005622640908</v>
      </c>
      <c r="AC9" s="2">
        <f>RSQ(U25:U29,$V$6:$V$10)</f>
        <v>0.96565475864349104</v>
      </c>
      <c r="AD9" s="7">
        <v>42929</v>
      </c>
      <c r="AE9" s="2"/>
    </row>
    <row r="10" spans="1:33" x14ac:dyDescent="0.25">
      <c r="A10" s="27" t="s">
        <v>49</v>
      </c>
      <c r="B10" s="28">
        <v>43034</v>
      </c>
      <c r="C10" s="29">
        <v>0.47750000000000004</v>
      </c>
      <c r="D10" s="27" t="s">
        <v>42</v>
      </c>
      <c r="E10" s="30">
        <v>2.4460000000000002</v>
      </c>
      <c r="F10" s="30">
        <v>18.0246</v>
      </c>
      <c r="G10" s="30" t="s">
        <v>43</v>
      </c>
      <c r="H10" s="30">
        <v>3.3530000000000002</v>
      </c>
      <c r="I10" s="30">
        <v>10489.412399999999</v>
      </c>
      <c r="J10" s="30" t="s">
        <v>44</v>
      </c>
      <c r="K10" s="30">
        <v>3.573</v>
      </c>
      <c r="L10" s="30">
        <v>454.74419999999998</v>
      </c>
      <c r="O10" s="10">
        <f t="shared" si="0"/>
        <v>1.8639271079898811</v>
      </c>
      <c r="R10" s="10">
        <f t="shared" si="1"/>
        <v>1090.5433747557101</v>
      </c>
      <c r="U10" s="10">
        <f>($S$2/$U$2)*L10</f>
        <v>835.48765409059399</v>
      </c>
      <c r="V10" s="3">
        <v>40</v>
      </c>
      <c r="W10" s="20" t="s">
        <v>37</v>
      </c>
      <c r="X10" s="2">
        <f>SLOPE($O34:$O38,$V$6:$V$10)</f>
        <v>-8.3048714558252139E-4</v>
      </c>
      <c r="Y10" s="2">
        <f>RSQ(O34:O38,$V$6:$V$10)</f>
        <v>0.98597715436795896</v>
      </c>
      <c r="Z10" s="2">
        <f>SLOPE($R34:$R38,$V$6:$V$10)</f>
        <v>7.6703718509247469</v>
      </c>
      <c r="AA10" s="2">
        <f>RSQ(R34:R38,$V$6:$V$10)</f>
        <v>0.95633549812846941</v>
      </c>
      <c r="AB10" s="2">
        <f>SLOPE(U34:U38,$V$6:$V$10)</f>
        <v>2.9094632526699251</v>
      </c>
      <c r="AC10" s="2">
        <f>RSQ(U34:U38,$V$6:$V$10)</f>
        <v>0.87468189888604631</v>
      </c>
      <c r="AD10" s="7">
        <v>42929</v>
      </c>
      <c r="AE10" s="2"/>
    </row>
    <row r="11" spans="1:33" x14ac:dyDescent="0.25">
      <c r="A11" s="27" t="s">
        <v>50</v>
      </c>
      <c r="B11" s="28">
        <v>43034</v>
      </c>
      <c r="C11" s="29">
        <v>0.4815740740740741</v>
      </c>
      <c r="D11" s="27" t="s">
        <v>42</v>
      </c>
      <c r="E11" s="30">
        <v>2.4430000000000001</v>
      </c>
      <c r="F11" s="30">
        <v>17.873200000000001</v>
      </c>
      <c r="G11" s="30" t="s">
        <v>43</v>
      </c>
      <c r="H11" s="30">
        <v>3.35</v>
      </c>
      <c r="I11" s="30">
        <v>5646.8876</v>
      </c>
      <c r="J11" s="30" t="s">
        <v>44</v>
      </c>
      <c r="K11" s="30">
        <v>3.5659999999999998</v>
      </c>
      <c r="L11" s="30">
        <v>561.01239999999996</v>
      </c>
      <c r="N11" s="12">
        <f>($O$2/$M$2)*F11</f>
        <v>1.8482708069263531</v>
      </c>
      <c r="R11" s="12">
        <f t="shared" si="1"/>
        <v>587.08492195141196</v>
      </c>
      <c r="U11" s="12">
        <f>($S$2/$U$2)*L11</f>
        <v>1030.7309779690074</v>
      </c>
      <c r="V11" s="3"/>
      <c r="W11" s="21" t="s">
        <v>38</v>
      </c>
      <c r="X11" s="2">
        <f>SLOPE($O39:$O43,$V$6:$V$10)</f>
        <v>1.9266498132696778E-3</v>
      </c>
      <c r="Y11" s="2">
        <f>RSQ(O39:O43,$V$6:$V$10)</f>
        <v>0.96230032048297143</v>
      </c>
      <c r="Z11" s="2">
        <f>SLOPE($R39:$R43,$V$6:$V$10)</f>
        <v>-8.8310306545982442</v>
      </c>
      <c r="AA11" s="2">
        <f>RSQ(R39:R43,$V$6:$V$10)</f>
        <v>0.71926595561233087</v>
      </c>
      <c r="AB11" s="2">
        <f>SLOPE($U39:$U43,$V$6:$V$10)</f>
        <v>11.353926892215306</v>
      </c>
      <c r="AC11" s="2">
        <f>RSQ(U39:U43,$V$6:$V$10)</f>
        <v>0.90991436395343728</v>
      </c>
      <c r="AD11" s="7">
        <v>42929</v>
      </c>
      <c r="AE11" s="2"/>
    </row>
    <row r="12" spans="1:33" x14ac:dyDescent="0.25">
      <c r="A12" s="27" t="s">
        <v>51</v>
      </c>
      <c r="B12" s="28">
        <v>43034</v>
      </c>
      <c r="C12" s="29">
        <v>0.48564814814814811</v>
      </c>
      <c r="D12" s="27" t="s">
        <v>42</v>
      </c>
      <c r="E12" s="30">
        <v>2.44</v>
      </c>
      <c r="F12" s="30">
        <v>18.6432</v>
      </c>
      <c r="G12" s="30" t="s">
        <v>43</v>
      </c>
      <c r="H12" s="30">
        <v>3.35</v>
      </c>
      <c r="I12" s="30">
        <v>5723.7897999999996</v>
      </c>
      <c r="J12" s="30" t="s">
        <v>44</v>
      </c>
      <c r="K12" s="30">
        <v>3.5630000000000002</v>
      </c>
      <c r="L12" s="30">
        <v>437.4966</v>
      </c>
      <c r="O12" s="12">
        <f t="shared" si="0"/>
        <v>1.9278966445678103</v>
      </c>
      <c r="R12" s="12">
        <f t="shared" si="1"/>
        <v>595.08014432574998</v>
      </c>
      <c r="T12" s="12">
        <f>($S$2/$U$2)*L12</f>
        <v>803.79916446787217</v>
      </c>
      <c r="V12" s="3"/>
      <c r="W12" s="23" t="s">
        <v>39</v>
      </c>
      <c r="X12" s="2">
        <f>SLOPE($O48:$O52,$V$6:$V$10)</f>
        <v>-4.4204749112459352E-3</v>
      </c>
      <c r="Y12" s="2">
        <f>RSQ(O48:O52,$V$6:$V$10)</f>
        <v>0.77463344044760751</v>
      </c>
      <c r="Z12" s="2">
        <f>SLOPE($R48:$R52,$V$6:$V$10)</f>
        <v>5.2571688940082746</v>
      </c>
      <c r="AA12" s="2">
        <f>RSQ(R48:R52,$V$6:$V$10)</f>
        <v>0.75138736439776665</v>
      </c>
      <c r="AB12" s="2">
        <f>SLOPE(U48:U52,$V$6:$V$10)</f>
        <v>0.55245591842428243</v>
      </c>
      <c r="AC12" s="2">
        <f>RSQ(U48:U52,$V$6:$V$10)</f>
        <v>0.91697765119411134</v>
      </c>
      <c r="AD12" s="7">
        <v>42929</v>
      </c>
      <c r="AE12" s="2"/>
    </row>
    <row r="13" spans="1:33" x14ac:dyDescent="0.25">
      <c r="A13" s="27" t="s">
        <v>52</v>
      </c>
      <c r="B13" s="28">
        <v>43034</v>
      </c>
      <c r="C13" s="29">
        <v>0.48973379629629626</v>
      </c>
      <c r="D13" s="27" t="s">
        <v>42</v>
      </c>
      <c r="E13" s="30">
        <v>2.4430000000000001</v>
      </c>
      <c r="F13" s="30">
        <v>18.653199999999998</v>
      </c>
      <c r="G13" s="30" t="s">
        <v>43</v>
      </c>
      <c r="H13" s="30">
        <v>3.3530000000000002</v>
      </c>
      <c r="I13" s="30">
        <v>6743.1001999999999</v>
      </c>
      <c r="J13" s="30" t="s">
        <v>44</v>
      </c>
      <c r="K13" s="30">
        <v>3.57</v>
      </c>
      <c r="L13" s="30">
        <v>442.4556</v>
      </c>
      <c r="O13" s="12">
        <f t="shared" si="0"/>
        <v>1.9289307463553613</v>
      </c>
      <c r="R13" s="12">
        <f t="shared" si="1"/>
        <v>701.05387871144285</v>
      </c>
      <c r="U13" s="12">
        <f>($S$2/$U$2)*L13</f>
        <v>812.91018397430082</v>
      </c>
      <c r="V13" s="3"/>
      <c r="W13" s="25" t="s">
        <v>40</v>
      </c>
      <c r="X13" s="2">
        <f>SLOPE($O53:$O57,$V$6:$V$10)</f>
        <v>-8.620375911207151E-3</v>
      </c>
      <c r="Y13" s="2">
        <f>RSQ(O53:O57,$V$6:$V$10)</f>
        <v>0.89297621252214432</v>
      </c>
      <c r="Z13" s="2">
        <f>SLOPE($R53:$R57,$V$6:$V$10)</f>
        <v>9.2604472736844574</v>
      </c>
      <c r="AA13" s="2">
        <f>RSQ(R53:R57,$V$6:$V$10)</f>
        <v>0.89535912143401764</v>
      </c>
      <c r="AB13" s="2">
        <f>SLOPE(U53:U57,$V$6:$V$10)</f>
        <v>1.2471569169507517</v>
      </c>
      <c r="AC13" s="2">
        <f>RSQ(U53:U57,$V$6:$V$10)</f>
        <v>0.81944558911585308</v>
      </c>
      <c r="AD13" s="7">
        <v>42929</v>
      </c>
      <c r="AE13" s="2"/>
    </row>
    <row r="14" spans="1:33" x14ac:dyDescent="0.25">
      <c r="A14" s="27" t="s">
        <v>53</v>
      </c>
      <c r="B14" s="28">
        <v>43034</v>
      </c>
      <c r="C14" s="29">
        <v>0.49381944444444442</v>
      </c>
      <c r="D14" s="27" t="s">
        <v>42</v>
      </c>
      <c r="E14" s="30">
        <v>2.4430000000000001</v>
      </c>
      <c r="F14" s="30">
        <v>18.328199999999999</v>
      </c>
      <c r="G14" s="30" t="s">
        <v>43</v>
      </c>
      <c r="H14" s="30">
        <v>3.3530000000000002</v>
      </c>
      <c r="I14" s="30">
        <v>7698.6379999999999</v>
      </c>
      <c r="J14" s="30" t="s">
        <v>44</v>
      </c>
      <c r="K14" s="30">
        <v>3.5659999999999998</v>
      </c>
      <c r="L14" s="30">
        <v>432.9255</v>
      </c>
      <c r="O14" s="12">
        <f t="shared" si="0"/>
        <v>1.8953224382599412</v>
      </c>
      <c r="R14" s="12">
        <f t="shared" si="1"/>
        <v>800.39742412478233</v>
      </c>
      <c r="U14" s="12">
        <f>($S$2/$U$2)*L14</f>
        <v>795.40082180486843</v>
      </c>
      <c r="AD14" s="7">
        <v>42929</v>
      </c>
    </row>
    <row r="15" spans="1:33" x14ac:dyDescent="0.25">
      <c r="A15" s="27" t="s">
        <v>54</v>
      </c>
      <c r="B15" s="28">
        <v>43034</v>
      </c>
      <c r="C15" s="29">
        <v>0.49790509259259258</v>
      </c>
      <c r="D15" s="27" t="s">
        <v>42</v>
      </c>
      <c r="E15" s="30">
        <v>2.44</v>
      </c>
      <c r="F15" s="30">
        <v>18.021699999999999</v>
      </c>
      <c r="G15" s="30" t="s">
        <v>43</v>
      </c>
      <c r="H15" s="30">
        <v>3.3460000000000001</v>
      </c>
      <c r="I15" s="30">
        <v>8226.2469999999994</v>
      </c>
      <c r="J15" s="30" t="s">
        <v>44</v>
      </c>
      <c r="K15" s="30">
        <v>3.5630000000000002</v>
      </c>
      <c r="L15" s="30">
        <v>425.97469999999998</v>
      </c>
      <c r="O15" s="12">
        <f t="shared" si="0"/>
        <v>1.863627218471491</v>
      </c>
      <c r="R15" s="12">
        <f t="shared" si="1"/>
        <v>855.25087801429527</v>
      </c>
      <c r="U15" s="12">
        <f>($S$2/$U$2)*L15</f>
        <v>782.630328885876</v>
      </c>
      <c r="AD15" s="7">
        <v>42929</v>
      </c>
    </row>
    <row r="16" spans="1:33" x14ac:dyDescent="0.25">
      <c r="A16" s="5" t="s">
        <v>41</v>
      </c>
      <c r="B16" s="7">
        <v>43034</v>
      </c>
      <c r="C16" s="8">
        <v>0.50156250000000002</v>
      </c>
      <c r="D16" s="5" t="s">
        <v>42</v>
      </c>
      <c r="E16" s="9">
        <v>2.4430000000000001</v>
      </c>
      <c r="F16" s="9">
        <v>38.617899999999999</v>
      </c>
      <c r="G16" s="9" t="s">
        <v>43</v>
      </c>
      <c r="H16" s="9">
        <v>3.3530000000000002</v>
      </c>
      <c r="I16" s="9">
        <v>3781.8172</v>
      </c>
      <c r="J16" s="9" t="s">
        <v>44</v>
      </c>
      <c r="K16" s="9">
        <v>3.57</v>
      </c>
      <c r="L16" s="9">
        <v>727.67880000000002</v>
      </c>
      <c r="M16" s="5"/>
      <c r="N16" s="4"/>
      <c r="O16" s="5"/>
      <c r="P16" s="5"/>
      <c r="Q16" s="4"/>
      <c r="R16" s="4"/>
      <c r="S16" s="5"/>
      <c r="T16" s="4"/>
      <c r="U16" s="4"/>
      <c r="AD16" s="7">
        <v>42929</v>
      </c>
    </row>
    <row r="17" spans="1:30" x14ac:dyDescent="0.25">
      <c r="A17" s="5" t="s">
        <v>41</v>
      </c>
      <c r="B17" s="7">
        <v>43034</v>
      </c>
      <c r="C17" s="8">
        <v>0.50565972222222222</v>
      </c>
      <c r="D17" s="5" t="s">
        <v>42</v>
      </c>
      <c r="E17" s="9">
        <v>2.4430000000000001</v>
      </c>
      <c r="F17" s="9">
        <v>38.760800000000003</v>
      </c>
      <c r="G17" s="9" t="s">
        <v>43</v>
      </c>
      <c r="H17" s="9">
        <v>3.3530000000000002</v>
      </c>
      <c r="I17" s="9">
        <v>3670.9328</v>
      </c>
      <c r="J17" s="9" t="s">
        <v>44</v>
      </c>
      <c r="K17" s="9">
        <v>3.57</v>
      </c>
      <c r="L17" s="9">
        <v>704.45749999999998</v>
      </c>
      <c r="M17" s="5"/>
      <c r="N17" s="4"/>
      <c r="O17" s="5"/>
      <c r="P17" s="5"/>
      <c r="Q17" s="4"/>
      <c r="R17" s="4"/>
      <c r="S17" s="5"/>
      <c r="T17" s="4"/>
      <c r="U17" s="4"/>
      <c r="AD17" s="7">
        <v>42929</v>
      </c>
    </row>
    <row r="18" spans="1:30" x14ac:dyDescent="0.25">
      <c r="A18" s="5" t="s">
        <v>41</v>
      </c>
      <c r="B18" s="7">
        <v>43034</v>
      </c>
      <c r="C18" s="8">
        <v>0.50974537037037038</v>
      </c>
      <c r="D18" s="5" t="s">
        <v>42</v>
      </c>
      <c r="E18" s="9">
        <v>2.4430000000000001</v>
      </c>
      <c r="F18" s="9">
        <v>38.698599999999999</v>
      </c>
      <c r="G18" s="9" t="s">
        <v>43</v>
      </c>
      <c r="H18" s="9">
        <v>3.35</v>
      </c>
      <c r="I18" s="9">
        <v>3770.0893999999998</v>
      </c>
      <c r="J18" s="9" t="s">
        <v>44</v>
      </c>
      <c r="K18" s="9">
        <v>3.57</v>
      </c>
      <c r="L18" s="9">
        <v>725.56870000000004</v>
      </c>
      <c r="M18" s="5"/>
      <c r="N18" s="4"/>
      <c r="O18" s="5"/>
      <c r="P18" s="5"/>
      <c r="Q18" s="4"/>
      <c r="R18" s="4"/>
      <c r="S18" s="5"/>
      <c r="T18" s="4"/>
      <c r="U18" s="4"/>
      <c r="AD18" s="7">
        <v>42929</v>
      </c>
    </row>
    <row r="19" spans="1:30" x14ac:dyDescent="0.25">
      <c r="A19" s="5" t="s">
        <v>41</v>
      </c>
      <c r="B19" s="7">
        <v>43034</v>
      </c>
      <c r="C19" s="8">
        <v>0.51383101851851853</v>
      </c>
      <c r="D19" s="5" t="s">
        <v>42</v>
      </c>
      <c r="E19" s="9">
        <v>2.4359999999999999</v>
      </c>
      <c r="F19" s="9">
        <v>38.792400000000001</v>
      </c>
      <c r="G19" s="9" t="s">
        <v>43</v>
      </c>
      <c r="H19" s="9">
        <v>3.3460000000000001</v>
      </c>
      <c r="I19" s="9">
        <v>3762.9904000000001</v>
      </c>
      <c r="J19" s="9" t="s">
        <v>44</v>
      </c>
      <c r="K19" s="9">
        <v>3.5630000000000002</v>
      </c>
      <c r="L19" s="9">
        <v>726.21540000000005</v>
      </c>
      <c r="M19" s="5"/>
      <c r="N19" s="4"/>
      <c r="O19" s="5"/>
      <c r="P19" s="5"/>
      <c r="Q19" s="4"/>
      <c r="R19" s="4"/>
      <c r="S19" s="5"/>
      <c r="T19" s="4"/>
      <c r="U19" s="4"/>
      <c r="AD19" s="7">
        <v>42929</v>
      </c>
    </row>
    <row r="20" spans="1:30" x14ac:dyDescent="0.25">
      <c r="A20" s="27" t="s">
        <v>55</v>
      </c>
      <c r="B20" s="28">
        <v>43034</v>
      </c>
      <c r="C20" s="29">
        <v>0.51790509259259265</v>
      </c>
      <c r="D20" s="27" t="s">
        <v>42</v>
      </c>
      <c r="E20" s="30">
        <v>2.4460000000000002</v>
      </c>
      <c r="F20" s="30">
        <v>18.645399999999999</v>
      </c>
      <c r="G20" s="30" t="s">
        <v>43</v>
      </c>
      <c r="H20" s="30">
        <v>3.3530000000000002</v>
      </c>
      <c r="I20" s="30">
        <v>4422.3842000000004</v>
      </c>
      <c r="J20" s="30" t="s">
        <v>44</v>
      </c>
      <c r="K20" s="30">
        <v>3.5659999999999998</v>
      </c>
      <c r="L20" s="30">
        <v>446.67489999999998</v>
      </c>
      <c r="O20" s="14">
        <f>($O$2/$M$2)*F20</f>
        <v>1.9281241469610715</v>
      </c>
      <c r="P20" s="3"/>
      <c r="R20" s="14">
        <f t="shared" ref="R20:R29" si="2">($R$2/$P$2)*I20</f>
        <v>459.77807011709564</v>
      </c>
      <c r="S20" s="3"/>
      <c r="T20" s="14">
        <f>($S$2/$U$2)*L20</f>
        <v>820.66217522323689</v>
      </c>
      <c r="AD20" s="7">
        <v>42929</v>
      </c>
    </row>
    <row r="21" spans="1:30" x14ac:dyDescent="0.25">
      <c r="A21" s="27" t="s">
        <v>56</v>
      </c>
      <c r="B21" s="28">
        <v>43034</v>
      </c>
      <c r="C21" s="29">
        <v>0.52156250000000004</v>
      </c>
      <c r="D21" s="27" t="s">
        <v>42</v>
      </c>
      <c r="E21" s="30">
        <v>2.4460000000000002</v>
      </c>
      <c r="F21" s="30">
        <v>18.787700000000001</v>
      </c>
      <c r="G21" s="30" t="s">
        <v>43</v>
      </c>
      <c r="H21" s="30">
        <v>3.3530000000000002</v>
      </c>
      <c r="I21" s="30">
        <v>5724.5020000000004</v>
      </c>
      <c r="J21" s="30" t="s">
        <v>44</v>
      </c>
      <c r="K21" s="30">
        <v>3.573</v>
      </c>
      <c r="L21" s="30">
        <v>435.17860000000002</v>
      </c>
      <c r="O21" s="14">
        <f>($O$2/$M$2)*F21</f>
        <v>1.9428394153979278</v>
      </c>
      <c r="P21" s="3"/>
      <c r="R21" s="14">
        <f t="shared" si="2"/>
        <v>595.15418898734629</v>
      </c>
      <c r="S21" s="3"/>
      <c r="U21" s="14">
        <f>($S$2/$U$2)*L21</f>
        <v>799.54037374072936</v>
      </c>
      <c r="AD21" s="7">
        <v>42929</v>
      </c>
    </row>
    <row r="22" spans="1:30" x14ac:dyDescent="0.25">
      <c r="A22" s="27" t="s">
        <v>57</v>
      </c>
      <c r="B22" s="28">
        <v>43034</v>
      </c>
      <c r="C22" s="29">
        <v>0.5256481481481482</v>
      </c>
      <c r="D22" s="27" t="s">
        <v>42</v>
      </c>
      <c r="E22" s="30">
        <v>2.4460000000000002</v>
      </c>
      <c r="F22" s="30">
        <v>18.648399999999999</v>
      </c>
      <c r="G22" s="30" t="s">
        <v>43</v>
      </c>
      <c r="H22" s="30">
        <v>3.3530000000000002</v>
      </c>
      <c r="I22" s="30">
        <v>6572.7878000000001</v>
      </c>
      <c r="J22" s="30" t="s">
        <v>44</v>
      </c>
      <c r="K22" s="30">
        <v>3.57</v>
      </c>
      <c r="L22" s="30">
        <v>442.0025</v>
      </c>
      <c r="O22" s="14">
        <f>($O$2/$M$2)*F22</f>
        <v>1.9284343774973367</v>
      </c>
      <c r="P22" s="3"/>
      <c r="R22" s="14">
        <f t="shared" si="2"/>
        <v>683.34716146398819</v>
      </c>
      <c r="S22" s="3"/>
      <c r="U22" s="14">
        <f>($S$2/$U$2)*L22</f>
        <v>812.0777171587406</v>
      </c>
      <c r="AD22" s="7">
        <v>42929</v>
      </c>
    </row>
    <row r="23" spans="1:30" x14ac:dyDescent="0.25">
      <c r="A23" s="27" t="s">
        <v>58</v>
      </c>
      <c r="B23" s="28">
        <v>43034</v>
      </c>
      <c r="C23" s="29">
        <v>0.52931712962962962</v>
      </c>
      <c r="D23" s="27" t="s">
        <v>42</v>
      </c>
      <c r="E23" s="30">
        <v>2.44</v>
      </c>
      <c r="F23" s="30">
        <v>18.708100000000002</v>
      </c>
      <c r="G23" s="30" t="s">
        <v>43</v>
      </c>
      <c r="H23" s="30">
        <v>3.3460000000000001</v>
      </c>
      <c r="I23" s="30">
        <v>7291.6846999999998</v>
      </c>
      <c r="J23" s="30" t="s">
        <v>44</v>
      </c>
      <c r="K23" s="30">
        <v>3.5659999999999998</v>
      </c>
      <c r="L23" s="30">
        <v>445.08460000000002</v>
      </c>
      <c r="O23" s="14">
        <f>($O$2/$M$2)*F23</f>
        <v>1.9346079651690189</v>
      </c>
      <c r="P23" s="3"/>
      <c r="R23" s="14">
        <f t="shared" si="2"/>
        <v>758.08807368395378</v>
      </c>
      <c r="S23" s="3"/>
      <c r="U23" s="14">
        <f>($S$2/$U$2)*L23</f>
        <v>817.74036551945119</v>
      </c>
      <c r="AD23" s="7">
        <v>42929</v>
      </c>
    </row>
    <row r="24" spans="1:30" x14ac:dyDescent="0.25">
      <c r="A24" s="27" t="s">
        <v>59</v>
      </c>
      <c r="B24" s="28">
        <v>43034</v>
      </c>
      <c r="C24" s="29">
        <v>0.53339120370370374</v>
      </c>
      <c r="D24" s="27" t="s">
        <v>42</v>
      </c>
      <c r="E24" s="30">
        <v>2.4460000000000002</v>
      </c>
      <c r="F24" s="30">
        <v>18.625599999999999</v>
      </c>
      <c r="G24" s="30" t="s">
        <v>43</v>
      </c>
      <c r="H24" s="30">
        <v>3.3530000000000002</v>
      </c>
      <c r="I24" s="30">
        <v>8131.6530000000002</v>
      </c>
      <c r="J24" s="30" t="s">
        <v>44</v>
      </c>
      <c r="K24" s="30">
        <v>3.573</v>
      </c>
      <c r="L24" s="30">
        <v>452.6857</v>
      </c>
      <c r="O24" s="14">
        <f>($O$2/$M$2)*F24</f>
        <v>1.9260766254217196</v>
      </c>
      <c r="P24" s="3"/>
      <c r="R24" s="14">
        <f t="shared" si="2"/>
        <v>845.41630806339504</v>
      </c>
      <c r="S24" s="3"/>
      <c r="U24" s="14">
        <f>($S$2/$U$2)*L24</f>
        <v>831.70563480162787</v>
      </c>
      <c r="AD24" s="7">
        <v>42929</v>
      </c>
    </row>
    <row r="25" spans="1:30" x14ac:dyDescent="0.25">
      <c r="A25" s="27" t="s">
        <v>60</v>
      </c>
      <c r="B25" s="28">
        <v>43034</v>
      </c>
      <c r="C25" s="29">
        <v>0.53704861111111113</v>
      </c>
      <c r="D25" s="27" t="s">
        <v>42</v>
      </c>
      <c r="E25" s="30">
        <v>2.44</v>
      </c>
      <c r="F25" s="30">
        <v>19.1494</v>
      </c>
      <c r="G25" s="30" t="s">
        <v>43</v>
      </c>
      <c r="H25" s="30">
        <v>3.3460000000000001</v>
      </c>
      <c r="I25" s="30">
        <v>5766.7520999999997</v>
      </c>
      <c r="J25" s="30" t="s">
        <v>44</v>
      </c>
      <c r="K25" s="30">
        <v>3.5659999999999998</v>
      </c>
      <c r="L25" s="30">
        <v>477.62599999999998</v>
      </c>
      <c r="O25" s="17">
        <f>($O$2/$M$2)*F25</f>
        <v>1.9802428770536618</v>
      </c>
      <c r="P25" s="3"/>
      <c r="R25" s="17">
        <f>($R$2/$P$2)*I25</f>
        <v>599.546767416026</v>
      </c>
      <c r="S25" s="3"/>
      <c r="U25" s="17">
        <f>($S$2/$U$2)*L25</f>
        <v>877.52768759375942</v>
      </c>
      <c r="AD25" s="7">
        <v>42929</v>
      </c>
    </row>
    <row r="26" spans="1:30" x14ac:dyDescent="0.25">
      <c r="A26" s="27" t="s">
        <v>61</v>
      </c>
      <c r="B26" s="28">
        <v>43034</v>
      </c>
      <c r="C26" s="29">
        <v>0.54070601851851852</v>
      </c>
      <c r="D26" s="27" t="s">
        <v>42</v>
      </c>
      <c r="E26" s="30">
        <v>2.4430000000000001</v>
      </c>
      <c r="F26" s="30">
        <v>18.651599999999998</v>
      </c>
      <c r="G26" s="30" t="s">
        <v>43</v>
      </c>
      <c r="H26" s="30">
        <v>3.35</v>
      </c>
      <c r="I26" s="30">
        <v>11126.840399999999</v>
      </c>
      <c r="J26" s="30" t="s">
        <v>44</v>
      </c>
      <c r="K26" s="30">
        <v>3.5659999999999998</v>
      </c>
      <c r="L26" s="30">
        <v>531.02919999999995</v>
      </c>
      <c r="O26" s="17">
        <f>($O$2/$M$2)*F26</f>
        <v>1.9287652900693533</v>
      </c>
      <c r="P26" s="3"/>
      <c r="R26" s="17">
        <f>($R$2/$P$2)*I26</f>
        <v>1156.8142825792772</v>
      </c>
      <c r="S26" s="3"/>
      <c r="U26" s="17">
        <f>($S$2/$U$2)*L26</f>
        <v>975.6437587584511</v>
      </c>
      <c r="AD26" s="7">
        <v>42929</v>
      </c>
    </row>
    <row r="27" spans="1:30" x14ac:dyDescent="0.25">
      <c r="A27" s="27" t="s">
        <v>62</v>
      </c>
      <c r="B27" s="28">
        <v>43034</v>
      </c>
      <c r="C27" s="29">
        <v>0.54437499999999994</v>
      </c>
      <c r="D27" s="27" t="s">
        <v>42</v>
      </c>
      <c r="E27" s="30">
        <v>2.44</v>
      </c>
      <c r="F27" s="30">
        <v>18.512</v>
      </c>
      <c r="G27" s="30" t="s">
        <v>43</v>
      </c>
      <c r="H27" s="30">
        <v>3.35</v>
      </c>
      <c r="I27" s="30">
        <v>17278.4892</v>
      </c>
      <c r="J27" s="30" t="s">
        <v>44</v>
      </c>
      <c r="K27" s="30">
        <v>3.5659999999999998</v>
      </c>
      <c r="L27" s="30">
        <v>689.93380000000002</v>
      </c>
      <c r="O27" s="17">
        <f>($O$2/$M$2)*F27</f>
        <v>1.9143292291151359</v>
      </c>
      <c r="P27" s="3"/>
      <c r="R27" s="17">
        <f>($R$2/$P$2)*I27</f>
        <v>1796.3772615945668</v>
      </c>
      <c r="S27" s="3"/>
      <c r="U27" s="17">
        <f>($S$2/$U$2)*L27</f>
        <v>1267.5943355403083</v>
      </c>
      <c r="AD27" s="7">
        <v>42929</v>
      </c>
    </row>
    <row r="28" spans="1:30" x14ac:dyDescent="0.25">
      <c r="A28" s="27" t="s">
        <v>63</v>
      </c>
      <c r="B28" s="28">
        <v>43034</v>
      </c>
      <c r="C28" s="29">
        <v>0.54844907407407406</v>
      </c>
      <c r="D28" s="27" t="s">
        <v>42</v>
      </c>
      <c r="E28" s="30">
        <v>2.4430000000000001</v>
      </c>
      <c r="F28" s="30">
        <v>18.451699999999999</v>
      </c>
      <c r="G28" s="30" t="s">
        <v>43</v>
      </c>
      <c r="H28" s="30">
        <v>3.35</v>
      </c>
      <c r="I28" s="30">
        <v>22538.2222</v>
      </c>
      <c r="J28" s="30" t="s">
        <v>44</v>
      </c>
      <c r="K28" s="30">
        <v>3.5659999999999998</v>
      </c>
      <c r="L28" s="30">
        <v>768.08420000000001</v>
      </c>
      <c r="O28" s="17">
        <f t="shared" ref="O26:O29" si="3">($O$2/$M$2)*F28</f>
        <v>1.908093595336201</v>
      </c>
      <c r="P28" s="3"/>
      <c r="R28" s="17">
        <f>($R$2/$P$2)*I28</f>
        <v>2343.2112268731153</v>
      </c>
      <c r="S28" s="3"/>
      <c r="U28" s="17">
        <f>($S$2/$U$2)*L28</f>
        <v>1411.1776827545038</v>
      </c>
      <c r="AD28" s="7">
        <v>42929</v>
      </c>
    </row>
    <row r="29" spans="1:30" x14ac:dyDescent="0.25">
      <c r="A29" s="27" t="s">
        <v>64</v>
      </c>
      <c r="B29" s="28">
        <v>43034</v>
      </c>
      <c r="C29" s="29">
        <v>0.55253472222222222</v>
      </c>
      <c r="D29" s="27" t="s">
        <v>42</v>
      </c>
      <c r="E29" s="30">
        <v>2.4430000000000001</v>
      </c>
      <c r="F29" s="30">
        <v>17.349</v>
      </c>
      <c r="G29" s="30" t="s">
        <v>43</v>
      </c>
      <c r="H29" s="30">
        <v>3.3530000000000002</v>
      </c>
      <c r="I29" s="30">
        <v>5316.9530999999997</v>
      </c>
      <c r="J29" s="30" t="s">
        <v>44</v>
      </c>
      <c r="K29" s="30">
        <v>3.57</v>
      </c>
      <c r="L29" s="30">
        <v>561.01800000000003</v>
      </c>
      <c r="O29" s="17">
        <f t="shared" si="3"/>
        <v>1.7940631912229092</v>
      </c>
      <c r="P29" s="3"/>
      <c r="Q29" s="17">
        <f>($R$2/$P$2)*I29</f>
        <v>552.78291633302877</v>
      </c>
      <c r="S29" s="3"/>
      <c r="T29" s="17">
        <f>($S$2/$U$2)*L29</f>
        <v>1030.7412666782709</v>
      </c>
      <c r="AD29" s="7">
        <v>42929</v>
      </c>
    </row>
    <row r="30" spans="1:30" x14ac:dyDescent="0.25">
      <c r="A30" s="5" t="s">
        <v>41</v>
      </c>
      <c r="B30" s="7">
        <v>43034</v>
      </c>
      <c r="C30" s="8">
        <v>0.55662037037037038</v>
      </c>
      <c r="D30" s="5" t="s">
        <v>42</v>
      </c>
      <c r="E30" s="9">
        <v>2.4460000000000002</v>
      </c>
      <c r="F30" s="9">
        <v>38.898000000000003</v>
      </c>
      <c r="G30" s="9" t="s">
        <v>43</v>
      </c>
      <c r="H30" s="9">
        <v>3.3530000000000002</v>
      </c>
      <c r="I30" s="9">
        <v>3784.7028</v>
      </c>
      <c r="J30" s="9" t="s">
        <v>44</v>
      </c>
      <c r="K30" s="9">
        <v>3.57</v>
      </c>
      <c r="L30" s="9">
        <v>719.61569999999995</v>
      </c>
      <c r="M30" s="5"/>
      <c r="N30" s="4"/>
      <c r="O30" s="5"/>
      <c r="P30" s="5"/>
      <c r="Q30" s="4"/>
      <c r="R30" s="4"/>
      <c r="S30" s="5"/>
      <c r="T30" s="4"/>
      <c r="U30" s="4"/>
      <c r="AD30" s="7">
        <v>42929</v>
      </c>
    </row>
    <row r="31" spans="1:30" x14ac:dyDescent="0.25">
      <c r="A31" s="5" t="s">
        <v>41</v>
      </c>
      <c r="B31" s="7">
        <v>43034</v>
      </c>
      <c r="C31" s="8">
        <v>0.5602893518518518</v>
      </c>
      <c r="D31" s="5" t="s">
        <v>42</v>
      </c>
      <c r="E31" s="9">
        <v>2.4430000000000001</v>
      </c>
      <c r="F31" s="9">
        <v>39.162999999999997</v>
      </c>
      <c r="G31" s="9" t="s">
        <v>43</v>
      </c>
      <c r="H31" s="9">
        <v>3.3530000000000002</v>
      </c>
      <c r="I31" s="9">
        <v>3790.0951</v>
      </c>
      <c r="J31" s="9" t="s">
        <v>44</v>
      </c>
      <c r="K31" s="9">
        <v>3.57</v>
      </c>
      <c r="L31" s="9">
        <v>718.14419999999996</v>
      </c>
      <c r="M31" s="5"/>
      <c r="N31" s="4"/>
      <c r="O31" s="5"/>
      <c r="P31" s="5"/>
      <c r="Q31" s="4"/>
      <c r="R31" s="4"/>
      <c r="S31" s="5"/>
      <c r="T31" s="4"/>
      <c r="U31" s="4"/>
      <c r="AD31" s="7">
        <v>42929</v>
      </c>
    </row>
    <row r="32" spans="1:30" x14ac:dyDescent="0.25">
      <c r="A32" s="5" t="s">
        <v>41</v>
      </c>
      <c r="B32" s="7">
        <v>43034</v>
      </c>
      <c r="C32" s="8">
        <v>0.56437499999999996</v>
      </c>
      <c r="D32" s="5" t="s">
        <v>42</v>
      </c>
      <c r="E32" s="9">
        <v>2.4430000000000001</v>
      </c>
      <c r="F32" s="9">
        <v>38.962800000000001</v>
      </c>
      <c r="G32" s="9" t="s">
        <v>43</v>
      </c>
      <c r="H32" s="9">
        <v>3.3530000000000002</v>
      </c>
      <c r="I32" s="9">
        <v>3752.7972</v>
      </c>
      <c r="J32" s="9" t="s">
        <v>44</v>
      </c>
      <c r="K32" s="9">
        <v>3.57</v>
      </c>
      <c r="L32" s="9">
        <v>724.33619999999996</v>
      </c>
      <c r="M32" s="5"/>
      <c r="N32" s="4"/>
      <c r="O32" s="5"/>
      <c r="P32" s="5"/>
      <c r="Q32" s="4"/>
      <c r="R32" s="4"/>
      <c r="S32" s="5"/>
      <c r="T32" s="4"/>
      <c r="U32" s="4"/>
      <c r="AD32" s="7">
        <v>42929</v>
      </c>
    </row>
    <row r="33" spans="1:30" x14ac:dyDescent="0.25">
      <c r="A33" s="5" t="s">
        <v>41</v>
      </c>
      <c r="B33" s="7">
        <v>43034</v>
      </c>
      <c r="C33" s="8">
        <v>0.56803240740740735</v>
      </c>
      <c r="D33" s="5" t="s">
        <v>42</v>
      </c>
      <c r="E33" s="9">
        <v>2.4430000000000001</v>
      </c>
      <c r="F33" s="9">
        <v>38.991700000000002</v>
      </c>
      <c r="G33" s="9" t="s">
        <v>43</v>
      </c>
      <c r="H33" s="9">
        <v>3.3530000000000002</v>
      </c>
      <c r="I33" s="9">
        <v>3785.2851000000001</v>
      </c>
      <c r="J33" s="9" t="s">
        <v>44</v>
      </c>
      <c r="K33" s="9">
        <v>3.57</v>
      </c>
      <c r="L33" s="9">
        <v>724.24080000000004</v>
      </c>
      <c r="M33" s="5"/>
      <c r="N33" s="4"/>
      <c r="O33" s="5"/>
      <c r="P33" s="5"/>
      <c r="Q33" s="4"/>
      <c r="R33" s="4"/>
      <c r="S33" s="5"/>
      <c r="T33" s="4"/>
      <c r="U33" s="4"/>
      <c r="AD33" s="7">
        <v>42929</v>
      </c>
    </row>
    <row r="34" spans="1:30" x14ac:dyDescent="0.25">
      <c r="A34" s="27" t="s">
        <v>65</v>
      </c>
      <c r="B34" s="28">
        <v>43034</v>
      </c>
      <c r="C34" s="29">
        <v>0.57168981481481485</v>
      </c>
      <c r="D34" s="27" t="s">
        <v>42</v>
      </c>
      <c r="E34" s="30">
        <v>2.4460000000000002</v>
      </c>
      <c r="F34" s="30">
        <v>19.0275</v>
      </c>
      <c r="G34" s="30" t="s">
        <v>43</v>
      </c>
      <c r="H34" s="30">
        <v>3.3530000000000002</v>
      </c>
      <c r="I34" s="30">
        <v>5568.4380000000001</v>
      </c>
      <c r="J34" s="30" t="s">
        <v>44</v>
      </c>
      <c r="K34" s="30">
        <v>3.57</v>
      </c>
      <c r="L34" s="30">
        <v>428.053</v>
      </c>
      <c r="O34" s="19">
        <f>($O$2/$M$2)*F34</f>
        <v>1.9676371762634102</v>
      </c>
      <c r="R34" s="19">
        <f>($R$2/$P$2)*I34</f>
        <v>578.92882242268763</v>
      </c>
      <c r="U34" s="19">
        <f>($S$2/$U$2)*L34</f>
        <v>786.44872611116546</v>
      </c>
      <c r="AD34" s="7">
        <v>42929</v>
      </c>
    </row>
    <row r="35" spans="1:30" x14ac:dyDescent="0.25">
      <c r="A35" s="27" t="s">
        <v>66</v>
      </c>
      <c r="B35" s="28">
        <v>43034</v>
      </c>
      <c r="C35" s="29">
        <v>0.57534722222222223</v>
      </c>
      <c r="D35" s="27" t="s">
        <v>42</v>
      </c>
      <c r="E35" s="30">
        <v>2.44</v>
      </c>
      <c r="F35" s="30">
        <v>18.927199999999999</v>
      </c>
      <c r="G35" s="30" t="s">
        <v>43</v>
      </c>
      <c r="H35" s="30">
        <v>3.3460000000000001</v>
      </c>
      <c r="I35" s="30">
        <v>6454.0406999999996</v>
      </c>
      <c r="J35" s="30" t="s">
        <v>44</v>
      </c>
      <c r="K35" s="30">
        <v>3.5659999999999998</v>
      </c>
      <c r="L35" s="30">
        <v>420.79140000000001</v>
      </c>
      <c r="O35" s="19">
        <f>($O$2/$M$2)*F35</f>
        <v>1.9572651353342696</v>
      </c>
      <c r="R35" s="19">
        <f>($R$2/$P$2)*I35</f>
        <v>671.00148772763532</v>
      </c>
      <c r="U35" s="19">
        <f>($S$2/$U$2)*L35</f>
        <v>773.10720982806777</v>
      </c>
      <c r="AD35" s="7">
        <v>42929</v>
      </c>
    </row>
    <row r="36" spans="1:30" x14ac:dyDescent="0.25">
      <c r="A36" s="27" t="s">
        <v>67</v>
      </c>
      <c r="B36" s="28">
        <v>43034</v>
      </c>
      <c r="C36" s="29">
        <v>0.57901620370370377</v>
      </c>
      <c r="D36" s="27" t="s">
        <v>42</v>
      </c>
      <c r="E36" s="30">
        <v>2.4460000000000002</v>
      </c>
      <c r="F36" s="30">
        <v>18.875599999999999</v>
      </c>
      <c r="G36" s="30" t="s">
        <v>43</v>
      </c>
      <c r="H36" s="30">
        <v>3.3530000000000002</v>
      </c>
      <c r="I36" s="30">
        <v>7428.1112000000003</v>
      </c>
      <c r="J36" s="30" t="s">
        <v>44</v>
      </c>
      <c r="K36" s="30">
        <v>3.57</v>
      </c>
      <c r="L36" s="30">
        <v>454.17250000000001</v>
      </c>
      <c r="O36" s="19">
        <f>($O$2/$M$2)*F36</f>
        <v>1.9519291701105044</v>
      </c>
      <c r="R36" s="19">
        <f>($R$2/$P$2)*I36</f>
        <v>772.2718058171389</v>
      </c>
      <c r="U36" s="19">
        <f>($S$2/$U$2)*L36</f>
        <v>834.43728711099629</v>
      </c>
      <c r="AD36" s="7">
        <v>42929</v>
      </c>
    </row>
    <row r="37" spans="1:30" x14ac:dyDescent="0.25">
      <c r="A37" s="27" t="s">
        <v>68</v>
      </c>
      <c r="B37" s="28">
        <v>43034</v>
      </c>
      <c r="C37" s="29">
        <v>0.58267361111111116</v>
      </c>
      <c r="D37" s="27" t="s">
        <v>42</v>
      </c>
      <c r="E37" s="30">
        <v>2.4359999999999999</v>
      </c>
      <c r="F37" s="30">
        <v>18.777000000000001</v>
      </c>
      <c r="G37" s="30" t="s">
        <v>43</v>
      </c>
      <c r="H37" s="30">
        <v>3.3460000000000001</v>
      </c>
      <c r="I37" s="30">
        <v>7703.0018</v>
      </c>
      <c r="J37" s="30" t="s">
        <v>44</v>
      </c>
      <c r="K37" s="30">
        <v>3.5630000000000002</v>
      </c>
      <c r="L37" s="30">
        <v>474.74239999999998</v>
      </c>
      <c r="O37" s="19">
        <f>($O$2/$M$2)*F37</f>
        <v>1.9417329264852479</v>
      </c>
      <c r="R37" s="19">
        <f>($R$2/$P$2)*I37</f>
        <v>800.85111142367805</v>
      </c>
      <c r="U37" s="19">
        <f>($S$2/$U$2)*L37</f>
        <v>872.22973723103757</v>
      </c>
      <c r="AD37" s="7">
        <v>42929</v>
      </c>
    </row>
    <row r="38" spans="1:30" x14ac:dyDescent="0.25">
      <c r="A38" s="27" t="s">
        <v>69</v>
      </c>
      <c r="B38" s="28">
        <v>43034</v>
      </c>
      <c r="C38" s="29">
        <v>0.58675925925925931</v>
      </c>
      <c r="D38" s="27" t="s">
        <v>42</v>
      </c>
      <c r="E38" s="30">
        <v>2.4430000000000001</v>
      </c>
      <c r="F38" s="30">
        <v>19.000399999999999</v>
      </c>
      <c r="G38" s="30" t="s">
        <v>43</v>
      </c>
      <c r="H38" s="30">
        <v>3.3530000000000002</v>
      </c>
      <c r="I38" s="30">
        <v>6150.9966000000004</v>
      </c>
      <c r="J38" s="30" t="s">
        <v>44</v>
      </c>
      <c r="K38" s="30">
        <v>3.57</v>
      </c>
      <c r="L38" s="30">
        <v>480.25650000000002</v>
      </c>
      <c r="N38" s="19">
        <f>($O$2/$M$2)*F38</f>
        <v>1.9648347604191458</v>
      </c>
      <c r="Q38" s="19">
        <f>($R$2/$P$2)*I38</f>
        <v>639.4951723201292</v>
      </c>
      <c r="U38" s="19">
        <f>($S$2/$U$2)*L38</f>
        <v>882.36062504317681</v>
      </c>
      <c r="AD38" s="7">
        <v>42929</v>
      </c>
    </row>
    <row r="39" spans="1:30" x14ac:dyDescent="0.25">
      <c r="A39" s="27" t="s">
        <v>70</v>
      </c>
      <c r="B39" s="28">
        <v>43034</v>
      </c>
      <c r="C39" s="29">
        <v>0.59084490740740747</v>
      </c>
      <c r="D39" s="27" t="s">
        <v>42</v>
      </c>
      <c r="E39" s="30">
        <v>2.4430000000000001</v>
      </c>
      <c r="F39" s="30">
        <v>16.623999999999999</v>
      </c>
      <c r="G39" s="30" t="s">
        <v>43</v>
      </c>
      <c r="H39" s="30">
        <v>3.3530000000000002</v>
      </c>
      <c r="I39" s="30">
        <v>8347.9457999999995</v>
      </c>
      <c r="J39" s="30" t="s">
        <v>44</v>
      </c>
      <c r="K39" s="30">
        <v>3.57</v>
      </c>
      <c r="L39" s="30">
        <v>482.86270000000002</v>
      </c>
      <c r="O39" s="26">
        <f>($O$2/$M$2)*F39</f>
        <v>1.7190908116254331</v>
      </c>
      <c r="R39" s="16">
        <f>($R$2/$P$2)*I39</f>
        <v>867.90342850947081</v>
      </c>
      <c r="T39" s="16">
        <f>($S$2/$U$2)*L39</f>
        <v>887.14891684347003</v>
      </c>
      <c r="AD39" s="7">
        <v>42929</v>
      </c>
    </row>
    <row r="40" spans="1:30" x14ac:dyDescent="0.25">
      <c r="A40" s="27" t="s">
        <v>71</v>
      </c>
      <c r="B40" s="28">
        <v>43034</v>
      </c>
      <c r="C40" s="29">
        <v>0.59469907407407407</v>
      </c>
      <c r="D40" s="27" t="s">
        <v>42</v>
      </c>
      <c r="E40" s="30">
        <v>2.44</v>
      </c>
      <c r="F40" s="30">
        <v>14.176</v>
      </c>
      <c r="G40" s="30" t="s">
        <v>43</v>
      </c>
      <c r="H40" s="30">
        <v>3.3460000000000001</v>
      </c>
      <c r="I40" s="30">
        <v>6292.7646000000004</v>
      </c>
      <c r="J40" s="30" t="s">
        <v>44</v>
      </c>
      <c r="K40" s="30">
        <v>3.5630000000000002</v>
      </c>
      <c r="L40" s="30">
        <v>389.22390000000001</v>
      </c>
      <c r="N40" s="16">
        <f>($O$2/$M$2)*F40</f>
        <v>1.4659426940328526</v>
      </c>
      <c r="R40" s="16">
        <f>($R$2/$P$2)*I40</f>
        <v>654.23423941528574</v>
      </c>
      <c r="U40" s="16">
        <f>($S$2/$U$2)*L40</f>
        <v>715.10920453079325</v>
      </c>
      <c r="AD40" s="7">
        <v>42929</v>
      </c>
    </row>
    <row r="41" spans="1:30" x14ac:dyDescent="0.25">
      <c r="A41" s="27" t="s">
        <v>72</v>
      </c>
      <c r="B41" s="28">
        <v>43034</v>
      </c>
      <c r="C41" s="29">
        <v>0.59878472222222223</v>
      </c>
      <c r="D41" s="27" t="s">
        <v>42</v>
      </c>
      <c r="E41" s="30">
        <v>2.4359999999999999</v>
      </c>
      <c r="F41" s="30">
        <v>17.070799999999998</v>
      </c>
      <c r="G41" s="30" t="s">
        <v>43</v>
      </c>
      <c r="H41" s="30">
        <v>3.3460000000000001</v>
      </c>
      <c r="I41" s="30">
        <v>7547.6628000000001</v>
      </c>
      <c r="J41" s="30" t="s">
        <v>44</v>
      </c>
      <c r="K41" s="30">
        <v>3.5630000000000002</v>
      </c>
      <c r="L41" s="30">
        <v>442.21690000000001</v>
      </c>
      <c r="O41" s="16">
        <f t="shared" ref="O39:O43" si="4">($O$2/$M$2)*F41</f>
        <v>1.7652944794932293</v>
      </c>
      <c r="R41" s="16">
        <f>($R$2/$P$2)*I41</f>
        <v>784.70112028678875</v>
      </c>
      <c r="U41" s="16">
        <f>($S$2/$U$2)*L41</f>
        <v>812.47162774195874</v>
      </c>
      <c r="AD41" s="7">
        <v>42929</v>
      </c>
    </row>
    <row r="42" spans="1:30" x14ac:dyDescent="0.25">
      <c r="A42" s="27" t="s">
        <v>73</v>
      </c>
      <c r="B42" s="28">
        <v>43034</v>
      </c>
      <c r="C42" s="29">
        <v>0.60287037037037039</v>
      </c>
      <c r="D42" s="27" t="s">
        <v>42</v>
      </c>
      <c r="E42" s="30">
        <v>2.4460000000000002</v>
      </c>
      <c r="F42" s="30">
        <v>17.285</v>
      </c>
      <c r="G42" s="30" t="s">
        <v>43</v>
      </c>
      <c r="H42" s="30">
        <v>3.3530000000000002</v>
      </c>
      <c r="I42" s="30">
        <v>4836.6827999999996</v>
      </c>
      <c r="J42" s="30" t="s">
        <v>44</v>
      </c>
      <c r="K42" s="30">
        <v>3.57</v>
      </c>
      <c r="L42" s="30">
        <v>552.86609999999996</v>
      </c>
      <c r="O42" s="16">
        <f t="shared" si="4"/>
        <v>1.7874449397825802</v>
      </c>
      <c r="R42" s="16">
        <f>($R$2/$P$2)*I42</f>
        <v>502.85108280563907</v>
      </c>
      <c r="U42" s="16">
        <f>($S$2/$U$2)*L42</f>
        <v>1015.7640293492819</v>
      </c>
      <c r="AD42" s="7">
        <v>42929</v>
      </c>
    </row>
    <row r="43" spans="1:30" x14ac:dyDescent="0.25">
      <c r="A43" s="27" t="s">
        <v>74</v>
      </c>
      <c r="B43" s="28">
        <v>43034</v>
      </c>
      <c r="C43" s="29">
        <v>0.60695601851851855</v>
      </c>
      <c r="D43" s="27" t="s">
        <v>42</v>
      </c>
      <c r="E43" s="30">
        <v>2.4430000000000001</v>
      </c>
      <c r="F43" s="30">
        <v>17.336099999999998</v>
      </c>
      <c r="G43" s="30" t="s">
        <v>43</v>
      </c>
      <c r="H43" s="30">
        <v>3.35</v>
      </c>
      <c r="I43" s="30">
        <v>4828.9147999999996</v>
      </c>
      <c r="J43" s="30" t="s">
        <v>44</v>
      </c>
      <c r="K43" s="30">
        <v>3.5659999999999998</v>
      </c>
      <c r="L43" s="30">
        <v>558.33360000000005</v>
      </c>
      <c r="O43" s="16">
        <f t="shared" si="4"/>
        <v>1.7927291999169677</v>
      </c>
      <c r="R43" s="16">
        <f>($R$2/$P$2)*I43</f>
        <v>502.04347408438196</v>
      </c>
      <c r="U43" s="16">
        <f>($S$2/$U$2)*L43</f>
        <v>1025.8093004021957</v>
      </c>
      <c r="AD43" s="7">
        <v>42929</v>
      </c>
    </row>
    <row r="44" spans="1:30" x14ac:dyDescent="0.25">
      <c r="A44" s="5" t="s">
        <v>41</v>
      </c>
      <c r="B44" s="7">
        <v>43034</v>
      </c>
      <c r="C44" s="8">
        <v>0.61104166666666659</v>
      </c>
      <c r="D44" s="5" t="s">
        <v>42</v>
      </c>
      <c r="E44" s="9">
        <v>2.44</v>
      </c>
      <c r="F44" s="9">
        <v>38.755400000000002</v>
      </c>
      <c r="G44" s="9" t="s">
        <v>43</v>
      </c>
      <c r="H44" s="9">
        <v>3.35</v>
      </c>
      <c r="I44" s="9">
        <v>3776.8822</v>
      </c>
      <c r="J44" s="9" t="s">
        <v>44</v>
      </c>
      <c r="K44" s="9">
        <v>3.5659999999999998</v>
      </c>
      <c r="L44" s="9">
        <v>720.92359999999996</v>
      </c>
      <c r="M44" s="5"/>
      <c r="N44" s="4"/>
      <c r="O44" s="4"/>
      <c r="P44" s="5"/>
      <c r="Q44" s="4"/>
      <c r="R44" s="4"/>
      <c r="S44" s="5"/>
      <c r="T44" s="4"/>
      <c r="U44" s="4"/>
      <c r="AD44" s="7">
        <v>42929</v>
      </c>
    </row>
    <row r="45" spans="1:30" x14ac:dyDescent="0.25">
      <c r="A45" s="5" t="s">
        <v>41</v>
      </c>
      <c r="B45" s="7">
        <v>43034</v>
      </c>
      <c r="C45" s="8">
        <v>0.61469907407407409</v>
      </c>
      <c r="D45" s="5" t="s">
        <v>42</v>
      </c>
      <c r="E45" s="9">
        <v>2.4430000000000001</v>
      </c>
      <c r="F45" s="9">
        <v>38.778100000000002</v>
      </c>
      <c r="G45" s="9" t="s">
        <v>43</v>
      </c>
      <c r="H45" s="9">
        <v>3.3530000000000002</v>
      </c>
      <c r="I45" s="9">
        <v>3790.8890999999999</v>
      </c>
      <c r="J45" s="9" t="s">
        <v>44</v>
      </c>
      <c r="K45" s="9">
        <v>3.57</v>
      </c>
      <c r="L45" s="9">
        <v>720.80439999999999</v>
      </c>
      <c r="M45" s="5"/>
      <c r="N45" s="4"/>
      <c r="O45" s="4"/>
      <c r="P45" s="5"/>
      <c r="Q45" s="4"/>
      <c r="R45" s="4"/>
      <c r="S45" s="5"/>
      <c r="T45" s="4"/>
      <c r="U45" s="4"/>
      <c r="AD45" s="7">
        <v>42929</v>
      </c>
    </row>
    <row r="46" spans="1:30" x14ac:dyDescent="0.25">
      <c r="A46" s="5" t="s">
        <v>41</v>
      </c>
      <c r="B46" s="7">
        <v>43034</v>
      </c>
      <c r="C46" s="8">
        <v>0.61878472222222225</v>
      </c>
      <c r="D46" s="5" t="s">
        <v>42</v>
      </c>
      <c r="E46" s="9">
        <v>2.4430000000000001</v>
      </c>
      <c r="F46" s="9">
        <v>39.014200000000002</v>
      </c>
      <c r="G46" s="9" t="s">
        <v>43</v>
      </c>
      <c r="H46" s="9">
        <v>3.3530000000000002</v>
      </c>
      <c r="I46" s="9">
        <v>3777.5066999999999</v>
      </c>
      <c r="J46" s="9" t="s">
        <v>44</v>
      </c>
      <c r="K46" s="9">
        <v>3.57</v>
      </c>
      <c r="L46" s="9">
        <v>720.53440000000001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42929</v>
      </c>
    </row>
    <row r="47" spans="1:30" x14ac:dyDescent="0.25">
      <c r="A47" s="5" t="s">
        <v>41</v>
      </c>
      <c r="B47" s="7">
        <v>43034</v>
      </c>
      <c r="C47" s="8">
        <v>0.62244212962962964</v>
      </c>
      <c r="D47" s="5" t="s">
        <v>42</v>
      </c>
      <c r="E47" s="9">
        <v>2.4430000000000001</v>
      </c>
      <c r="F47" s="9">
        <v>39.369199999999999</v>
      </c>
      <c r="G47" s="9" t="s">
        <v>43</v>
      </c>
      <c r="H47" s="9">
        <v>3.3530000000000002</v>
      </c>
      <c r="I47" s="9">
        <v>3794.4949999999999</v>
      </c>
      <c r="J47" s="9" t="s">
        <v>44</v>
      </c>
      <c r="K47" s="9">
        <v>3.57</v>
      </c>
      <c r="L47" s="9">
        <v>724.55160000000001</v>
      </c>
      <c r="M47" s="5"/>
      <c r="N47" s="4"/>
      <c r="O47" s="4"/>
      <c r="P47" s="5"/>
      <c r="Q47" s="4"/>
      <c r="R47" s="4"/>
      <c r="S47" s="5"/>
      <c r="T47" s="4"/>
      <c r="U47" s="4"/>
      <c r="AD47" s="7">
        <v>42929</v>
      </c>
    </row>
    <row r="48" spans="1:30" x14ac:dyDescent="0.25">
      <c r="A48" s="27" t="s">
        <v>75</v>
      </c>
      <c r="B48" s="28">
        <v>43034</v>
      </c>
      <c r="C48" s="29">
        <v>0.62652777777777779</v>
      </c>
      <c r="D48" s="27" t="s">
        <v>42</v>
      </c>
      <c r="E48" s="30">
        <v>2.4430000000000001</v>
      </c>
      <c r="F48" s="30">
        <v>18.3444</v>
      </c>
      <c r="G48" s="30" t="s">
        <v>43</v>
      </c>
      <c r="H48" s="30">
        <v>3.3530000000000002</v>
      </c>
      <c r="I48" s="30">
        <v>4891.4066000000003</v>
      </c>
      <c r="J48" s="30" t="s">
        <v>44</v>
      </c>
      <c r="K48" s="30">
        <v>3.57</v>
      </c>
      <c r="L48" s="30">
        <v>438.84980000000002</v>
      </c>
      <c r="O48" s="22">
        <f t="shared" ref="O48:O54" si="5">($O$2/$M$2)*F48</f>
        <v>1.8969976831557747</v>
      </c>
      <c r="R48" s="22">
        <f t="shared" ref="R48:R53" si="6">($R$2/$P$2)*I48</f>
        <v>508.54050326654664</v>
      </c>
      <c r="U48" s="22">
        <f>($S$2/$U$2)*L48</f>
        <v>806.28535757053396</v>
      </c>
      <c r="AD48" s="7">
        <v>42929</v>
      </c>
    </row>
    <row r="49" spans="1:30" x14ac:dyDescent="0.25">
      <c r="A49" s="27" t="s">
        <v>76</v>
      </c>
      <c r="B49" s="28">
        <v>43034</v>
      </c>
      <c r="C49" s="29">
        <v>0.63061342592592595</v>
      </c>
      <c r="D49" s="27" t="s">
        <v>42</v>
      </c>
      <c r="E49" s="30">
        <v>2.4460000000000002</v>
      </c>
      <c r="F49" s="30">
        <v>18.5944</v>
      </c>
      <c r="G49" s="30" t="s">
        <v>43</v>
      </c>
      <c r="H49" s="30">
        <v>3.3530000000000002</v>
      </c>
      <c r="I49" s="30">
        <v>6037.1477999999997</v>
      </c>
      <c r="J49" s="30" t="s">
        <v>44</v>
      </c>
      <c r="K49" s="30">
        <v>3.5760000000000001</v>
      </c>
      <c r="L49" s="30">
        <v>466.923</v>
      </c>
      <c r="O49" s="22">
        <f t="shared" si="5"/>
        <v>1.9228502278445594</v>
      </c>
      <c r="R49" s="22">
        <f t="shared" si="6"/>
        <v>627.65875576700671</v>
      </c>
      <c r="T49" s="22">
        <f>($S$2/$U$2)*L49</f>
        <v>857.86339201454894</v>
      </c>
      <c r="AD49" s="7">
        <v>42929</v>
      </c>
    </row>
    <row r="50" spans="1:30" x14ac:dyDescent="0.25">
      <c r="A50" s="27" t="s">
        <v>77</v>
      </c>
      <c r="B50" s="28">
        <v>43034</v>
      </c>
      <c r="C50" s="29">
        <v>0.63468749999999996</v>
      </c>
      <c r="D50" s="27" t="s">
        <v>42</v>
      </c>
      <c r="E50" s="30">
        <v>2.4359999999999999</v>
      </c>
      <c r="F50" s="30">
        <v>18.3797</v>
      </c>
      <c r="G50" s="30" t="s">
        <v>43</v>
      </c>
      <c r="H50" s="30">
        <v>3.343</v>
      </c>
      <c r="I50" s="30">
        <v>5395.7448000000004</v>
      </c>
      <c r="J50" s="30" t="s">
        <v>44</v>
      </c>
      <c r="K50" s="30">
        <v>3.56</v>
      </c>
      <c r="L50" s="30">
        <v>447.81220000000002</v>
      </c>
      <c r="O50" s="22">
        <f t="shared" si="5"/>
        <v>1.9006480624658311</v>
      </c>
      <c r="R50" s="22">
        <f t="shared" si="6"/>
        <v>560.97458266704962</v>
      </c>
      <c r="U50" s="22">
        <f>($S$2/$U$2)*L50</f>
        <v>822.75170183841362</v>
      </c>
      <c r="AD50" s="7">
        <v>42929</v>
      </c>
    </row>
    <row r="51" spans="1:30" x14ac:dyDescent="0.25">
      <c r="A51" s="27" t="s">
        <v>78</v>
      </c>
      <c r="B51" s="28">
        <v>43034</v>
      </c>
      <c r="C51" s="29">
        <v>0.63834490740740735</v>
      </c>
      <c r="D51" s="27" t="s">
        <v>42</v>
      </c>
      <c r="E51" s="30">
        <v>2.44</v>
      </c>
      <c r="F51" s="30">
        <v>17.3461</v>
      </c>
      <c r="G51" s="30" t="s">
        <v>43</v>
      </c>
      <c r="H51" s="30">
        <v>3.35</v>
      </c>
      <c r="I51" s="30">
        <v>6936.6415999999999</v>
      </c>
      <c r="J51" s="30" t="s">
        <v>44</v>
      </c>
      <c r="K51" s="30">
        <v>3.5659999999999998</v>
      </c>
      <c r="L51" s="30">
        <v>449.64879999999999</v>
      </c>
      <c r="O51" s="22">
        <f t="shared" si="5"/>
        <v>1.7937633017045191</v>
      </c>
      <c r="R51" s="22">
        <f t="shared" si="6"/>
        <v>721.17562466462368</v>
      </c>
      <c r="U51" s="22">
        <f>($S$2/$U$2)*L51</f>
        <v>826.12603102282708</v>
      </c>
      <c r="AD51" s="7">
        <v>42929</v>
      </c>
    </row>
    <row r="52" spans="1:30" x14ac:dyDescent="0.25">
      <c r="A52" s="27" t="s">
        <v>79</v>
      </c>
      <c r="B52" s="28">
        <v>43034</v>
      </c>
      <c r="C52" s="29">
        <v>0.64244212962962965</v>
      </c>
      <c r="D52" s="27" t="s">
        <v>42</v>
      </c>
      <c r="E52" s="30">
        <v>2.4430000000000001</v>
      </c>
      <c r="F52" s="30">
        <v>16.831199999999999</v>
      </c>
      <c r="G52" s="30" t="s">
        <v>43</v>
      </c>
      <c r="H52" s="30">
        <v>3.35</v>
      </c>
      <c r="I52" s="30">
        <v>6969.9687000000004</v>
      </c>
      <c r="J52" s="30" t="s">
        <v>44</v>
      </c>
      <c r="K52" s="30">
        <v>3.57</v>
      </c>
      <c r="L52" s="30">
        <v>450.5367</v>
      </c>
      <c r="O52" s="22">
        <f t="shared" si="5"/>
        <v>1.740517400663498</v>
      </c>
      <c r="R52" s="22">
        <f t="shared" si="6"/>
        <v>724.64051351815192</v>
      </c>
      <c r="U52" s="22">
        <f>($S$2/$U$2)*L52</f>
        <v>827.75734262189098</v>
      </c>
      <c r="AD52" s="7">
        <v>42929</v>
      </c>
    </row>
    <row r="53" spans="1:30" x14ac:dyDescent="0.25">
      <c r="A53" s="27" t="s">
        <v>80</v>
      </c>
      <c r="B53" s="28">
        <v>43034</v>
      </c>
      <c r="C53" s="29">
        <v>0.64609953703703704</v>
      </c>
      <c r="D53" s="27" t="s">
        <v>42</v>
      </c>
      <c r="E53" s="30">
        <v>2.4359999999999999</v>
      </c>
      <c r="F53" s="30">
        <v>18.561699999999998</v>
      </c>
      <c r="G53" s="30" t="s">
        <v>43</v>
      </c>
      <c r="H53" s="30">
        <v>3.3460000000000001</v>
      </c>
      <c r="I53" s="30">
        <v>5544.3858</v>
      </c>
      <c r="J53" s="30" t="s">
        <v>44</v>
      </c>
      <c r="K53" s="30">
        <v>3.5630000000000002</v>
      </c>
      <c r="L53" s="30">
        <v>449.00420000000003</v>
      </c>
      <c r="O53" s="24">
        <f t="shared" si="5"/>
        <v>1.9194687149992662</v>
      </c>
      <c r="R53" s="24">
        <f t="shared" si="6"/>
        <v>576.42820881745843</v>
      </c>
      <c r="U53" s="24">
        <f>($S$2/$U$2)*L53</f>
        <v>824.94172709585723</v>
      </c>
      <c r="AD53" s="7">
        <v>42929</v>
      </c>
    </row>
    <row r="54" spans="1:30" x14ac:dyDescent="0.25">
      <c r="A54" s="27" t="s">
        <v>81</v>
      </c>
      <c r="B54" s="28">
        <v>43034</v>
      </c>
      <c r="C54" s="29">
        <v>0.6501851851851852</v>
      </c>
      <c r="D54" s="27" t="s">
        <v>42</v>
      </c>
      <c r="E54" s="30">
        <v>2.4430000000000001</v>
      </c>
      <c r="F54" s="30">
        <v>17.813400000000001</v>
      </c>
      <c r="G54" s="30" t="s">
        <v>43</v>
      </c>
      <c r="H54" s="30">
        <v>3.35</v>
      </c>
      <c r="I54" s="30">
        <v>6322.2651999999998</v>
      </c>
      <c r="J54" s="30" t="s">
        <v>44</v>
      </c>
      <c r="K54" s="30">
        <v>3.5659999999999998</v>
      </c>
      <c r="L54" s="30">
        <v>448.41120000000001</v>
      </c>
      <c r="O54" s="24">
        <f t="shared" si="5"/>
        <v>1.8420868782367958</v>
      </c>
      <c r="R54" s="24">
        <f t="shared" ref="R54:R57" si="7">($R$2/$P$2)*I54</f>
        <v>657.30130195935328</v>
      </c>
      <c r="U54" s="24">
        <f>($S$2/$U$2)*L54</f>
        <v>823.85222627566918</v>
      </c>
      <c r="AD54" s="7">
        <v>42929</v>
      </c>
    </row>
    <row r="55" spans="1:30" x14ac:dyDescent="0.25">
      <c r="A55" s="27" t="s">
        <v>82</v>
      </c>
      <c r="B55" s="28">
        <v>43034</v>
      </c>
      <c r="C55" s="29">
        <v>0.65425925925925921</v>
      </c>
      <c r="D55" s="27" t="s">
        <v>42</v>
      </c>
      <c r="E55" s="30">
        <v>2.4430000000000001</v>
      </c>
      <c r="F55" s="30">
        <v>16.044</v>
      </c>
      <c r="G55" s="30" t="s">
        <v>43</v>
      </c>
      <c r="H55" s="30">
        <v>3.3530000000000002</v>
      </c>
      <c r="I55" s="30">
        <v>7090.7623999999996</v>
      </c>
      <c r="J55" s="30" t="s">
        <v>44</v>
      </c>
      <c r="K55" s="30">
        <v>3.57</v>
      </c>
      <c r="L55" s="30">
        <v>439.47399999999999</v>
      </c>
      <c r="O55" s="24">
        <f t="shared" ref="O55:O57" si="8">($O$2/$M$2)*F55</f>
        <v>1.6591129079474527</v>
      </c>
      <c r="R55" s="24">
        <f t="shared" si="7"/>
        <v>737.19896428963921</v>
      </c>
      <c r="T55" s="24">
        <f>($S$2/$U$2)*L55</f>
        <v>807.43218119947369</v>
      </c>
      <c r="AD55" s="7">
        <v>42929</v>
      </c>
    </row>
    <row r="56" spans="1:30" x14ac:dyDescent="0.25">
      <c r="A56" s="27" t="s">
        <v>83</v>
      </c>
      <c r="B56" s="28">
        <v>43034</v>
      </c>
      <c r="C56" s="29">
        <v>0.65834490740740736</v>
      </c>
      <c r="D56" s="27" t="s">
        <v>42</v>
      </c>
      <c r="E56" s="30">
        <v>2.4460000000000002</v>
      </c>
      <c r="F56" s="30">
        <v>15.6031</v>
      </c>
      <c r="G56" s="30" t="s">
        <v>43</v>
      </c>
      <c r="H56" s="30">
        <v>3.3530000000000002</v>
      </c>
      <c r="I56" s="30">
        <v>9021.8328000000001</v>
      </c>
      <c r="J56" s="30" t="s">
        <v>44</v>
      </c>
      <c r="K56" s="30">
        <v>3.57</v>
      </c>
      <c r="L56" s="30">
        <v>474.48180000000002</v>
      </c>
      <c r="O56" s="24">
        <f t="shared" si="8"/>
        <v>1.6135193601343116</v>
      </c>
      <c r="R56" s="24">
        <f t="shared" si="7"/>
        <v>937.96483663791867</v>
      </c>
      <c r="U56" s="24">
        <f>($S$2/$U$2)*L56</f>
        <v>871.75094479639858</v>
      </c>
      <c r="AD56" s="7">
        <v>42929</v>
      </c>
    </row>
    <row r="57" spans="1:30" x14ac:dyDescent="0.25">
      <c r="A57" s="27" t="s">
        <v>84</v>
      </c>
      <c r="B57" s="28">
        <v>43034</v>
      </c>
      <c r="C57" s="29">
        <v>0.66200231481481475</v>
      </c>
      <c r="D57" s="27" t="s">
        <v>42</v>
      </c>
      <c r="E57" s="30">
        <v>2.4430000000000001</v>
      </c>
      <c r="F57" s="30">
        <v>15.498799999999999</v>
      </c>
      <c r="G57" s="30" t="s">
        <v>43</v>
      </c>
      <c r="H57" s="30">
        <v>3.3530000000000002</v>
      </c>
      <c r="I57" s="30">
        <v>8648.1915000000008</v>
      </c>
      <c r="J57" s="30" t="s">
        <v>44</v>
      </c>
      <c r="K57" s="30">
        <v>3.5659999999999998</v>
      </c>
      <c r="L57" s="30">
        <v>469.90940000000001</v>
      </c>
      <c r="M57" s="3"/>
      <c r="N57" s="2"/>
      <c r="O57" s="24">
        <f t="shared" si="8"/>
        <v>1.6027336784901507</v>
      </c>
      <c r="P57" s="3"/>
      <c r="Q57" s="2"/>
      <c r="R57" s="24">
        <f t="shared" si="7"/>
        <v>899.11880516239864</v>
      </c>
      <c r="S57" s="3"/>
      <c r="U57" s="24">
        <f>($S$2/$U$2)*L57</f>
        <v>863.35021368303012</v>
      </c>
      <c r="AD57" s="7">
        <v>42929</v>
      </c>
    </row>
    <row r="58" spans="1:30" x14ac:dyDescent="0.25">
      <c r="A58" s="5" t="s">
        <v>41</v>
      </c>
      <c r="B58" s="7">
        <v>43034</v>
      </c>
      <c r="C58" s="8">
        <v>0.66608796296296291</v>
      </c>
      <c r="D58" s="5" t="s">
        <v>42</v>
      </c>
      <c r="E58" s="9">
        <v>2.44</v>
      </c>
      <c r="F58" s="9">
        <v>38.926299999999998</v>
      </c>
      <c r="G58" s="9" t="s">
        <v>43</v>
      </c>
      <c r="H58" s="9">
        <v>3.3460000000000001</v>
      </c>
      <c r="I58" s="9">
        <v>3769.0416</v>
      </c>
      <c r="J58" s="9" t="s">
        <v>44</v>
      </c>
      <c r="K58" s="9">
        <v>3.5659999999999998</v>
      </c>
      <c r="L58" s="9">
        <v>723.65300000000002</v>
      </c>
      <c r="AD58" s="7">
        <v>42929</v>
      </c>
    </row>
    <row r="59" spans="1:30" x14ac:dyDescent="0.25">
      <c r="A59" s="5" t="s">
        <v>41</v>
      </c>
      <c r="B59" s="7">
        <v>43034</v>
      </c>
      <c r="C59" s="8">
        <v>0.67017361111111118</v>
      </c>
      <c r="D59" s="5" t="s">
        <v>42</v>
      </c>
      <c r="E59" s="9">
        <v>2.4460000000000002</v>
      </c>
      <c r="F59" s="9">
        <v>38.982199999999999</v>
      </c>
      <c r="G59" s="9" t="s">
        <v>43</v>
      </c>
      <c r="H59" s="9">
        <v>3.3530000000000002</v>
      </c>
      <c r="I59" s="9">
        <v>3774.1185999999998</v>
      </c>
      <c r="J59" s="9" t="s">
        <v>44</v>
      </c>
      <c r="K59" s="9">
        <v>3.57</v>
      </c>
      <c r="L59" s="9">
        <v>725.19560000000001</v>
      </c>
    </row>
    <row r="60" spans="1:30" x14ac:dyDescent="0.25">
      <c r="A60" s="5" t="s">
        <v>41</v>
      </c>
      <c r="B60" s="7">
        <v>43034</v>
      </c>
      <c r="C60" s="8">
        <v>0.67384259259259249</v>
      </c>
      <c r="D60" s="5" t="s">
        <v>42</v>
      </c>
      <c r="E60" s="9">
        <v>2.4430000000000001</v>
      </c>
      <c r="F60" s="9">
        <v>38.848300000000002</v>
      </c>
      <c r="G60" s="9" t="s">
        <v>43</v>
      </c>
      <c r="H60" s="9">
        <v>3.3530000000000002</v>
      </c>
      <c r="I60" s="9">
        <v>3784.9418000000001</v>
      </c>
      <c r="J60" s="9" t="s">
        <v>44</v>
      </c>
      <c r="K60" s="9">
        <v>3.57</v>
      </c>
      <c r="L60" s="9">
        <v>721.6422</v>
      </c>
    </row>
    <row r="61" spans="1:30" x14ac:dyDescent="0.25">
      <c r="A61" s="5" t="s">
        <v>41</v>
      </c>
      <c r="B61" s="7">
        <v>43034</v>
      </c>
      <c r="C61" s="8">
        <v>0.677800925925926</v>
      </c>
      <c r="D61" s="5" t="s">
        <v>42</v>
      </c>
      <c r="E61" s="9">
        <v>2.4500000000000002</v>
      </c>
      <c r="F61" s="9">
        <v>50.830199999999998</v>
      </c>
      <c r="G61" s="9" t="s">
        <v>43</v>
      </c>
      <c r="H61" s="9">
        <v>3.36</v>
      </c>
      <c r="I61" s="9">
        <v>4953.5360000000001</v>
      </c>
      <c r="J61" s="9" t="s">
        <v>44</v>
      </c>
      <c r="K61" s="9">
        <v>3.5760000000000001</v>
      </c>
      <c r="L61" s="9">
        <v>912.73559999999998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2018-03-27T16:14:56Z</dcterms:modified>
</cp:coreProperties>
</file>