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0" i="1" s="1"/>
  <c r="O34" i="1" l="1"/>
  <c r="O28" i="1"/>
  <c r="O8" i="1"/>
  <c r="O22" i="1"/>
  <c r="O21" i="1"/>
  <c r="T2" i="1"/>
  <c r="S2" i="1"/>
  <c r="Q2" i="1"/>
  <c r="P2" i="1"/>
  <c r="R48" i="1" s="1"/>
  <c r="O51" i="1"/>
  <c r="N2" i="1"/>
  <c r="AE2" i="1" s="1"/>
  <c r="U42" i="1" l="1"/>
  <c r="U41" i="1"/>
  <c r="U24" i="1"/>
  <c r="U8" i="1"/>
  <c r="R13" i="1"/>
  <c r="R24" i="1"/>
  <c r="U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T34" i="1"/>
  <c r="U38" i="1"/>
  <c r="U50" i="1"/>
  <c r="O7" i="1"/>
  <c r="N15" i="1"/>
  <c r="O27" i="1"/>
  <c r="O39" i="1"/>
  <c r="U12" i="1"/>
  <c r="U20" i="1"/>
  <c r="U28" i="1"/>
  <c r="U36" i="1"/>
  <c r="U40" i="1"/>
  <c r="T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4" i="1"/>
  <c r="O12" i="1"/>
  <c r="O10" i="1"/>
  <c r="O6" i="1"/>
  <c r="O9" i="1"/>
  <c r="O13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5" i="1"/>
  <c r="U37" i="1"/>
  <c r="U39" i="1"/>
  <c r="U43" i="1"/>
  <c r="U49" i="1"/>
  <c r="U51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<sst xmlns="http://schemas.openxmlformats.org/spreadsheetml/2006/main" count="281" uniqueCount="85">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</sst>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L1" zoomScale="70" zoomScaleNormal="70" workbookViewId="0">
      <selection activeCell="O22" sqref="O22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43047</v>
      </c>
      <c r="C2" s="8">
        <v>0.62314814814814812</v>
      </c>
      <c r="D2" s="5" t="s">
        <v>42</v>
      </c>
      <c r="E2" s="9">
        <v>2.4460000000000002</v>
      </c>
      <c r="F2" s="9">
        <v>37.9602</v>
      </c>
      <c r="G2" s="9" t="s">
        <v>43</v>
      </c>
      <c r="H2" s="9">
        <v>3.3530000000000002</v>
      </c>
      <c r="I2" s="9">
        <v>3754.5544</v>
      </c>
      <c r="J2" s="9" t="s">
        <v>44</v>
      </c>
      <c r="K2" s="9">
        <v>3.5760000000000001</v>
      </c>
      <c r="L2" s="9">
        <v>722.40819999999997</v>
      </c>
      <c r="M2" s="4">
        <f>AVERAGE(F2:F5,F16:F19,F30:F33,F44:F47,F58:F61)</f>
        <v>38.545460000000006</v>
      </c>
      <c r="N2" s="4">
        <f>STDEV(F2:F5,F16:F19,F30:F33,F44:F47,G58:G61)</f>
        <v>0.22622577770890795</v>
      </c>
      <c r="O2" s="4">
        <v>4.08</v>
      </c>
      <c r="P2" s="4">
        <f>AVERAGE(I2:I5,I16:I19,I30:I33,I44:I47,I58:I61)</f>
        <v>3782.2188800000004</v>
      </c>
      <c r="Q2" s="4">
        <f>STDEV(I2:I5,I16:I19,I30:I33,I44:I47,I58:I61)</f>
        <v>22.930893902116068</v>
      </c>
      <c r="R2" s="4">
        <v>399</v>
      </c>
      <c r="S2" s="4">
        <f>AVERAGE(L2:L5,L16:L19,L30:L33,L44:L47,L58:L61)</f>
        <v>724.93451500000015</v>
      </c>
      <c r="T2" s="4">
        <f>STDEV(L2:L5,L16:L19,L30:L33,L44:L47,L58:L61)</f>
        <v>5.6173886615603017</v>
      </c>
      <c r="U2" s="4">
        <v>399</v>
      </c>
      <c r="AD2" s="7">
        <v>43014</v>
      </c>
      <c r="AE2" s="6">
        <f>(N2/M2)^2</f>
        <v>3.4445914081366784E-5</v>
      </c>
      <c r="AF2" s="6">
        <f>(T2/S2)^2</f>
        <v>6.0044245448349088E-5</v>
      </c>
      <c r="AG2" s="6">
        <f>(T2/S2)^2</f>
        <v>6.0044245448349088E-5</v>
      </c>
    </row>
    <row r="3" spans="1:33" x14ac:dyDescent="0.25">
      <c r="A3" s="5" t="s">
        <v>41</v>
      </c>
      <c r="B3" s="7">
        <v>43047</v>
      </c>
      <c r="C3" s="8">
        <v>0.6268055555555555</v>
      </c>
      <c r="D3" s="5" t="s">
        <v>42</v>
      </c>
      <c r="E3" s="9">
        <v>2.44</v>
      </c>
      <c r="F3" s="9">
        <v>38.549100000000003</v>
      </c>
      <c r="G3" s="9" t="s">
        <v>43</v>
      </c>
      <c r="H3" s="9">
        <v>3.3460000000000001</v>
      </c>
      <c r="I3" s="9">
        <v>3802.2846</v>
      </c>
      <c r="J3" s="9" t="s">
        <v>44</v>
      </c>
      <c r="K3" s="9">
        <v>3.57</v>
      </c>
      <c r="L3" s="9">
        <v>728.91309999999999</v>
      </c>
      <c r="M3" s="5"/>
      <c r="N3" s="4"/>
      <c r="O3" s="5"/>
      <c r="P3" s="5"/>
      <c r="Q3" s="4"/>
      <c r="R3" s="4"/>
      <c r="S3" s="5"/>
      <c r="T3" s="4"/>
      <c r="U3" s="4"/>
      <c r="AD3" s="7">
        <v>43014</v>
      </c>
    </row>
    <row r="4" spans="1:33" x14ac:dyDescent="0.25">
      <c r="A4" s="5" t="s">
        <v>41</v>
      </c>
      <c r="B4" s="7">
        <v>43047</v>
      </c>
      <c r="C4" s="8">
        <v>0.63089120370370366</v>
      </c>
      <c r="D4" s="5" t="s">
        <v>42</v>
      </c>
      <c r="E4" s="9">
        <v>2.4460000000000002</v>
      </c>
      <c r="F4" s="9">
        <v>38.6736</v>
      </c>
      <c r="G4" s="9" t="s">
        <v>43</v>
      </c>
      <c r="H4" s="9">
        <v>3.3559999999999999</v>
      </c>
      <c r="I4" s="9">
        <v>3794.6484</v>
      </c>
      <c r="J4" s="9" t="s">
        <v>44</v>
      </c>
      <c r="K4" s="9">
        <v>3.5760000000000001</v>
      </c>
      <c r="L4" s="9">
        <v>731.24350000000004</v>
      </c>
      <c r="M4" s="5"/>
      <c r="N4" s="4"/>
      <c r="O4" s="5"/>
      <c r="P4" s="5"/>
      <c r="Q4" s="4"/>
      <c r="R4" s="4"/>
      <c r="S4" s="5"/>
      <c r="T4" s="4"/>
      <c r="U4" s="4"/>
      <c r="AD4" s="7">
        <v>43014</v>
      </c>
    </row>
    <row r="5" spans="1:33" x14ac:dyDescent="0.25">
      <c r="A5" s="5" t="s">
        <v>41</v>
      </c>
      <c r="B5" s="7">
        <v>43047</v>
      </c>
      <c r="C5" s="8">
        <v>0.63496527777777778</v>
      </c>
      <c r="D5" s="5" t="s">
        <v>42</v>
      </c>
      <c r="E5" s="9">
        <v>2.4460000000000002</v>
      </c>
      <c r="F5" s="9">
        <v>38.328000000000003</v>
      </c>
      <c r="G5" s="9" t="s">
        <v>43</v>
      </c>
      <c r="H5" s="9">
        <v>3.3559999999999999</v>
      </c>
      <c r="I5" s="9">
        <v>3776.7518</v>
      </c>
      <c r="J5" s="9" t="s">
        <v>44</v>
      </c>
      <c r="K5" s="9">
        <v>3.5760000000000001</v>
      </c>
      <c r="L5" s="9">
        <v>729.05790000000002</v>
      </c>
      <c r="M5" s="5"/>
      <c r="N5" s="4"/>
      <c r="O5" s="5"/>
      <c r="P5" s="5"/>
      <c r="Q5" s="4"/>
      <c r="R5" s="4"/>
      <c r="S5" s="5"/>
      <c r="T5" s="4"/>
      <c r="U5" s="4"/>
      <c r="AD5" s="7">
        <v>43014</v>
      </c>
    </row>
    <row r="6" spans="1:33" x14ac:dyDescent="0.25">
      <c r="A6" s="27" t="s">
        <v>45</v>
      </c>
      <c r="B6" s="28">
        <v>43047</v>
      </c>
      <c r="C6" s="29">
        <v>0.63906249999999998</v>
      </c>
      <c r="D6" s="27" t="s">
        <v>42</v>
      </c>
      <c r="E6" s="30">
        <v>2.4460000000000002</v>
      </c>
      <c r="F6" s="30">
        <v>19.0108</v>
      </c>
      <c r="G6" s="30" t="s">
        <v>43</v>
      </c>
      <c r="H6" s="30">
        <v>3.3559999999999999</v>
      </c>
      <c r="I6" s="30">
        <v>5082.8171000000002</v>
      </c>
      <c r="J6" s="30" t="s">
        <v>44</v>
      </c>
      <c r="K6" s="30">
        <v>3.573</v>
      </c>
      <c r="L6" s="30">
        <v>554.70590000000004</v>
      </c>
      <c r="O6" s="10">
        <f>($O$2/$M$2)*F6</f>
        <v>2.0122749605271277</v>
      </c>
      <c r="R6" s="10">
        <f>($R$2/$P$2)*I6</f>
        <v>536.20482770685123</v>
      </c>
      <c r="U6" s="10">
        <f>($S$2/$U$2)*L6</f>
        <v>1007.833214496588</v>
      </c>
      <c r="V6" s="3">
        <v>0</v>
      </c>
      <c r="W6" s="11" t="s">
        <v>33</v>
      </c>
      <c r="X6" s="2">
        <f>SLOPE(O6:O10,$V$6:$V$10)</f>
        <v>1.0123402341028021E-3</v>
      </c>
      <c r="Y6" s="2">
        <f>RSQ(O6:O10,$V$6:$V$10)</f>
        <v>0.27264990751314994</v>
      </c>
      <c r="Z6" s="2">
        <f>SLOPE($R6:$R10,$V$6:$V$10)</f>
        <v>21.679719978553962</v>
      </c>
      <c r="AA6" s="2">
        <f>RSQ(R6:R10,$V$6:$V$10)</f>
        <v>0.95999473963450155</v>
      </c>
      <c r="AB6" s="2">
        <f>SLOPE(U6:U10,$V$6:$V$10)</f>
        <v>8.6722953083853653</v>
      </c>
      <c r="AC6" s="2">
        <f>RSQ(U6:U10,$V$6:$V$10)</f>
        <v>0.86503041223667665</v>
      </c>
      <c r="AD6" s="7">
        <v>43014</v>
      </c>
      <c r="AE6" s="2"/>
    </row>
    <row r="7" spans="1:33" x14ac:dyDescent="0.25">
      <c r="A7" s="27" t="s">
        <v>46</v>
      </c>
      <c r="B7" s="28">
        <v>43047</v>
      </c>
      <c r="C7" s="29">
        <v>0.6431365740740741</v>
      </c>
      <c r="D7" s="27" t="s">
        <v>42</v>
      </c>
      <c r="E7" s="30">
        <v>2.4460000000000002</v>
      </c>
      <c r="F7" s="30">
        <v>19.0914</v>
      </c>
      <c r="G7" s="30" t="s">
        <v>43</v>
      </c>
      <c r="H7" s="30">
        <v>3.3559999999999999</v>
      </c>
      <c r="I7" s="30">
        <v>7192.1944999999996</v>
      </c>
      <c r="J7" s="30" t="s">
        <v>44</v>
      </c>
      <c r="K7" s="30">
        <v>3.5760000000000001</v>
      </c>
      <c r="L7" s="30">
        <v>619.13419999999996</v>
      </c>
      <c r="O7" s="10">
        <f>($O$2/$M$2)*F7</f>
        <v>2.0208063932821139</v>
      </c>
      <c r="R7" s="10">
        <f>($R$2/$P$2)*I7</f>
        <v>758.73070717155315</v>
      </c>
      <c r="U7" s="10">
        <f>($S$2/$U$2)*L7</f>
        <v>1124.8916065085541</v>
      </c>
      <c r="V7" s="3">
        <v>10</v>
      </c>
      <c r="W7" s="13" t="s">
        <v>34</v>
      </c>
      <c r="X7" s="2">
        <f>SLOPE($O11:$O15,$V$6:$V$10)</f>
        <v>-1.9596891566477635E-3</v>
      </c>
      <c r="Y7" s="2">
        <f>RSQ(O11:O15,$V$6:$V$10)</f>
        <v>0.94851172229073222</v>
      </c>
      <c r="Z7" s="2">
        <f>SLOPE($R11:$R15,$V$6:$V$10)</f>
        <v>16.789879651809041</v>
      </c>
      <c r="AA7" s="2">
        <f>RSQ(R11:R15,$V$6:$V$10)</f>
        <v>0.94586345317043807</v>
      </c>
      <c r="AB7" s="2">
        <f>SLOPE(U11:U15,$V$6:$V$10)</f>
        <v>12.828895397060931</v>
      </c>
      <c r="AC7" s="2">
        <f>RSQ(U11:U15,$V$6:$V$10)</f>
        <v>0.94625095146601212</v>
      </c>
      <c r="AD7" s="7">
        <v>43014</v>
      </c>
      <c r="AE7" s="2"/>
    </row>
    <row r="8" spans="1:33" x14ac:dyDescent="0.25">
      <c r="A8" s="27" t="s">
        <v>47</v>
      </c>
      <c r="B8" s="28">
        <v>43047</v>
      </c>
      <c r="C8" s="29">
        <v>0.64722222222222225</v>
      </c>
      <c r="D8" s="27" t="s">
        <v>42</v>
      </c>
      <c r="E8" s="30">
        <v>2.4430000000000001</v>
      </c>
      <c r="F8" s="30">
        <v>19.026399999999999</v>
      </c>
      <c r="G8" s="30" t="s">
        <v>43</v>
      </c>
      <c r="H8" s="30">
        <v>3.3559999999999999</v>
      </c>
      <c r="I8" s="30">
        <v>8291.2135999999991</v>
      </c>
      <c r="J8" s="30" t="s">
        <v>44</v>
      </c>
      <c r="K8" s="30">
        <v>3.5760000000000001</v>
      </c>
      <c r="L8" s="30">
        <v>650.02319999999997</v>
      </c>
      <c r="O8" s="10">
        <f>($O$2/$M$2)*F8</f>
        <v>2.0139262055764799</v>
      </c>
      <c r="R8" s="10">
        <f>($R$2/$P$2)*I8</f>
        <v>874.67022172973748</v>
      </c>
      <c r="U8" s="10">
        <f>($S$2/$U$2)*L8</f>
        <v>1181.0131659918497</v>
      </c>
      <c r="V8" s="3">
        <v>20</v>
      </c>
      <c r="W8" s="15" t="s">
        <v>35</v>
      </c>
      <c r="X8" s="2">
        <f>SLOPE($O20:$O24,$V$6:$V$10)</f>
        <v>3.1109033333627246E-4</v>
      </c>
      <c r="Y8" s="2">
        <f>RSQ(O20:O24,$V$6:$V$10)</f>
        <v>0.20921543084124317</v>
      </c>
      <c r="Z8" s="2">
        <f>SLOPE($R20:$R24,$V$6:$V$10)</f>
        <v>13.636485788469228</v>
      </c>
      <c r="AA8" s="2">
        <f>RSQ(R20:R24,$V$6:$V$10)</f>
        <v>0.99268559065956763</v>
      </c>
      <c r="AB8" s="2">
        <f>SLOPE($U20:$U24,$V$6:$V$10)</f>
        <v>8.6372404549206809</v>
      </c>
      <c r="AC8" s="2">
        <f>RSQ(U20:U24,$V$6:$V$10)</f>
        <v>0.97926728013199904</v>
      </c>
      <c r="AD8" s="7">
        <v>43014</v>
      </c>
      <c r="AE8" s="2"/>
    </row>
    <row r="9" spans="1:33" x14ac:dyDescent="0.25">
      <c r="A9" s="27" t="s">
        <v>48</v>
      </c>
      <c r="B9" s="28">
        <v>43047</v>
      </c>
      <c r="C9" s="29">
        <v>0.65130787037037041</v>
      </c>
      <c r="D9" s="27" t="s">
        <v>42</v>
      </c>
      <c r="E9" s="30">
        <v>2.4460000000000002</v>
      </c>
      <c r="F9" s="30">
        <v>19.7074</v>
      </c>
      <c r="G9" s="30" t="s">
        <v>43</v>
      </c>
      <c r="H9" s="30">
        <v>3.3559999999999999</v>
      </c>
      <c r="I9" s="30">
        <v>12140.380499999999</v>
      </c>
      <c r="J9" s="30" t="s">
        <v>44</v>
      </c>
      <c r="K9" s="30">
        <v>3.5760000000000001</v>
      </c>
      <c r="L9" s="30">
        <v>756.42759999999998</v>
      </c>
      <c r="O9" s="10">
        <f>($O$2/$M$2)*F9</f>
        <v>2.0860094029231973</v>
      </c>
      <c r="R9" s="10">
        <f>($R$2/$P$2)*I9</f>
        <v>1280.7328113966792</v>
      </c>
      <c r="U9" s="10">
        <f>($S$2/$U$2)*L9</f>
        <v>1374.3370309238448</v>
      </c>
      <c r="V9" s="3">
        <v>30</v>
      </c>
      <c r="W9" s="18" t="s">
        <v>36</v>
      </c>
      <c r="X9" s="2">
        <f>SLOPE($O25:$O29,$V$6:$V$10)</f>
        <v>6.5662394481736629E-3</v>
      </c>
      <c r="Y9" s="2">
        <f>RSQ(O25:O29,$V$6:$V$10)</f>
        <v>0.95526062066544148</v>
      </c>
      <c r="Z9" s="2">
        <f>SLOPE($R25:$R29,$V$6:$V$10)</f>
        <v>33.266938408916197</v>
      </c>
      <c r="AA9" s="2">
        <f>RSQ(R25:R29,$V$6:$V$10)</f>
        <v>0.99187065870867408</v>
      </c>
      <c r="AB9" s="2">
        <f>SLOPE(U25:U29,$V$6:$V$10)</f>
        <v>6.3147446748584342</v>
      </c>
      <c r="AC9" s="2">
        <f>RSQ(U25:U29,$V$6:$V$10)</f>
        <v>0.99876189490101508</v>
      </c>
      <c r="AD9" s="7">
        <v>43014</v>
      </c>
      <c r="AE9" s="2"/>
    </row>
    <row r="10" spans="1:33" x14ac:dyDescent="0.25">
      <c r="A10" s="27" t="s">
        <v>49</v>
      </c>
      <c r="B10" s="28">
        <v>43047</v>
      </c>
      <c r="C10" s="29">
        <v>0.65497685185185184</v>
      </c>
      <c r="D10" s="27" t="s">
        <v>42</v>
      </c>
      <c r="E10" s="30">
        <v>2.4460000000000002</v>
      </c>
      <c r="F10" s="30">
        <v>19.181000000000001</v>
      </c>
      <c r="G10" s="30" t="s">
        <v>43</v>
      </c>
      <c r="H10" s="30">
        <v>3.3559999999999999</v>
      </c>
      <c r="I10" s="30">
        <v>12884.0933</v>
      </c>
      <c r="J10" s="30" t="s">
        <v>44</v>
      </c>
      <c r="K10" s="30">
        <v>3.58</v>
      </c>
      <c r="L10" s="30">
        <v>724.71839999999997</v>
      </c>
      <c r="O10" s="10">
        <f>($O$2/$M$2)*F10</f>
        <v>2.0302904674117261</v>
      </c>
      <c r="R10" s="10">
        <f>($R$2/$P$2)*I10</f>
        <v>1359.1897745219862</v>
      </c>
      <c r="U10" s="10">
        <f>($S$2/$U$2)*L10</f>
        <v>1316.7252677082108</v>
      </c>
      <c r="V10" s="3">
        <v>40</v>
      </c>
      <c r="W10" s="20" t="s">
        <v>37</v>
      </c>
      <c r="X10" s="2">
        <f>SLOPE($O34:$O38,$V$6:$V$10)</f>
        <v>8.0889837609929402E-4</v>
      </c>
      <c r="Y10" s="2">
        <f>RSQ(O34:O38,$V$6:$V$10)</f>
        <v>0.90787805863880977</v>
      </c>
      <c r="Z10" s="2">
        <f>SLOPE($R34:$R38,$V$6:$V$10)</f>
        <v>8.0247166821820741</v>
      </c>
      <c r="AA10" s="2">
        <f>RSQ(R34:R38,$V$6:$V$10)</f>
        <v>0.99086338753390679</v>
      </c>
      <c r="AB10" s="2">
        <f>SLOPE(U34:U38,$V$6:$V$10)</f>
        <v>0.91264349866593764</v>
      </c>
      <c r="AC10" s="2">
        <f>RSQ(U34:U38,$V$6:$V$10)</f>
        <v>0.72482745821721828</v>
      </c>
      <c r="AD10" s="7">
        <v>43014</v>
      </c>
      <c r="AE10" s="2"/>
    </row>
    <row r="11" spans="1:33" x14ac:dyDescent="0.25">
      <c r="A11" s="27" t="s">
        <v>50</v>
      </c>
      <c r="B11" s="28">
        <v>43047</v>
      </c>
      <c r="C11" s="29">
        <v>0.65863425925925922</v>
      </c>
      <c r="D11" s="27" t="s">
        <v>42</v>
      </c>
      <c r="E11" s="30">
        <v>2.4460000000000002</v>
      </c>
      <c r="F11" s="30">
        <v>19.1402</v>
      </c>
      <c r="G11" s="30" t="s">
        <v>43</v>
      </c>
      <c r="H11" s="30">
        <v>3.3559999999999999</v>
      </c>
      <c r="I11" s="30">
        <v>5413.0565999999999</v>
      </c>
      <c r="J11" s="30" t="s">
        <v>44</v>
      </c>
      <c r="K11" s="30">
        <v>3.5760000000000001</v>
      </c>
      <c r="L11" s="30">
        <v>558.55600000000004</v>
      </c>
      <c r="O11" s="12">
        <f>($O$2/$M$2)*F11</f>
        <v>2.0259718265134206</v>
      </c>
      <c r="R11" s="12">
        <f>($R$2/$P$2)*I11</f>
        <v>571.04299140931789</v>
      </c>
      <c r="U11" s="12">
        <f>($S$2/$U$2)*L11</f>
        <v>1014.828378346717</v>
      </c>
      <c r="V11" s="3"/>
      <c r="W11" s="21" t="s">
        <v>38</v>
      </c>
      <c r="X11" s="2">
        <f>SLOPE($O39:$O43,$V$6:$V$10)</f>
        <v>-3.9955896232656204E-3</v>
      </c>
      <c r="Y11" s="2">
        <f>RSQ(O39:O43,$V$6:$V$10)</f>
        <v>0.88598125509853221</v>
      </c>
      <c r="Z11" s="2">
        <f>SLOPE($R39:$R43,$V$6:$V$10)</f>
        <v>5.1010943806086653</v>
      </c>
      <c r="AA11" s="2">
        <f>RSQ(R39:R43,$V$6:$V$10)</f>
        <v>0.8815782047724362</v>
      </c>
      <c r="AB11" s="2">
        <f>SLOPE($U39:$U43,$V$6:$V$10)</f>
        <v>0.42591810478657632</v>
      </c>
      <c r="AC11" s="2">
        <f>RSQ(U39:U43,$V$6:$V$10)</f>
        <v>0.50541440379868985</v>
      </c>
      <c r="AD11" s="7">
        <v>43014</v>
      </c>
      <c r="AE11" s="2"/>
    </row>
    <row r="12" spans="1:33" x14ac:dyDescent="0.25">
      <c r="A12" s="27" t="s">
        <v>51</v>
      </c>
      <c r="B12" s="28">
        <v>43047</v>
      </c>
      <c r="C12" s="29">
        <v>0.66271990740740738</v>
      </c>
      <c r="D12" s="27" t="s">
        <v>42</v>
      </c>
      <c r="E12" s="30">
        <v>2.4460000000000002</v>
      </c>
      <c r="F12" s="30">
        <v>18.894400000000001</v>
      </c>
      <c r="G12" s="30" t="s">
        <v>43</v>
      </c>
      <c r="H12" s="30">
        <v>3.3559999999999999</v>
      </c>
      <c r="I12" s="30">
        <v>8392.0596000000005</v>
      </c>
      <c r="J12" s="30" t="s">
        <v>44</v>
      </c>
      <c r="K12" s="30">
        <v>3.5760000000000001</v>
      </c>
      <c r="L12" s="30">
        <v>644.12959999999998</v>
      </c>
      <c r="O12" s="12">
        <f>($O$2/$M$2)*F12</f>
        <v>1.9999541320819623</v>
      </c>
      <c r="R12" s="12">
        <f>($R$2/$P$2)*I12</f>
        <v>885.30883236456157</v>
      </c>
      <c r="U12" s="12">
        <f>($S$2/$U$2)*L12</f>
        <v>1170.3052109602609</v>
      </c>
      <c r="V12" s="3"/>
      <c r="W12" s="23" t="s">
        <v>39</v>
      </c>
      <c r="X12" s="2">
        <f>SLOPE($O48:$O52,$V$6:$V$10)</f>
        <v>-4.9658019388016108E-3</v>
      </c>
      <c r="Y12" s="2">
        <f>RSQ(O48:O52,$V$6:$V$10)</f>
        <v>0.8568793317984208</v>
      </c>
      <c r="Z12" s="2">
        <f>SLOPE($R48:$R52,$V$6:$V$10)</f>
        <v>10.067499557825693</v>
      </c>
      <c r="AA12" s="2">
        <f>RSQ(R48:R52,$V$6:$V$10)</f>
        <v>0.97691555998660096</v>
      </c>
      <c r="AB12" s="2">
        <f>SLOPE(U48:U52,$V$6:$V$10)</f>
        <v>0.70178203248209348</v>
      </c>
      <c r="AC12" s="2">
        <f>RSQ(U48:U52,$V$6:$V$10)</f>
        <v>0.9414629257001601</v>
      </c>
      <c r="AD12" s="7">
        <v>43014</v>
      </c>
      <c r="AE12" s="2"/>
    </row>
    <row r="13" spans="1:33" x14ac:dyDescent="0.25">
      <c r="A13" s="27" t="s">
        <v>52</v>
      </c>
      <c r="B13" s="28">
        <v>43047</v>
      </c>
      <c r="C13" s="29">
        <v>0.66637731481481477</v>
      </c>
      <c r="D13" s="27" t="s">
        <v>42</v>
      </c>
      <c r="E13" s="30">
        <v>2.44</v>
      </c>
      <c r="F13" s="30">
        <v>18.834900000000001</v>
      </c>
      <c r="G13" s="30" t="s">
        <v>43</v>
      </c>
      <c r="H13" s="30">
        <v>3.35</v>
      </c>
      <c r="I13" s="30">
        <v>9772.7214999999997</v>
      </c>
      <c r="J13" s="30" t="s">
        <v>44</v>
      </c>
      <c r="K13" s="30">
        <v>3.57</v>
      </c>
      <c r="L13" s="30">
        <v>759.92700000000002</v>
      </c>
      <c r="O13" s="12">
        <f>($O$2/$M$2)*F13</f>
        <v>1.9936561141052667</v>
      </c>
      <c r="R13" s="12">
        <f>($R$2/$P$2)*I13</f>
        <v>1030.9598683247013</v>
      </c>
      <c r="U13" s="12">
        <f>($S$2/$U$2)*L13</f>
        <v>1380.6950154897372</v>
      </c>
      <c r="V13" s="3"/>
      <c r="W13" s="25" t="s">
        <v>40</v>
      </c>
      <c r="X13" s="2">
        <f>SLOPE($O53:$O57,$V$6:$V$10)</f>
        <v>-6.8074694140373435E-3</v>
      </c>
      <c r="Y13" s="2">
        <f>RSQ(O53:O57,$V$6:$V$10)</f>
        <v>0.90764231591517008</v>
      </c>
      <c r="Z13" s="2">
        <f>SLOPE($R53:$R57,$V$6:$V$10)</f>
        <v>6.2898443947273588</v>
      </c>
      <c r="AA13" s="2">
        <f>RSQ(R53:R57,$V$6:$V$10)</f>
        <v>0.98861297762675981</v>
      </c>
      <c r="AB13" s="2">
        <f>SLOPE(U53:U57,$V$6:$V$10)</f>
        <v>0.79893415876299056</v>
      </c>
      <c r="AC13" s="2">
        <f>RSQ(U53:U57,$V$6:$V$10)</f>
        <v>0.98394871705618847</v>
      </c>
      <c r="AD13" s="7">
        <v>43014</v>
      </c>
      <c r="AE13" s="2"/>
    </row>
    <row r="14" spans="1:33" x14ac:dyDescent="0.25">
      <c r="A14" s="27" t="s">
        <v>53</v>
      </c>
      <c r="B14" s="28">
        <v>43047</v>
      </c>
      <c r="C14" s="29">
        <v>0.67046296296296293</v>
      </c>
      <c r="D14" s="27" t="s">
        <v>42</v>
      </c>
      <c r="E14" s="30">
        <v>2.4460000000000002</v>
      </c>
      <c r="F14" s="30">
        <v>18.542899999999999</v>
      </c>
      <c r="G14" s="30" t="s">
        <v>43</v>
      </c>
      <c r="H14" s="30">
        <v>3.3559999999999999</v>
      </c>
      <c r="I14" s="30">
        <v>11112.0556</v>
      </c>
      <c r="J14" s="30" t="s">
        <v>44</v>
      </c>
      <c r="K14" s="30">
        <v>3.5760000000000001</v>
      </c>
      <c r="L14" s="30">
        <v>799.05640000000005</v>
      </c>
      <c r="O14" s="12">
        <f>($O$2/$M$2)*F14</f>
        <v>1.962748193950727</v>
      </c>
      <c r="R14" s="12">
        <f>($R$2/$P$2)*I14</f>
        <v>1172.2510846331556</v>
      </c>
      <c r="U14" s="12">
        <f>($S$2/$U$2)*L14</f>
        <v>1451.7883804301907</v>
      </c>
      <c r="AD14" s="7">
        <v>43014</v>
      </c>
    </row>
    <row r="15" spans="1:33" x14ac:dyDescent="0.25">
      <c r="A15" s="27" t="s">
        <v>54</v>
      </c>
      <c r="B15" s="28">
        <v>43047</v>
      </c>
      <c r="C15" s="29">
        <v>0.67454861111111108</v>
      </c>
      <c r="D15" s="27" t="s">
        <v>42</v>
      </c>
      <c r="E15" s="30">
        <v>2.4430000000000001</v>
      </c>
      <c r="F15" s="30">
        <v>18.879000000000001</v>
      </c>
      <c r="G15" s="30" t="s">
        <v>43</v>
      </c>
      <c r="H15" s="30">
        <v>3.3530000000000002</v>
      </c>
      <c r="I15" s="30">
        <v>12010.828</v>
      </c>
      <c r="J15" s="30" t="s">
        <v>44</v>
      </c>
      <c r="K15" s="30">
        <v>3.573</v>
      </c>
      <c r="L15" s="30">
        <v>834.14030000000002</v>
      </c>
      <c r="N15" s="12">
        <f>($O$2/$M$2)*F15</f>
        <v>1.9983240568409351</v>
      </c>
      <c r="R15" s="12">
        <f>($R$2/$P$2)*I15</f>
        <v>1267.065847865473</v>
      </c>
      <c r="U15" s="12">
        <f>($S$2/$U$2)*L15</f>
        <v>1515.5315634647986</v>
      </c>
      <c r="AD15" s="7">
        <v>43014</v>
      </c>
    </row>
    <row r="16" spans="1:33" x14ac:dyDescent="0.25">
      <c r="A16" s="5" t="s">
        <v>41</v>
      </c>
      <c r="B16" s="7">
        <v>43047</v>
      </c>
      <c r="C16" s="8">
        <v>0.67863425925925924</v>
      </c>
      <c r="D16" s="5" t="s">
        <v>42</v>
      </c>
      <c r="E16" s="9">
        <v>2.44</v>
      </c>
      <c r="F16" s="9">
        <v>38.185099999999998</v>
      </c>
      <c r="G16" s="9" t="s">
        <v>43</v>
      </c>
      <c r="H16" s="9">
        <v>3.3460000000000001</v>
      </c>
      <c r="I16" s="9">
        <v>3769.3989999999999</v>
      </c>
      <c r="J16" s="9" t="s">
        <v>44</v>
      </c>
      <c r="K16" s="9">
        <v>3.57</v>
      </c>
      <c r="L16" s="9">
        <v>725.15440000000001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43014</v>
      </c>
    </row>
    <row r="17" spans="1:30" x14ac:dyDescent="0.25">
      <c r="A17" s="5" t="s">
        <v>41</v>
      </c>
      <c r="B17" s="7">
        <v>43047</v>
      </c>
      <c r="C17" s="8">
        <v>0.6827199074074074</v>
      </c>
      <c r="D17" s="5" t="s">
        <v>42</v>
      </c>
      <c r="E17" s="9">
        <v>2.4460000000000002</v>
      </c>
      <c r="F17" s="9">
        <v>38.434100000000001</v>
      </c>
      <c r="G17" s="9" t="s">
        <v>43</v>
      </c>
      <c r="H17" s="9">
        <v>3.3530000000000002</v>
      </c>
      <c r="I17" s="9">
        <v>3765.2840000000001</v>
      </c>
      <c r="J17" s="9" t="s">
        <v>44</v>
      </c>
      <c r="K17" s="9">
        <v>3.573</v>
      </c>
      <c r="L17" s="9">
        <v>723.04880000000003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43014</v>
      </c>
    </row>
    <row r="18" spans="1:30" x14ac:dyDescent="0.25">
      <c r="A18" s="5" t="s">
        <v>41</v>
      </c>
      <c r="B18" s="7">
        <v>43047</v>
      </c>
      <c r="C18" s="8">
        <v>0.68680555555555556</v>
      </c>
      <c r="D18" s="5" t="s">
        <v>42</v>
      </c>
      <c r="E18" s="9">
        <v>2.4430000000000001</v>
      </c>
      <c r="F18" s="9">
        <v>38.422199999999997</v>
      </c>
      <c r="G18" s="9" t="s">
        <v>43</v>
      </c>
      <c r="H18" s="9">
        <v>3.3530000000000002</v>
      </c>
      <c r="I18" s="9">
        <v>3704.5981000000002</v>
      </c>
      <c r="J18" s="9" t="s">
        <v>44</v>
      </c>
      <c r="K18" s="9">
        <v>3.573</v>
      </c>
      <c r="L18" s="9">
        <v>719.51750000000004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43014</v>
      </c>
    </row>
    <row r="19" spans="1:30" x14ac:dyDescent="0.25">
      <c r="A19" s="5" t="s">
        <v>41</v>
      </c>
      <c r="B19" s="7">
        <v>43047</v>
      </c>
      <c r="C19" s="8">
        <v>0.69046296296296295</v>
      </c>
      <c r="D19" s="5" t="s">
        <v>42</v>
      </c>
      <c r="E19" s="9">
        <v>2.4460000000000002</v>
      </c>
      <c r="F19" s="9">
        <v>38.547800000000002</v>
      </c>
      <c r="G19" s="9" t="s">
        <v>43</v>
      </c>
      <c r="H19" s="9">
        <v>3.3559999999999999</v>
      </c>
      <c r="I19" s="9">
        <v>3802.931</v>
      </c>
      <c r="J19" s="9" t="s">
        <v>44</v>
      </c>
      <c r="K19" s="9">
        <v>3.5760000000000001</v>
      </c>
      <c r="L19" s="9">
        <v>727.91600000000005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43014</v>
      </c>
    </row>
    <row r="20" spans="1:30" x14ac:dyDescent="0.25">
      <c r="A20" s="27" t="s">
        <v>55</v>
      </c>
      <c r="B20" s="28">
        <v>43047</v>
      </c>
      <c r="C20" s="29">
        <v>0.6945486111111111</v>
      </c>
      <c r="D20" s="27" t="s">
        <v>42</v>
      </c>
      <c r="E20" s="30">
        <v>2.44</v>
      </c>
      <c r="F20" s="30">
        <v>18.962900000000001</v>
      </c>
      <c r="G20" s="30" t="s">
        <v>43</v>
      </c>
      <c r="H20" s="30">
        <v>3.35</v>
      </c>
      <c r="I20" s="30">
        <v>4876.5126</v>
      </c>
      <c r="J20" s="30" t="s">
        <v>44</v>
      </c>
      <c r="K20" s="30">
        <v>3.57</v>
      </c>
      <c r="L20" s="30">
        <v>585.46709999999996</v>
      </c>
      <c r="O20" s="14">
        <f>($O$2/$M$2)*F20</f>
        <v>2.007204791433284</v>
      </c>
      <c r="P20" s="3"/>
      <c r="R20" s="14">
        <f>($R$2/$P$2)*I20</f>
        <v>514.44101706773768</v>
      </c>
      <c r="S20" s="3"/>
      <c r="U20" s="14">
        <f>($S$2/$U$2)*L20</f>
        <v>1063.7225769096656</v>
      </c>
      <c r="AD20" s="7">
        <v>43014</v>
      </c>
    </row>
    <row r="21" spans="1:30" x14ac:dyDescent="0.25">
      <c r="A21" s="27" t="s">
        <v>56</v>
      </c>
      <c r="B21" s="28">
        <v>43047</v>
      </c>
      <c r="C21" s="29">
        <v>0.69820601851851849</v>
      </c>
      <c r="D21" s="27" t="s">
        <v>42</v>
      </c>
      <c r="E21" s="30">
        <v>2.4460000000000002</v>
      </c>
      <c r="F21" s="30">
        <v>19.136199999999999</v>
      </c>
      <c r="G21" s="30" t="s">
        <v>43</v>
      </c>
      <c r="H21" s="30">
        <v>3.3559999999999999</v>
      </c>
      <c r="I21" s="30">
        <v>6252.4955</v>
      </c>
      <c r="J21" s="30" t="s">
        <v>44</v>
      </c>
      <c r="K21" s="30">
        <v>3.5760000000000001</v>
      </c>
      <c r="L21" s="30">
        <v>630.97199999999998</v>
      </c>
      <c r="O21" s="14">
        <f>($O$2/$M$2)*F21</f>
        <v>2.0255484303469196</v>
      </c>
      <c r="P21" s="3"/>
      <c r="R21" s="14">
        <f>($R$2/$P$2)*I21</f>
        <v>659.59844833200134</v>
      </c>
      <c r="S21" s="3"/>
      <c r="U21" s="14">
        <f>($S$2/$U$2)*L21</f>
        <v>1146.3994506230076</v>
      </c>
      <c r="AD21" s="7">
        <v>43014</v>
      </c>
    </row>
    <row r="22" spans="1:30" x14ac:dyDescent="0.25">
      <c r="A22" s="27" t="s">
        <v>57</v>
      </c>
      <c r="B22" s="28">
        <v>43047</v>
      </c>
      <c r="C22" s="29">
        <v>0.70229166666666665</v>
      </c>
      <c r="D22" s="27" t="s">
        <v>42</v>
      </c>
      <c r="E22" s="30">
        <v>2.4460000000000002</v>
      </c>
      <c r="F22" s="30">
        <v>18.931000000000001</v>
      </c>
      <c r="G22" s="30" t="s">
        <v>43</v>
      </c>
      <c r="H22" s="30">
        <v>3.3559999999999999</v>
      </c>
      <c r="I22" s="30">
        <v>7621.0919999999996</v>
      </c>
      <c r="J22" s="30" t="s">
        <v>44</v>
      </c>
      <c r="K22" s="30">
        <v>3.58</v>
      </c>
      <c r="L22" s="30">
        <v>697.19159999999999</v>
      </c>
      <c r="O22" s="14">
        <f>($O$2/$M$2)*F22</f>
        <v>2.0038282070054421</v>
      </c>
      <c r="P22" s="3"/>
      <c r="R22" s="14">
        <f>($R$2/$P$2)*I22</f>
        <v>803.97666144588641</v>
      </c>
      <c r="S22" s="3"/>
      <c r="U22" s="14">
        <f>($S$2/$U$2)*L22</f>
        <v>1266.7124170628424</v>
      </c>
      <c r="AD22" s="7">
        <v>43014</v>
      </c>
    </row>
    <row r="23" spans="1:30" x14ac:dyDescent="0.25">
      <c r="A23" s="27" t="s">
        <v>58</v>
      </c>
      <c r="B23" s="28">
        <v>43047</v>
      </c>
      <c r="C23" s="29">
        <v>0.70637731481481481</v>
      </c>
      <c r="D23" s="27" t="s">
        <v>42</v>
      </c>
      <c r="E23" s="30">
        <v>2.4430000000000001</v>
      </c>
      <c r="F23" s="30">
        <v>19.1465</v>
      </c>
      <c r="G23" s="30" t="s">
        <v>43</v>
      </c>
      <c r="H23" s="30">
        <v>3.3530000000000002</v>
      </c>
      <c r="I23" s="30">
        <v>8496.5264999999999</v>
      </c>
      <c r="J23" s="30" t="s">
        <v>44</v>
      </c>
      <c r="K23" s="30">
        <v>3.5760000000000001</v>
      </c>
      <c r="L23" s="30">
        <v>742.75</v>
      </c>
      <c r="O23" s="14">
        <f>($O$2/$M$2)*F23</f>
        <v>2.0266386754756587</v>
      </c>
      <c r="P23" s="3"/>
      <c r="R23" s="14">
        <f>($R$2/$P$2)*I23</f>
        <v>896.32942488510866</v>
      </c>
      <c r="S23" s="3"/>
      <c r="U23" s="14">
        <f>($S$2/$U$2)*L23</f>
        <v>1349.4864937750629</v>
      </c>
      <c r="AD23" s="7">
        <v>43014</v>
      </c>
    </row>
    <row r="24" spans="1:30" x14ac:dyDescent="0.25">
      <c r="A24" s="27" t="s">
        <v>59</v>
      </c>
      <c r="B24" s="28">
        <v>43047</v>
      </c>
      <c r="C24" s="29">
        <v>0.71003472222222219</v>
      </c>
      <c r="D24" s="27" t="s">
        <v>42</v>
      </c>
      <c r="E24" s="30">
        <v>2.4430000000000001</v>
      </c>
      <c r="F24" s="30">
        <v>19.104700000000001</v>
      </c>
      <c r="G24" s="30" t="s">
        <v>43</v>
      </c>
      <c r="H24" s="30">
        <v>3.3530000000000002</v>
      </c>
      <c r="I24" s="30">
        <v>10217.676799999999</v>
      </c>
      <c r="J24" s="30" t="s">
        <v>44</v>
      </c>
      <c r="K24" s="30">
        <v>3.573</v>
      </c>
      <c r="L24" s="30">
        <v>767.27260000000001</v>
      </c>
      <c r="O24" s="14">
        <f>($O$2/$M$2)*F24</f>
        <v>2.0222141855357281</v>
      </c>
      <c r="P24" s="3"/>
      <c r="R24" s="14">
        <f>($R$2/$P$2)*I24</f>
        <v>1077.8998182146454</v>
      </c>
      <c r="S24" s="3"/>
      <c r="U24" s="14">
        <f>($S$2/$U$2)*L24</f>
        <v>1394.0410780796719</v>
      </c>
      <c r="AD24" s="7">
        <v>43014</v>
      </c>
    </row>
    <row r="25" spans="1:30" x14ac:dyDescent="0.25">
      <c r="A25" s="27" t="s">
        <v>60</v>
      </c>
      <c r="B25" s="28">
        <v>43047</v>
      </c>
      <c r="C25" s="29">
        <v>0.71412037037037035</v>
      </c>
      <c r="D25" s="27" t="s">
        <v>42</v>
      </c>
      <c r="E25" s="30">
        <v>2.44</v>
      </c>
      <c r="F25" s="30">
        <v>19.116800000000001</v>
      </c>
      <c r="G25" s="30" t="s">
        <v>43</v>
      </c>
      <c r="H25" s="30">
        <v>3.35</v>
      </c>
      <c r="I25" s="30">
        <v>4982.1166000000003</v>
      </c>
      <c r="J25" s="30" t="s">
        <v>44</v>
      </c>
      <c r="K25" s="30">
        <v>3.57</v>
      </c>
      <c r="L25" s="30">
        <v>528.44370000000004</v>
      </c>
      <c r="O25" s="17">
        <f>($O$2/$M$2)*F25</f>
        <v>2.0234949589393922</v>
      </c>
      <c r="P25" s="3"/>
      <c r="R25" s="17">
        <f>($R$2/$P$2)*I25</f>
        <v>525.58156639522667</v>
      </c>
      <c r="S25" s="3"/>
      <c r="U25" s="17">
        <f>($S$2/$U$2)*L25</f>
        <v>960.11798838171831</v>
      </c>
      <c r="AD25" s="7">
        <v>43014</v>
      </c>
    </row>
    <row r="26" spans="1:30" x14ac:dyDescent="0.25">
      <c r="A26" s="27" t="s">
        <v>61</v>
      </c>
      <c r="B26" s="28">
        <v>43047</v>
      </c>
      <c r="C26" s="29">
        <v>0.71777777777777774</v>
      </c>
      <c r="D26" s="27" t="s">
        <v>42</v>
      </c>
      <c r="E26" s="30">
        <v>2.4430000000000001</v>
      </c>
      <c r="F26" s="30">
        <v>20.103999999999999</v>
      </c>
      <c r="G26" s="30" t="s">
        <v>43</v>
      </c>
      <c r="H26" s="30">
        <v>3.3530000000000002</v>
      </c>
      <c r="I26" s="30">
        <v>8835.9688000000006</v>
      </c>
      <c r="J26" s="30" t="s">
        <v>44</v>
      </c>
      <c r="K26" s="30">
        <v>3.573</v>
      </c>
      <c r="L26" s="30">
        <v>567.27850000000001</v>
      </c>
      <c r="O26" s="17">
        <f>($O$2/$M$2)*F26</f>
        <v>2.127989132831726</v>
      </c>
      <c r="P26" s="3"/>
      <c r="R26" s="17">
        <f>($R$2/$P$2)*I26</f>
        <v>932.13842536791526</v>
      </c>
      <c r="S26" s="3"/>
      <c r="U26" s="17">
        <f>($S$2/$U$2)*L26</f>
        <v>1030.676100920871</v>
      </c>
      <c r="AD26" s="7">
        <v>43014</v>
      </c>
    </row>
    <row r="27" spans="1:30" x14ac:dyDescent="0.25">
      <c r="A27" s="27" t="s">
        <v>62</v>
      </c>
      <c r="B27" s="28">
        <v>43047</v>
      </c>
      <c r="C27" s="29">
        <v>0.72186342592592589</v>
      </c>
      <c r="D27" s="27" t="s">
        <v>42</v>
      </c>
      <c r="E27" s="30">
        <v>2.4460000000000002</v>
      </c>
      <c r="F27" s="30">
        <v>20.440799999999999</v>
      </c>
      <c r="G27" s="30" t="s">
        <v>43</v>
      </c>
      <c r="H27" s="30">
        <v>3.3559999999999999</v>
      </c>
      <c r="I27" s="30">
        <v>12008.254000000001</v>
      </c>
      <c r="J27" s="30" t="s">
        <v>44</v>
      </c>
      <c r="K27" s="30">
        <v>3.58</v>
      </c>
      <c r="L27" s="30">
        <v>601.31979999999999</v>
      </c>
      <c r="O27" s="17">
        <f>($O$2/$M$2)*F27</f>
        <v>2.1636390900510718</v>
      </c>
      <c r="P27" s="3"/>
      <c r="R27" s="17">
        <f>($R$2/$P$2)*I27</f>
        <v>1266.7943072612445</v>
      </c>
      <c r="S27" s="3"/>
      <c r="U27" s="17">
        <f>($S$2/$U$2)*L27</f>
        <v>1092.5250064483637</v>
      </c>
      <c r="AD27" s="7">
        <v>43014</v>
      </c>
    </row>
    <row r="28" spans="1:30" x14ac:dyDescent="0.25">
      <c r="A28" s="27" t="s">
        <v>63</v>
      </c>
      <c r="B28" s="28">
        <v>43047</v>
      </c>
      <c r="C28" s="29">
        <v>0.72594907407407405</v>
      </c>
      <c r="D28" s="27" t="s">
        <v>42</v>
      </c>
      <c r="E28" s="30">
        <v>2.4430000000000001</v>
      </c>
      <c r="F28" s="30">
        <v>21.403400000000001</v>
      </c>
      <c r="G28" s="30" t="s">
        <v>43</v>
      </c>
      <c r="H28" s="30">
        <v>3.3530000000000002</v>
      </c>
      <c r="I28" s="30">
        <v>15323.463400000001</v>
      </c>
      <c r="J28" s="30" t="s">
        <v>44</v>
      </c>
      <c r="K28" s="30">
        <v>3.5760000000000001</v>
      </c>
      <c r="L28" s="30">
        <v>632.50959999999998</v>
      </c>
      <c r="O28" s="17">
        <f>($O$2/$M$2)*F28</f>
        <v>2.2655293775194276</v>
      </c>
      <c r="P28" s="3"/>
      <c r="R28" s="17">
        <f>($R$2/$P$2)*I28</f>
        <v>1616.5277818612126</v>
      </c>
      <c r="S28" s="3"/>
      <c r="U28" s="17">
        <f>($S$2/$U$2)*L28</f>
        <v>1149.193082979559</v>
      </c>
      <c r="AD28" s="7">
        <v>43014</v>
      </c>
    </row>
    <row r="29" spans="1:30" x14ac:dyDescent="0.25">
      <c r="A29" s="27" t="s">
        <v>64</v>
      </c>
      <c r="B29" s="28">
        <v>43047</v>
      </c>
      <c r="C29" s="29">
        <v>0.73003472222222221</v>
      </c>
      <c r="D29" s="27" t="s">
        <v>42</v>
      </c>
      <c r="E29" s="30">
        <v>2.4430000000000001</v>
      </c>
      <c r="F29" s="30">
        <v>21.5688</v>
      </c>
      <c r="G29" s="30" t="s">
        <v>43</v>
      </c>
      <c r="H29" s="30">
        <v>3.3530000000000002</v>
      </c>
      <c r="I29" s="30">
        <v>17505.642800000001</v>
      </c>
      <c r="J29" s="30" t="s">
        <v>44</v>
      </c>
      <c r="K29" s="30">
        <v>3.573</v>
      </c>
      <c r="L29" s="30">
        <v>669.60820000000001</v>
      </c>
      <c r="O29" s="17">
        <f>($O$2/$M$2)*F29</f>
        <v>2.2830368090042246</v>
      </c>
      <c r="P29" s="3"/>
      <c r="R29" s="17">
        <f>($R$2/$P$2)*I29</f>
        <v>1846.7338085943879</v>
      </c>
      <c r="S29" s="3"/>
      <c r="U29" s="17">
        <f>($S$2/$U$2)*L29</f>
        <v>1216.596731095296</v>
      </c>
      <c r="AD29" s="7">
        <v>43014</v>
      </c>
    </row>
    <row r="30" spans="1:30" x14ac:dyDescent="0.25">
      <c r="A30" s="5" t="s">
        <v>41</v>
      </c>
      <c r="B30" s="7">
        <v>43047</v>
      </c>
      <c r="C30" s="8">
        <v>0.73412037037037037</v>
      </c>
      <c r="D30" s="5" t="s">
        <v>42</v>
      </c>
      <c r="E30" s="9">
        <v>2.44</v>
      </c>
      <c r="F30" s="9">
        <v>38.244399999999999</v>
      </c>
      <c r="G30" s="9" t="s">
        <v>43</v>
      </c>
      <c r="H30" s="9">
        <v>3.3530000000000002</v>
      </c>
      <c r="I30" s="9">
        <v>3795.0617999999999</v>
      </c>
      <c r="J30" s="9" t="s">
        <v>44</v>
      </c>
      <c r="K30" s="9">
        <v>3.573</v>
      </c>
      <c r="L30" s="9">
        <v>704.83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43014</v>
      </c>
    </row>
    <row r="31" spans="1:30" x14ac:dyDescent="0.25">
      <c r="A31" s="5" t="s">
        <v>41</v>
      </c>
      <c r="B31" s="7">
        <v>43047</v>
      </c>
      <c r="C31" s="8">
        <v>0.73777777777777775</v>
      </c>
      <c r="D31" s="5" t="s">
        <v>42</v>
      </c>
      <c r="E31" s="9">
        <v>2.4460000000000002</v>
      </c>
      <c r="F31" s="9">
        <v>38.499200000000002</v>
      </c>
      <c r="G31" s="9" t="s">
        <v>43</v>
      </c>
      <c r="H31" s="9">
        <v>3.36</v>
      </c>
      <c r="I31" s="9">
        <v>3787.7505999999998</v>
      </c>
      <c r="J31" s="9" t="s">
        <v>44</v>
      </c>
      <c r="K31" s="9">
        <v>3.58</v>
      </c>
      <c r="L31" s="9">
        <v>727.5412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43014</v>
      </c>
    </row>
    <row r="32" spans="1:30" x14ac:dyDescent="0.25">
      <c r="A32" s="5" t="s">
        <v>41</v>
      </c>
      <c r="B32" s="7">
        <v>43047</v>
      </c>
      <c r="C32" s="8">
        <v>0.74186342592592591</v>
      </c>
      <c r="D32" s="5" t="s">
        <v>42</v>
      </c>
      <c r="E32" s="9">
        <v>2.4460000000000002</v>
      </c>
      <c r="F32" s="9">
        <v>38.666499999999999</v>
      </c>
      <c r="G32" s="9" t="s">
        <v>43</v>
      </c>
      <c r="H32" s="9">
        <v>3.3559999999999999</v>
      </c>
      <c r="I32" s="9">
        <v>3780.6532999999999</v>
      </c>
      <c r="J32" s="9" t="s">
        <v>44</v>
      </c>
      <c r="K32" s="9">
        <v>3.5760000000000001</v>
      </c>
      <c r="L32" s="9">
        <v>727.54079999999999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43014</v>
      </c>
    </row>
    <row r="33" spans="1:30" x14ac:dyDescent="0.25">
      <c r="A33" s="5" t="s">
        <v>41</v>
      </c>
      <c r="B33" s="7">
        <v>43047</v>
      </c>
      <c r="C33" s="8">
        <v>0.74596064814814811</v>
      </c>
      <c r="D33" s="5" t="s">
        <v>42</v>
      </c>
      <c r="E33" s="9">
        <v>2.4460000000000002</v>
      </c>
      <c r="F33" s="9">
        <v>38.628900000000002</v>
      </c>
      <c r="G33" s="9" t="s">
        <v>43</v>
      </c>
      <c r="H33" s="9">
        <v>3.3559999999999999</v>
      </c>
      <c r="I33" s="9">
        <v>3768.5873999999999</v>
      </c>
      <c r="J33" s="9" t="s">
        <v>44</v>
      </c>
      <c r="K33" s="9">
        <v>3.5760000000000001</v>
      </c>
      <c r="L33" s="9">
        <v>723.72140000000002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43014</v>
      </c>
    </row>
    <row r="34" spans="1:30" x14ac:dyDescent="0.25">
      <c r="A34" s="27" t="s">
        <v>65</v>
      </c>
      <c r="B34" s="28">
        <v>43047</v>
      </c>
      <c r="C34" s="29">
        <v>0.75004629629629627</v>
      </c>
      <c r="D34" s="27" t="s">
        <v>42</v>
      </c>
      <c r="E34" s="30">
        <v>2.4460000000000002</v>
      </c>
      <c r="F34" s="30">
        <v>19.0806</v>
      </c>
      <c r="G34" s="30" t="s">
        <v>43</v>
      </c>
      <c r="H34" s="30">
        <v>3.36</v>
      </c>
      <c r="I34" s="30">
        <v>4212.433</v>
      </c>
      <c r="J34" s="30" t="s">
        <v>44</v>
      </c>
      <c r="K34" s="30">
        <v>3.5760000000000001</v>
      </c>
      <c r="L34" s="30">
        <v>530.87220000000002</v>
      </c>
      <c r="O34" s="19">
        <f>($O$2/$M$2)*F34</f>
        <v>2.0196632236325622</v>
      </c>
      <c r="R34" s="19">
        <f>($R$2/$P$2)*I34</f>
        <v>444.38484929777513</v>
      </c>
      <c r="T34" s="19">
        <f>($S$2/$U$2)*L34</f>
        <v>964.53027777940622</v>
      </c>
      <c r="AD34" s="7">
        <v>43014</v>
      </c>
    </row>
    <row r="35" spans="1:30" x14ac:dyDescent="0.25">
      <c r="A35" s="27" t="s">
        <v>66</v>
      </c>
      <c r="B35" s="28">
        <v>43047</v>
      </c>
      <c r="C35" s="29">
        <v>0.75413194444444442</v>
      </c>
      <c r="D35" s="27" t="s">
        <v>42</v>
      </c>
      <c r="E35" s="30">
        <v>2.4460000000000002</v>
      </c>
      <c r="F35" s="30">
        <v>19.156199999999998</v>
      </c>
      <c r="G35" s="30" t="s">
        <v>43</v>
      </c>
      <c r="H35" s="30">
        <v>3.3559999999999999</v>
      </c>
      <c r="I35" s="30">
        <v>5053.2525999999998</v>
      </c>
      <c r="J35" s="30" t="s">
        <v>44</v>
      </c>
      <c r="K35" s="30">
        <v>3.5760000000000001</v>
      </c>
      <c r="L35" s="30">
        <v>524.40650000000005</v>
      </c>
      <c r="O35" s="19">
        <f>($O$2/$M$2)*F35</f>
        <v>2.0276654111794223</v>
      </c>
      <c r="R35" s="19">
        <f>($R$2/$P$2)*I35</f>
        <v>533.08596127572605</v>
      </c>
      <c r="U35" s="19">
        <f>($S$2/$U$2)*L35</f>
        <v>952.78288656728728</v>
      </c>
      <c r="AD35" s="7">
        <v>43014</v>
      </c>
    </row>
    <row r="36" spans="1:30" x14ac:dyDescent="0.25">
      <c r="A36" s="27" t="s">
        <v>67</v>
      </c>
      <c r="B36" s="28">
        <v>43047</v>
      </c>
      <c r="C36" s="29">
        <v>0.75778935185185192</v>
      </c>
      <c r="D36" s="27" t="s">
        <v>42</v>
      </c>
      <c r="E36" s="30">
        <v>2.4460000000000002</v>
      </c>
      <c r="F36" s="30">
        <v>19.2394</v>
      </c>
      <c r="G36" s="30" t="s">
        <v>43</v>
      </c>
      <c r="H36" s="30">
        <v>3.3559999999999999</v>
      </c>
      <c r="I36" s="30">
        <v>5973.7263999999996</v>
      </c>
      <c r="J36" s="30" t="s">
        <v>44</v>
      </c>
      <c r="K36" s="30">
        <v>3.5760000000000001</v>
      </c>
      <c r="L36" s="30">
        <v>524.7115</v>
      </c>
      <c r="O36" s="19">
        <f>($O$2/$M$2)*F36</f>
        <v>2.036472051442634</v>
      </c>
      <c r="R36" s="19">
        <f>($R$2/$P$2)*I36</f>
        <v>630.19008397525624</v>
      </c>
      <c r="U36" s="19">
        <f>($S$2/$U$2)*L36</f>
        <v>953.33703450481846</v>
      </c>
      <c r="AD36" s="7">
        <v>43014</v>
      </c>
    </row>
    <row r="37" spans="1:30" x14ac:dyDescent="0.25">
      <c r="A37" s="27" t="s">
        <v>68</v>
      </c>
      <c r="B37" s="28">
        <v>43047</v>
      </c>
      <c r="C37" s="29">
        <v>0.76187499999999997</v>
      </c>
      <c r="D37" s="27" t="s">
        <v>42</v>
      </c>
      <c r="E37" s="30">
        <v>2.4460000000000002</v>
      </c>
      <c r="F37" s="30">
        <v>19.239999999999998</v>
      </c>
      <c r="G37" s="30" t="s">
        <v>43</v>
      </c>
      <c r="H37" s="30">
        <v>3.3559999999999999</v>
      </c>
      <c r="I37" s="30">
        <v>6657.8041999999996</v>
      </c>
      <c r="J37" s="30" t="s">
        <v>44</v>
      </c>
      <c r="K37" s="30">
        <v>3.58</v>
      </c>
      <c r="L37" s="30">
        <v>538.84059999999999</v>
      </c>
      <c r="O37" s="19">
        <f>($O$2/$M$2)*F37</f>
        <v>2.036535560867609</v>
      </c>
      <c r="R37" s="19">
        <f>($R$2/$P$2)*I37</f>
        <v>702.3559344614132</v>
      </c>
      <c r="U37" s="19">
        <f>($S$2/$U$2)*L37</f>
        <v>979.00789228899521</v>
      </c>
      <c r="AD37" s="7">
        <v>43014</v>
      </c>
    </row>
    <row r="38" spans="1:30" x14ac:dyDescent="0.25">
      <c r="A38" s="27" t="s">
        <v>69</v>
      </c>
      <c r="B38" s="28">
        <v>43047</v>
      </c>
      <c r="C38" s="29">
        <v>0.76553240740740736</v>
      </c>
      <c r="D38" s="27" t="s">
        <v>42</v>
      </c>
      <c r="E38" s="30">
        <v>2.4460000000000002</v>
      </c>
      <c r="F38" s="30">
        <v>19.4208</v>
      </c>
      <c r="G38" s="30" t="s">
        <v>43</v>
      </c>
      <c r="H38" s="30">
        <v>3.3559999999999999</v>
      </c>
      <c r="I38" s="30">
        <v>7213.5700999999999</v>
      </c>
      <c r="J38" s="30" t="s">
        <v>44</v>
      </c>
      <c r="K38" s="30">
        <v>3.5760000000000001</v>
      </c>
      <c r="L38" s="30">
        <v>536.44060000000002</v>
      </c>
      <c r="O38" s="19">
        <f>($O$2/$M$2)*F38</f>
        <v>2.0556730675934336</v>
      </c>
      <c r="R38" s="19">
        <f>($R$2/$P$2)*I38</f>
        <v>760.98569681403524</v>
      </c>
      <c r="U38" s="19">
        <f>($S$2/$U$2)*L38</f>
        <v>974.64738392809295</v>
      </c>
      <c r="AD38" s="7">
        <v>43014</v>
      </c>
    </row>
    <row r="39" spans="1:30" x14ac:dyDescent="0.25">
      <c r="A39" s="27" t="s">
        <v>70</v>
      </c>
      <c r="B39" s="28">
        <v>43047</v>
      </c>
      <c r="C39" s="29">
        <v>0.76920138888888889</v>
      </c>
      <c r="D39" s="27" t="s">
        <v>42</v>
      </c>
      <c r="E39" s="30">
        <v>2.4460000000000002</v>
      </c>
      <c r="F39" s="30">
        <v>19.368099999999998</v>
      </c>
      <c r="G39" s="30" t="s">
        <v>43</v>
      </c>
      <c r="H39" s="30">
        <v>3.36</v>
      </c>
      <c r="I39" s="30">
        <v>4285.6390000000001</v>
      </c>
      <c r="J39" s="30" t="s">
        <v>44</v>
      </c>
      <c r="K39" s="30">
        <v>3.5760000000000001</v>
      </c>
      <c r="L39" s="30">
        <v>535.05150000000003</v>
      </c>
      <c r="O39" s="26">
        <f>($O$2/$M$2)*F39</f>
        <v>2.0500948230997889</v>
      </c>
      <c r="R39" s="16">
        <f>($R$2/$P$2)*I39</f>
        <v>452.10761599286394</v>
      </c>
      <c r="U39" s="16">
        <f>($S$2/$U$2)*L39</f>
        <v>972.12355802637239</v>
      </c>
      <c r="AD39" s="7">
        <v>43014</v>
      </c>
    </row>
    <row r="40" spans="1:30" x14ac:dyDescent="0.25">
      <c r="A40" s="27" t="s">
        <v>71</v>
      </c>
      <c r="B40" s="28">
        <v>43047</v>
      </c>
      <c r="C40" s="29">
        <v>0.77285879629629628</v>
      </c>
      <c r="D40" s="27" t="s">
        <v>42</v>
      </c>
      <c r="E40" s="30">
        <v>2.4460000000000002</v>
      </c>
      <c r="F40" s="30">
        <v>18.68</v>
      </c>
      <c r="G40" s="30" t="s">
        <v>43</v>
      </c>
      <c r="H40" s="30">
        <v>3.3559999999999999</v>
      </c>
      <c r="I40" s="30">
        <v>5235.7552999999998</v>
      </c>
      <c r="J40" s="30" t="s">
        <v>44</v>
      </c>
      <c r="K40" s="30">
        <v>3.5760000000000001</v>
      </c>
      <c r="L40" s="30">
        <v>529.80370000000005</v>
      </c>
      <c r="O40" s="16">
        <f>($O$2/$M$2)*F40</f>
        <v>1.977260097557533</v>
      </c>
      <c r="R40" s="16">
        <f>($R$2/$P$2)*I40</f>
        <v>552.3388336266778</v>
      </c>
      <c r="U40" s="16">
        <f>($S$2/$U$2)*L40</f>
        <v>962.58894311956294</v>
      </c>
      <c r="AD40" s="7">
        <v>43014</v>
      </c>
    </row>
    <row r="41" spans="1:30" x14ac:dyDescent="0.25">
      <c r="A41" s="27" t="s">
        <v>72</v>
      </c>
      <c r="B41" s="28">
        <v>43047</v>
      </c>
      <c r="C41" s="29">
        <v>0.77652777777777782</v>
      </c>
      <c r="D41" s="27" t="s">
        <v>42</v>
      </c>
      <c r="E41" s="30">
        <v>2.4460000000000002</v>
      </c>
      <c r="F41" s="30">
        <v>18.231000000000002</v>
      </c>
      <c r="G41" s="30" t="s">
        <v>43</v>
      </c>
      <c r="H41" s="30">
        <v>3.36</v>
      </c>
      <c r="I41" s="30">
        <v>5951.0931</v>
      </c>
      <c r="J41" s="30" t="s">
        <v>44</v>
      </c>
      <c r="K41" s="30">
        <v>3.58</v>
      </c>
      <c r="L41" s="30">
        <v>540.04579999999999</v>
      </c>
      <c r="O41" s="16">
        <f>($O$2/$M$2)*F41</f>
        <v>1.9297338778678472</v>
      </c>
      <c r="R41" s="16">
        <f>($R$2/$P$2)*I41</f>
        <v>627.80241499402587</v>
      </c>
      <c r="U41" s="16">
        <f>($S$2/$U$2)*L41</f>
        <v>981.19759423756159</v>
      </c>
      <c r="AD41" s="7">
        <v>43014</v>
      </c>
    </row>
    <row r="42" spans="1:30" x14ac:dyDescent="0.25">
      <c r="A42" s="27" t="s">
        <v>73</v>
      </c>
      <c r="B42" s="28">
        <v>43047</v>
      </c>
      <c r="C42" s="29">
        <v>0.7801851851851852</v>
      </c>
      <c r="D42" s="27" t="s">
        <v>42</v>
      </c>
      <c r="E42" s="30">
        <v>2.4460000000000002</v>
      </c>
      <c r="F42" s="30">
        <v>18.3626</v>
      </c>
      <c r="G42" s="30" t="s">
        <v>43</v>
      </c>
      <c r="H42" s="30">
        <v>3.3559999999999999</v>
      </c>
      <c r="I42" s="30">
        <v>5957.9949999999999</v>
      </c>
      <c r="J42" s="30" t="s">
        <v>44</v>
      </c>
      <c r="K42" s="30">
        <v>3.58</v>
      </c>
      <c r="L42" s="30">
        <v>536.19659999999999</v>
      </c>
      <c r="O42" s="16">
        <f t="shared" ref="O39:O43" si="0">($O$2/$M$2)*F42</f>
        <v>1.9436636117457151</v>
      </c>
      <c r="R42" s="16">
        <f>($R$2/$P$2)*I42</f>
        <v>628.53052148055474</v>
      </c>
      <c r="U42" s="16">
        <f>($S$2/$U$2)*L42</f>
        <v>974.2040655780678</v>
      </c>
      <c r="AD42" s="7">
        <v>43014</v>
      </c>
    </row>
    <row r="43" spans="1:30" x14ac:dyDescent="0.25">
      <c r="A43" s="27" t="s">
        <v>74</v>
      </c>
      <c r="B43" s="28">
        <v>43047</v>
      </c>
      <c r="C43" s="29">
        <v>0.78384259259259259</v>
      </c>
      <c r="D43" s="27" t="s">
        <v>42</v>
      </c>
      <c r="E43" s="30">
        <v>2.4430000000000001</v>
      </c>
      <c r="F43" s="30">
        <v>17.639399999999998</v>
      </c>
      <c r="G43" s="30" t="s">
        <v>43</v>
      </c>
      <c r="H43" s="30">
        <v>3.3530000000000002</v>
      </c>
      <c r="I43" s="30">
        <v>6342.2453999999998</v>
      </c>
      <c r="J43" s="30" t="s">
        <v>44</v>
      </c>
      <c r="K43" s="30">
        <v>3.573</v>
      </c>
      <c r="L43" s="30">
        <v>543.57619999999997</v>
      </c>
      <c r="O43" s="16">
        <f t="shared" si="0"/>
        <v>1.8671135848424167</v>
      </c>
      <c r="R43" s="16">
        <f>($R$2/$P$2)*I43</f>
        <v>669.06649109635873</v>
      </c>
      <c r="U43" s="16">
        <f>($S$2/$U$2)*L43</f>
        <v>987.61190203644878</v>
      </c>
      <c r="AD43" s="7">
        <v>43014</v>
      </c>
    </row>
    <row r="44" spans="1:30" x14ac:dyDescent="0.25">
      <c r="A44" s="5" t="s">
        <v>41</v>
      </c>
      <c r="B44" s="7">
        <v>43047</v>
      </c>
      <c r="C44" s="8">
        <v>0.78792824074074075</v>
      </c>
      <c r="D44" s="5" t="s">
        <v>42</v>
      </c>
      <c r="E44" s="9">
        <v>2.4430000000000001</v>
      </c>
      <c r="F44" s="9">
        <v>38.765500000000003</v>
      </c>
      <c r="G44" s="9" t="s">
        <v>43</v>
      </c>
      <c r="H44" s="9">
        <v>3.3530000000000002</v>
      </c>
      <c r="I44" s="9">
        <v>3788.1842000000001</v>
      </c>
      <c r="J44" s="9" t="s">
        <v>44</v>
      </c>
      <c r="K44" s="9">
        <v>3.573</v>
      </c>
      <c r="L44" s="9">
        <v>727.52719999999999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43014</v>
      </c>
    </row>
    <row r="45" spans="1:30" x14ac:dyDescent="0.25">
      <c r="A45" s="5" t="s">
        <v>41</v>
      </c>
      <c r="B45" s="7">
        <v>43047</v>
      </c>
      <c r="C45" s="8">
        <v>0.79158564814814814</v>
      </c>
      <c r="D45" s="5" t="s">
        <v>42</v>
      </c>
      <c r="E45" s="9">
        <v>2.4430000000000001</v>
      </c>
      <c r="F45" s="9">
        <v>38.799199999999999</v>
      </c>
      <c r="G45" s="9" t="s">
        <v>43</v>
      </c>
      <c r="H45" s="9">
        <v>3.3559999999999999</v>
      </c>
      <c r="I45" s="9">
        <v>3790.9132</v>
      </c>
      <c r="J45" s="9" t="s">
        <v>44</v>
      </c>
      <c r="K45" s="9">
        <v>3.5760000000000001</v>
      </c>
      <c r="L45" s="9">
        <v>724.29079999999999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43014</v>
      </c>
    </row>
    <row r="46" spans="1:30" x14ac:dyDescent="0.25">
      <c r="A46" s="5" t="s">
        <v>41</v>
      </c>
      <c r="B46" s="7">
        <v>43047</v>
      </c>
      <c r="C46" s="8">
        <v>0.79525462962962967</v>
      </c>
      <c r="D46" s="5" t="s">
        <v>42</v>
      </c>
      <c r="E46" s="9">
        <v>2.4460000000000002</v>
      </c>
      <c r="F46" s="9">
        <v>38.534199999999998</v>
      </c>
      <c r="G46" s="9" t="s">
        <v>43</v>
      </c>
      <c r="H46" s="9">
        <v>3.36</v>
      </c>
      <c r="I46" s="9">
        <v>3783.7962000000002</v>
      </c>
      <c r="J46" s="9" t="s">
        <v>44</v>
      </c>
      <c r="K46" s="9">
        <v>3.58</v>
      </c>
      <c r="L46" s="9">
        <v>726.19439999999997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43014</v>
      </c>
    </row>
    <row r="47" spans="1:30" x14ac:dyDescent="0.25">
      <c r="A47" s="5" t="s">
        <v>41</v>
      </c>
      <c r="B47" s="7">
        <v>43047</v>
      </c>
      <c r="C47" s="8">
        <v>0.79932870370370368</v>
      </c>
      <c r="D47" s="5" t="s">
        <v>42</v>
      </c>
      <c r="E47" s="9">
        <v>2.4430000000000001</v>
      </c>
      <c r="F47" s="9">
        <v>38.678600000000003</v>
      </c>
      <c r="G47" s="9" t="s">
        <v>43</v>
      </c>
      <c r="H47" s="9">
        <v>3.3530000000000002</v>
      </c>
      <c r="I47" s="9">
        <v>3801.7997999999998</v>
      </c>
      <c r="J47" s="9" t="s">
        <v>44</v>
      </c>
      <c r="K47" s="9">
        <v>3.573</v>
      </c>
      <c r="L47" s="9">
        <v>730.2654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43014</v>
      </c>
    </row>
    <row r="48" spans="1:30" x14ac:dyDescent="0.25">
      <c r="A48" s="27" t="s">
        <v>75</v>
      </c>
      <c r="B48" s="28">
        <v>43047</v>
      </c>
      <c r="C48" s="29">
        <v>0.80298611111111118</v>
      </c>
      <c r="D48" s="27" t="s">
        <v>42</v>
      </c>
      <c r="E48" s="30">
        <v>2.4460000000000002</v>
      </c>
      <c r="F48" s="30">
        <v>19.080300000000001</v>
      </c>
      <c r="G48" s="30" t="s">
        <v>43</v>
      </c>
      <c r="H48" s="30">
        <v>3.36</v>
      </c>
      <c r="I48" s="30">
        <v>4668.2038000000002</v>
      </c>
      <c r="J48" s="30" t="s">
        <v>44</v>
      </c>
      <c r="K48" s="30">
        <v>3.58</v>
      </c>
      <c r="L48" s="30">
        <v>534.79390000000001</v>
      </c>
      <c r="O48" s="22">
        <f>($O$2/$M$2)*F48</f>
        <v>2.0196314689200747</v>
      </c>
      <c r="R48" s="22">
        <f>($R$2/$P$2)*I48</f>
        <v>492.46576554554133</v>
      </c>
      <c r="T48" s="22">
        <f>($S$2/$U$2)*L48</f>
        <v>971.65553012896885</v>
      </c>
      <c r="AD48" s="7">
        <v>43014</v>
      </c>
    </row>
    <row r="49" spans="1:30" x14ac:dyDescent="0.25">
      <c r="A49" s="27" t="s">
        <v>76</v>
      </c>
      <c r="B49" s="28">
        <v>43047</v>
      </c>
      <c r="C49" s="29">
        <v>0.80708333333333337</v>
      </c>
      <c r="D49" s="27" t="s">
        <v>42</v>
      </c>
      <c r="E49" s="30">
        <v>2.4460000000000002</v>
      </c>
      <c r="F49" s="30">
        <v>18.159199999999998</v>
      </c>
      <c r="G49" s="30" t="s">
        <v>43</v>
      </c>
      <c r="H49" s="30">
        <v>3.36</v>
      </c>
      <c r="I49" s="30">
        <v>6003.5662000000002</v>
      </c>
      <c r="J49" s="30" t="s">
        <v>44</v>
      </c>
      <c r="K49" s="30">
        <v>3.58</v>
      </c>
      <c r="L49" s="30">
        <v>528.30179999999996</v>
      </c>
      <c r="O49" s="22">
        <f>($O$2/$M$2)*F49</f>
        <v>1.9221339166791622</v>
      </c>
      <c r="R49" s="22">
        <f>($R$2/$P$2)*I49</f>
        <v>633.33799280278561</v>
      </c>
      <c r="U49" s="22">
        <f>($S$2/$U$2)*L49</f>
        <v>959.86017332487984</v>
      </c>
      <c r="AD49" s="7">
        <v>43014</v>
      </c>
    </row>
    <row r="50" spans="1:30" x14ac:dyDescent="0.25">
      <c r="A50" s="27" t="s">
        <v>77</v>
      </c>
      <c r="B50" s="28">
        <v>43047</v>
      </c>
      <c r="C50" s="29">
        <v>0.81116898148148142</v>
      </c>
      <c r="D50" s="27" t="s">
        <v>42</v>
      </c>
      <c r="E50" s="30">
        <v>2.44</v>
      </c>
      <c r="F50" s="30">
        <v>17.55</v>
      </c>
      <c r="G50" s="30" t="s">
        <v>43</v>
      </c>
      <c r="H50" s="30">
        <v>3.35</v>
      </c>
      <c r="I50" s="30">
        <v>7147.6614</v>
      </c>
      <c r="J50" s="30" t="s">
        <v>44</v>
      </c>
      <c r="K50" s="30">
        <v>3.573</v>
      </c>
      <c r="L50" s="30">
        <v>534.41980000000001</v>
      </c>
      <c r="O50" s="22">
        <f>($O$2/$M$2)*F50</f>
        <v>1.8576506805211299</v>
      </c>
      <c r="R50" s="22">
        <f>($R$2/$P$2)*I50</f>
        <v>754.0327487868708</v>
      </c>
      <c r="U50" s="22">
        <f>($S$2/$U$2)*L50</f>
        <v>970.97583588821328</v>
      </c>
      <c r="AD50" s="7">
        <v>43014</v>
      </c>
    </row>
    <row r="51" spans="1:30" x14ac:dyDescent="0.25">
      <c r="A51" s="27" t="s">
        <v>78</v>
      </c>
      <c r="B51" s="28">
        <v>43047</v>
      </c>
      <c r="C51" s="29">
        <v>0.81482638888888881</v>
      </c>
      <c r="D51" s="27" t="s">
        <v>42</v>
      </c>
      <c r="E51" s="30">
        <v>2.4460000000000002</v>
      </c>
      <c r="F51" s="30">
        <v>17.140799999999999</v>
      </c>
      <c r="G51" s="30" t="s">
        <v>43</v>
      </c>
      <c r="H51" s="30">
        <v>3.3559999999999999</v>
      </c>
      <c r="I51" s="30">
        <v>7773.2502000000004</v>
      </c>
      <c r="J51" s="30" t="s">
        <v>44</v>
      </c>
      <c r="K51" s="30">
        <v>3.58</v>
      </c>
      <c r="L51" s="30">
        <v>538.12490000000003</v>
      </c>
      <c r="O51" s="22">
        <f>($O$2/$M$2)*F51</f>
        <v>1.8143372526881241</v>
      </c>
      <c r="R51" s="22">
        <f>($R$2/$P$2)*I51</f>
        <v>820.02838233412865</v>
      </c>
      <c r="U51" s="22">
        <f>($S$2/$U$2)*L51</f>
        <v>977.70755235820445</v>
      </c>
      <c r="AD51" s="7">
        <v>43014</v>
      </c>
    </row>
    <row r="52" spans="1:30" x14ac:dyDescent="0.25">
      <c r="A52" s="27" t="s">
        <v>79</v>
      </c>
      <c r="B52" s="28">
        <v>43047</v>
      </c>
      <c r="C52" s="29">
        <v>0.8184837962962962</v>
      </c>
      <c r="D52" s="27" t="s">
        <v>42</v>
      </c>
      <c r="E52" s="30">
        <v>2.4460000000000002</v>
      </c>
      <c r="F52" s="30">
        <v>17.2438</v>
      </c>
      <c r="G52" s="30" t="s">
        <v>43</v>
      </c>
      <c r="H52" s="30">
        <v>3.3559999999999999</v>
      </c>
      <c r="I52" s="30">
        <v>8554.9766999999993</v>
      </c>
      <c r="J52" s="30" t="s">
        <v>44</v>
      </c>
      <c r="K52" s="30">
        <v>3.5760000000000001</v>
      </c>
      <c r="L52" s="30">
        <v>539.94200000000001</v>
      </c>
      <c r="O52" s="22">
        <f>($O$2/$M$2)*F52</f>
        <v>1.8252397039755133</v>
      </c>
      <c r="R52" s="22">
        <f>($R$2/$P$2)*I52</f>
        <v>902.49554867115444</v>
      </c>
      <c r="U52" s="22">
        <f>($S$2/$U$2)*L52</f>
        <v>981.00900225095256</v>
      </c>
      <c r="AD52" s="7">
        <v>43014</v>
      </c>
    </row>
    <row r="53" spans="1:30" x14ac:dyDescent="0.25">
      <c r="A53" s="27" t="s">
        <v>80</v>
      </c>
      <c r="B53" s="28">
        <v>43047</v>
      </c>
      <c r="C53" s="29">
        <v>0.82256944444444446</v>
      </c>
      <c r="D53" s="27" t="s">
        <v>42</v>
      </c>
      <c r="E53" s="30">
        <v>2.4430000000000001</v>
      </c>
      <c r="F53" s="30">
        <v>18.989999999999998</v>
      </c>
      <c r="G53" s="30" t="s">
        <v>43</v>
      </c>
      <c r="H53" s="30">
        <v>3.3530000000000002</v>
      </c>
      <c r="I53" s="30">
        <v>5110.9678000000004</v>
      </c>
      <c r="J53" s="30" t="s">
        <v>44</v>
      </c>
      <c r="K53" s="30">
        <v>3.57</v>
      </c>
      <c r="L53" s="30">
        <v>530.16279999999995</v>
      </c>
      <c r="O53" s="24">
        <f>($O$2/$M$2)*F53</f>
        <v>2.0100733004613249</v>
      </c>
      <c r="R53" s="24">
        <f t="shared" ref="R48:R53" si="1">($R$2/$P$2)*I53</f>
        <v>539.1745472435482</v>
      </c>
      <c r="T53" s="24">
        <f>($S$2/$U$2)*L53</f>
        <v>963.24138418306279</v>
      </c>
      <c r="AD53" s="7">
        <v>43014</v>
      </c>
    </row>
    <row r="54" spans="1:30" x14ac:dyDescent="0.25">
      <c r="A54" s="27" t="s">
        <v>81</v>
      </c>
      <c r="B54" s="28">
        <v>43047</v>
      </c>
      <c r="C54" s="29">
        <v>0.82622685185185185</v>
      </c>
      <c r="D54" s="27" t="s">
        <v>42</v>
      </c>
      <c r="E54" s="30">
        <v>2.4460000000000002</v>
      </c>
      <c r="F54" s="30">
        <v>18.046299999999999</v>
      </c>
      <c r="G54" s="30" t="s">
        <v>43</v>
      </c>
      <c r="H54" s="30">
        <v>3.3559999999999999</v>
      </c>
      <c r="I54" s="30">
        <v>5802.1890000000003</v>
      </c>
      <c r="J54" s="30" t="s">
        <v>44</v>
      </c>
      <c r="K54" s="30">
        <v>3.5760000000000001</v>
      </c>
      <c r="L54" s="30">
        <v>523.93050000000005</v>
      </c>
      <c r="O54" s="24">
        <f>($O$2/$M$2)*F54</f>
        <v>1.9101835598796844</v>
      </c>
      <c r="R54" s="24">
        <f t="shared" ref="R54:R57" si="2">($R$2/$P$2)*I54</f>
        <v>612.09398092793617</v>
      </c>
      <c r="U54" s="24">
        <f>($S$2/$U$2)*L54</f>
        <v>951.91805240904159</v>
      </c>
      <c r="AD54" s="7">
        <v>43014</v>
      </c>
    </row>
    <row r="55" spans="1:30" x14ac:dyDescent="0.25">
      <c r="A55" s="27" t="s">
        <v>82</v>
      </c>
      <c r="B55" s="28">
        <v>43047</v>
      </c>
      <c r="C55" s="29">
        <v>0.82988425925925924</v>
      </c>
      <c r="D55" s="27" t="s">
        <v>42</v>
      </c>
      <c r="E55" s="30">
        <v>2.44</v>
      </c>
      <c r="F55" s="30">
        <v>16.911000000000001</v>
      </c>
      <c r="G55" s="30" t="s">
        <v>43</v>
      </c>
      <c r="H55" s="30">
        <v>3.3530000000000002</v>
      </c>
      <c r="I55" s="30">
        <v>6129.6261999999997</v>
      </c>
      <c r="J55" s="30" t="s">
        <v>44</v>
      </c>
      <c r="K55" s="30">
        <v>3.573</v>
      </c>
      <c r="L55" s="30">
        <v>528.38279999999997</v>
      </c>
      <c r="O55" s="24">
        <f t="shared" ref="O55:O57" si="3">($O$2/$M$2)*F55</f>
        <v>1.7900131429226682</v>
      </c>
      <c r="R55" s="24">
        <f t="shared" si="2"/>
        <v>646.63651983039108</v>
      </c>
      <c r="U55" s="24">
        <f>($S$2/$U$2)*L55</f>
        <v>960.00734048206027</v>
      </c>
      <c r="AD55" s="7">
        <v>43014</v>
      </c>
    </row>
    <row r="56" spans="1:30" x14ac:dyDescent="0.25">
      <c r="A56" s="27" t="s">
        <v>83</v>
      </c>
      <c r="B56" s="28">
        <v>43047</v>
      </c>
      <c r="C56" s="29">
        <v>0.83355324074074078</v>
      </c>
      <c r="D56" s="27" t="s">
        <v>42</v>
      </c>
      <c r="E56" s="30">
        <v>2.4460000000000002</v>
      </c>
      <c r="F56" s="30">
        <v>16.759</v>
      </c>
      <c r="G56" s="30" t="s">
        <v>43</v>
      </c>
      <c r="H56" s="30">
        <v>3.36</v>
      </c>
      <c r="I56" s="30">
        <v>6919.7572</v>
      </c>
      <c r="J56" s="30" t="s">
        <v>44</v>
      </c>
      <c r="K56" s="30">
        <v>3.5830000000000002</v>
      </c>
      <c r="L56" s="30">
        <v>533.99860000000001</v>
      </c>
      <c r="O56" s="24">
        <f t="shared" si="3"/>
        <v>1.7739240885956475</v>
      </c>
      <c r="R56" s="24">
        <f t="shared" si="2"/>
        <v>729.99030738273927</v>
      </c>
      <c r="U56" s="24">
        <f>($S$2/$U$2)*L56</f>
        <v>970.21056667087487</v>
      </c>
      <c r="AD56" s="7">
        <v>43014</v>
      </c>
    </row>
    <row r="57" spans="1:30" x14ac:dyDescent="0.25">
      <c r="A57" s="27" t="s">
        <v>84</v>
      </c>
      <c r="B57" s="28">
        <v>43047</v>
      </c>
      <c r="C57" s="29">
        <v>0.83721064814814816</v>
      </c>
      <c r="D57" s="27" t="s">
        <v>42</v>
      </c>
      <c r="E57" s="30">
        <v>2.4460000000000002</v>
      </c>
      <c r="F57" s="30">
        <v>16.417999999999999</v>
      </c>
      <c r="G57" s="30" t="s">
        <v>43</v>
      </c>
      <c r="H57" s="30">
        <v>3.36</v>
      </c>
      <c r="I57" s="30">
        <v>7533.3325999999997</v>
      </c>
      <c r="J57" s="30" t="s">
        <v>44</v>
      </c>
      <c r="K57" s="30">
        <v>3.5760000000000001</v>
      </c>
      <c r="L57" s="30">
        <v>536.71619999999996</v>
      </c>
      <c r="M57" s="3"/>
      <c r="N57" s="2"/>
      <c r="O57" s="24">
        <f t="shared" si="3"/>
        <v>1.7378295654014762</v>
      </c>
      <c r="P57" s="3"/>
      <c r="Q57" s="2"/>
      <c r="R57" s="24">
        <f t="shared" si="2"/>
        <v>794.71860375251458</v>
      </c>
      <c r="S57" s="3"/>
      <c r="U57" s="24">
        <f>($S$2/$U$2)*L57</f>
        <v>975.14811563820308</v>
      </c>
      <c r="AD57" s="7">
        <v>43014</v>
      </c>
    </row>
    <row r="58" spans="1:30" x14ac:dyDescent="0.25">
      <c r="A58" s="5" t="s">
        <v>41</v>
      </c>
      <c r="B58" s="7">
        <v>43047</v>
      </c>
      <c r="C58" s="8">
        <v>0.84087962962962959</v>
      </c>
      <c r="D58" s="5" t="s">
        <v>42</v>
      </c>
      <c r="E58" s="9">
        <v>2.4460000000000002</v>
      </c>
      <c r="F58" s="9">
        <v>38.584499999999998</v>
      </c>
      <c r="G58" s="9" t="s">
        <v>43</v>
      </c>
      <c r="H58" s="9">
        <v>3.3559999999999999</v>
      </c>
      <c r="I58" s="9">
        <v>3803.5778</v>
      </c>
      <c r="J58" s="9" t="s">
        <v>44</v>
      </c>
      <c r="K58" s="9">
        <v>3.58</v>
      </c>
      <c r="L58" s="9">
        <v>721.54390000000001</v>
      </c>
      <c r="AD58" s="7">
        <v>43014</v>
      </c>
    </row>
    <row r="59" spans="1:30" x14ac:dyDescent="0.25">
      <c r="A59" s="5" t="s">
        <v>41</v>
      </c>
      <c r="B59" s="7">
        <v>43047</v>
      </c>
      <c r="C59" s="8">
        <v>0.84496527777777775</v>
      </c>
      <c r="D59" s="5" t="s">
        <v>42</v>
      </c>
      <c r="E59" s="9">
        <v>2.4460000000000002</v>
      </c>
      <c r="F59" s="9">
        <v>38.645000000000003</v>
      </c>
      <c r="G59" s="9" t="s">
        <v>43</v>
      </c>
      <c r="H59" s="9">
        <v>3.3559999999999999</v>
      </c>
      <c r="I59" s="9">
        <v>3790.9324000000001</v>
      </c>
      <c r="J59" s="9" t="s">
        <v>44</v>
      </c>
      <c r="K59" s="9">
        <v>3.5760000000000001</v>
      </c>
      <c r="L59" s="9">
        <v>727.53229999999996</v>
      </c>
    </row>
    <row r="60" spans="1:30" x14ac:dyDescent="0.25">
      <c r="A60" s="5" t="s">
        <v>41</v>
      </c>
      <c r="B60" s="7">
        <v>43047</v>
      </c>
      <c r="C60" s="8">
        <v>0.84863425925925917</v>
      </c>
      <c r="D60" s="5" t="s">
        <v>42</v>
      </c>
      <c r="E60" s="9">
        <v>2.44</v>
      </c>
      <c r="F60" s="9">
        <v>39.009799999999998</v>
      </c>
      <c r="G60" s="9" t="s">
        <v>43</v>
      </c>
      <c r="H60" s="9">
        <v>3.3530000000000002</v>
      </c>
      <c r="I60" s="9">
        <v>3800.1104</v>
      </c>
      <c r="J60" s="9" t="s">
        <v>44</v>
      </c>
      <c r="K60" s="9">
        <v>3.573</v>
      </c>
      <c r="L60" s="9">
        <v>726.61620000000005</v>
      </c>
    </row>
    <row r="61" spans="1:30" x14ac:dyDescent="0.25">
      <c r="A61" s="5" t="s">
        <v>41</v>
      </c>
      <c r="B61" s="7">
        <v>43047</v>
      </c>
      <c r="C61" s="8">
        <v>0.85270833333333329</v>
      </c>
      <c r="D61" s="5" t="s">
        <v>42</v>
      </c>
      <c r="E61" s="9">
        <v>2.4430000000000001</v>
      </c>
      <c r="F61" s="9">
        <v>38.753300000000003</v>
      </c>
      <c r="G61" s="9" t="s">
        <v>43</v>
      </c>
      <c r="H61" s="9">
        <v>3.3530000000000002</v>
      </c>
      <c r="I61" s="9">
        <v>3782.5592000000001</v>
      </c>
      <c r="J61" s="9" t="s">
        <v>44</v>
      </c>
      <c r="K61" s="9">
        <v>3.573</v>
      </c>
      <c r="L61" s="9">
        <v>723.82730000000004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2018-03-27T19:41:14Z</dcterms:modified>
</cp:coreProperties>
</file>