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N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T38" i="1"/>
  <c r="U50" i="1"/>
  <c r="O7" i="1"/>
  <c r="O15" i="1"/>
  <c r="O39" i="1"/>
  <c r="U12" i="1"/>
  <c r="U20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<sst xmlns="http://schemas.openxmlformats.org/spreadsheetml/2006/main" count="281" uniqueCount="85">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</sst>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K1" zoomScale="70" zoomScaleNormal="70" workbookViewId="0">
      <selection activeCell="O49" sqref="O4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43146</v>
      </c>
      <c r="C2" s="8">
        <v>0.39186342592592593</v>
      </c>
      <c r="D2" s="5" t="s">
        <v>42</v>
      </c>
      <c r="E2" s="9">
        <v>2.4359999999999999</v>
      </c>
      <c r="F2" s="9">
        <v>39.116599999999998</v>
      </c>
      <c r="G2" s="9" t="s">
        <v>43</v>
      </c>
      <c r="H2" s="9">
        <v>3.343</v>
      </c>
      <c r="I2" s="9">
        <v>3912.1048000000001</v>
      </c>
      <c r="J2" s="9" t="s">
        <v>44</v>
      </c>
      <c r="K2" s="9">
        <v>3.573</v>
      </c>
      <c r="L2" s="9">
        <v>736.98040000000003</v>
      </c>
      <c r="M2" s="4">
        <f>AVERAGE(F2:F5,F16:F19,F30:F33,F44:F47,F58:F61)</f>
        <v>39.512614999999997</v>
      </c>
      <c r="N2" s="4">
        <f>STDEV(F2:F5,F16:F19,F30:F33,F44:F47,G58:G61)</f>
        <v>0.28684405860734402</v>
      </c>
      <c r="O2" s="4">
        <v>4.08</v>
      </c>
      <c r="P2" s="4">
        <f>AVERAGE(I2:I5,I16:I19,I30:I33,I44:I47,I58:I61)</f>
        <v>3877.6433150000003</v>
      </c>
      <c r="Q2" s="4">
        <f>STDEV(I2:I5,I16:I19,I30:I33,I44:I47,I58:I61)</f>
        <v>17.808108008943123</v>
      </c>
      <c r="R2" s="4">
        <v>399</v>
      </c>
      <c r="S2" s="4">
        <f>AVERAGE(L2:L5,L16:L19,L30:L33,L44:L47,L58:L61)</f>
        <v>734.08695999999986</v>
      </c>
      <c r="T2" s="4">
        <f>STDEV(L2:L5,L16:L19,L30:L33,L44:L47,L58:L61)</f>
        <v>3.3194845497773451</v>
      </c>
      <c r="U2" s="4">
        <v>399</v>
      </c>
      <c r="AD2" s="7">
        <v>43097</v>
      </c>
      <c r="AE2" s="6">
        <f>(N2/M2)^2</f>
        <v>5.270115967719758E-5</v>
      </c>
      <c r="AF2" s="6">
        <f>(T2/S2)^2</f>
        <v>2.0447785663424048E-5</v>
      </c>
      <c r="AG2" s="6">
        <f>(T2/S2)^2</f>
        <v>2.0447785663424048E-5</v>
      </c>
    </row>
    <row r="3" spans="1:33" x14ac:dyDescent="0.25">
      <c r="A3" s="5" t="s">
        <v>41</v>
      </c>
      <c r="B3" s="7">
        <v>43146</v>
      </c>
      <c r="C3" s="8">
        <v>0.3959375</v>
      </c>
      <c r="D3" s="5" t="s">
        <v>42</v>
      </c>
      <c r="E3" s="9">
        <v>2.4460000000000002</v>
      </c>
      <c r="F3" s="9">
        <v>39.4024</v>
      </c>
      <c r="G3" s="9" t="s">
        <v>43</v>
      </c>
      <c r="H3" s="9">
        <v>3.3530000000000002</v>
      </c>
      <c r="I3" s="9">
        <v>3896.6523999999999</v>
      </c>
      <c r="J3" s="9" t="s">
        <v>44</v>
      </c>
      <c r="K3" s="9">
        <v>3.5830000000000002</v>
      </c>
      <c r="L3" s="9">
        <v>737.51419999999996</v>
      </c>
      <c r="M3" s="5"/>
      <c r="N3" s="4"/>
      <c r="O3" s="5"/>
      <c r="P3" s="5"/>
      <c r="Q3" s="4"/>
      <c r="R3" s="4"/>
      <c r="S3" s="5"/>
      <c r="T3" s="4"/>
      <c r="U3" s="4"/>
      <c r="AD3" s="7">
        <v>43097</v>
      </c>
    </row>
    <row r="4" spans="1:33" x14ac:dyDescent="0.25">
      <c r="A4" s="5" t="s">
        <v>41</v>
      </c>
      <c r="B4" s="7">
        <v>43146</v>
      </c>
      <c r="C4" s="8">
        <v>0.39960648148148148</v>
      </c>
      <c r="D4" s="5" t="s">
        <v>42</v>
      </c>
      <c r="E4" s="9">
        <v>2.44</v>
      </c>
      <c r="F4" s="9">
        <v>39.753799999999998</v>
      </c>
      <c r="G4" s="9" t="s">
        <v>43</v>
      </c>
      <c r="H4" s="9">
        <v>3.3460000000000001</v>
      </c>
      <c r="I4" s="9">
        <v>3910.2865999999999</v>
      </c>
      <c r="J4" s="9" t="s">
        <v>44</v>
      </c>
      <c r="K4" s="9">
        <v>3.58</v>
      </c>
      <c r="L4" s="9">
        <v>739.90020000000004</v>
      </c>
      <c r="M4" s="5"/>
      <c r="N4" s="4"/>
      <c r="O4" s="5"/>
      <c r="P4" s="5"/>
      <c r="Q4" s="4"/>
      <c r="R4" s="4"/>
      <c r="S4" s="5"/>
      <c r="T4" s="4"/>
      <c r="U4" s="4"/>
      <c r="AD4" s="7">
        <v>43097</v>
      </c>
    </row>
    <row r="5" spans="1:33" x14ac:dyDescent="0.25">
      <c r="A5" s="5" t="s">
        <v>41</v>
      </c>
      <c r="B5" s="7">
        <v>43146</v>
      </c>
      <c r="C5" s="8">
        <v>0.40326388888888887</v>
      </c>
      <c r="D5" s="5" t="s">
        <v>42</v>
      </c>
      <c r="E5" s="9">
        <v>2.4460000000000002</v>
      </c>
      <c r="F5" s="9">
        <v>39.912399999999998</v>
      </c>
      <c r="G5" s="9" t="s">
        <v>43</v>
      </c>
      <c r="H5" s="9">
        <v>3.3530000000000002</v>
      </c>
      <c r="I5" s="9">
        <v>3913.1806000000001</v>
      </c>
      <c r="J5" s="9" t="s">
        <v>44</v>
      </c>
      <c r="K5" s="9">
        <v>3.5830000000000002</v>
      </c>
      <c r="L5" s="9">
        <v>733.97019999999998</v>
      </c>
      <c r="M5" s="5"/>
      <c r="N5" s="4"/>
      <c r="O5" s="5"/>
      <c r="P5" s="5"/>
      <c r="Q5" s="4"/>
      <c r="R5" s="4"/>
      <c r="S5" s="5"/>
      <c r="T5" s="4"/>
      <c r="U5" s="4"/>
      <c r="AD5" s="7">
        <v>43097</v>
      </c>
    </row>
    <row r="6" spans="1:33" x14ac:dyDescent="0.25">
      <c r="A6" t="s">
        <v>45</v>
      </c>
      <c r="B6" s="27">
        <v>43146</v>
      </c>
      <c r="C6" s="28">
        <v>0.40736111111111112</v>
      </c>
      <c r="D6" t="s">
        <v>42</v>
      </c>
      <c r="E6" s="29">
        <v>2.44</v>
      </c>
      <c r="F6" s="29">
        <v>19.917999999999999</v>
      </c>
      <c r="G6" s="29" t="s">
        <v>43</v>
      </c>
      <c r="H6" s="29">
        <v>3.35</v>
      </c>
      <c r="I6" s="29">
        <v>4876.6293999999998</v>
      </c>
      <c r="J6" s="29" t="s">
        <v>44</v>
      </c>
      <c r="K6" s="29">
        <v>3.58</v>
      </c>
      <c r="L6" s="29">
        <v>519.37360000000001</v>
      </c>
      <c r="O6" s="10">
        <f>($O$2/$M$2)*F6</f>
        <v>2.0566960703562649</v>
      </c>
      <c r="R6" s="10">
        <f>($R$2/$P$2)*I6</f>
        <v>501.79322143248748</v>
      </c>
      <c r="U6" s="10">
        <f>($S$2/$U$2)*L6</f>
        <v>955.55234869237074</v>
      </c>
      <c r="V6" s="3">
        <v>0</v>
      </c>
      <c r="W6" s="11" t="s">
        <v>33</v>
      </c>
      <c r="X6" s="2">
        <f>SLOPE(O6:O10,$V$6:$V$10)</f>
        <v>-1.4571791818891277E-3</v>
      </c>
      <c r="Y6" s="2">
        <f>RSQ(O6:O10,$V$6:$V$10)</f>
        <v>0.84084973910794358</v>
      </c>
      <c r="Z6" s="2">
        <f>SLOPE($R6:$R10,$V$6:$V$10)</f>
        <v>9.9015224152972401</v>
      </c>
      <c r="AA6" s="2">
        <f>RSQ(R6:R10,$V$6:$V$10)</f>
        <v>0.99208533714671499</v>
      </c>
      <c r="AB6" s="2">
        <f>SLOPE(U6:U10,$V$6:$V$10)</f>
        <v>2.0915664538462169</v>
      </c>
      <c r="AC6" s="2">
        <f>RSQ(U6:U10,$V$6:$V$10)</f>
        <v>0.73431818264564064</v>
      </c>
      <c r="AD6" s="7">
        <v>43097</v>
      </c>
      <c r="AE6" s="2"/>
    </row>
    <row r="7" spans="1:33" x14ac:dyDescent="0.25">
      <c r="A7" t="s">
        <v>46</v>
      </c>
      <c r="B7" s="27">
        <v>43146</v>
      </c>
      <c r="C7" s="28">
        <v>0.41144675925925928</v>
      </c>
      <c r="D7" t="s">
        <v>42</v>
      </c>
      <c r="E7" s="29">
        <v>2.4430000000000001</v>
      </c>
      <c r="F7" s="29">
        <v>19.6371</v>
      </c>
      <c r="G7" s="29" t="s">
        <v>43</v>
      </c>
      <c r="H7" s="29">
        <v>3.35</v>
      </c>
      <c r="I7" s="29">
        <v>6032.1790000000001</v>
      </c>
      <c r="J7" s="29" t="s">
        <v>44</v>
      </c>
      <c r="K7" s="29">
        <v>3.5830000000000002</v>
      </c>
      <c r="L7" s="29">
        <v>526.71699999999998</v>
      </c>
      <c r="O7" s="10">
        <f>($O$2/$M$2)*F7</f>
        <v>2.0276908526555384</v>
      </c>
      <c r="R7" s="10">
        <f>($R$2/$P$2)*I7</f>
        <v>620.69644510353828</v>
      </c>
      <c r="U7" s="10">
        <f>($S$2/$U$2)*L7</f>
        <v>969.06286042686702</v>
      </c>
      <c r="V7" s="3">
        <v>10</v>
      </c>
      <c r="W7" s="13" t="s">
        <v>34</v>
      </c>
      <c r="X7" s="2">
        <f>SLOPE($O11:$O15,$V$6:$V$10)</f>
        <v>-1.3925395724884405E-3</v>
      </c>
      <c r="Y7" s="2">
        <f>RSQ(O11:O15,$V$6:$V$10)</f>
        <v>0.91826271054226671</v>
      </c>
      <c r="Z7" s="2">
        <f>SLOPE($R11:$R15,$V$6:$V$10)</f>
        <v>5.262704496584159</v>
      </c>
      <c r="AA7" s="2">
        <f>RSQ(R11:R15,$V$6:$V$10)</f>
        <v>0.93982511759734633</v>
      </c>
      <c r="AB7" s="2">
        <f>SLOPE(U11:U15,$V$6:$V$10)</f>
        <v>1.0400632360493227</v>
      </c>
      <c r="AC7" s="2">
        <f>RSQ(U11:U15,$V$6:$V$10)</f>
        <v>0.93095569158160685</v>
      </c>
      <c r="AD7" s="7">
        <v>43097</v>
      </c>
      <c r="AE7" s="2"/>
    </row>
    <row r="8" spans="1:33" x14ac:dyDescent="0.25">
      <c r="A8" t="s">
        <v>47</v>
      </c>
      <c r="B8" s="27">
        <v>43146</v>
      </c>
      <c r="C8" s="28">
        <v>0.41510416666666666</v>
      </c>
      <c r="D8" t="s">
        <v>42</v>
      </c>
      <c r="E8" s="29">
        <v>2.44</v>
      </c>
      <c r="F8" s="29">
        <v>19.6934</v>
      </c>
      <c r="G8" s="29" t="s">
        <v>43</v>
      </c>
      <c r="H8" s="29">
        <v>3.3460000000000001</v>
      </c>
      <c r="I8" s="29">
        <v>7068.2813999999998</v>
      </c>
      <c r="J8" s="29" t="s">
        <v>44</v>
      </c>
      <c r="K8" s="29">
        <v>3.58</v>
      </c>
      <c r="L8" s="29">
        <v>540.75429999999994</v>
      </c>
      <c r="O8" s="10">
        <f>($O$2/$M$2)*F8</f>
        <v>2.0335042871751217</v>
      </c>
      <c r="R8" s="10">
        <f>($R$2/$P$2)*I8</f>
        <v>727.30884444434764</v>
      </c>
      <c r="U8" s="10">
        <f>($S$2/$U$2)*L8</f>
        <v>994.88892279179925</v>
      </c>
      <c r="V8" s="3">
        <v>20</v>
      </c>
      <c r="W8" s="15" t="s">
        <v>35</v>
      </c>
      <c r="X8" s="2">
        <f>SLOPE($O20:$O24,$V$6:$V$10)</f>
        <v>4.1303264792791339E-6</v>
      </c>
      <c r="Y8" s="2">
        <f>RSQ(O20:O24,$V$6:$V$10)</f>
        <v>4.3984232532354277E-5</v>
      </c>
      <c r="Z8" s="2">
        <f>SLOPE($R20:$R24,$V$6:$V$10)</f>
        <v>9.1625997712479119</v>
      </c>
      <c r="AA8" s="2">
        <f>RSQ(R20:R24,$V$6:$V$10)</f>
        <v>0.99384540251582287</v>
      </c>
      <c r="AB8" s="2">
        <f>SLOPE($U20:$U24,$V$6:$V$10)</f>
        <v>1.8625938761022565</v>
      </c>
      <c r="AC8" s="2">
        <f>RSQ(U20:U24,$V$6:$V$10)</f>
        <v>0.80476069667430816</v>
      </c>
      <c r="AD8" s="7">
        <v>43097</v>
      </c>
      <c r="AE8" s="2"/>
    </row>
    <row r="9" spans="1:33" x14ac:dyDescent="0.25">
      <c r="A9" t="s">
        <v>48</v>
      </c>
      <c r="B9" s="27">
        <v>43146</v>
      </c>
      <c r="C9" s="28">
        <v>0.41918981481481482</v>
      </c>
      <c r="D9" t="s">
        <v>42</v>
      </c>
      <c r="E9" s="29">
        <v>2.4359999999999999</v>
      </c>
      <c r="F9" s="29">
        <v>19.570699999999999</v>
      </c>
      <c r="G9" s="29" t="s">
        <v>43</v>
      </c>
      <c r="H9" s="29">
        <v>3.3460000000000001</v>
      </c>
      <c r="I9" s="29">
        <v>7700.4016000000001</v>
      </c>
      <c r="J9" s="29" t="s">
        <v>44</v>
      </c>
      <c r="K9" s="29">
        <v>3.5760000000000001</v>
      </c>
      <c r="L9" s="29">
        <v>532.46680000000003</v>
      </c>
      <c r="O9" s="10">
        <f>($O$2/$M$2)*F9</f>
        <v>2.0208345106999372</v>
      </c>
      <c r="R9" s="10">
        <f>($R$2/$P$2)*I9</f>
        <v>792.35246483726667</v>
      </c>
      <c r="U9" s="10">
        <f>($S$2/$U$2)*L9</f>
        <v>979.641439882025</v>
      </c>
      <c r="V9" s="3">
        <v>30</v>
      </c>
      <c r="W9" s="18" t="s">
        <v>36</v>
      </c>
      <c r="X9" s="2">
        <f>SLOPE($O25:$O29,$V$6:$V$10)</f>
        <v>4.2439104574577336E-4</v>
      </c>
      <c r="Y9" s="2">
        <f>RSQ(O25:O29,$V$6:$V$10)</f>
        <v>0.15288943020767484</v>
      </c>
      <c r="Z9" s="2">
        <f>SLOPE($R25:$R29,$V$6:$V$10)</f>
        <v>8.6672699977305641</v>
      </c>
      <c r="AA9" s="2">
        <f>RSQ(R25:R29,$V$6:$V$10)</f>
        <v>0.97864508433992192</v>
      </c>
      <c r="AB9" s="2">
        <f>SLOPE(U25:U29,$V$6:$V$10)</f>
        <v>-6.1085602120099336E-2</v>
      </c>
      <c r="AC9" s="2">
        <f>RSQ(U25:U29,$V$6:$V$10)</f>
        <v>4.6592666069710789E-3</v>
      </c>
      <c r="AD9" s="7">
        <v>43097</v>
      </c>
      <c r="AE9" s="2"/>
    </row>
    <row r="10" spans="1:33" x14ac:dyDescent="0.25">
      <c r="A10" t="s">
        <v>49</v>
      </c>
      <c r="B10" s="27">
        <v>43146</v>
      </c>
      <c r="C10" s="28">
        <v>0.42327546296296298</v>
      </c>
      <c r="D10" t="s">
        <v>42</v>
      </c>
      <c r="E10" s="29">
        <v>2.4430000000000001</v>
      </c>
      <c r="F10" s="29">
        <v>19.2456</v>
      </c>
      <c r="G10" s="29" t="s">
        <v>43</v>
      </c>
      <c r="H10" s="29">
        <v>3.35</v>
      </c>
      <c r="I10" s="29">
        <v>8853.8680000000004</v>
      </c>
      <c r="J10" s="29" t="s">
        <v>44</v>
      </c>
      <c r="K10" s="29">
        <v>3.5830000000000002</v>
      </c>
      <c r="L10" s="29">
        <v>573.34040000000005</v>
      </c>
      <c r="O10" s="10">
        <f>($O$2/$M$2)*F10</f>
        <v>1.9872652822396091</v>
      </c>
      <c r="R10" s="10">
        <f>($R$2/$P$2)*I10</f>
        <v>911.04133233048537</v>
      </c>
      <c r="U10" s="10">
        <f>($S$2/$U$2)*L10</f>
        <v>1054.8413816571026</v>
      </c>
      <c r="V10" s="3">
        <v>40</v>
      </c>
      <c r="W10" s="20" t="s">
        <v>37</v>
      </c>
      <c r="X10" s="2">
        <f>SLOPE($O34:$O38,$V$6:$V$10)</f>
        <v>1.5577526316595503E-3</v>
      </c>
      <c r="Y10" s="2">
        <f>RSQ(O34:O38,$V$6:$V$10)</f>
        <v>0.82614600710525188</v>
      </c>
      <c r="Z10" s="2">
        <f>SLOPE($R34:$R38,$V$6:$V$10)</f>
        <v>3.7080023524546375</v>
      </c>
      <c r="AA10" s="2">
        <f>RSQ(R34:R38,$V$6:$V$10)</f>
        <v>0.97501625715947127</v>
      </c>
      <c r="AB10" s="2">
        <f>SLOPE(U34:U38,$V$6:$V$10)</f>
        <v>0.56143669831238641</v>
      </c>
      <c r="AC10" s="2">
        <f>RSQ(U34:U38,$V$6:$V$10)</f>
        <v>0.7721762223218136</v>
      </c>
      <c r="AD10" s="7">
        <v>43097</v>
      </c>
      <c r="AE10" s="2"/>
    </row>
    <row r="11" spans="1:33" x14ac:dyDescent="0.25">
      <c r="A11" t="s">
        <v>50</v>
      </c>
      <c r="B11" s="27">
        <v>43146</v>
      </c>
      <c r="C11" s="28">
        <v>0.42734953703703704</v>
      </c>
      <c r="D11" t="s">
        <v>42</v>
      </c>
      <c r="E11" s="29">
        <v>2.4460000000000002</v>
      </c>
      <c r="F11" s="29">
        <v>19.246500000000001</v>
      </c>
      <c r="G11" s="29" t="s">
        <v>43</v>
      </c>
      <c r="H11" s="29">
        <v>3.3530000000000002</v>
      </c>
      <c r="I11" s="29">
        <v>4652.2749999999996</v>
      </c>
      <c r="J11" s="29" t="s">
        <v>44</v>
      </c>
      <c r="K11" s="29">
        <v>3.5830000000000002</v>
      </c>
      <c r="L11" s="29">
        <v>505.89920000000001</v>
      </c>
      <c r="N11" s="12">
        <f>($O$2/$M$2)*F11</f>
        <v>1.987358214585393</v>
      </c>
      <c r="R11" s="12">
        <f>($R$2/$P$2)*I11</f>
        <v>478.70770316067603</v>
      </c>
      <c r="U11" s="12">
        <f>($S$2/$U$2)*L11</f>
        <v>930.76191928429057</v>
      </c>
      <c r="V11" s="3"/>
      <c r="W11" s="21" t="s">
        <v>38</v>
      </c>
      <c r="X11" s="2">
        <f>SLOPE($O39:$O43,$V$6:$V$10)</f>
        <v>-4.1144247223323487E-3</v>
      </c>
      <c r="Y11" s="2">
        <f>RSQ(O39:O43,$V$6:$V$10)</f>
        <v>0.98341894258979501</v>
      </c>
      <c r="Z11" s="2">
        <f>SLOPE($R39:$R43,$V$6:$V$10)</f>
        <v>5.4526128337309441</v>
      </c>
      <c r="AA11" s="2">
        <f>RSQ(R39:R43,$V$6:$V$10)</f>
        <v>0.96716996937227784</v>
      </c>
      <c r="AB11" s="2">
        <f>SLOPE($U39:$U43,$V$6:$V$10)</f>
        <v>-0.23240567615839836</v>
      </c>
      <c r="AC11" s="2">
        <f>RSQ(U39:U43,$V$6:$V$10)</f>
        <v>0.12169290969237102</v>
      </c>
      <c r="AD11" s="7">
        <v>43097</v>
      </c>
      <c r="AE11" s="2"/>
    </row>
    <row r="12" spans="1:33" x14ac:dyDescent="0.25">
      <c r="A12" t="s">
        <v>51</v>
      </c>
      <c r="B12" s="27">
        <v>43146</v>
      </c>
      <c r="C12" s="28">
        <v>0.43101851851851852</v>
      </c>
      <c r="D12" t="s">
        <v>42</v>
      </c>
      <c r="E12" s="29">
        <v>2.44</v>
      </c>
      <c r="F12" s="29">
        <v>19.654800000000002</v>
      </c>
      <c r="G12" s="29" t="s">
        <v>43</v>
      </c>
      <c r="H12" s="29">
        <v>3.3460000000000001</v>
      </c>
      <c r="I12" s="29">
        <v>5296.4138999999996</v>
      </c>
      <c r="J12" s="29" t="s">
        <v>44</v>
      </c>
      <c r="K12" s="29">
        <v>3.58</v>
      </c>
      <c r="L12" s="29">
        <v>511.3802</v>
      </c>
      <c r="O12" s="12">
        <f>($O$2/$M$2)*F12</f>
        <v>2.0295185221226189</v>
      </c>
      <c r="R12" s="12">
        <f>($R$2/$P$2)*I12</f>
        <v>544.98801834742756</v>
      </c>
      <c r="U12" s="12">
        <f>($S$2/$U$2)*L12</f>
        <v>940.84595594534323</v>
      </c>
      <c r="V12" s="3"/>
      <c r="W12" s="23" t="s">
        <v>39</v>
      </c>
      <c r="X12" s="2">
        <f>SLOPE($O48:$O52,$V$6:$V$10)</f>
        <v>-3.4209429064616459E-3</v>
      </c>
      <c r="Y12" s="2">
        <f>RSQ(O48:O52,$V$6:$V$10)</f>
        <v>0.86672710589159674</v>
      </c>
      <c r="Z12" s="2">
        <f>SLOPE($R48:$R52,$V$6:$V$10)</f>
        <v>4.794537104039958</v>
      </c>
      <c r="AA12" s="2">
        <f>RSQ(R48:R52,$V$6:$V$10)</f>
        <v>0.97802589290228215</v>
      </c>
      <c r="AB12" s="2">
        <f>SLOPE(U48:U52,$V$6:$V$10)</f>
        <v>-0.79855414566015492</v>
      </c>
      <c r="AC12" s="2">
        <f>RSQ(U48:U52,$V$6:$V$10)</f>
        <v>0.82818728648247353</v>
      </c>
      <c r="AD12" s="7">
        <v>43097</v>
      </c>
      <c r="AE12" s="2"/>
    </row>
    <row r="13" spans="1:33" x14ac:dyDescent="0.25">
      <c r="A13" t="s">
        <v>52</v>
      </c>
      <c r="B13" s="27">
        <v>43146</v>
      </c>
      <c r="C13" s="28">
        <v>0.43467592592592591</v>
      </c>
      <c r="D13" t="s">
        <v>42</v>
      </c>
      <c r="E13" s="29">
        <v>2.4430000000000001</v>
      </c>
      <c r="F13" s="29">
        <v>19.449200000000001</v>
      </c>
      <c r="G13" s="29" t="s">
        <v>43</v>
      </c>
      <c r="H13" s="29">
        <v>3.35</v>
      </c>
      <c r="I13" s="29">
        <v>6063.7903999999999</v>
      </c>
      <c r="J13" s="29" t="s">
        <v>44</v>
      </c>
      <c r="K13" s="29">
        <v>3.5830000000000002</v>
      </c>
      <c r="L13" s="29">
        <v>521.58199999999999</v>
      </c>
      <c r="O13" s="12">
        <f>($O$2/$M$2)*F13</f>
        <v>2.0082886440191321</v>
      </c>
      <c r="R13" s="12">
        <f>($R$2/$P$2)*I13</f>
        <v>623.94918074098302</v>
      </c>
      <c r="U13" s="12">
        <f>($S$2/$U$2)*L13</f>
        <v>959.61540042786953</v>
      </c>
      <c r="V13" s="3"/>
      <c r="W13" s="25" t="s">
        <v>40</v>
      </c>
      <c r="X13" s="2">
        <f>SLOPE($O53:$O57,$V$6:$V$10)</f>
        <v>-5.0971326499144667E-3</v>
      </c>
      <c r="Y13" s="2">
        <f>RSQ(O53:O57,$V$6:$V$10)</f>
        <v>0.94540129629710823</v>
      </c>
      <c r="Z13" s="2">
        <f>SLOPE($R53:$R57,$V$6:$V$10)</f>
        <v>4.7297672117116836</v>
      </c>
      <c r="AA13" s="2">
        <f>RSQ(R53:R57,$V$6:$V$10)</f>
        <v>0.92008932513910868</v>
      </c>
      <c r="AB13" s="2">
        <f>SLOPE(U53:U57,$V$6:$V$10)</f>
        <v>9.3803066806018479E-2</v>
      </c>
      <c r="AC13" s="2">
        <f>RSQ(U53:U57,$V$6:$V$10)</f>
        <v>3.197549708203723E-2</v>
      </c>
      <c r="AD13" s="7">
        <v>43097</v>
      </c>
      <c r="AE13" s="2"/>
    </row>
    <row r="14" spans="1:33" x14ac:dyDescent="0.25">
      <c r="A14" t="s">
        <v>53</v>
      </c>
      <c r="B14" s="27">
        <v>43146</v>
      </c>
      <c r="C14" s="28">
        <v>0.4383333333333333</v>
      </c>
      <c r="D14" t="s">
        <v>42</v>
      </c>
      <c r="E14" s="29">
        <v>2.44</v>
      </c>
      <c r="F14" s="29">
        <v>19.288599999999999</v>
      </c>
      <c r="G14" s="29" t="s">
        <v>43</v>
      </c>
      <c r="H14" s="29">
        <v>3.3460000000000001</v>
      </c>
      <c r="I14" s="29">
        <v>6505.7389000000003</v>
      </c>
      <c r="J14" s="29" t="s">
        <v>44</v>
      </c>
      <c r="K14" s="29">
        <v>3.5760000000000001</v>
      </c>
      <c r="L14" s="29">
        <v>525.75019999999995</v>
      </c>
      <c r="O14" s="12">
        <f>($O$2/$M$2)*F14</f>
        <v>1.9917053832048324</v>
      </c>
      <c r="R14" s="12">
        <f>($R$2/$P$2)*I14</f>
        <v>669.42459897191441</v>
      </c>
      <c r="U14" s="12">
        <f>($S$2/$U$2)*L14</f>
        <v>967.2841254069973</v>
      </c>
      <c r="AD14" s="7">
        <v>43097</v>
      </c>
    </row>
    <row r="15" spans="1:33" x14ac:dyDescent="0.25">
      <c r="A15" t="s">
        <v>54</v>
      </c>
      <c r="B15" s="27">
        <v>43146</v>
      </c>
      <c r="C15" s="28">
        <v>0.44241898148148145</v>
      </c>
      <c r="D15" t="s">
        <v>42</v>
      </c>
      <c r="E15" s="29">
        <v>2.4430000000000001</v>
      </c>
      <c r="F15" s="29">
        <v>19.258800000000001</v>
      </c>
      <c r="G15" s="29" t="s">
        <v>43</v>
      </c>
      <c r="H15" s="29">
        <v>3.35</v>
      </c>
      <c r="I15" s="29">
        <v>6604.8670000000002</v>
      </c>
      <c r="J15" s="29" t="s">
        <v>44</v>
      </c>
      <c r="K15" s="29">
        <v>3.58</v>
      </c>
      <c r="L15" s="29">
        <v>526.9796</v>
      </c>
      <c r="O15" s="12">
        <f>($O$2/$M$2)*F15</f>
        <v>1.9886282899777707</v>
      </c>
      <c r="R15" s="12">
        <f>($R$2/$P$2)*I15</f>
        <v>679.62463767764052</v>
      </c>
      <c r="U15" s="12">
        <f>($S$2/$U$2)*L15</f>
        <v>969.54599635592967</v>
      </c>
      <c r="AD15" s="7">
        <v>43097</v>
      </c>
    </row>
    <row r="16" spans="1:33" x14ac:dyDescent="0.25">
      <c r="A16" s="5" t="s">
        <v>41</v>
      </c>
      <c r="B16" s="7">
        <v>43146</v>
      </c>
      <c r="C16" s="8">
        <v>0.44650462962962961</v>
      </c>
      <c r="D16" s="5" t="s">
        <v>42</v>
      </c>
      <c r="E16" s="9">
        <v>2.4430000000000001</v>
      </c>
      <c r="F16" s="9">
        <v>39.2012</v>
      </c>
      <c r="G16" s="9" t="s">
        <v>43</v>
      </c>
      <c r="H16" s="9">
        <v>3.35</v>
      </c>
      <c r="I16" s="9">
        <v>3862.9070000000002</v>
      </c>
      <c r="J16" s="9" t="s">
        <v>44</v>
      </c>
      <c r="K16" s="9">
        <v>3.5830000000000002</v>
      </c>
      <c r="L16" s="9">
        <v>739.35389999999995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43097</v>
      </c>
    </row>
    <row r="17" spans="1:30" x14ac:dyDescent="0.25">
      <c r="A17" s="5" t="s">
        <v>41</v>
      </c>
      <c r="B17" s="7">
        <v>43146</v>
      </c>
      <c r="C17" s="8">
        <v>0.450162037037037</v>
      </c>
      <c r="D17" s="5" t="s">
        <v>42</v>
      </c>
      <c r="E17" s="9">
        <v>2.4430000000000001</v>
      </c>
      <c r="F17" s="9">
        <v>39.423900000000003</v>
      </c>
      <c r="G17" s="9" t="s">
        <v>43</v>
      </c>
      <c r="H17" s="9">
        <v>3.35</v>
      </c>
      <c r="I17" s="9">
        <v>3886.4881999999998</v>
      </c>
      <c r="J17" s="9" t="s">
        <v>44</v>
      </c>
      <c r="K17" s="9">
        <v>3.5830000000000002</v>
      </c>
      <c r="L17" s="9">
        <v>729.73820000000001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43097</v>
      </c>
    </row>
    <row r="18" spans="1:30" x14ac:dyDescent="0.25">
      <c r="A18" s="5" t="s">
        <v>41</v>
      </c>
      <c r="B18" s="7">
        <v>43146</v>
      </c>
      <c r="C18" s="8">
        <v>0.45424768518518516</v>
      </c>
      <c r="D18" s="5" t="s">
        <v>42</v>
      </c>
      <c r="E18" s="9">
        <v>2.4430000000000001</v>
      </c>
      <c r="F18" s="9">
        <v>38.927399999999999</v>
      </c>
      <c r="G18" s="9" t="s">
        <v>43</v>
      </c>
      <c r="H18" s="9">
        <v>3.3530000000000002</v>
      </c>
      <c r="I18" s="9">
        <v>3871.7220000000002</v>
      </c>
      <c r="J18" s="9" t="s">
        <v>44</v>
      </c>
      <c r="K18" s="9">
        <v>3.5830000000000002</v>
      </c>
      <c r="L18" s="9">
        <v>732.47370000000001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43097</v>
      </c>
    </row>
    <row r="19" spans="1:30" x14ac:dyDescent="0.25">
      <c r="A19" s="5" t="s">
        <v>41</v>
      </c>
      <c r="B19" s="7">
        <v>43146</v>
      </c>
      <c r="C19" s="8">
        <v>0.45833333333333331</v>
      </c>
      <c r="D19" s="5" t="s">
        <v>42</v>
      </c>
      <c r="E19" s="9">
        <v>2.4430000000000001</v>
      </c>
      <c r="F19" s="9">
        <v>39.347499999999997</v>
      </c>
      <c r="G19" s="9" t="s">
        <v>43</v>
      </c>
      <c r="H19" s="9">
        <v>3.3530000000000002</v>
      </c>
      <c r="I19" s="9">
        <v>3857.9857999999999</v>
      </c>
      <c r="J19" s="9" t="s">
        <v>44</v>
      </c>
      <c r="K19" s="9">
        <v>3.5830000000000002</v>
      </c>
      <c r="L19" s="9">
        <v>735.80079999999998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43097</v>
      </c>
    </row>
    <row r="20" spans="1:30" x14ac:dyDescent="0.25">
      <c r="A20" t="s">
        <v>55</v>
      </c>
      <c r="B20" s="27">
        <v>43146</v>
      </c>
      <c r="C20" s="28">
        <v>0.46241898148148147</v>
      </c>
      <c r="D20" t="s">
        <v>42</v>
      </c>
      <c r="E20" s="29">
        <v>2.4430000000000001</v>
      </c>
      <c r="F20" s="29">
        <v>19.727399999999999</v>
      </c>
      <c r="G20" s="29" t="s">
        <v>43</v>
      </c>
      <c r="H20" s="29">
        <v>3.35</v>
      </c>
      <c r="I20" s="29">
        <v>4247.2942000000003</v>
      </c>
      <c r="J20" s="29" t="s">
        <v>44</v>
      </c>
      <c r="K20" s="29">
        <v>3.58</v>
      </c>
      <c r="L20" s="29">
        <v>511.91480000000001</v>
      </c>
      <c r="O20" s="14">
        <f>($O$2/$M$2)*F20</f>
        <v>2.0370150646825071</v>
      </c>
      <c r="P20" s="3"/>
      <c r="R20" s="14">
        <f>($R$2/$P$2)*I20</f>
        <v>437.0361707185541</v>
      </c>
      <c r="S20" s="3"/>
      <c r="U20" s="14">
        <f>($S$2/$U$2)*L20</f>
        <v>941.82952208272673</v>
      </c>
      <c r="AD20" s="7">
        <v>43097</v>
      </c>
    </row>
    <row r="21" spans="1:30" x14ac:dyDescent="0.25">
      <c r="A21" t="s">
        <v>56</v>
      </c>
      <c r="B21" s="27">
        <v>43146</v>
      </c>
      <c r="C21" s="28">
        <v>0.46607638888888886</v>
      </c>
      <c r="D21" t="s">
        <v>42</v>
      </c>
      <c r="E21" s="29">
        <v>2.44</v>
      </c>
      <c r="F21" s="29">
        <v>19.895800000000001</v>
      </c>
      <c r="G21" s="29" t="s">
        <v>43</v>
      </c>
      <c r="H21" s="29">
        <v>3.3460000000000001</v>
      </c>
      <c r="I21" s="29">
        <v>5309.3640999999998</v>
      </c>
      <c r="J21" s="29" t="s">
        <v>44</v>
      </c>
      <c r="K21" s="29">
        <v>3.5760000000000001</v>
      </c>
      <c r="L21" s="29">
        <v>516.39059999999995</v>
      </c>
      <c r="O21" s="14">
        <f>($O$2/$M$2)*F21</f>
        <v>2.0544037391602661</v>
      </c>
      <c r="P21" s="3"/>
      <c r="R21" s="14">
        <f>($R$2/$P$2)*I21</f>
        <v>546.32056220983281</v>
      </c>
      <c r="S21" s="3"/>
      <c r="U21" s="14">
        <f>($S$2/$U$2)*L21</f>
        <v>950.06417475332307</v>
      </c>
      <c r="AD21" s="7">
        <v>43097</v>
      </c>
    </row>
    <row r="22" spans="1:30" x14ac:dyDescent="0.25">
      <c r="A22" t="s">
        <v>57</v>
      </c>
      <c r="B22" s="27">
        <v>43146</v>
      </c>
      <c r="C22" s="28">
        <v>0.46973379629629625</v>
      </c>
      <c r="D22" t="s">
        <v>42</v>
      </c>
      <c r="E22" s="29">
        <v>2.4430000000000001</v>
      </c>
      <c r="F22" s="29">
        <v>19.7012</v>
      </c>
      <c r="G22" s="29" t="s">
        <v>43</v>
      </c>
      <c r="H22" s="29">
        <v>3.3530000000000002</v>
      </c>
      <c r="I22" s="29">
        <v>5974.3065999999999</v>
      </c>
      <c r="J22" s="29" t="s">
        <v>44</v>
      </c>
      <c r="K22" s="29">
        <v>3.5830000000000002</v>
      </c>
      <c r="L22" s="29">
        <v>518.46190000000001</v>
      </c>
      <c r="O22" s="14">
        <f>($O$2/$M$2)*F22</f>
        <v>2.0343097008385804</v>
      </c>
      <c r="P22" s="3"/>
      <c r="R22" s="14">
        <f>($R$2/$P$2)*I22</f>
        <v>614.74151688446352</v>
      </c>
      <c r="S22" s="3"/>
      <c r="U22" s="14">
        <f>($S$2/$U$2)*L22</f>
        <v>953.87498758602499</v>
      </c>
      <c r="AD22" s="7">
        <v>43097</v>
      </c>
    </row>
    <row r="23" spans="1:30" x14ac:dyDescent="0.25">
      <c r="A23" t="s">
        <v>58</v>
      </c>
      <c r="B23" s="27">
        <v>43146</v>
      </c>
      <c r="C23" s="28">
        <v>0.4738194444444444</v>
      </c>
      <c r="D23" t="s">
        <v>42</v>
      </c>
      <c r="E23" s="29">
        <v>2.44</v>
      </c>
      <c r="F23" s="29">
        <v>19.8902</v>
      </c>
      <c r="G23" s="29" t="s">
        <v>43</v>
      </c>
      <c r="H23" s="29">
        <v>3.3460000000000001</v>
      </c>
      <c r="I23" s="29">
        <v>6839.0878000000002</v>
      </c>
      <c r="J23" s="29" t="s">
        <v>44</v>
      </c>
      <c r="K23" s="29">
        <v>3.58</v>
      </c>
      <c r="L23" s="29">
        <v>549.68499999999995</v>
      </c>
      <c r="O23" s="14">
        <f>($O$2/$M$2)*F23</f>
        <v>2.053825493453167</v>
      </c>
      <c r="P23" s="3"/>
      <c r="R23" s="14">
        <f>($R$2/$P$2)*I23</f>
        <v>703.72538434469186</v>
      </c>
      <c r="S23" s="3"/>
      <c r="U23" s="14">
        <f>($S$2/$U$2)*L23</f>
        <v>1011.319775958897</v>
      </c>
      <c r="AD23" s="7">
        <v>43097</v>
      </c>
    </row>
    <row r="24" spans="1:30" x14ac:dyDescent="0.25">
      <c r="A24" t="s">
        <v>59</v>
      </c>
      <c r="B24" s="27">
        <v>43146</v>
      </c>
      <c r="C24" s="28">
        <v>0.4774768518518519</v>
      </c>
      <c r="D24" t="s">
        <v>42</v>
      </c>
      <c r="E24" s="29">
        <v>2.4430000000000001</v>
      </c>
      <c r="F24" s="29">
        <v>19.732199999999999</v>
      </c>
      <c r="G24" s="29" t="s">
        <v>43</v>
      </c>
      <c r="H24" s="29">
        <v>3.3530000000000002</v>
      </c>
      <c r="I24" s="29">
        <v>7934.7248</v>
      </c>
      <c r="J24" s="29" t="s">
        <v>44</v>
      </c>
      <c r="K24" s="29">
        <v>3.5830000000000002</v>
      </c>
      <c r="L24" s="29">
        <v>545.88660000000004</v>
      </c>
      <c r="O24" s="14">
        <f>($O$2/$M$2)*F24</f>
        <v>2.0375107038600206</v>
      </c>
      <c r="P24" s="3"/>
      <c r="R24" s="14">
        <f>($R$2/$P$2)*I24</f>
        <v>816.46374821352015</v>
      </c>
      <c r="S24" s="3"/>
      <c r="U24" s="14">
        <f>($S$2/$U$2)*L24</f>
        <v>1004.3314152850526</v>
      </c>
      <c r="AD24" s="7">
        <v>43097</v>
      </c>
    </row>
    <row r="25" spans="1:30" x14ac:dyDescent="0.25">
      <c r="A25" t="s">
        <v>60</v>
      </c>
      <c r="B25" s="27">
        <v>43146</v>
      </c>
      <c r="C25" s="28">
        <v>0.48156249999999995</v>
      </c>
      <c r="D25" t="s">
        <v>42</v>
      </c>
      <c r="E25" s="29">
        <v>2.44</v>
      </c>
      <c r="F25" s="29">
        <v>19.820599999999999</v>
      </c>
      <c r="G25" s="29" t="s">
        <v>43</v>
      </c>
      <c r="H25" s="29">
        <v>3.35</v>
      </c>
      <c r="I25" s="29">
        <v>4861.9506000000001</v>
      </c>
      <c r="J25" s="29" t="s">
        <v>44</v>
      </c>
      <c r="K25" s="29">
        <v>3.5760000000000001</v>
      </c>
      <c r="L25" s="29">
        <v>525.601</v>
      </c>
      <c r="O25" s="17">
        <f>($O$2/$M$2)*F25</f>
        <v>2.046638725379224</v>
      </c>
      <c r="P25" s="3"/>
      <c r="R25" s="17">
        <f>($R$2/$P$2)*I25</f>
        <v>500.28280886376467</v>
      </c>
      <c r="S25" s="3"/>
      <c r="U25" s="17">
        <f>($S$2/$U$2)*L25</f>
        <v>967.00962471919786</v>
      </c>
      <c r="AD25" s="7">
        <v>43097</v>
      </c>
    </row>
    <row r="26" spans="1:30" x14ac:dyDescent="0.25">
      <c r="A26" t="s">
        <v>61</v>
      </c>
      <c r="B26" s="27">
        <v>43146</v>
      </c>
      <c r="C26" s="28">
        <v>0.48521990740740745</v>
      </c>
      <c r="D26" t="s">
        <v>42</v>
      </c>
      <c r="E26" s="29">
        <v>2.4430000000000001</v>
      </c>
      <c r="F26" s="29">
        <v>19.73</v>
      </c>
      <c r="G26" s="29" t="s">
        <v>43</v>
      </c>
      <c r="H26" s="29">
        <v>3.3530000000000002</v>
      </c>
      <c r="I26" s="29">
        <v>5445.2812000000004</v>
      </c>
      <c r="J26" s="29" t="s">
        <v>44</v>
      </c>
      <c r="K26" s="29">
        <v>3.5859999999999999</v>
      </c>
      <c r="L26" s="29">
        <v>508.108</v>
      </c>
      <c r="O26" s="17">
        <f>($O$2/$M$2)*F26</f>
        <v>2.0372835359036605</v>
      </c>
      <c r="P26" s="3"/>
      <c r="R26" s="17">
        <f>($R$2/$P$2)*I26</f>
        <v>560.30609891203983</v>
      </c>
      <c r="S26" s="3"/>
      <c r="U26" s="17">
        <f>($S$2/$U$2)*L26</f>
        <v>934.82570694656624</v>
      </c>
      <c r="AD26" s="7">
        <v>43097</v>
      </c>
    </row>
    <row r="27" spans="1:30" x14ac:dyDescent="0.25">
      <c r="A27" t="s">
        <v>62</v>
      </c>
      <c r="B27" s="27">
        <v>43146</v>
      </c>
      <c r="C27" s="28">
        <v>0.4893055555555556</v>
      </c>
      <c r="D27" t="s">
        <v>42</v>
      </c>
      <c r="E27" s="29">
        <v>2.44</v>
      </c>
      <c r="F27" s="29">
        <v>19.598600000000001</v>
      </c>
      <c r="G27" s="29" t="s">
        <v>43</v>
      </c>
      <c r="H27" s="29">
        <v>3.3460000000000001</v>
      </c>
      <c r="I27" s="29">
        <v>6507.5133999999998</v>
      </c>
      <c r="J27" s="29" t="s">
        <v>44</v>
      </c>
      <c r="K27" s="29">
        <v>3.58</v>
      </c>
      <c r="L27" s="29">
        <v>523.02369999999996</v>
      </c>
      <c r="O27" s="17">
        <f>($O$2/$M$2)*F27</f>
        <v>2.0237154134192337</v>
      </c>
      <c r="P27" s="3"/>
      <c r="R27" s="17">
        <f>($R$2/$P$2)*I27</f>
        <v>669.60719067581385</v>
      </c>
      <c r="S27" s="3"/>
      <c r="U27" s="17">
        <f>($S$2/$U$2)*L27</f>
        <v>962.26786451366399</v>
      </c>
      <c r="AD27" s="7">
        <v>43097</v>
      </c>
    </row>
    <row r="28" spans="1:30" x14ac:dyDescent="0.25">
      <c r="A28" t="s">
        <v>63</v>
      </c>
      <c r="B28" s="27">
        <v>43146</v>
      </c>
      <c r="C28" s="28">
        <v>0.49337962962962961</v>
      </c>
      <c r="D28" t="s">
        <v>42</v>
      </c>
      <c r="E28" s="29">
        <v>2.4430000000000001</v>
      </c>
      <c r="F28" s="29">
        <v>20.046600000000002</v>
      </c>
      <c r="G28" s="29" t="s">
        <v>43</v>
      </c>
      <c r="H28" s="29">
        <v>3.35</v>
      </c>
      <c r="I28" s="29">
        <v>7609.7565999999997</v>
      </c>
      <c r="J28" s="29" t="s">
        <v>44</v>
      </c>
      <c r="K28" s="29">
        <v>3.58</v>
      </c>
      <c r="L28" s="29">
        <v>525.6866</v>
      </c>
      <c r="O28" s="17">
        <f>($O$2/$M$2)*F28</f>
        <v>2.0699750699871426</v>
      </c>
      <c r="P28" s="3"/>
      <c r="R28" s="17">
        <f>($R$2/$P$2)*I28</f>
        <v>783.02531634475508</v>
      </c>
      <c r="S28" s="3"/>
      <c r="U28" s="17">
        <f>($S$2/$U$2)*L28</f>
        <v>967.16711304946352</v>
      </c>
      <c r="AD28" s="7">
        <v>43097</v>
      </c>
    </row>
    <row r="29" spans="1:30" x14ac:dyDescent="0.25">
      <c r="A29" t="s">
        <v>64</v>
      </c>
      <c r="B29" s="27">
        <v>43146</v>
      </c>
      <c r="C29" s="28">
        <v>0.49704861111111115</v>
      </c>
      <c r="D29" t="s">
        <v>42</v>
      </c>
      <c r="E29" s="29">
        <v>2.44</v>
      </c>
      <c r="F29" s="29">
        <v>19.867799999999999</v>
      </c>
      <c r="G29" s="29" t="s">
        <v>43</v>
      </c>
      <c r="H29" s="29">
        <v>3.3460000000000001</v>
      </c>
      <c r="I29" s="29">
        <v>7991.3145999999997</v>
      </c>
      <c r="J29" s="29" t="s">
        <v>44</v>
      </c>
      <c r="K29" s="29">
        <v>3.5760000000000001</v>
      </c>
      <c r="L29" s="29">
        <v>515.15160000000003</v>
      </c>
      <c r="O29" s="17">
        <f>($O$2/$M$2)*F29</f>
        <v>2.0515125106247716</v>
      </c>
      <c r="P29" s="3"/>
      <c r="R29" s="17">
        <f>($R$2/$P$2)*I29</f>
        <v>822.28670003393529</v>
      </c>
      <c r="S29" s="3"/>
      <c r="U29" s="17">
        <f>($S$2/$U$2)*L29</f>
        <v>947.78464156174425</v>
      </c>
      <c r="AD29" s="7">
        <v>43097</v>
      </c>
    </row>
    <row r="30" spans="1:30" x14ac:dyDescent="0.25">
      <c r="A30" s="5" t="s">
        <v>41</v>
      </c>
      <c r="B30" s="7">
        <v>43146</v>
      </c>
      <c r="C30" s="8">
        <v>0.50112268518518521</v>
      </c>
      <c r="D30" s="5" t="s">
        <v>42</v>
      </c>
      <c r="E30" s="9">
        <v>2.44</v>
      </c>
      <c r="F30" s="9">
        <v>39.513199999999998</v>
      </c>
      <c r="G30" s="9" t="s">
        <v>43</v>
      </c>
      <c r="H30" s="9">
        <v>3.3460000000000001</v>
      </c>
      <c r="I30" s="9">
        <v>3885.5599000000002</v>
      </c>
      <c r="J30" s="9" t="s">
        <v>44</v>
      </c>
      <c r="K30" s="9">
        <v>3.5760000000000001</v>
      </c>
      <c r="L30" s="9">
        <v>738.19479999999999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43097</v>
      </c>
    </row>
    <row r="31" spans="1:30" x14ac:dyDescent="0.25">
      <c r="A31" s="5" t="s">
        <v>41</v>
      </c>
      <c r="B31" s="7">
        <v>43146</v>
      </c>
      <c r="C31" s="8">
        <v>0.50520833333333337</v>
      </c>
      <c r="D31" s="5" t="s">
        <v>42</v>
      </c>
      <c r="E31" s="9">
        <v>2.4460000000000002</v>
      </c>
      <c r="F31" s="9">
        <v>39.514000000000003</v>
      </c>
      <c r="G31" s="9" t="s">
        <v>43</v>
      </c>
      <c r="H31" s="9">
        <v>3.3530000000000002</v>
      </c>
      <c r="I31" s="9">
        <v>3873.2712999999999</v>
      </c>
      <c r="J31" s="9" t="s">
        <v>44</v>
      </c>
      <c r="K31" s="9">
        <v>3.5830000000000002</v>
      </c>
      <c r="L31" s="9">
        <v>730.27030000000002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43097</v>
      </c>
    </row>
    <row r="32" spans="1:30" x14ac:dyDescent="0.25">
      <c r="A32" s="5" t="s">
        <v>41</v>
      </c>
      <c r="B32" s="7">
        <v>43146</v>
      </c>
      <c r="C32" s="8">
        <v>0.50929398148148153</v>
      </c>
      <c r="D32" s="5" t="s">
        <v>42</v>
      </c>
      <c r="E32" s="9">
        <v>2.44</v>
      </c>
      <c r="F32" s="9">
        <v>39.293199999999999</v>
      </c>
      <c r="G32" s="9" t="s">
        <v>43</v>
      </c>
      <c r="H32" s="9">
        <v>3.35</v>
      </c>
      <c r="I32" s="9">
        <v>3860.1653000000001</v>
      </c>
      <c r="J32" s="9" t="s">
        <v>44</v>
      </c>
      <c r="K32" s="9">
        <v>3.5760000000000001</v>
      </c>
      <c r="L32" s="9">
        <v>735.52440000000001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43097</v>
      </c>
    </row>
    <row r="33" spans="1:30" x14ac:dyDescent="0.25">
      <c r="A33" s="5" t="s">
        <v>41</v>
      </c>
      <c r="B33" s="7">
        <v>43146</v>
      </c>
      <c r="C33" s="8">
        <v>0.51336805555555554</v>
      </c>
      <c r="D33" s="5" t="s">
        <v>42</v>
      </c>
      <c r="E33" s="9">
        <v>2.4430000000000001</v>
      </c>
      <c r="F33" s="9">
        <v>39.945399999999999</v>
      </c>
      <c r="G33" s="9" t="s">
        <v>43</v>
      </c>
      <c r="H33" s="9">
        <v>3.3530000000000002</v>
      </c>
      <c r="I33" s="9">
        <v>3872.1590000000001</v>
      </c>
      <c r="J33" s="9" t="s">
        <v>44</v>
      </c>
      <c r="K33" s="9">
        <v>3.5830000000000002</v>
      </c>
      <c r="L33" s="9">
        <v>735.90440000000001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43097</v>
      </c>
    </row>
    <row r="34" spans="1:30" x14ac:dyDescent="0.25">
      <c r="A34" t="s">
        <v>65</v>
      </c>
      <c r="B34" s="27">
        <v>43146</v>
      </c>
      <c r="C34" s="28">
        <v>0.51745370370370369</v>
      </c>
      <c r="D34" t="s">
        <v>42</v>
      </c>
      <c r="E34" s="29">
        <v>2.4460000000000002</v>
      </c>
      <c r="F34" s="29">
        <v>19.951899999999998</v>
      </c>
      <c r="G34" s="29" t="s">
        <v>43</v>
      </c>
      <c r="H34" s="29">
        <v>3.3530000000000002</v>
      </c>
      <c r="I34" s="29">
        <v>4496.9114</v>
      </c>
      <c r="J34" s="29" t="s">
        <v>44</v>
      </c>
      <c r="K34" s="29">
        <v>3.5830000000000002</v>
      </c>
      <c r="L34" s="29">
        <v>506.82400000000001</v>
      </c>
      <c r="N34" s="19">
        <f>($O$2/$M$2)*F34</f>
        <v>2.0601965220474523</v>
      </c>
      <c r="R34" s="19">
        <f>($R$2/$P$2)*I34</f>
        <v>462.72116923678419</v>
      </c>
      <c r="U34" s="19">
        <f>($S$2/$U$2)*L34</f>
        <v>932.46338199258128</v>
      </c>
      <c r="AD34" s="7">
        <v>43097</v>
      </c>
    </row>
    <row r="35" spans="1:30" x14ac:dyDescent="0.25">
      <c r="A35" t="s">
        <v>66</v>
      </c>
      <c r="B35" s="27">
        <v>43146</v>
      </c>
      <c r="C35" s="28">
        <v>0.52153935185185185</v>
      </c>
      <c r="D35" t="s">
        <v>42</v>
      </c>
      <c r="E35" s="29">
        <v>2.44</v>
      </c>
      <c r="F35" s="29">
        <v>19.582799999999999</v>
      </c>
      <c r="G35" s="29" t="s">
        <v>43</v>
      </c>
      <c r="H35" s="29">
        <v>3.3460000000000001</v>
      </c>
      <c r="I35" s="29">
        <v>4736.6018000000004</v>
      </c>
      <c r="J35" s="29" t="s">
        <v>44</v>
      </c>
      <c r="K35" s="29">
        <v>3.58</v>
      </c>
      <c r="L35" s="29">
        <v>512.59960000000001</v>
      </c>
      <c r="O35" s="19">
        <f>($O$2/$M$2)*F35</f>
        <v>2.0220839344599186</v>
      </c>
      <c r="R35" s="19">
        <f>($R$2/$P$2)*I35</f>
        <v>487.38472434770603</v>
      </c>
      <c r="U35" s="19">
        <f>($S$2/$U$2)*L35</f>
        <v>943.08942872485204</v>
      </c>
      <c r="AD35" s="7">
        <v>43097</v>
      </c>
    </row>
    <row r="36" spans="1:30" x14ac:dyDescent="0.25">
      <c r="A36" t="s">
        <v>67</v>
      </c>
      <c r="B36" s="27">
        <v>43146</v>
      </c>
      <c r="C36" s="28">
        <v>0.52562500000000001</v>
      </c>
      <c r="D36" t="s">
        <v>42</v>
      </c>
      <c r="E36" s="29">
        <v>2.44</v>
      </c>
      <c r="F36" s="29">
        <v>19.604800000000001</v>
      </c>
      <c r="G36" s="29" t="s">
        <v>43</v>
      </c>
      <c r="H36" s="29">
        <v>3.3460000000000001</v>
      </c>
      <c r="I36" s="29">
        <v>5339.5306</v>
      </c>
      <c r="J36" s="29" t="s">
        <v>44</v>
      </c>
      <c r="K36" s="29">
        <v>3.5760000000000001</v>
      </c>
      <c r="L36" s="29">
        <v>516.93600000000004</v>
      </c>
      <c r="O36" s="19">
        <f>($O$2/$M$2)*F36</f>
        <v>2.0243556140235217</v>
      </c>
      <c r="R36" s="19">
        <f>($R$2/$P$2)*I36</f>
        <v>549.42462117612274</v>
      </c>
      <c r="U36" s="19">
        <f>($S$2/$U$2)*L36</f>
        <v>951.06761091368412</v>
      </c>
      <c r="AD36" s="7">
        <v>43097</v>
      </c>
    </row>
    <row r="37" spans="1:30" x14ac:dyDescent="0.25">
      <c r="A37" t="s">
        <v>68</v>
      </c>
      <c r="B37" s="27">
        <v>43146</v>
      </c>
      <c r="C37" s="28">
        <v>0.52927083333333336</v>
      </c>
      <c r="D37" t="s">
        <v>42</v>
      </c>
      <c r="E37" s="29">
        <v>2.4430000000000001</v>
      </c>
      <c r="F37" s="29">
        <v>19.962900000000001</v>
      </c>
      <c r="G37" s="29" t="s">
        <v>43</v>
      </c>
      <c r="H37" s="29">
        <v>3.35</v>
      </c>
      <c r="I37" s="29">
        <v>5588.7164000000002</v>
      </c>
      <c r="J37" s="29" t="s">
        <v>44</v>
      </c>
      <c r="K37" s="29">
        <v>3.5830000000000002</v>
      </c>
      <c r="L37" s="29">
        <v>515.55050000000006</v>
      </c>
      <c r="O37" s="19">
        <f>($O$2/$M$2)*F37</f>
        <v>2.0613323618292543</v>
      </c>
      <c r="R37" s="19">
        <f>($R$2/$P$2)*I37</f>
        <v>575.06522969093658</v>
      </c>
      <c r="U37" s="19">
        <f>($S$2/$U$2)*L37</f>
        <v>948.51854454005013</v>
      </c>
      <c r="AD37" s="7">
        <v>43097</v>
      </c>
    </row>
    <row r="38" spans="1:30" x14ac:dyDescent="0.25">
      <c r="A38" t="s">
        <v>69</v>
      </c>
      <c r="B38" s="27">
        <v>43146</v>
      </c>
      <c r="C38" s="28">
        <v>0.53293981481481478</v>
      </c>
      <c r="D38" t="s">
        <v>42</v>
      </c>
      <c r="E38" s="29">
        <v>2.4460000000000002</v>
      </c>
      <c r="F38" s="29">
        <v>19.9663</v>
      </c>
      <c r="G38" s="29" t="s">
        <v>43</v>
      </c>
      <c r="H38" s="29">
        <v>3.3530000000000002</v>
      </c>
      <c r="I38" s="29">
        <v>5872.6473999999998</v>
      </c>
      <c r="J38" s="29" t="s">
        <v>44</v>
      </c>
      <c r="K38" s="29">
        <v>3.5830000000000002</v>
      </c>
      <c r="L38" s="29">
        <v>504.83960000000002</v>
      </c>
      <c r="O38" s="19">
        <f>($O$2/$M$2)*F38</f>
        <v>2.0616834395799928</v>
      </c>
      <c r="R38" s="19">
        <f>($R$2/$P$2)*I38</f>
        <v>604.28103418790079</v>
      </c>
      <c r="T38" s="19">
        <f>($S$2/$U$2)*L38</f>
        <v>928.81244925217027</v>
      </c>
      <c r="AD38" s="7">
        <v>43097</v>
      </c>
    </row>
    <row r="39" spans="1:30" x14ac:dyDescent="0.25">
      <c r="A39" t="s">
        <v>70</v>
      </c>
      <c r="B39" s="27">
        <v>43146</v>
      </c>
      <c r="C39" s="28">
        <v>0.53702546296296294</v>
      </c>
      <c r="D39" t="s">
        <v>42</v>
      </c>
      <c r="E39" s="29">
        <v>2.4359999999999999</v>
      </c>
      <c r="F39" s="29">
        <v>19.824300000000001</v>
      </c>
      <c r="G39" s="29" t="s">
        <v>43</v>
      </c>
      <c r="H39" s="29">
        <v>3.343</v>
      </c>
      <c r="I39" s="29">
        <v>4415.7938000000004</v>
      </c>
      <c r="J39" s="29" t="s">
        <v>44</v>
      </c>
      <c r="K39" s="29">
        <v>3.573</v>
      </c>
      <c r="L39" s="29">
        <v>515.399</v>
      </c>
      <c r="O39" s="26">
        <f>($O$2/$M$2)*F39</f>
        <v>2.0470207805785572</v>
      </c>
      <c r="R39" s="16">
        <f>($R$2/$P$2)*I39</f>
        <v>454.37436686979032</v>
      </c>
      <c r="U39" s="16">
        <f>($S$2/$U$2)*L39</f>
        <v>948.23981227328306</v>
      </c>
      <c r="AD39" s="7">
        <v>43097</v>
      </c>
    </row>
    <row r="40" spans="1:30" x14ac:dyDescent="0.25">
      <c r="A40" t="s">
        <v>71</v>
      </c>
      <c r="B40" s="27">
        <v>43146</v>
      </c>
      <c r="C40" s="28">
        <v>0.54109953703703706</v>
      </c>
      <c r="D40" t="s">
        <v>42</v>
      </c>
      <c r="E40" s="29">
        <v>2.4460000000000002</v>
      </c>
      <c r="F40" s="29">
        <v>19.616199999999999</v>
      </c>
      <c r="G40" s="29" t="s">
        <v>43</v>
      </c>
      <c r="H40" s="29">
        <v>3.3530000000000002</v>
      </c>
      <c r="I40" s="29">
        <v>4891.4520000000002</v>
      </c>
      <c r="J40" s="29" t="s">
        <v>44</v>
      </c>
      <c r="K40" s="29">
        <v>3.5830000000000002</v>
      </c>
      <c r="L40" s="29">
        <v>523.33150000000001</v>
      </c>
      <c r="O40" s="16">
        <f>($O$2/$M$2)*F40</f>
        <v>2.0255327570701156</v>
      </c>
      <c r="R40" s="16">
        <f>($R$2/$P$2)*I40</f>
        <v>503.31843066901575</v>
      </c>
      <c r="U40" s="16">
        <f>($S$2/$U$2)*L40</f>
        <v>962.83416016852118</v>
      </c>
      <c r="AD40" s="7">
        <v>43097</v>
      </c>
    </row>
    <row r="41" spans="1:30" x14ac:dyDescent="0.25">
      <c r="A41" t="s">
        <v>72</v>
      </c>
      <c r="B41" s="27">
        <v>43146</v>
      </c>
      <c r="C41" s="28">
        <v>0.54475694444444445</v>
      </c>
      <c r="D41" t="s">
        <v>42</v>
      </c>
      <c r="E41" s="29">
        <v>2.4430000000000001</v>
      </c>
      <c r="F41" s="29">
        <v>19.137799999999999</v>
      </c>
      <c r="G41" s="29" t="s">
        <v>43</v>
      </c>
      <c r="H41" s="29">
        <v>3.3530000000000002</v>
      </c>
      <c r="I41" s="29">
        <v>5200.1986999999999</v>
      </c>
      <c r="J41" s="29" t="s">
        <v>44</v>
      </c>
      <c r="K41" s="29">
        <v>3.5830000000000002</v>
      </c>
      <c r="L41" s="29">
        <v>507.43709999999999</v>
      </c>
      <c r="O41" s="16">
        <f>($O$2/$M$2)*F41</f>
        <v>1.9761340523779558</v>
      </c>
      <c r="R41" s="16">
        <f>($R$2/$P$2)*I41</f>
        <v>535.08770991743472</v>
      </c>
      <c r="U41" s="16">
        <f>($S$2/$U$2)*L41</f>
        <v>933.59137375993964</v>
      </c>
      <c r="AD41" s="7">
        <v>43097</v>
      </c>
    </row>
    <row r="42" spans="1:30" x14ac:dyDescent="0.25">
      <c r="A42" t="s">
        <v>73</v>
      </c>
      <c r="B42" s="27">
        <v>43146</v>
      </c>
      <c r="C42" s="28">
        <v>0.5488425925925926</v>
      </c>
      <c r="D42" t="s">
        <v>42</v>
      </c>
      <c r="E42" s="29">
        <v>2.44</v>
      </c>
      <c r="F42" s="29">
        <v>18.777799999999999</v>
      </c>
      <c r="G42" s="29" t="s">
        <v>43</v>
      </c>
      <c r="H42" s="29">
        <v>3.3460000000000001</v>
      </c>
      <c r="I42" s="29">
        <v>5774.5976000000001</v>
      </c>
      <c r="J42" s="29" t="s">
        <v>44</v>
      </c>
      <c r="K42" s="29">
        <v>3.58</v>
      </c>
      <c r="L42" s="29">
        <v>512.9049</v>
      </c>
      <c r="O42" s="16">
        <f>($O$2/$M$2)*F42</f>
        <v>1.9389611140644578</v>
      </c>
      <c r="R42" s="16">
        <f>($R$2/$P$2)*I42</f>
        <v>594.19194991120526</v>
      </c>
      <c r="U42" s="16">
        <f>($S$2/$U$2)*L42</f>
        <v>943.65112483735322</v>
      </c>
      <c r="AD42" s="7">
        <v>43097</v>
      </c>
    </row>
    <row r="43" spans="1:30" x14ac:dyDescent="0.25">
      <c r="A43" t="s">
        <v>74</v>
      </c>
      <c r="B43" s="27">
        <v>43146</v>
      </c>
      <c r="C43" s="28">
        <v>0.55292824074074076</v>
      </c>
      <c r="D43" t="s">
        <v>42</v>
      </c>
      <c r="E43" s="29">
        <v>2.4430000000000001</v>
      </c>
      <c r="F43" s="29">
        <v>18.251200000000001</v>
      </c>
      <c r="G43" s="29" t="s">
        <v>43</v>
      </c>
      <c r="H43" s="29">
        <v>3.35</v>
      </c>
      <c r="I43" s="29">
        <v>6623.7557999999999</v>
      </c>
      <c r="J43" s="29" t="s">
        <v>44</v>
      </c>
      <c r="K43" s="29">
        <v>3.58</v>
      </c>
      <c r="L43" s="29">
        <v>514.29629999999997</v>
      </c>
      <c r="O43" s="16">
        <f t="shared" ref="O39:O43" si="0">($O$2/$M$2)*F43</f>
        <v>1.8845853659647687</v>
      </c>
      <c r="R43" s="16">
        <f>($R$2/$P$2)*I43</f>
        <v>681.56824893524276</v>
      </c>
      <c r="U43" s="16">
        <f>($S$2/$U$2)*L43</f>
        <v>946.21104613094712</v>
      </c>
      <c r="AD43" s="7">
        <v>43097</v>
      </c>
    </row>
    <row r="44" spans="1:30" x14ac:dyDescent="0.25">
      <c r="A44" s="5" t="s">
        <v>41</v>
      </c>
      <c r="B44" s="7">
        <v>43146</v>
      </c>
      <c r="C44" s="8">
        <v>0.55701388888888892</v>
      </c>
      <c r="D44" s="5" t="s">
        <v>42</v>
      </c>
      <c r="E44" s="9">
        <v>2.4430000000000001</v>
      </c>
      <c r="F44" s="9">
        <v>39.306399999999996</v>
      </c>
      <c r="G44" s="9" t="s">
        <v>43</v>
      </c>
      <c r="H44" s="9">
        <v>3.3530000000000002</v>
      </c>
      <c r="I44" s="9">
        <v>3865.0891999999999</v>
      </c>
      <c r="J44" s="9" t="s">
        <v>44</v>
      </c>
      <c r="K44" s="9">
        <v>3.5830000000000002</v>
      </c>
      <c r="L44" s="9">
        <v>728.98339999999996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43097</v>
      </c>
    </row>
    <row r="45" spans="1:30" x14ac:dyDescent="0.25">
      <c r="A45" s="5" t="s">
        <v>41</v>
      </c>
      <c r="B45" s="7">
        <v>43146</v>
      </c>
      <c r="C45" s="8">
        <v>0.56109953703703697</v>
      </c>
      <c r="D45" s="5" t="s">
        <v>42</v>
      </c>
      <c r="E45" s="9">
        <v>2.44</v>
      </c>
      <c r="F45" s="9">
        <v>39.222799999999999</v>
      </c>
      <c r="G45" s="9" t="s">
        <v>43</v>
      </c>
      <c r="H45" s="9">
        <v>3.35</v>
      </c>
      <c r="I45" s="9">
        <v>3858.6480000000001</v>
      </c>
      <c r="J45" s="9" t="s">
        <v>44</v>
      </c>
      <c r="K45" s="9">
        <v>3.58</v>
      </c>
      <c r="L45" s="9">
        <v>731.01760000000002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43097</v>
      </c>
    </row>
    <row r="46" spans="1:30" x14ac:dyDescent="0.25">
      <c r="A46" s="5" t="s">
        <v>41</v>
      </c>
      <c r="B46" s="7">
        <v>43146</v>
      </c>
      <c r="C46" s="8">
        <v>0.56517361111111108</v>
      </c>
      <c r="D46" s="5" t="s">
        <v>42</v>
      </c>
      <c r="E46" s="9">
        <v>2.4430000000000001</v>
      </c>
      <c r="F46" s="9">
        <v>39.455399999999997</v>
      </c>
      <c r="G46" s="9" t="s">
        <v>43</v>
      </c>
      <c r="H46" s="9">
        <v>3.35</v>
      </c>
      <c r="I46" s="9">
        <v>3868.375</v>
      </c>
      <c r="J46" s="9" t="s">
        <v>44</v>
      </c>
      <c r="K46" s="9">
        <v>3.5830000000000002</v>
      </c>
      <c r="L46" s="9">
        <v>731.81619999999998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43097</v>
      </c>
    </row>
    <row r="47" spans="1:30" x14ac:dyDescent="0.25">
      <c r="A47" s="5" t="s">
        <v>41</v>
      </c>
      <c r="B47" s="7">
        <v>43146</v>
      </c>
      <c r="C47" s="8">
        <v>0.56884259259259262</v>
      </c>
      <c r="D47" s="5" t="s">
        <v>42</v>
      </c>
      <c r="E47" s="9">
        <v>2.44</v>
      </c>
      <c r="F47" s="9">
        <v>39.7941</v>
      </c>
      <c r="G47" s="9" t="s">
        <v>43</v>
      </c>
      <c r="H47" s="9">
        <v>3.35</v>
      </c>
      <c r="I47" s="9">
        <v>3881.1876000000002</v>
      </c>
      <c r="J47" s="9" t="s">
        <v>44</v>
      </c>
      <c r="K47" s="9">
        <v>3.58</v>
      </c>
      <c r="L47" s="9">
        <v>730.21460000000002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43097</v>
      </c>
    </row>
    <row r="48" spans="1:30" x14ac:dyDescent="0.25">
      <c r="A48" t="s">
        <v>75</v>
      </c>
      <c r="B48" s="27">
        <v>43146</v>
      </c>
      <c r="C48" s="28">
        <v>0.57291666666666663</v>
      </c>
      <c r="D48" t="s">
        <v>42</v>
      </c>
      <c r="E48" s="29">
        <v>2.44</v>
      </c>
      <c r="F48" s="29">
        <v>19.740500000000001</v>
      </c>
      <c r="G48" s="29" t="s">
        <v>43</v>
      </c>
      <c r="H48" s="29">
        <v>3.3460000000000001</v>
      </c>
      <c r="I48" s="29">
        <v>4849.6490000000003</v>
      </c>
      <c r="J48" s="29" t="s">
        <v>44</v>
      </c>
      <c r="K48" s="29">
        <v>3.58</v>
      </c>
      <c r="L48" s="29">
        <v>513.42600000000004</v>
      </c>
      <c r="O48" s="22">
        <f>($O$2/$M$2)*F48</f>
        <v>2.0383677466044707</v>
      </c>
      <c r="R48" s="22">
        <f>($R$2/$P$2)*I48</f>
        <v>499.01700435281009</v>
      </c>
      <c r="T48" s="22">
        <f>($S$2/$U$2)*L48</f>
        <v>944.60985344601499</v>
      </c>
      <c r="AD48" s="7">
        <v>43097</v>
      </c>
    </row>
    <row r="49" spans="1:30" x14ac:dyDescent="0.25">
      <c r="A49" t="s">
        <v>76</v>
      </c>
      <c r="B49" s="27">
        <v>43146</v>
      </c>
      <c r="C49" s="28">
        <v>0.57700231481481479</v>
      </c>
      <c r="D49" t="s">
        <v>42</v>
      </c>
      <c r="E49" s="29">
        <v>2.44</v>
      </c>
      <c r="F49" s="29">
        <v>18.9758</v>
      </c>
      <c r="G49" s="29" t="s">
        <v>43</v>
      </c>
      <c r="H49" s="29">
        <v>3.3460000000000001</v>
      </c>
      <c r="I49" s="29">
        <v>5054.0612000000001</v>
      </c>
      <c r="J49" s="29" t="s">
        <v>44</v>
      </c>
      <c r="K49" s="29">
        <v>3.5760000000000001</v>
      </c>
      <c r="L49" s="29">
        <v>524.46400000000006</v>
      </c>
      <c r="O49" s="22">
        <f>($O$2/$M$2)*F49</f>
        <v>1.9594062301368818</v>
      </c>
      <c r="R49" s="22">
        <f>($R$2/$P$2)*I49</f>
        <v>520.05051908700375</v>
      </c>
      <c r="U49" s="22">
        <f>($S$2/$U$2)*L49</f>
        <v>964.91775285573931</v>
      </c>
      <c r="AD49" s="7">
        <v>43097</v>
      </c>
    </row>
    <row r="50" spans="1:30" x14ac:dyDescent="0.25">
      <c r="A50" t="s">
        <v>77</v>
      </c>
      <c r="B50" s="27">
        <v>43146</v>
      </c>
      <c r="C50" s="28">
        <v>0.58065972222222217</v>
      </c>
      <c r="D50" t="s">
        <v>42</v>
      </c>
      <c r="E50" s="29">
        <v>2.4460000000000002</v>
      </c>
      <c r="F50" s="29">
        <v>18.609400000000001</v>
      </c>
      <c r="G50" s="29" t="s">
        <v>43</v>
      </c>
      <c r="H50" s="29">
        <v>3.3530000000000002</v>
      </c>
      <c r="I50" s="29">
        <v>5595.6792999999998</v>
      </c>
      <c r="J50" s="29" t="s">
        <v>44</v>
      </c>
      <c r="K50" s="29">
        <v>3.5830000000000002</v>
      </c>
      <c r="L50" s="29">
        <v>520.66759999999999</v>
      </c>
      <c r="O50" s="22">
        <f>($O$2/$M$2)*F50</f>
        <v>1.9215724395866993</v>
      </c>
      <c r="R50" s="22">
        <f>($R$2/$P$2)*I50</f>
        <v>575.78169504742073</v>
      </c>
      <c r="U50" s="22">
        <f>($S$2/$U$2)*L50</f>
        <v>957.93307181577927</v>
      </c>
      <c r="AD50" s="7">
        <v>43097</v>
      </c>
    </row>
    <row r="51" spans="1:30" x14ac:dyDescent="0.25">
      <c r="A51" t="s">
        <v>78</v>
      </c>
      <c r="B51" s="27">
        <v>43146</v>
      </c>
      <c r="C51" s="28">
        <v>0.58432870370370371</v>
      </c>
      <c r="D51" t="s">
        <v>42</v>
      </c>
      <c r="E51" s="29">
        <v>2.44</v>
      </c>
      <c r="F51" s="29">
        <v>18.628599999999999</v>
      </c>
      <c r="G51" s="29" t="s">
        <v>43</v>
      </c>
      <c r="H51" s="29">
        <v>3.3460000000000001</v>
      </c>
      <c r="I51" s="29">
        <v>6227.68</v>
      </c>
      <c r="J51" s="29" t="s">
        <v>44</v>
      </c>
      <c r="K51" s="29">
        <v>3.5760000000000001</v>
      </c>
      <c r="L51" s="29">
        <v>511.56259999999997</v>
      </c>
      <c r="O51" s="22">
        <f>($O$2/$M$2)*F51</f>
        <v>1.9235549962967524</v>
      </c>
      <c r="R51" s="22">
        <f>($R$2/$P$2)*I51</f>
        <v>640.81301918301892</v>
      </c>
      <c r="U51" s="22">
        <f>($S$2/$U$2)*L51</f>
        <v>941.18153855562889</v>
      </c>
      <c r="AD51" s="7">
        <v>43097</v>
      </c>
    </row>
    <row r="52" spans="1:30" x14ac:dyDescent="0.25">
      <c r="A52" t="s">
        <v>79</v>
      </c>
      <c r="B52" s="27">
        <v>43146</v>
      </c>
      <c r="C52" s="28">
        <v>0.5879861111111111</v>
      </c>
      <c r="D52" t="s">
        <v>42</v>
      </c>
      <c r="E52" s="29">
        <v>2.4430000000000001</v>
      </c>
      <c r="F52" s="29">
        <v>18.2576</v>
      </c>
      <c r="G52" s="29" t="s">
        <v>43</v>
      </c>
      <c r="H52" s="29">
        <v>3.3530000000000002</v>
      </c>
      <c r="I52" s="29">
        <v>6592.6021000000001</v>
      </c>
      <c r="J52" s="29" t="s">
        <v>44</v>
      </c>
      <c r="K52" s="29">
        <v>3.58</v>
      </c>
      <c r="L52" s="29">
        <v>513.03099999999995</v>
      </c>
      <c r="O52" s="22">
        <f>($O$2/$M$2)*F52</f>
        <v>1.8852462182014531</v>
      </c>
      <c r="R52" s="22">
        <f>($R$2/$P$2)*I52</f>
        <v>678.36260950680037</v>
      </c>
      <c r="U52" s="22">
        <f>($S$2/$U$2)*L52</f>
        <v>943.88312575378427</v>
      </c>
      <c r="AD52" s="7">
        <v>43097</v>
      </c>
    </row>
    <row r="53" spans="1:30" x14ac:dyDescent="0.25">
      <c r="A53" t="s">
        <v>80</v>
      </c>
      <c r="B53" s="27">
        <v>43146</v>
      </c>
      <c r="C53" s="28">
        <v>0.59164351851851849</v>
      </c>
      <c r="D53" t="s">
        <v>42</v>
      </c>
      <c r="E53" s="29">
        <v>2.44</v>
      </c>
      <c r="F53" s="29">
        <v>19.6496</v>
      </c>
      <c r="G53" s="29" t="s">
        <v>43</v>
      </c>
      <c r="H53" s="29">
        <v>3.35</v>
      </c>
      <c r="I53" s="29">
        <v>4297.5708000000004</v>
      </c>
      <c r="J53" s="29" t="s">
        <v>44</v>
      </c>
      <c r="K53" s="29">
        <v>3.58</v>
      </c>
      <c r="L53" s="29">
        <v>516.93259999999998</v>
      </c>
      <c r="O53" s="24">
        <f>($O$2/$M$2)*F53</f>
        <v>2.0289815796803126</v>
      </c>
      <c r="R53" s="24">
        <f>($R$2/$P$2)*I53</f>
        <v>442.2095097212416</v>
      </c>
      <c r="U53" s="24">
        <f>($S$2/$U$2)*L53</f>
        <v>951.06135553607999</v>
      </c>
      <c r="AD53" s="7">
        <v>43097</v>
      </c>
    </row>
    <row r="54" spans="1:30" x14ac:dyDescent="0.25">
      <c r="A54" t="s">
        <v>81</v>
      </c>
      <c r="B54" s="27">
        <v>43146</v>
      </c>
      <c r="C54" s="28">
        <v>0.59574074074074079</v>
      </c>
      <c r="D54" t="s">
        <v>42</v>
      </c>
      <c r="E54" s="29">
        <v>2.44</v>
      </c>
      <c r="F54" s="29">
        <v>18.8675</v>
      </c>
      <c r="G54" s="29" t="s">
        <v>43</v>
      </c>
      <c r="H54" s="29">
        <v>3.3460000000000001</v>
      </c>
      <c r="I54" s="29">
        <v>4853.5450000000001</v>
      </c>
      <c r="J54" s="29" t="s">
        <v>44</v>
      </c>
      <c r="K54" s="29">
        <v>3.5760000000000001</v>
      </c>
      <c r="L54" s="29">
        <v>506.75069999999999</v>
      </c>
      <c r="O54" s="24">
        <f>($O$2/$M$2)*F54</f>
        <v>1.9482233711942378</v>
      </c>
      <c r="R54" s="24">
        <f>($R$2/$P$2)*I54</f>
        <v>499.41789321073742</v>
      </c>
      <c r="U54" s="24">
        <f>($S$2/$U$2)*L54</f>
        <v>932.32852341070657</v>
      </c>
      <c r="AD54" s="7">
        <v>43097</v>
      </c>
    </row>
    <row r="55" spans="1:30" x14ac:dyDescent="0.25">
      <c r="A55" t="s">
        <v>82</v>
      </c>
      <c r="B55" s="27">
        <v>43146</v>
      </c>
      <c r="C55" s="28">
        <v>0.5998148148148148</v>
      </c>
      <c r="D55" t="s">
        <v>42</v>
      </c>
      <c r="E55" s="29">
        <v>2.4460000000000002</v>
      </c>
      <c r="F55" s="29">
        <v>18.221800000000002</v>
      </c>
      <c r="G55" s="29" t="s">
        <v>43</v>
      </c>
      <c r="H55" s="29">
        <v>3.3530000000000002</v>
      </c>
      <c r="I55" s="29">
        <v>5679.7482</v>
      </c>
      <c r="J55" s="29" t="s">
        <v>44</v>
      </c>
      <c r="K55" s="29">
        <v>3.5830000000000002</v>
      </c>
      <c r="L55" s="29">
        <v>517.39120000000003</v>
      </c>
      <c r="O55" s="24">
        <f>($O$2/$M$2)*F55</f>
        <v>1.8815495760024998</v>
      </c>
      <c r="R55" s="24">
        <f>($R$2/$P$2)*I55</f>
        <v>584.43217895609871</v>
      </c>
      <c r="U55" s="24">
        <f>($S$2/$U$2)*L55</f>
        <v>951.90509558584449</v>
      </c>
      <c r="AD55" s="7">
        <v>43097</v>
      </c>
    </row>
    <row r="56" spans="1:30" x14ac:dyDescent="0.25">
      <c r="A56" t="s">
        <v>83</v>
      </c>
      <c r="B56" s="27">
        <v>43146</v>
      </c>
      <c r="C56" s="28">
        <v>0.60347222222222219</v>
      </c>
      <c r="D56" t="s">
        <v>42</v>
      </c>
      <c r="E56" s="29">
        <v>2.44</v>
      </c>
      <c r="F56" s="29">
        <v>17.9192</v>
      </c>
      <c r="G56" s="29" t="s">
        <v>43</v>
      </c>
      <c r="H56" s="29">
        <v>3.3460000000000001</v>
      </c>
      <c r="I56" s="29">
        <v>5923.8388000000004</v>
      </c>
      <c r="J56" s="29" t="s">
        <v>44</v>
      </c>
      <c r="K56" s="29">
        <v>3.5760000000000001</v>
      </c>
      <c r="L56" s="29">
        <v>512.57159999999999</v>
      </c>
      <c r="O56" s="24">
        <f>($O$2/$M$2)*F56</f>
        <v>1.850303656186765</v>
      </c>
      <c r="R56" s="24">
        <f>($R$2/$P$2)*I56</f>
        <v>609.54850387006263</v>
      </c>
      <c r="U56" s="24">
        <f>($S$2/$U$2)*L56</f>
        <v>943.037913850466</v>
      </c>
      <c r="AD56" s="7">
        <v>43097</v>
      </c>
    </row>
    <row r="57" spans="1:30" x14ac:dyDescent="0.25">
      <c r="A57" t="s">
        <v>84</v>
      </c>
      <c r="B57" s="27">
        <v>43146</v>
      </c>
      <c r="C57" s="28">
        <v>0.60712962962962969</v>
      </c>
      <c r="D57" t="s">
        <v>42</v>
      </c>
      <c r="E57" s="29">
        <v>2.44</v>
      </c>
      <c r="F57" s="29">
        <v>17.6556</v>
      </c>
      <c r="G57" s="29" t="s">
        <v>43</v>
      </c>
      <c r="H57" s="29">
        <v>3.3460000000000001</v>
      </c>
      <c r="I57" s="29">
        <v>6060.7133999999996</v>
      </c>
      <c r="J57" s="29" t="s">
        <v>44</v>
      </c>
      <c r="K57" s="29">
        <v>3.58</v>
      </c>
      <c r="L57" s="29">
        <v>516.57140000000004</v>
      </c>
      <c r="M57" s="3"/>
      <c r="N57" s="2"/>
      <c r="O57" s="24">
        <f>($O$2/$M$2)*F57</f>
        <v>1.8230848046883257</v>
      </c>
      <c r="P57" s="3"/>
      <c r="Q57" s="2"/>
      <c r="R57" s="24">
        <f>($R$2/$P$2)*I57</f>
        <v>623.63256497716316</v>
      </c>
      <c r="S57" s="3"/>
      <c r="U57" s="24">
        <f>($S$2/$U$2)*L57</f>
        <v>950.39681365650119</v>
      </c>
      <c r="AD57" s="7">
        <v>43097</v>
      </c>
    </row>
    <row r="58" spans="1:30" x14ac:dyDescent="0.25">
      <c r="A58" s="5" t="s">
        <v>41</v>
      </c>
      <c r="B58" s="7">
        <v>43146</v>
      </c>
      <c r="C58" s="8">
        <v>0.61078703703703707</v>
      </c>
      <c r="D58" s="5" t="s">
        <v>42</v>
      </c>
      <c r="E58" s="9">
        <v>2.4430000000000001</v>
      </c>
      <c r="F58" s="9">
        <v>39.993699999999997</v>
      </c>
      <c r="G58" s="9" t="s">
        <v>43</v>
      </c>
      <c r="H58" s="9">
        <v>3.3530000000000002</v>
      </c>
      <c r="I58" s="9">
        <v>3869.1977000000002</v>
      </c>
      <c r="J58" s="9" t="s">
        <v>44</v>
      </c>
      <c r="K58" s="9">
        <v>3.5830000000000002</v>
      </c>
      <c r="L58" s="9">
        <v>734.85500000000002</v>
      </c>
      <c r="AD58" s="7">
        <v>43097</v>
      </c>
    </row>
    <row r="59" spans="1:30" x14ac:dyDescent="0.25">
      <c r="A59" s="5" t="s">
        <v>41</v>
      </c>
      <c r="B59" s="7">
        <v>43146</v>
      </c>
      <c r="C59" s="8">
        <v>0.6144560185185185</v>
      </c>
      <c r="D59" s="5" t="s">
        <v>42</v>
      </c>
      <c r="E59" s="9">
        <v>2.4430000000000001</v>
      </c>
      <c r="F59" s="9">
        <v>39.522199999999998</v>
      </c>
      <c r="G59" s="9" t="s">
        <v>43</v>
      </c>
      <c r="H59" s="9">
        <v>3.35</v>
      </c>
      <c r="I59" s="9">
        <v>3876.0607</v>
      </c>
      <c r="J59" s="9" t="s">
        <v>44</v>
      </c>
      <c r="K59" s="9">
        <v>3.5830000000000002</v>
      </c>
      <c r="L59" s="9">
        <v>734.18129999999996</v>
      </c>
    </row>
    <row r="60" spans="1:30" x14ac:dyDescent="0.25">
      <c r="A60" s="5" t="s">
        <v>41</v>
      </c>
      <c r="B60" s="7">
        <v>43146</v>
      </c>
      <c r="C60" s="8">
        <v>0.61811342592592589</v>
      </c>
      <c r="D60" s="5" t="s">
        <v>42</v>
      </c>
      <c r="E60" s="9">
        <v>2.4460000000000002</v>
      </c>
      <c r="F60" s="9">
        <v>39.962499999999999</v>
      </c>
      <c r="G60" s="9" t="s">
        <v>43</v>
      </c>
      <c r="H60" s="9">
        <v>3.3530000000000002</v>
      </c>
      <c r="I60" s="9">
        <v>3870.8045999999999</v>
      </c>
      <c r="J60" s="9" t="s">
        <v>44</v>
      </c>
      <c r="K60" s="9">
        <v>3.5830000000000002</v>
      </c>
      <c r="L60" s="9">
        <v>734.154</v>
      </c>
    </row>
    <row r="61" spans="1:30" x14ac:dyDescent="0.25">
      <c r="A61" s="5" t="s">
        <v>41</v>
      </c>
      <c r="B61" s="7">
        <v>43146</v>
      </c>
      <c r="C61" s="8">
        <v>0.62219907407407404</v>
      </c>
      <c r="D61" s="5" t="s">
        <v>42</v>
      </c>
      <c r="E61" s="9">
        <v>2.4460000000000002</v>
      </c>
      <c r="F61" s="9">
        <v>39.644199999999998</v>
      </c>
      <c r="G61" s="9" t="s">
        <v>43</v>
      </c>
      <c r="H61" s="9">
        <v>3.3530000000000002</v>
      </c>
      <c r="I61" s="9">
        <v>3861.0205999999998</v>
      </c>
      <c r="J61" s="9" t="s">
        <v>44</v>
      </c>
      <c r="K61" s="9">
        <v>3.5859999999999999</v>
      </c>
      <c r="L61" s="9">
        <v>730.89160000000004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2018-03-27T20:43:09Z</dcterms:modified>
</cp:coreProperties>
</file>