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4FDE98F4-BAFB-2643-B184-0E36DCD14E3A}" xr6:coauthVersionLast="47" xr6:coauthVersionMax="47" xr10:uidLastSave="{00000000-0000-0000-0000-000000000000}"/>
  <bookViews>
    <workbookView xWindow="1640" yWindow="2260" windowWidth="30820" windowHeight="17540" activeTab="1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O85" i="1" s="1"/>
  <c r="G84" i="1"/>
  <c r="O84" i="1" s="1"/>
  <c r="G83" i="1"/>
  <c r="O83" i="1" s="1"/>
  <c r="G82" i="1"/>
  <c r="O82" i="1" s="1"/>
  <c r="G81" i="1"/>
  <c r="O81" i="1" s="1"/>
  <c r="G80" i="1"/>
  <c r="O80" i="1" s="1"/>
  <c r="P81" i="1" l="1"/>
  <c r="P80" i="1"/>
  <c r="P85" i="1"/>
  <c r="P84" i="1"/>
  <c r="P83" i="1"/>
  <c r="P82" i="1"/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M85" i="1" s="1"/>
  <c r="Q85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M84" i="1" s="1"/>
  <c r="Q84" i="1" s="1"/>
  <c r="P65" i="1"/>
  <c r="M55" i="1"/>
  <c r="M56" i="1"/>
  <c r="M57" i="1"/>
  <c r="M58" i="1"/>
  <c r="M59" i="1"/>
  <c r="M60" i="1"/>
  <c r="M61" i="1"/>
  <c r="M63" i="1"/>
  <c r="M64" i="1"/>
  <c r="N72" i="1" s="1"/>
  <c r="M83" i="1" s="1"/>
  <c r="Q83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M82" i="1" s="1"/>
  <c r="Q8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M81" i="1" s="1"/>
  <c r="Q81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M80" i="1" s="1"/>
  <c r="Q80" i="1" s="1"/>
  <c r="D65" i="1"/>
  <c r="Q86" i="1" l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<sst xmlns="http://schemas.openxmlformats.org/spreadsheetml/2006/main" count="203" uniqueCount="102">
  <si>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</si>
  <si>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</si>
  <si>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</si>
  <si>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</si>
  <si>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</si>
  <si>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</si>
  <si>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</si>
  <si>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</si>
  <si>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</si>
  <si>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</si>
  <si>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</si>
  <si>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</si>
  <si>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</si>
  <si>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</si>
  <si>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</si>
  <si>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</si>
  <si>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</si>
  <si>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</si>
  <si>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</si>
  <si>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</si>
  <si>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</si>
  <si>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Predictions Rank 1</t>
  </si>
  <si>
    <t>Predictions Rank 2</t>
  </si>
  <si>
    <t>Paul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</si>
  <si>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</si>
  <si>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</si>
  <si>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</si>
  <si>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</si>
  <si>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</si>
  <si>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</si>
  <si>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</si>
  <si>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</si>
  <si>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</si>
  <si>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</si>
  <si>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</si>
  <si>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</si>
  <si>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</si>
  <si>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</si>
  <si>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</si>
  <si>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</si>
  <si>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</si>
  <si>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</si>
  <si>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</si>
  <si>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</si>
  <si>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</si>
  <si>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</si>
  <si>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</si>
  <si>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</si>
  <si>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</si>
  <si>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</si>
  <si>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</si>
  <si>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</si>
  <si>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</si>
  <si>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</si>
  <si>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</si>
  <si>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</si>
  <si>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</si>
  <si>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</si>
  <si>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</si>
  <si>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</si>
  <si>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</si>
  <si>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</si>
  <si>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</si>
  <si>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</si>
  <si>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</si>
  <si>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</si>
  <si>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</si>
  <si>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</si>
  <si>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</si>
  <si>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</si>
  <si>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</si>
  <si>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</si>
  <si>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</si>
  <si>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</si>
  <si>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</si>
  <si>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</si>
  <si>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</si>
  <si>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</si>
  <si>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</si>
  <si>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</si>
  <si>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</si>
  <si>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</si>
  <si>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</si>
  <si>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</si>
  <si>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</si>
  <si>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</si>
  <si>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</si>
  <si>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</si>
  <si>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</si>
  <si>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</si>
  <si>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</si>
  <si>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</si>
  <si>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</si>
  <si>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</si>
  <si>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</si>
  <si>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Qualifier 1 DC vs CSK</t>
  </si>
  <si>
    <t>Eliminator RCB vs KKR</t>
  </si>
  <si>
    <t>Qualifier 2 DC vs KKR</t>
  </si>
  <si>
    <t xml:space="preserve">Finals CSK vs </t>
  </si>
  <si>
    <t>Rank 1</t>
  </si>
  <si>
    <t>Rank 2</t>
  </si>
  <si>
    <t>Jayantha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</si>
</sst>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</cellXfs>
  <cellStyles count="3">
    <cellStyle name="20% - Accent6" xfId="1" builtinId="50"/>
    <cellStyle name="Neutral" xfId="2" builtinId="2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workbookViewId="0">
      <pane ySplit="8" topLeftCell="A61" activePane="bottomLeft" state="frozen"/>
      <selection pane="bottomLeft" activeCell="Q86" sqref="Q8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39</v>
      </c>
    </row>
    <row r="2" spans="1:20" x14ac:dyDescent="0.2">
      <c r="A2" s="7">
        <v>1</v>
      </c>
      <c r="B2" s="7">
        <v>50</v>
      </c>
      <c r="C2" s="7">
        <v>40</v>
      </c>
      <c r="I2" s="16" t="s">
        <v>20</v>
      </c>
      <c r="J2" s="16"/>
      <c r="K2" s="16"/>
      <c r="L2" s="16"/>
      <c r="M2" s="16"/>
      <c r="N2" s="16"/>
      <c r="O2" s="16"/>
    </row>
    <row r="3" spans="1:20" x14ac:dyDescent="0.2">
      <c r="A3" s="7">
        <v>2</v>
      </c>
      <c r="B3" s="7">
        <v>20</v>
      </c>
      <c r="C3" s="7">
        <v>15</v>
      </c>
      <c r="I3" s="16"/>
      <c r="J3" s="16"/>
      <c r="K3" s="16"/>
      <c r="L3" s="16"/>
      <c r="M3" s="16"/>
      <c r="N3" s="16"/>
      <c r="O3" s="16"/>
    </row>
    <row r="4" spans="1:20" x14ac:dyDescent="0.2">
      <c r="A4" s="7">
        <v>3</v>
      </c>
      <c r="B4" s="7">
        <v>-10</v>
      </c>
      <c r="C4" s="7">
        <v>-10</v>
      </c>
      <c r="I4" s="16"/>
      <c r="J4" s="16"/>
      <c r="K4" s="16"/>
      <c r="L4" s="16"/>
      <c r="M4" s="16"/>
      <c r="N4" s="16"/>
      <c r="O4" s="16"/>
    </row>
    <row r="5" spans="1:20" x14ac:dyDescent="0.2">
      <c r="A5" s="7">
        <v>4</v>
      </c>
      <c r="B5" s="7">
        <v>-15</v>
      </c>
      <c r="C5" s="7">
        <v>-20</v>
      </c>
      <c r="I5" s="16"/>
      <c r="J5" s="16"/>
      <c r="K5" s="16"/>
      <c r="L5" s="16"/>
      <c r="M5" s="16"/>
      <c r="N5" s="16"/>
      <c r="O5" s="16"/>
    </row>
    <row r="6" spans="1:20" x14ac:dyDescent="0.2">
      <c r="A6" s="7">
        <v>5</v>
      </c>
      <c r="B6" s="7">
        <v>-20</v>
      </c>
      <c r="C6" s="7">
        <v>-25</v>
      </c>
      <c r="I6" s="16"/>
      <c r="J6" s="16"/>
      <c r="K6" s="16"/>
      <c r="L6" s="16"/>
      <c r="M6" s="16"/>
      <c r="N6" s="16"/>
      <c r="O6" s="16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17" t="s">
        <v>19</v>
      </c>
      <c r="E8" s="17"/>
      <c r="G8" s="17" t="s">
        <v>16</v>
      </c>
      <c r="H8" s="17"/>
      <c r="J8" s="17" t="s">
        <v>14</v>
      </c>
      <c r="K8" s="17"/>
      <c r="M8" s="17" t="s">
        <v>15</v>
      </c>
      <c r="N8" s="17"/>
      <c r="P8" s="17" t="s">
        <v>17</v>
      </c>
      <c r="Q8" s="17"/>
      <c r="S8" s="17" t="s">
        <v>18</v>
      </c>
      <c r="T8" s="17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24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25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26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27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28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29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30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31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4" t="s">
        <v>32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4" t="s">
        <v>33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4" t="s">
        <v>34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4" t="s">
        <v>35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4" t="s">
        <v>36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4" t="s">
        <v>37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4" t="s">
        <v>38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15" t="s">
        <v>40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15" t="s">
        <v>41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15" t="s">
        <v>42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15" t="s">
        <v>43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15" t="s">
        <v>44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15" t="s">
        <v>45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15" t="s">
        <v>46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15" t="s">
        <v>47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15" t="s">
        <v>48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15" t="s">
        <v>49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15" t="s">
        <v>50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15" t="s">
        <v>51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15" t="s">
        <v>52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15" t="s">
        <v>53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15" t="s">
        <v>55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15" t="s">
        <v>54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15" t="s">
        <v>56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15" t="s">
        <v>57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15" t="s">
        <v>58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15" t="s">
        <v>59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15" t="s">
        <v>60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15" t="s">
        <v>61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15" t="s">
        <v>62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15" t="s">
        <v>63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15" t="s">
        <v>64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15" t="s">
        <v>65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15" t="s">
        <v>66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15" t="s">
        <v>67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15" t="s">
        <v>68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15" t="s">
        <v>69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15" t="s">
        <v>70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15" t="s">
        <v>71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15" t="s">
        <v>72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15" t="s">
        <v>73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15" t="s">
        <v>74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15" t="s">
        <v>75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15" t="s">
        <v>76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15" t="s">
        <v>77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15" t="s">
        <v>78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15" t="s">
        <v>79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15" t="s">
        <v>80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81</v>
      </c>
      <c r="B66" s="1">
        <v>2</v>
      </c>
      <c r="C66" s="15" t="s">
        <v>74</v>
      </c>
      <c r="D66" s="3">
        <f>IF(ISERROR(VLOOKUP(RANK(E66, ($T66,$Q66,$N66,$K66,$H66,$E66), 0),  $A$2:$C$7, $B66+1, FALSE)),"",VLOOKUP(RANK(E66, ($T66,$Q66,$N66,$K66,$H66,$E66), 0),  $A$2:$C$7, $B66+1, FALSE))</f>
        <v>-10</v>
      </c>
      <c r="E66" s="1">
        <v>60</v>
      </c>
      <c r="G66" s="3">
        <f>IF(ISERROR(VLOOKUP(RANK(H66, ($T66,$Q66,$N66,$K66,$H66,$E66), 0),  $A$2:$C$7, $B66+1, FALSE)),"",VLOOKUP(RANK(H66, ($T66,$Q66,$N66,$K66,$H66,$E66), 0),  $A$2:$C$7, $B66+1, FALSE))</f>
        <v>-25</v>
      </c>
      <c r="H66" s="1">
        <v>20</v>
      </c>
      <c r="J66" s="3">
        <f>IF(ISERROR(VLOOKUP(RANK(K66, ($T66,$Q66,$N66,$K66,$H66,$E66), 0),  $A$2:$C$7, $B66+1, FALSE)),"",VLOOKUP(RANK(K66, ($T66,$Q66,$N66,$K66,$H66,$E66), 0),  $A$2:$C$7, $B66+1, FALSE))</f>
        <v>15</v>
      </c>
      <c r="K66" s="1">
        <v>80</v>
      </c>
      <c r="M66" s="3">
        <f>IF(ISERROR(VLOOKUP(RANK(N66, ($T66,$Q66,$N66,$K66,$H66,$E66), 0),  $A$2:$C$7, $B66+1, FALSE)),"",VLOOKUP(RANK(N66, ($T66,$Q66,$N66,$K66,$H66,$E66), 0),  $A$2:$C$7, $B66+1, FALSE))</f>
        <v>40</v>
      </c>
      <c r="N66" s="1">
        <v>100</v>
      </c>
      <c r="P66" s="3">
        <f>IF(ISERROR(VLOOKUP(RANK(Q66, ($T66,$Q66,$N66,$K66,$H66,$E66), 0),  $A$2:$C$7, $B66+1, FALSE)),"",VLOOKUP(RANK(Q66, ($T66,$Q66,$N66,$K66,$H66,$E66), 0),  $A$2:$C$7, $B66+1, FALSE))</f>
        <v>0</v>
      </c>
      <c r="Q66" s="1">
        <v>0</v>
      </c>
      <c r="S66" s="3">
        <f>IF(ISERROR(VLOOKUP(RANK(T66, ($T66,$Q66,$N66,$K66,$H66,$E66), 0),  $A$2:$C$7, $B66+1, FALSE)),"",VLOOKUP(RANK(T66, ($T66,$Q66,$N66,$K66,$H66,$E66), 0),  $A$2:$C$7, $B66+1, FALSE))</f>
        <v>-20</v>
      </c>
      <c r="T66" s="1">
        <v>40</v>
      </c>
    </row>
    <row r="67" spans="1:21" x14ac:dyDescent="0.2">
      <c r="A67" s="5" t="s">
        <v>82</v>
      </c>
      <c r="B67" s="1">
        <v>2</v>
      </c>
      <c r="C67" s="15" t="s">
        <v>33</v>
      </c>
      <c r="D67" s="3">
        <f>IF(ISERROR(VLOOKUP(RANK(E67, ($T67,$Q67,$N67,$K67,$H67,$E67), 0),  $A$2:$C$7, $B67+1, FALSE)),"",VLOOKUP(RANK(E67, ($T67,$Q67,$N67,$K67,$H67,$E67), 0),  $A$2:$C$7, $B67+1, FALSE))</f>
        <v>15</v>
      </c>
      <c r="E67" s="1">
        <v>80</v>
      </c>
      <c r="G67" s="3">
        <f>IF(ISERROR(VLOOKUP(RANK(H67, ($T67,$Q67,$N67,$K67,$H67,$E67), 0),  $A$2:$C$7, $B67+1, FALSE)),"",VLOOKUP(RANK(H67, ($T67,$Q67,$N67,$K67,$H67,$E67), 0),  $A$2:$C$7, $B67+1, FALSE))</f>
        <v>40</v>
      </c>
      <c r="H67" s="1">
        <v>100</v>
      </c>
      <c r="J67" s="3">
        <f>IF(ISERROR(VLOOKUP(RANK(K67, ($T67,$Q67,$N67,$K67,$H67,$E67), 0),  $A$2:$C$7, $B67+1, FALSE)),"",VLOOKUP(RANK(K67, ($T67,$Q67,$N67,$K67,$H67,$E67), 0),  $A$2:$C$7, $B67+1, FALSE))</f>
        <v>-25</v>
      </c>
      <c r="K67" s="1">
        <v>20</v>
      </c>
      <c r="M67" s="3">
        <f>IF(ISERROR(VLOOKUP(RANK(N67, ($T67,$Q67,$N67,$K67,$H67,$E67), 0),  $A$2:$C$7, $B67+1, FALSE)),"",VLOOKUP(RANK(N67, ($T67,$Q67,$N67,$K67,$H67,$E67), 0),  $A$2:$C$7, $B67+1, FALSE))</f>
        <v>-20</v>
      </c>
      <c r="N67" s="1">
        <v>40</v>
      </c>
      <c r="P67" s="3" t="str">
        <f>IF(ISERROR(VLOOKUP(RANK(Q67, ($T67,$Q67,$N67,$K67,$H67,$E67), 0),  $A$2:$C$7, $B67+1, FALSE)),"",VLOOKUP(RANK(Q67, ($T67,$Q67,$N67,$K67,$H67,$E67), 0),  $A$2:$C$7, $B67+1, FALSE))</f>
        <v/>
      </c>
      <c r="Q67" s="1"/>
      <c r="S67" s="3">
        <f>IF(ISERROR(VLOOKUP(RANK(T67, ($T67,$Q67,$N67,$K67,$H67,$E67), 0),  $A$2:$C$7, $B67+1, FALSE)),"",VLOOKUP(RANK(T67, ($T67,$Q67,$N67,$K67,$H67,$E67), 0),  $A$2:$C$7, $B67+1, FALSE))</f>
        <v>-10</v>
      </c>
      <c r="T67" s="1">
        <v>60</v>
      </c>
    </row>
    <row r="68" spans="1:21" x14ac:dyDescent="0.2">
      <c r="A68" s="5" t="s">
        <v>83</v>
      </c>
      <c r="B68" s="1">
        <v>2</v>
      </c>
      <c r="C68" s="15"/>
      <c r="D68" s="3" t="str">
        <f>IF(ISERROR(VLOOKUP(RANK(E68, ($T68,$Q68,$N68,$K68,$H68,$E68), 0),  $A$2:$C$7, $B68+1, FALSE)),"",VLOOKUP(RANK(E68, ($T68,$Q68,$N68,$K68,$H68,$E68), 0),  $A$2:$C$7, $B68+1, FALSE))</f>
        <v/>
      </c>
      <c r="E68" s="1"/>
      <c r="G68" s="3" t="str">
        <f>IF(ISERROR(VLOOKUP(RANK(H68, ($T68,$Q68,$N68,$K68,$H68,$E68), 0),  $A$2:$C$7, $B68+1, FALSE)),"",VLOOKUP(RANK(H68, ($T68,$Q68,$N68,$K68,$H68,$E68), 0),  $A$2:$C$7, $B68+1, FALSE))</f>
        <v/>
      </c>
      <c r="H68" s="1"/>
      <c r="J68" s="3" t="str">
        <f>IF(ISERROR(VLOOKUP(RANK(K68, ($T68,$Q68,$N68,$K68,$H68,$E68), 0),  $A$2:$C$7, $B68+1, FALSE)),"",VLOOKUP(RANK(K68, ($T68,$Q68,$N68,$K68,$H68,$E68), 0),  $A$2:$C$7, $B68+1, FALSE))</f>
        <v/>
      </c>
      <c r="K68" s="1"/>
      <c r="M68" s="3" t="str">
        <f>IF(ISERROR(VLOOKUP(RANK(N68, ($T68,$Q68,$N68,$K68,$H68,$E68), 0),  $A$2:$C$7, $B68+1, FALSE)),"",VLOOKUP(RANK(N68, ($T68,$Q68,$N68,$K68,$H68,$E68), 0),  $A$2:$C$7, $B68+1, FALSE))</f>
        <v/>
      </c>
      <c r="N68" s="1"/>
      <c r="P68" s="3" t="str">
        <f>IF(ISERROR(VLOOKUP(RANK(Q68, ($T68,$Q68,$N68,$K68,$H68,$E68), 0),  $A$2:$C$7, $B68+1, FALSE)),"",VLOOKUP(RANK(Q68, ($T68,$Q68,$N68,$K68,$H68,$E68), 0),  $A$2:$C$7, $B68+1, FALSE))</f>
        <v/>
      </c>
      <c r="Q68" s="1"/>
      <c r="S68" s="3" t="str">
        <f>IF(ISERROR(VLOOKUP(RANK(T68, ($T68,$Q68,$N68,$K68,$H68,$E68), 0),  $A$2:$C$7, $B68+1, FALSE)),"",VLOOKUP(RANK(T68, ($T68,$Q68,$N68,$K68,$H68,$E68), 0),  $A$2:$C$7, $B68+1, FALSE))</f>
        <v/>
      </c>
      <c r="T68" s="1"/>
    </row>
    <row r="69" spans="1:21" x14ac:dyDescent="0.2">
      <c r="A69" s="5" t="s">
        <v>84</v>
      </c>
      <c r="B69" s="1">
        <v>2</v>
      </c>
      <c r="C69" s="15"/>
      <c r="D69" s="3" t="str">
        <f>IF(ISERROR(VLOOKUP(RANK(E69, ($T69,$Q69,$N69,$K69,$H69,$E69), 0),  $A$2:$C$7, $B69+1, FALSE)),"",VLOOKUP(RANK(E69, ($T69,$Q69,$N69,$K69,$H69,$E69), 0),  $A$2:$C$7, $B69+1, FALSE))</f>
        <v/>
      </c>
      <c r="E69" s="1"/>
      <c r="G69" s="3" t="str">
        <f>IF(ISERROR(VLOOKUP(RANK(H69, ($T69,$Q69,$N69,$K69,$H69,$E69), 0),  $A$2:$C$7, $B69+1, FALSE)),"",VLOOKUP(RANK(H69, ($T69,$Q69,$N69,$K69,$H69,$E69), 0),  $A$2:$C$7, $B69+1, FALSE))</f>
        <v/>
      </c>
      <c r="H69" s="1"/>
      <c r="J69" s="3" t="str">
        <f>IF(ISERROR(VLOOKUP(RANK(K69, ($T69,$Q69,$N69,$K69,$H69,$E69), 0),  $A$2:$C$7, $B69+1, FALSE)),"",VLOOKUP(RANK(K69, ($T69,$Q69,$N69,$K69,$H69,$E69), 0),  $A$2:$C$7, $B69+1, FALSE))</f>
        <v/>
      </c>
      <c r="K69" s="1"/>
      <c r="M69" s="3" t="str">
        <f>IF(ISERROR(VLOOKUP(RANK(N69, ($T69,$Q69,$N69,$K69,$H69,$E69), 0),  $A$2:$C$7, $B69+1, FALSE)),"",VLOOKUP(RANK(N69, ($T69,$Q69,$N69,$K69,$H69,$E69), 0),  $A$2:$C$7, $B69+1, FALSE))</f>
        <v/>
      </c>
      <c r="N69" s="1"/>
      <c r="P69" s="3" t="str">
        <f>IF(ISERROR(VLOOKUP(RANK(Q69, ($T69,$Q69,$N69,$K69,$H69,$E69), 0),  $A$2:$C$7, $B69+1, FALSE)),"",VLOOKUP(RANK(Q69, ($T69,$Q69,$N69,$K69,$H69,$E69), 0),  $A$2:$C$7, $B69+1, FALSE))</f>
        <v/>
      </c>
      <c r="Q69" s="1"/>
      <c r="S69" s="3" t="str">
        <f>IF(ISERROR(VLOOKUP(RANK(T69, ($T69,$Q69,$N69,$K69,$H69,$E69), 0),  $A$2:$C$7, $B69+1, FALSE)),"",VLOOKUP(RANK(T69, ($T69,$Q69,$N69,$K69,$H69,$E69), 0),  $A$2:$C$7, $B69+1, FALSE))</f>
        <v/>
      </c>
      <c r="T69" s="1"/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130</v>
      </c>
      <c r="G72" s="6" t="s">
        <v>12</v>
      </c>
      <c r="H72" s="11">
        <f>SUM(G10:G69)</f>
        <v>-147.5</v>
      </c>
      <c r="J72" s="6" t="s">
        <v>12</v>
      </c>
      <c r="K72" s="11">
        <f>SUM(J10:J69)</f>
        <v>-50</v>
      </c>
      <c r="M72" s="6" t="s">
        <v>12</v>
      </c>
      <c r="N72" s="11">
        <f>SUM(M10:M69)</f>
        <v>62.5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-80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  <row r="78" spans="1:21" ht="19" x14ac:dyDescent="0.25">
      <c r="B78" s="18"/>
      <c r="C78" s="19" t="s">
        <v>85</v>
      </c>
      <c r="D78" s="20"/>
      <c r="E78" s="20"/>
      <c r="F78" s="21"/>
      <c r="G78" s="22"/>
      <c r="L78" s="23" t="s">
        <v>86</v>
      </c>
      <c r="M78" s="24" t="s">
        <v>87</v>
      </c>
      <c r="N78" s="19" t="s">
        <v>88</v>
      </c>
      <c r="O78" s="20"/>
      <c r="P78" s="21"/>
      <c r="Q78" s="24" t="s">
        <v>89</v>
      </c>
    </row>
    <row r="79" spans="1:21" ht="19" x14ac:dyDescent="0.25">
      <c r="B79" s="25"/>
      <c r="C79" s="26" t="s">
        <v>81</v>
      </c>
      <c r="D79" s="26" t="s">
        <v>82</v>
      </c>
      <c r="E79" s="26" t="s">
        <v>83</v>
      </c>
      <c r="F79" s="26" t="s">
        <v>90</v>
      </c>
      <c r="G79" s="27" t="s">
        <v>91</v>
      </c>
      <c r="L79" s="28"/>
      <c r="M79" s="24"/>
      <c r="N79" s="26" t="s">
        <v>92</v>
      </c>
      <c r="O79" s="26" t="s">
        <v>93</v>
      </c>
      <c r="P79" s="26" t="s">
        <v>94</v>
      </c>
      <c r="Q79" s="24"/>
    </row>
    <row r="80" spans="1:21" ht="21" x14ac:dyDescent="0.25">
      <c r="B80" s="26" t="s">
        <v>5</v>
      </c>
      <c r="C80" s="1">
        <v>25</v>
      </c>
      <c r="D80" s="1">
        <v>11</v>
      </c>
      <c r="E80" s="1"/>
      <c r="F80" s="1"/>
      <c r="G80" s="1">
        <f>SUM(C80:F80)</f>
        <v>36</v>
      </c>
      <c r="L80" s="26" t="s">
        <v>5</v>
      </c>
      <c r="M80" s="11">
        <f>E72</f>
        <v>130</v>
      </c>
      <c r="N80" s="29">
        <v>-200</v>
      </c>
      <c r="O80" s="11">
        <f>G80</f>
        <v>36</v>
      </c>
      <c r="P80" s="11">
        <f>IFERROR((-SUM($N$80:$N$85)/SUM($O$80:$O$85))*O80, 0)</f>
        <v>571.42857142857144</v>
      </c>
      <c r="Q80" s="11">
        <f>SUM(M80,N80,P80)</f>
        <v>501.42857142857144</v>
      </c>
      <c r="R80" s="26" t="s">
        <v>5</v>
      </c>
    </row>
    <row r="81" spans="2:18" ht="21" x14ac:dyDescent="0.25">
      <c r="B81" s="26" t="s">
        <v>6</v>
      </c>
      <c r="C81" s="1">
        <v>11</v>
      </c>
      <c r="D81" s="1">
        <v>3</v>
      </c>
      <c r="E81" s="1"/>
      <c r="F81" s="1"/>
      <c r="G81" s="1">
        <f t="shared" ref="G81:G85" si="0">SUM(C81:F81)</f>
        <v>14</v>
      </c>
      <c r="L81" s="26" t="s">
        <v>6</v>
      </c>
      <c r="M81" s="11">
        <f>H72</f>
        <v>-147.5</v>
      </c>
      <c r="N81" s="29">
        <v>-200</v>
      </c>
      <c r="O81" s="11">
        <f t="shared" ref="O81:O85" si="1">G81</f>
        <v>14</v>
      </c>
      <c r="P81" s="11">
        <f t="shared" ref="P81:P85" si="2">IFERROR((-SUM($N$80:$N$85)/SUM($O$80:$O$85))*O81, 0)</f>
        <v>222.22222222222223</v>
      </c>
      <c r="Q81" s="11">
        <f t="shared" ref="Q81:Q85" si="3">SUM(M81,N81,P81)</f>
        <v>-125.27777777777777</v>
      </c>
      <c r="R81" s="26" t="s">
        <v>6</v>
      </c>
    </row>
    <row r="82" spans="2:18" ht="21" x14ac:dyDescent="0.25">
      <c r="B82" s="26" t="s">
        <v>7</v>
      </c>
      <c r="C82" s="1">
        <v>0</v>
      </c>
      <c r="D82" s="1">
        <v>5</v>
      </c>
      <c r="E82" s="1"/>
      <c r="F82" s="1"/>
      <c r="G82" s="1">
        <f t="shared" si="0"/>
        <v>5</v>
      </c>
      <c r="L82" s="26" t="s">
        <v>7</v>
      </c>
      <c r="M82" s="11">
        <f>K72</f>
        <v>-50</v>
      </c>
      <c r="N82" s="29">
        <v>-200</v>
      </c>
      <c r="O82" s="11">
        <f t="shared" si="1"/>
        <v>5</v>
      </c>
      <c r="P82" s="11">
        <f t="shared" si="2"/>
        <v>79.365079365079367</v>
      </c>
      <c r="Q82" s="11">
        <f t="shared" si="3"/>
        <v>-170.63492063492063</v>
      </c>
      <c r="R82" s="26" t="s">
        <v>7</v>
      </c>
    </row>
    <row r="83" spans="2:18" ht="21" x14ac:dyDescent="0.25">
      <c r="B83" s="26" t="s">
        <v>8</v>
      </c>
      <c r="C83" s="1">
        <v>3</v>
      </c>
      <c r="D83" s="1">
        <v>0</v>
      </c>
      <c r="E83" s="1"/>
      <c r="F83" s="1"/>
      <c r="G83" s="1">
        <f t="shared" si="0"/>
        <v>3</v>
      </c>
      <c r="L83" s="26" t="s">
        <v>8</v>
      </c>
      <c r="M83" s="11">
        <f>N72</f>
        <v>62.5</v>
      </c>
      <c r="N83" s="29">
        <v>-200</v>
      </c>
      <c r="O83" s="11">
        <f t="shared" si="1"/>
        <v>3</v>
      </c>
      <c r="P83" s="11">
        <f t="shared" si="2"/>
        <v>47.61904761904762</v>
      </c>
      <c r="Q83" s="11">
        <f t="shared" si="3"/>
        <v>-89.88095238095238</v>
      </c>
      <c r="R83" s="26" t="s">
        <v>8</v>
      </c>
    </row>
    <row r="84" spans="2:18" ht="21" x14ac:dyDescent="0.25">
      <c r="B84" s="26" t="s">
        <v>9</v>
      </c>
      <c r="C84" s="1">
        <v>0</v>
      </c>
      <c r="D84" s="1">
        <v>0</v>
      </c>
      <c r="E84" s="1">
        <v>0</v>
      </c>
      <c r="F84" s="1">
        <v>0</v>
      </c>
      <c r="G84" s="1">
        <f t="shared" si="0"/>
        <v>0</v>
      </c>
      <c r="L84" s="26" t="s">
        <v>9</v>
      </c>
      <c r="M84" s="11">
        <f>Q72</f>
        <v>85</v>
      </c>
      <c r="N84" s="29">
        <v>0</v>
      </c>
      <c r="O84" s="11">
        <f t="shared" si="1"/>
        <v>0</v>
      </c>
      <c r="P84" s="11">
        <f t="shared" si="2"/>
        <v>0</v>
      </c>
      <c r="Q84" s="11">
        <f t="shared" si="3"/>
        <v>85</v>
      </c>
      <c r="R84" s="26" t="s">
        <v>9</v>
      </c>
    </row>
    <row r="85" spans="2:18" ht="21" x14ac:dyDescent="0.25">
      <c r="B85" s="26" t="s">
        <v>10</v>
      </c>
      <c r="C85" s="1">
        <v>0</v>
      </c>
      <c r="D85" s="1">
        <v>5</v>
      </c>
      <c r="E85" s="1"/>
      <c r="F85" s="1"/>
      <c r="G85" s="1">
        <f t="shared" si="0"/>
        <v>5</v>
      </c>
      <c r="L85" s="26" t="s">
        <v>10</v>
      </c>
      <c r="M85" s="11">
        <f>T72</f>
        <v>-80</v>
      </c>
      <c r="N85" s="29">
        <v>-200</v>
      </c>
      <c r="O85" s="11">
        <f t="shared" si="1"/>
        <v>5</v>
      </c>
      <c r="P85" s="11">
        <f t="shared" si="2"/>
        <v>79.365079365079367</v>
      </c>
      <c r="Q85" s="11">
        <f t="shared" si="3"/>
        <v>-200.63492063492063</v>
      </c>
      <c r="R85" s="26" t="s">
        <v>10</v>
      </c>
    </row>
    <row r="86" spans="2:18" ht="21" x14ac:dyDescent="0.25">
      <c r="Q86" s="11">
        <f>SUM(Q80:Q85)</f>
        <v>0</v>
      </c>
    </row>
  </sheetData>
  <mergeCells count="12">
    <mergeCell ref="C78:F78"/>
    <mergeCell ref="L78:L79"/>
    <mergeCell ref="M78:M79"/>
    <mergeCell ref="N78:P78"/>
    <mergeCell ref="Q78:Q79"/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29" priority="133" operator="lessThan">
      <formula>0</formula>
    </cfRule>
    <cfRule type="cellIs" dxfId="28" priority="134" operator="equal">
      <formula>0</formula>
    </cfRule>
    <cfRule type="cellIs" dxfId="27" priority="135" operator="greaterThan">
      <formula>0</formula>
    </cfRule>
  </conditionalFormatting>
  <conditionalFormatting sqref="T72">
    <cfRule type="cellIs" dxfId="26" priority="13" operator="lessThan">
      <formula>0</formula>
    </cfRule>
    <cfRule type="cellIs" dxfId="25" priority="14" operator="equal">
      <formula>0</formula>
    </cfRule>
    <cfRule type="cellIs" dxfId="24" priority="15" operator="greaterThan">
      <formula>0</formula>
    </cfRule>
  </conditionalFormatting>
  <conditionalFormatting sqref="H72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K72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N72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Q72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M80:M8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80:Q8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M8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Q8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9:K57"/>
  <sheetViews>
    <sheetView showGridLines="0" tabSelected="1" topLeftCell="C31" zoomScale="140" zoomScaleNormal="140" workbookViewId="0">
      <selection activeCell="N46" sqref="N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13.83203125" customWidth="1"/>
    <col min="10" max="10" width="12" customWidth="1"/>
  </cols>
  <sheetData>
    <row r="19" spans="6:11" ht="24" customHeight="1" x14ac:dyDescent="0.2"/>
    <row r="20" spans="6:11" ht="24" customHeight="1" x14ac:dyDescent="0.2"/>
    <row r="21" spans="6:11" ht="21" customHeight="1" x14ac:dyDescent="0.2"/>
    <row r="27" spans="6:11" x14ac:dyDescent="0.2">
      <c r="F27" s="6" t="s">
        <v>95</v>
      </c>
      <c r="G27" s="6" t="s">
        <v>21</v>
      </c>
      <c r="H27" s="6" t="s">
        <v>22</v>
      </c>
      <c r="J27" s="6" t="s">
        <v>99</v>
      </c>
      <c r="K27" s="6" t="s">
        <v>8</v>
      </c>
    </row>
    <row r="28" spans="6:11" x14ac:dyDescent="0.2">
      <c r="F28" s="6" t="s">
        <v>5</v>
      </c>
      <c r="G28" s="12" t="s">
        <v>8</v>
      </c>
      <c r="H28" s="12" t="s">
        <v>23</v>
      </c>
      <c r="J28" s="6" t="s">
        <v>100</v>
      </c>
      <c r="K28" s="6" t="s">
        <v>23</v>
      </c>
    </row>
    <row r="29" spans="6:11" x14ac:dyDescent="0.2">
      <c r="F29" s="6" t="s">
        <v>6</v>
      </c>
      <c r="G29" s="12" t="s">
        <v>8</v>
      </c>
      <c r="H29" s="12" t="s">
        <v>5</v>
      </c>
    </row>
    <row r="30" spans="6:11" x14ac:dyDescent="0.2">
      <c r="F30" s="6" t="s">
        <v>7</v>
      </c>
      <c r="G30" s="12" t="s">
        <v>10</v>
      </c>
      <c r="H30" s="12" t="s">
        <v>5</v>
      </c>
    </row>
    <row r="31" spans="6:11" x14ac:dyDescent="0.2">
      <c r="F31" s="6" t="s">
        <v>8</v>
      </c>
      <c r="G31" s="12" t="s">
        <v>5</v>
      </c>
      <c r="H31" s="12" t="s">
        <v>8</v>
      </c>
    </row>
    <row r="32" spans="6:11" x14ac:dyDescent="0.2">
      <c r="F32" s="6" t="s">
        <v>10</v>
      </c>
      <c r="G32" s="12" t="s">
        <v>5</v>
      </c>
      <c r="H32" s="12" t="s">
        <v>10</v>
      </c>
    </row>
    <row r="36" spans="6:11" x14ac:dyDescent="0.2">
      <c r="F36" s="6" t="s">
        <v>96</v>
      </c>
      <c r="G36" s="6" t="s">
        <v>21</v>
      </c>
      <c r="H36" s="6" t="s">
        <v>22</v>
      </c>
      <c r="J36" s="6" t="s">
        <v>99</v>
      </c>
      <c r="K36" s="6" t="s">
        <v>6</v>
      </c>
    </row>
    <row r="37" spans="6:11" x14ac:dyDescent="0.2">
      <c r="F37" s="6" t="s">
        <v>5</v>
      </c>
      <c r="G37" s="12" t="s">
        <v>101</v>
      </c>
      <c r="H37" s="12" t="s">
        <v>23</v>
      </c>
      <c r="J37" s="6" t="s">
        <v>100</v>
      </c>
      <c r="K37" s="6" t="s">
        <v>5</v>
      </c>
    </row>
    <row r="38" spans="6:11" x14ac:dyDescent="0.2">
      <c r="F38" s="6" t="s">
        <v>6</v>
      </c>
      <c r="G38" s="12" t="s">
        <v>5</v>
      </c>
      <c r="H38" s="13" t="s">
        <v>8</v>
      </c>
    </row>
    <row r="39" spans="6:11" x14ac:dyDescent="0.2">
      <c r="F39" s="6" t="s">
        <v>7</v>
      </c>
      <c r="G39" s="13" t="s">
        <v>8</v>
      </c>
      <c r="H39" s="12" t="s">
        <v>5</v>
      </c>
    </row>
    <row r="40" spans="6:11" x14ac:dyDescent="0.2">
      <c r="F40" s="6" t="s">
        <v>8</v>
      </c>
      <c r="G40" s="13" t="s">
        <v>8</v>
      </c>
      <c r="H40" s="13" t="s">
        <v>8</v>
      </c>
    </row>
    <row r="41" spans="6:11" x14ac:dyDescent="0.2">
      <c r="F41" s="6" t="s">
        <v>10</v>
      </c>
      <c r="G41" s="12" t="s">
        <v>8</v>
      </c>
      <c r="H41" s="12" t="s">
        <v>5</v>
      </c>
    </row>
    <row r="44" spans="6:11" x14ac:dyDescent="0.2">
      <c r="F44" s="6" t="s">
        <v>97</v>
      </c>
      <c r="G44" s="6" t="s">
        <v>21</v>
      </c>
      <c r="H44" s="6" t="s">
        <v>22</v>
      </c>
      <c r="J44" s="6" t="s">
        <v>99</v>
      </c>
      <c r="K44" s="6"/>
    </row>
    <row r="45" spans="6:11" x14ac:dyDescent="0.2">
      <c r="F45" s="6" t="s">
        <v>5</v>
      </c>
      <c r="G45" s="12" t="s">
        <v>10</v>
      </c>
      <c r="H45" s="12" t="s">
        <v>5</v>
      </c>
      <c r="J45" s="6" t="s">
        <v>100</v>
      </c>
      <c r="K45" s="6"/>
    </row>
    <row r="46" spans="6:11" x14ac:dyDescent="0.2">
      <c r="F46" s="6" t="s">
        <v>6</v>
      </c>
      <c r="G46" s="12" t="s">
        <v>5</v>
      </c>
      <c r="H46" s="12" t="s">
        <v>8</v>
      </c>
    </row>
    <row r="47" spans="6:11" x14ac:dyDescent="0.2">
      <c r="F47" s="6" t="s">
        <v>7</v>
      </c>
      <c r="G47" s="12" t="s">
        <v>7</v>
      </c>
      <c r="H47" s="12" t="s">
        <v>10</v>
      </c>
    </row>
    <row r="48" spans="6:11" x14ac:dyDescent="0.2">
      <c r="F48" s="6" t="s">
        <v>8</v>
      </c>
      <c r="G48" s="12" t="s">
        <v>5</v>
      </c>
      <c r="H48" s="13" t="s">
        <v>6</v>
      </c>
    </row>
    <row r="49" spans="6:8" x14ac:dyDescent="0.2">
      <c r="F49" s="6" t="s">
        <v>10</v>
      </c>
      <c r="G49" s="12" t="s">
        <v>8</v>
      </c>
      <c r="H49" s="12" t="s">
        <v>23</v>
      </c>
    </row>
    <row r="52" spans="6:8" x14ac:dyDescent="0.2">
      <c r="F52" s="6" t="s">
        <v>98</v>
      </c>
      <c r="G52" s="6" t="s">
        <v>21</v>
      </c>
      <c r="H52" s="6" t="s">
        <v>22</v>
      </c>
    </row>
    <row r="53" spans="6:8" x14ac:dyDescent="0.2">
      <c r="F53" s="6" t="s">
        <v>5</v>
      </c>
      <c r="G53" s="12"/>
      <c r="H53" s="12"/>
    </row>
    <row r="54" spans="6:8" x14ac:dyDescent="0.2">
      <c r="F54" s="6" t="s">
        <v>6</v>
      </c>
      <c r="G54" s="12"/>
      <c r="H54" s="12"/>
    </row>
    <row r="55" spans="6:8" x14ac:dyDescent="0.2">
      <c r="F55" s="6" t="s">
        <v>7</v>
      </c>
      <c r="G55" s="12"/>
      <c r="H55" s="12"/>
    </row>
    <row r="56" spans="6:8" x14ac:dyDescent="0.2">
      <c r="F56" s="6" t="s">
        <v>8</v>
      </c>
      <c r="G56" s="13"/>
      <c r="H56" s="13"/>
    </row>
    <row r="57" spans="6:8" x14ac:dyDescent="0.2">
      <c r="F57" s="6" t="s">
        <v>10</v>
      </c>
      <c r="G57" s="12"/>
      <c r="H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2021-10-13T14:03:24Z</dcterms:modified>
</cp:coreProperties>
</file>