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A361729E-95E2-DA41-92E2-D228CC520780}" xr6:coauthVersionLast="45" xr6:coauthVersionMax="45" xr10:uidLastSave="{00000000-0000-0000-0000-000000000000}"/>
  <bookViews>
    <workbookView xWindow="500" yWindow="580" windowWidth="32620" windowHeight="217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Sheet1!$A$9:$T$69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O85" i="1" s="1"/>
  <c r="G81" i="1"/>
  <c r="O81" i="1" s="1"/>
  <c r="G82" i="1"/>
  <c r="O82" i="1" s="1"/>
  <c r="G83" i="1"/>
  <c r="O83" i="1" s="1"/>
  <c r="G84" i="1"/>
  <c r="O84" i="1" s="1"/>
  <c r="G80" i="1"/>
  <c r="O80" i="1" s="1"/>
  <c r="S69" i="1"/>
  <c r="S68" i="1"/>
  <c r="S67" i="1"/>
  <c r="S66" i="1"/>
  <c r="P69" i="1"/>
  <c r="P68" i="1"/>
  <c r="P67" i="1"/>
  <c r="P66" i="1"/>
  <c r="M69" i="1"/>
  <c r="M68" i="1"/>
  <c r="M67" i="1"/>
  <c r="M66" i="1"/>
  <c r="J69" i="1"/>
  <c r="J68" i="1"/>
  <c r="J67" i="1"/>
  <c r="J66" i="1"/>
  <c r="G69" i="1"/>
  <c r="G68" i="1"/>
  <c r="G67" i="1"/>
  <c r="G66" i="1"/>
  <c r="D66" i="1"/>
  <c r="D67" i="1"/>
  <c r="D68" i="1"/>
  <c r="D69" i="1"/>
  <c r="P85" i="1" l="1"/>
  <c r="P81" i="1"/>
  <c r="P80" i="1"/>
  <c r="P84" i="1"/>
  <c r="P83" i="1"/>
  <c r="P82" i="1"/>
  <c r="S65" i="1" l="1"/>
  <c r="S64" i="1"/>
  <c r="S63" i="1"/>
  <c r="S62" i="1"/>
  <c r="P65" i="1"/>
  <c r="P64" i="1"/>
  <c r="P63" i="1"/>
  <c r="P62" i="1"/>
  <c r="M65" i="1"/>
  <c r="M64" i="1"/>
  <c r="M63" i="1"/>
  <c r="M62" i="1"/>
  <c r="J65" i="1"/>
  <c r="J64" i="1"/>
  <c r="J63" i="1"/>
  <c r="J62" i="1"/>
  <c r="G65" i="1"/>
  <c r="G64" i="1"/>
  <c r="G63" i="1"/>
  <c r="G62" i="1"/>
  <c r="D65" i="1"/>
  <c r="D64" i="1"/>
  <c r="D63" i="1"/>
  <c r="D62" i="1"/>
  <c r="S61" i="1"/>
  <c r="P61" i="1"/>
  <c r="M61" i="1"/>
  <c r="J61" i="1"/>
  <c r="G61" i="1"/>
  <c r="D61" i="1"/>
  <c r="S60" i="1"/>
  <c r="P60" i="1"/>
  <c r="M60" i="1"/>
  <c r="J60" i="1"/>
  <c r="G60" i="1"/>
  <c r="D60" i="1"/>
  <c r="S59" i="1"/>
  <c r="P59" i="1"/>
  <c r="M59" i="1"/>
  <c r="J59" i="1"/>
  <c r="G59" i="1"/>
  <c r="D59" i="1"/>
  <c r="S58" i="1"/>
  <c r="P58" i="1"/>
  <c r="M58" i="1"/>
  <c r="J58" i="1"/>
  <c r="G58" i="1"/>
  <c r="D58" i="1"/>
  <c r="S57" i="1"/>
  <c r="P57" i="1"/>
  <c r="M57" i="1"/>
  <c r="J57" i="1"/>
  <c r="G57" i="1"/>
  <c r="D57" i="1"/>
  <c r="S56" i="1"/>
  <c r="P56" i="1"/>
  <c r="M56" i="1"/>
  <c r="J56" i="1"/>
  <c r="G56" i="1"/>
  <c r="D56" i="1"/>
  <c r="S55" i="1" l="1"/>
  <c r="P55" i="1"/>
  <c r="M55" i="1"/>
  <c r="J55" i="1"/>
  <c r="G55" i="1"/>
  <c r="D55" i="1"/>
  <c r="S54" i="1" l="1"/>
  <c r="S53" i="1"/>
  <c r="P54" i="1"/>
  <c r="P53" i="1"/>
  <c r="M54" i="1"/>
  <c r="M53" i="1"/>
  <c r="J54" i="1"/>
  <c r="J53" i="1"/>
  <c r="G54" i="1"/>
  <c r="G53" i="1"/>
  <c r="D54" i="1"/>
  <c r="D53" i="1"/>
  <c r="S45" i="1"/>
  <c r="S46" i="1"/>
  <c r="S47" i="1"/>
  <c r="S48" i="1"/>
  <c r="S49" i="1"/>
  <c r="S50" i="1"/>
  <c r="S51" i="1"/>
  <c r="S52" i="1"/>
  <c r="P45" i="1"/>
  <c r="P46" i="1"/>
  <c r="P47" i="1"/>
  <c r="P48" i="1"/>
  <c r="P49" i="1"/>
  <c r="P50" i="1"/>
  <c r="P51" i="1"/>
  <c r="P52" i="1"/>
  <c r="M45" i="1"/>
  <c r="M46" i="1"/>
  <c r="M47" i="1"/>
  <c r="M48" i="1"/>
  <c r="M49" i="1"/>
  <c r="M50" i="1"/>
  <c r="M51" i="1"/>
  <c r="M52" i="1"/>
  <c r="J45" i="1"/>
  <c r="J46" i="1"/>
  <c r="J47" i="1"/>
  <c r="J48" i="1"/>
  <c r="J49" i="1"/>
  <c r="J50" i="1"/>
  <c r="J51" i="1"/>
  <c r="J52" i="1"/>
  <c r="G45" i="1"/>
  <c r="G46" i="1"/>
  <c r="G47" i="1"/>
  <c r="G48" i="1"/>
  <c r="G49" i="1"/>
  <c r="G50" i="1"/>
  <c r="G51" i="1"/>
  <c r="G52" i="1"/>
  <c r="D45" i="1"/>
  <c r="D46" i="1"/>
  <c r="D47" i="1"/>
  <c r="D48" i="1"/>
  <c r="D49" i="1"/>
  <c r="D50" i="1"/>
  <c r="D51" i="1"/>
  <c r="D52" i="1"/>
  <c r="S44" i="1"/>
  <c r="P44" i="1"/>
  <c r="M44" i="1"/>
  <c r="J44" i="1"/>
  <c r="G44" i="1"/>
  <c r="D44" i="1"/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72" i="1" l="1"/>
  <c r="M84" i="1" s="1"/>
  <c r="Q84" i="1" s="1"/>
  <c r="K72" i="1"/>
  <c r="M82" i="1" s="1"/>
  <c r="Q82" i="1" s="1"/>
  <c r="T72" i="1"/>
  <c r="M85" i="1" s="1"/>
  <c r="Q85" i="1" s="1"/>
  <c r="H72" i="1"/>
  <c r="M81" i="1" s="1"/>
  <c r="Q81" i="1" s="1"/>
  <c r="E72" i="1"/>
  <c r="M80" i="1" s="1"/>
  <c r="Q80" i="1" s="1"/>
  <c r="N72" i="1"/>
  <c r="M83" i="1" s="1"/>
  <c r="Q83" i="1" s="1"/>
  <c r="T71" i="1"/>
  <c r="Q71" i="1"/>
  <c r="N71" i="1"/>
  <c r="K71" i="1"/>
  <c r="H71" i="1"/>
  <c r="E71" i="1"/>
  <c r="Q86" i="1" l="1"/>
  <c r="U72" i="1"/>
</calcChain>
</file>

<file path=xl/sharedStrings.xml><?xml version="1.0" encoding="utf-8"?>
<sst xmlns="http://schemas.openxmlformats.org/spreadsheetml/2006/main" count="221" uniqueCount="116">
  <si>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</si>
  <si>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</si>
  <si>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</si>
  <si>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</si>
  <si>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</si>
  <si>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</si>
  <si>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</si>
  <si>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</si>
  <si>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</si>
  <si>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</si>
  <si>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</si>
  <si>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</si>
  <si>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</si>
  <si>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</si>
  <si>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</si>
  <si>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</si>
  <si>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</si>
  <si>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</si>
  <si>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</si>
  <si>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</si>
  <si>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</si>
  <si>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</si>
  <si>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</si>
  <si>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</si>
  <si>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</si>
  <si>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</si>
  <si>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</si>
  <si>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</si>
  <si>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</si>
  <si>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</si>
  <si>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</si>
  <si>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</si>
  <si>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</si>
  <si>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</si>
  <si>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</si>
  <si>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</si>
  <si>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</si>
  <si>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</si>
  <si>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</si>
  <si>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</si>
  <si>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</si>
  <si>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</si>
  <si>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</si>
  <si>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</si>
  <si>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</si>
  <si>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</si>
  <si>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</si>
  <si>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</si>
  <si>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</si>
  <si>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</si>
  <si>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</si>
  <si>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</si>
  <si>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</si>
  <si>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</si>
  <si>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</si>
  <si>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</si>
  <si>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</si>
  <si>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</si>
  <si>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</si>
  <si>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</si>
  <si>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</si>
  <si>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</si>
  <si>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</si>
  <si>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</si>
  <si>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Fromat 2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</si>
  <si>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</si>
  <si>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</si>
  <si>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</si>
  <si>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</si>
  <si>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</si>
  <si>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</si>
  <si>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</si>
  <si>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MI</t>
  </si>
  <si>
    <t>RCB vs SRH</t>
  </si>
  <si>
    <t>CSK vs KXI</t>
  </si>
  <si>
    <t>KKR vs RR</t>
  </si>
  <si>
    <t>DC vs RCB</t>
  </si>
  <si>
    <t>SRH vs MI</t>
  </si>
  <si>
    <t>Qualifier 1</t>
  </si>
  <si>
    <t>Eliminator</t>
  </si>
  <si>
    <t>Qualifier 2</t>
  </si>
  <si>
    <t>Finals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</si>
  <si>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</si>
  <si>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</si>
  <si>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</si>
  <si>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</si>
  <si>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</si>
  <si>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</si>
  <si>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</si>
  <si>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</si>
  <si>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</si>
  <si>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</si>
  <si>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</si>
  <si>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</si>
  <si>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</si>
  <si>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</si>
  <si>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</si>
  <si>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</si>
  <si>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</si>
  <si>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</si>
  <si>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</si>
  <si>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</si>
  <si>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</si>
  <si>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Format 1</t>
  </si>
  <si>
    <t>Format 2</t>
  </si>
  <si>
    <t>Outgoing</t>
  </si>
  <si>
    <t>Coins</t>
  </si>
  <si>
    <t>Incoming</t>
  </si>
  <si>
    <t xml:space="preserve">Finals </t>
  </si>
  <si>
    <t>Total coins</t>
  </si>
  <si>
    <t>Scorecard</t>
  </si>
  <si>
    <t xml:space="preserve">Final score </t>
  </si>
  <si>
    <t>Winner Prediction - Coins</t>
  </si>
  <si>
    <t>Eliminator SRH vs RCB</t>
  </si>
  <si>
    <t>Qualifier 2 DC vs SRH</t>
  </si>
  <si>
    <t>Finals MI vs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</si>
</sst>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9" fillId="7" borderId="1" xfId="2" applyFont="1" applyBorder="1"/>
    <xf numFmtId="0" fontId="8" fillId="8" borderId="1" xfId="3" applyFont="1" applyBorder="1"/>
    <xf numFmtId="0" fontId="10" fillId="7" borderId="1" xfId="2" applyFont="1" applyBorder="1" applyAlignment="1">
      <alignment horizontal="left"/>
    </xf>
    <xf numFmtId="0" fontId="10" fillId="7" borderId="1" xfId="2" applyFont="1" applyBorder="1" applyAlignment="1">
      <alignment horizontal="left" vertical="center"/>
    </xf>
    <xf numFmtId="0" fontId="11" fillId="8" borderId="1" xfId="3" applyFont="1" applyBorder="1" applyAlignment="1">
      <alignment horizontal="left"/>
    </xf>
    <xf numFmtId="0" fontId="10" fillId="7" borderId="2" xfId="2" applyFont="1" applyBorder="1" applyAlignment="1">
      <alignment horizontal="left" vertical="center"/>
    </xf>
    <xf numFmtId="0" fontId="10" fillId="7" borderId="5" xfId="2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9" borderId="1" xfId="4" applyFont="1" applyBorder="1"/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0" xfId="0" applyFont="1"/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/>
    <xf numFmtId="0" fontId="0" fillId="10" borderId="1" xfId="0" applyFont="1" applyFill="1" applyBorder="1"/>
  </cellXfs>
  <cellStyles count="5">
    <cellStyle name="20% - Accent6" xfId="1" builtinId="50"/>
    <cellStyle name="Bad" xfId="3" builtinId="27"/>
    <cellStyle name="Good" xfId="2" builtinId="26"/>
    <cellStyle name="Neutral" xfId="4" builtinId="2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86"/>
  <sheetViews>
    <sheetView showGridLines="0" tabSelected="1" workbookViewId="0">
      <pane ySplit="8" topLeftCell="A43" activePane="bottomLeft" state="frozen"/>
      <selection pane="bottomLeft" activeCell="Q86" sqref="Q86"/>
    </sheetView>
  </sheetViews>
  <sheetFormatPr baseColWidth="10" defaultRowHeight="16" x14ac:dyDescent="0.2"/>
  <cols>
    <col min="7" max="7" width="13.5" bestFit="1" customWidth="1"/>
  </cols>
  <sheetData>
    <row r="1" spans="1:20" x14ac:dyDescent="0.2">
      <c r="A1" s="7" t="s">
        <v>18</v>
      </c>
      <c r="B1" s="7" t="s">
        <v>1</v>
      </c>
      <c r="C1" s="7" t="s">
        <v>64</v>
      </c>
    </row>
    <row r="2" spans="1:20" x14ac:dyDescent="0.2">
      <c r="A2" s="8">
        <v>1</v>
      </c>
      <c r="B2" s="8">
        <v>50</v>
      </c>
      <c r="C2" s="1">
        <v>40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C3" s="1">
        <v>15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C4" s="1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C5" s="1">
        <v>-20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C6" s="1">
        <v>-25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  <c r="C7" s="1">
        <v>0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0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50</v>
      </c>
      <c r="E35" s="4">
        <v>100</v>
      </c>
      <c r="G35" s="3">
        <f>IF(ISERROR(VLOOKUP(RANK(H35, ($T35,$Q35,$N35,$K35,$H35,$E35), 0),  score, 2, FALSE)),"",VLOOKUP(RANK(H35, ($T35,$Q35,$N35,$K35,$H35,$E35), 0),  score, 2, FALSE))</f>
        <v>-10</v>
      </c>
      <c r="H35" s="4">
        <v>60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-25</v>
      </c>
      <c r="N35" s="4">
        <v>0</v>
      </c>
      <c r="P35" s="3">
        <f>IF(ISERROR(VLOOKUP(RANK(Q35, ($T35,$Q35,$N35,$K35,$H35,$E35), 0),  score, 2, FALSE)),"",VLOOKUP(RANK(Q35, ($T35,$Q35,$N35,$K35,$H35,$E35), 0),  score, 2, FALSE))</f>
        <v>20</v>
      </c>
      <c r="Q35" s="4">
        <v>80</v>
      </c>
      <c r="S35" s="3">
        <f>IF(ISERROR(VLOOKUP(RANK(T35, ($T35,$Q35,$N35,$K35,$H35,$E35), 0),  score, 2, FALSE)),"",VLOOKUP(RANK(T35, ($T35,$Q35,$N35,$K35,$H35,$E35), 0),  score, 2, FALSE))</f>
        <v>-20</v>
      </c>
      <c r="T35" s="4">
        <v>20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-25</v>
      </c>
      <c r="E36" s="4">
        <v>0</v>
      </c>
      <c r="G36" s="3">
        <f>IF(ISERROR(VLOOKUP(RANK(H36, ($T36,$Q36,$N36,$K36,$H36,$E36), 0),  score, 2, FALSE)),"",VLOOKUP(RANK(H36, ($T36,$Q36,$N36,$K36,$H36,$E36), 0),  score, 2, FALSE))</f>
        <v>50</v>
      </c>
      <c r="H36" s="4">
        <v>100</v>
      </c>
      <c r="J36" s="3">
        <f>IF(ISERROR(VLOOKUP(RANK(K36, ($T36,$Q36,$N36,$K36,$H36,$E36), 0),  score, 2, FALSE)),"",VLOOKUP(RANK(K36, ($T36,$Q36,$N36,$K36,$H36,$E36), 0),  score, 2, FALSE))</f>
        <v>-10</v>
      </c>
      <c r="K36" s="4">
        <v>60</v>
      </c>
      <c r="M36" s="3">
        <f>IF(ISERROR(VLOOKUP(RANK(N36, ($T36,$Q36,$N36,$K36,$H36,$E36), 0),  score, 2, FALSE)),"",VLOOKUP(RANK(N36, ($T36,$Q36,$N36,$K36,$H36,$E36), 0),  score, 2, FALSE))</f>
        <v>-15</v>
      </c>
      <c r="N36" s="4">
        <v>40</v>
      </c>
      <c r="P36" s="3">
        <f>IF(ISERROR(VLOOKUP(RANK(Q36, ($T36,$Q36,$N36,$K36,$H36,$E36), 0),  score, 2, FALSE)),"",VLOOKUP(RANK(Q36, ($T36,$Q36,$N36,$K36,$H36,$E36), 0),  score, 2, FALSE))</f>
        <v>20</v>
      </c>
      <c r="Q36" s="4">
        <v>80</v>
      </c>
      <c r="S36" s="3">
        <f>IF(ISERROR(VLOOKUP(RANK(T36, ($T36,$Q36,$N36,$K36,$H36,$E36), 0),  score, 2, FALSE)),"",VLOOKUP(RANK(T36, ($T36,$Q36,$N36,$K36,$H36,$E36), 0),  score, 2, FALSE))</f>
        <v>-20</v>
      </c>
      <c r="T36" s="4">
        <v>20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-10</v>
      </c>
      <c r="E37" s="4">
        <v>60</v>
      </c>
      <c r="G37" s="3">
        <f>IF(ISERROR(VLOOKUP(RANK(H37, ($T37,$Q37,$N37,$K37,$H37,$E37), 0),  score, 2, FALSE)),"",VLOOKUP(RANK(H37, ($T37,$Q37,$N37,$K37,$H37,$E37), 0),  score, 2, FALSE))</f>
        <v>-20</v>
      </c>
      <c r="H37" s="4">
        <v>20</v>
      </c>
      <c r="J37" s="3">
        <f>IF(ISERROR(VLOOKUP(RANK(K37, ($T37,$Q37,$N37,$K37,$H37,$E37), 0),  score, 2, FALSE)),"",VLOOKUP(RANK(K37, ($T37,$Q37,$N37,$K37,$H37,$E37), 0),  score, 2, FALSE))</f>
        <v>20</v>
      </c>
      <c r="K37" s="4">
        <v>80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-25</v>
      </c>
      <c r="T37" s="4">
        <v>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50</v>
      </c>
      <c r="E38" s="4">
        <v>100</v>
      </c>
      <c r="G38" s="3">
        <f>IF(ISERROR(VLOOKUP(RANK(H38, ($T38,$Q38,$N38,$K38,$H38,$E38), 0),  score, 2, FALSE)),"",VLOOKUP(RANK(H38, ($T38,$Q38,$N38,$K38,$H38,$E38), 0),  score, 2, FALSE))</f>
        <v>-25</v>
      </c>
      <c r="H38" s="4">
        <v>0</v>
      </c>
      <c r="J38" s="3">
        <f>IF(ISERROR(VLOOKUP(RANK(K38, ($T38,$Q38,$N38,$K38,$H38,$E38), 0),  score, 2, FALSE)),"",VLOOKUP(RANK(K38, ($T38,$Q38,$N38,$K38,$H38,$E38), 0),  score, 2, FALSE))</f>
        <v>-15</v>
      </c>
      <c r="K38" s="4">
        <v>40</v>
      </c>
      <c r="M38" s="3">
        <f>IF(ISERROR(VLOOKUP(RANK(N38, ($T38,$Q38,$N38,$K38,$H38,$E38), 0),  score, 2, FALSE)),"",VLOOKUP(RANK(N38, ($T38,$Q38,$N38,$K38,$H38,$E38), 0),  score, 2, FALSE))</f>
        <v>20</v>
      </c>
      <c r="N38" s="4">
        <v>80</v>
      </c>
      <c r="P38" s="3">
        <f>IF(ISERROR(VLOOKUP(RANK(Q38, ($T38,$Q38,$N38,$K38,$H38,$E38), 0),  score, 2, FALSE)),"",VLOOKUP(RANK(Q38, ($T38,$Q38,$N38,$K38,$H38,$E38), 0),  score, 2, FALSE))</f>
        <v>-10</v>
      </c>
      <c r="Q38" s="4">
        <v>60</v>
      </c>
      <c r="S38" s="3">
        <f>IF(ISERROR(VLOOKUP(RANK(T38, ($T38,$Q38,$N38,$K38,$H38,$E38), 0),  score, 2, FALSE)),"",VLOOKUP(RANK(T38, ($T38,$Q38,$N38,$K38,$H38,$E38), 0),  score, 2, FALSE))</f>
        <v>-20</v>
      </c>
      <c r="T38" s="4">
        <v>20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50</v>
      </c>
      <c r="E39" s="4">
        <v>100</v>
      </c>
      <c r="G39" s="3">
        <f>IF(ISERROR(VLOOKUP(RANK(H39, ($T39,$Q39,$N39,$K39,$H39,$E39), 0),  score, 2, FALSE)),"",VLOOKUP(RANK(H39, ($T39,$Q39,$N39,$K39,$H39,$E39), 0),  score, 2, FALSE))</f>
        <v>-25</v>
      </c>
      <c r="H39" s="4">
        <v>0</v>
      </c>
      <c r="J39" s="3">
        <f>IF(ISERROR(VLOOKUP(RANK(K39, ($T39,$Q39,$N39,$K39,$H39,$E39), 0),  score, 2, FALSE)),"",VLOOKUP(RANK(K39, ($T39,$Q39,$N39,$K39,$H39,$E39), 0),  score, 2, FALSE))</f>
        <v>-20</v>
      </c>
      <c r="K39" s="4">
        <v>20</v>
      </c>
      <c r="M39" s="3">
        <f>IF(ISERROR(VLOOKUP(RANK(N39, ($T39,$Q39,$N39,$K39,$H39,$E39), 0),  score, 2, FALSE)),"",VLOOKUP(RANK(N39, ($T39,$Q39,$N39,$K39,$H39,$E39), 0),  score, 2, FALSE))</f>
        <v>20</v>
      </c>
      <c r="N39" s="4">
        <v>80</v>
      </c>
      <c r="P39" s="3">
        <f>IF(ISERROR(VLOOKUP(RANK(Q39, ($T39,$Q39,$N39,$K39,$H39,$E39), 0),  score, 2, FALSE)),"",VLOOKUP(RANK(Q39, ($T39,$Q39,$N39,$K39,$H39,$E39), 0),  score, 2, FALSE))</f>
        <v>-15</v>
      </c>
      <c r="Q39" s="4">
        <v>40</v>
      </c>
      <c r="S39" s="3">
        <f>IF(ISERROR(VLOOKUP(RANK(T39, ($T39,$Q39,$N39,$K39,$H39,$E39), 0),  score, 2, FALSE)),"",VLOOKUP(RANK(T39, ($T39,$Q39,$N39,$K39,$H39,$E39), 0),  score, 2, FALSE))</f>
        <v>-10</v>
      </c>
      <c r="T39" s="4">
        <v>60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-25</v>
      </c>
      <c r="E40" s="4">
        <v>0</v>
      </c>
      <c r="G40" s="3">
        <f>IF(ISERROR(VLOOKUP(RANK(H40, ($T40,$Q40,$N40,$K40,$H40,$E40), 0),  score, 2, FALSE)),"",VLOOKUP(RANK(H40, ($T40,$Q40,$N40,$K40,$H40,$E40), 0),  score, 2, FALSE))</f>
        <v>50</v>
      </c>
      <c r="H40" s="4">
        <v>100</v>
      </c>
      <c r="J40" s="3">
        <f>IF(ISERROR(VLOOKUP(RANK(K40, ($T40,$Q40,$N40,$K40,$H40,$E40), 0),  score, 2, FALSE)),"",VLOOKUP(RANK(K40, ($T40,$Q40,$N40,$K40,$H40,$E40), 0),  score, 2, FALSE))</f>
        <v>-10</v>
      </c>
      <c r="K40" s="4">
        <v>60</v>
      </c>
      <c r="M40" s="3">
        <f>IF(ISERROR(VLOOKUP(RANK(N40, ($T40,$Q40,$N40,$K40,$H40,$E40), 0),  score, 2, FALSE)),"",VLOOKUP(RANK(N40, ($T40,$Q40,$N40,$K40,$H40,$E40), 0),  score, 2, FALSE))</f>
        <v>20</v>
      </c>
      <c r="N40" s="4">
        <v>80</v>
      </c>
      <c r="P40" s="3">
        <f>IF(ISERROR(VLOOKUP(RANK(Q40, ($T40,$Q40,$N40,$K40,$H40,$E40), 0),  score, 2, FALSE)),"",VLOOKUP(RANK(Q40, ($T40,$Q40,$N40,$K40,$H40,$E40), 0),  score, 2, FALSE))</f>
        <v>-15</v>
      </c>
      <c r="Q40" s="4">
        <v>40</v>
      </c>
      <c r="S40" s="3">
        <f>IF(ISERROR(VLOOKUP(RANK(T40, ($T40,$Q40,$N40,$K40,$H40,$E40), 0),  score, 2, FALSE)),"",VLOOKUP(RANK(T40, ($T40,$Q40,$N40,$K40,$H40,$E40), 0),  score, 2, FALSE))</f>
        <v>-20</v>
      </c>
      <c r="T40" s="4">
        <v>20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-25</v>
      </c>
      <c r="E41" s="4">
        <v>0</v>
      </c>
      <c r="G41" s="3">
        <f>IF(ISERROR(VLOOKUP(RANK(H41, ($T41,$Q41,$N41,$K41,$H41,$E41), 0),  score, 2, FALSE)),"",VLOOKUP(RANK(H41, ($T41,$Q41,$N41,$K41,$H41,$E41), 0),  score, 2, FALSE))</f>
        <v>-15</v>
      </c>
      <c r="H41" s="4">
        <v>40</v>
      </c>
      <c r="J41" s="3">
        <f>IF(ISERROR(VLOOKUP(RANK(K41, ($T41,$Q41,$N41,$K41,$H41,$E41), 0),  score, 2, FALSE)),"",VLOOKUP(RANK(K41, ($T41,$Q41,$N41,$K41,$H41,$E41), 0),  score, 2, FALSE))</f>
        <v>-20</v>
      </c>
      <c r="K41" s="4">
        <v>20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20</v>
      </c>
      <c r="Q41" s="4">
        <v>80</v>
      </c>
      <c r="S41" s="3">
        <f>IF(ISERROR(VLOOKUP(RANK(T41, ($T41,$Q41,$N41,$K41,$H41,$E41), 0),  score, 2, FALSE)),"",VLOOKUP(RANK(T41, ($T41,$Q41,$N41,$K41,$H41,$E41), 0),  score, 2, FALSE))</f>
        <v>50</v>
      </c>
      <c r="T41" s="4">
        <v>100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-15</v>
      </c>
      <c r="H42" s="4">
        <v>40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-10</v>
      </c>
      <c r="N42" s="4">
        <v>60</v>
      </c>
      <c r="P42" s="3">
        <f>IF(ISERROR(VLOOKUP(RANK(Q42, ($T42,$Q42,$N42,$K42,$H42,$E42), 0),  score, 2, FALSE)),"",VLOOKUP(RANK(Q42, ($T42,$Q42,$N42,$K42,$H42,$E42), 0),  score, 2, FALSE))</f>
        <v>50</v>
      </c>
      <c r="Q42" s="4">
        <v>100</v>
      </c>
      <c r="S42" s="3">
        <f>IF(ISERROR(VLOOKUP(RANK(T42, ($T42,$Q42,$N42,$K42,$H42,$E42), 0),  score, 2, FALSE)),"",VLOOKUP(RANK(T42, ($T42,$Q42,$N42,$K42,$H42,$E42), 0),  score, 2, FALSE))</f>
        <v>-25</v>
      </c>
      <c r="T42" s="4">
        <v>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50</v>
      </c>
      <c r="H43" s="4">
        <v>100</v>
      </c>
      <c r="J43" s="3">
        <f>IF(ISERROR(VLOOKUP(RANK(K43, ($T43,$Q43,$N43,$K43,$H43,$E43), 0),  score, 2, FALSE)),"",VLOOKUP(RANK(K43, ($T43,$Q43,$N43,$K43,$H43,$E43), 0),  score, 2, FALSE))</f>
        <v>-25</v>
      </c>
      <c r="K43" s="4">
        <v>0</v>
      </c>
      <c r="M43" s="3">
        <f>IF(ISERROR(VLOOKUP(RANK(N43, ($T43,$Q43,$N43,$K43,$H43,$E43), 0),  score, 2, FALSE)),"",VLOOKUP(RANK(N43, ($T43,$Q43,$N43,$K43,$H43,$E43), 0),  score, 2, FALSE))</f>
        <v>-15</v>
      </c>
      <c r="N43" s="4">
        <v>40</v>
      </c>
      <c r="P43" s="3">
        <f>IF(ISERROR(VLOOKUP(RANK(Q43, ($T43,$Q43,$N43,$K43,$H43,$E43), 0),  score, 2, FALSE)),"",VLOOKUP(RANK(Q43, ($T43,$Q43,$N43,$K43,$H43,$E43), 0),  score, 2, FALSE))</f>
        <v>20</v>
      </c>
      <c r="Q43" s="4">
        <v>80</v>
      </c>
      <c r="S43" s="3">
        <f>IF(ISERROR(VLOOKUP(RANK(T43, ($T43,$Q43,$N43,$K43,$H43,$E43), 0),  score, 2, FALSE)),"",VLOOKUP(RANK(T43, ($T43,$Q43,$N43,$K43,$H43,$E43), 0),  score, 2, FALSE))</f>
        <v>-10</v>
      </c>
      <c r="T43" s="4">
        <v>60</v>
      </c>
    </row>
    <row r="44" spans="1:20" x14ac:dyDescent="0.2">
      <c r="A44" s="1">
        <v>35</v>
      </c>
      <c r="B44" s="4">
        <v>2</v>
      </c>
      <c r="C44" s="13" t="s">
        <v>55</v>
      </c>
      <c r="D44" s="3">
        <f>IF(ISERROR(VLOOKUP(RANK(E44, ($T44,$Q44,$N44,$K44,$H44,$E44), 0),  score, $B44+1, FALSE)),"",VLOOKUP(RANK(E44, ($T44,$Q44,$N44,$K44,$H44,$E44), 0),  score, $B44+1, FALSE))</f>
        <v>-10</v>
      </c>
      <c r="E44" s="4">
        <v>60</v>
      </c>
      <c r="G44" s="3">
        <f>IF(ISERROR(VLOOKUP(RANK(H44, ($T44,$Q44,$N44,$K44,$H44,$E44), 0),  score, $B44+1, FALSE)),"",VLOOKUP(RANK(H44, ($T44,$Q44,$N44,$K44,$H44,$E44), 0),  score, $B44+1, FALSE))</f>
        <v>-25</v>
      </c>
      <c r="H44" s="4">
        <v>20</v>
      </c>
      <c r="J44" s="3">
        <f>IF(ISERROR(VLOOKUP(RANK(K44, ($T44,$Q44,$N44,$K44,$H44,$E44), 0),  score, $B44+1, FALSE)),"",VLOOKUP(RANK(K44, ($T44,$Q44,$N44,$K44,$H44,$E44), 0),  score, $B44+1, FALSE))</f>
        <v>15</v>
      </c>
      <c r="K44" s="4">
        <v>80</v>
      </c>
      <c r="M44" s="3">
        <f>IF(ISERROR(VLOOKUP(RANK(N44, ($T44,$Q44,$N44,$K44,$H44,$E44), 0),  score, $B44+1, FALSE)),"",VLOOKUP(RANK(N44, ($T44,$Q44,$N44,$K44,$H44,$E44), 0),  score, $B44+1, FALSE))</f>
        <v>40</v>
      </c>
      <c r="N44" s="4">
        <v>100</v>
      </c>
      <c r="P44" s="3">
        <f>IF(ISERROR(VLOOKUP(RANK(Q44, ($T44,$Q44,$N44,$K44,$H44,$E44), 0),  score, $B44+1, FALSE)),"",VLOOKUP(RANK(Q44, ($T44,$Q44,$N44,$K44,$H44,$E44), 0),  score, $B44+1, FALSE))</f>
        <v>-20</v>
      </c>
      <c r="Q44" s="4">
        <v>40</v>
      </c>
      <c r="S44" s="3">
        <f>IF(ISERROR(VLOOKUP(RANK(T44, ($T44,$Q44,$N44,$K44,$H44,$E44), 0),  score, $B44+1, FALSE)),"",VLOOKUP(RANK(T44, ($T44,$Q44,$N44,$K44,$H44,$E44), 0),  score, $B44+1, FALSE))</f>
        <v>0</v>
      </c>
      <c r="T44" s="4">
        <v>0</v>
      </c>
    </row>
    <row r="45" spans="1:20" x14ac:dyDescent="0.2">
      <c r="A45" s="1">
        <v>36</v>
      </c>
      <c r="B45" s="4">
        <v>2</v>
      </c>
      <c r="C45" s="13" t="s">
        <v>56</v>
      </c>
      <c r="D45" s="3">
        <f>IF(ISERROR(VLOOKUP(RANK(E45, ($T45,$Q45,$N45,$K45,$H45,$E45), 0),  score, $B45+1, FALSE)),"",VLOOKUP(RANK(E45, ($T45,$Q45,$N45,$K45,$H45,$E45), 0),  score, $B45+1, FALSE))</f>
        <v>-25</v>
      </c>
      <c r="E45" s="4">
        <v>20</v>
      </c>
      <c r="G45" s="3">
        <f>IF(ISERROR(VLOOKUP(RANK(H45, ($T45,$Q45,$N45,$K45,$H45,$E45), 0),  score, $B45+1, FALSE)),"",VLOOKUP(RANK(H45, ($T45,$Q45,$N45,$K45,$H45,$E45), 0),  score, $B45+1, FALSE))</f>
        <v>-10</v>
      </c>
      <c r="H45" s="4">
        <v>60</v>
      </c>
      <c r="J45" s="3">
        <f>IF(ISERROR(VLOOKUP(RANK(K45, ($T45,$Q45,$N45,$K45,$H45,$E45), 0),  score, $B45+1, FALSE)),"",VLOOKUP(RANK(K45, ($T45,$Q45,$N45,$K45,$H45,$E45), 0),  score, $B45+1, FALSE))</f>
        <v>40</v>
      </c>
      <c r="K45" s="4">
        <v>100</v>
      </c>
      <c r="M45" s="3">
        <f>IF(ISERROR(VLOOKUP(RANK(N45, ($T45,$Q45,$N45,$K45,$H45,$E45), 0),  score, $B45+1, FALSE)),"",VLOOKUP(RANK(N45, ($T45,$Q45,$N45,$K45,$H45,$E45), 0),  score, $B45+1, FALSE))</f>
        <v>-20</v>
      </c>
      <c r="N45" s="4">
        <v>40</v>
      </c>
      <c r="P45" s="3">
        <f>IF(ISERROR(VLOOKUP(RANK(Q45, ($T45,$Q45,$N45,$K45,$H45,$E45), 0),  score, $B45+1, FALSE)),"",VLOOKUP(RANK(Q45, ($T45,$Q45,$N45,$K45,$H45,$E45), 0),  score, $B45+1, FALSE))</f>
        <v>15</v>
      </c>
      <c r="Q45" s="4">
        <v>80</v>
      </c>
      <c r="S45" s="3">
        <f>IF(ISERROR(VLOOKUP(RANK(T45, ($T45,$Q45,$N45,$K45,$H45,$E45), 0),  score, $B45+1, FALSE)),"",VLOOKUP(RANK(T45, ($T45,$Q45,$N45,$K45,$H45,$E45), 0),  score, $B45+1, FALSE))</f>
        <v>0</v>
      </c>
      <c r="T45" s="4">
        <v>0</v>
      </c>
    </row>
    <row r="46" spans="1:20" x14ac:dyDescent="0.2">
      <c r="A46" s="1">
        <v>37</v>
      </c>
      <c r="B46" s="4">
        <v>2</v>
      </c>
      <c r="C46" s="13" t="s">
        <v>57</v>
      </c>
      <c r="D46" s="3">
        <f>IF(ISERROR(VLOOKUP(RANK(E46, ($T46,$Q46,$N46,$K46,$H46,$E46), 0),  score, $B46+1, FALSE)),"",VLOOKUP(RANK(E46, ($T46,$Q46,$N46,$K46,$H46,$E46), 0),  score, $B46+1, FALSE))</f>
        <v>-20</v>
      </c>
      <c r="E46" s="4">
        <v>40</v>
      </c>
      <c r="G46" s="3">
        <f>IF(ISERROR(VLOOKUP(RANK(H46, ($T46,$Q46,$N46,$K46,$H46,$E46), 0),  score, $B46+1, FALSE)),"",VLOOKUP(RANK(H46, ($T46,$Q46,$N46,$K46,$H46,$E46), 0),  score, $B46+1, FALSE))</f>
        <v>15</v>
      </c>
      <c r="H46" s="4">
        <v>80</v>
      </c>
      <c r="J46" s="3">
        <f>IF(ISERROR(VLOOKUP(RANK(K46, ($T46,$Q46,$N46,$K46,$H46,$E46), 0),  score, $B46+1, FALSE)),"",VLOOKUP(RANK(K46, ($T46,$Q46,$N46,$K46,$H46,$E46), 0),  score, $B46+1, FALSE))</f>
        <v>40</v>
      </c>
      <c r="K46" s="4">
        <v>100</v>
      </c>
      <c r="M46" s="3">
        <f>IF(ISERROR(VLOOKUP(RANK(N46, ($T46,$Q46,$N46,$K46,$H46,$E46), 0),  score, $B46+1, FALSE)),"",VLOOKUP(RANK(N46, ($T46,$Q46,$N46,$K46,$H46,$E46), 0),  score, $B46+1, FALSE))</f>
        <v>-10</v>
      </c>
      <c r="N46" s="4">
        <v>60</v>
      </c>
      <c r="P46" s="3">
        <f>IF(ISERROR(VLOOKUP(RANK(Q46, ($T46,$Q46,$N46,$K46,$H46,$E46), 0),  score, $B46+1, FALSE)),"",VLOOKUP(RANK(Q46, ($T46,$Q46,$N46,$K46,$H46,$E46), 0),  score, $B46+1, FALSE))</f>
        <v>-25</v>
      </c>
      <c r="Q46" s="4">
        <v>20</v>
      </c>
      <c r="S46" s="3">
        <f>IF(ISERROR(VLOOKUP(RANK(T46, ($T46,$Q46,$N46,$K46,$H46,$E46), 0),  score, $B46+1, FALSE)),"",VLOOKUP(RANK(T46, ($T46,$Q46,$N46,$K46,$H46,$E46), 0),  score, $B46+1, FALSE))</f>
        <v>0</v>
      </c>
      <c r="T46" s="4">
        <v>0</v>
      </c>
    </row>
    <row r="47" spans="1:20" x14ac:dyDescent="0.2">
      <c r="A47" s="1">
        <v>38</v>
      </c>
      <c r="B47" s="4">
        <v>2</v>
      </c>
      <c r="C47" s="13" t="s">
        <v>58</v>
      </c>
      <c r="D47" s="3">
        <f>IF(ISERROR(VLOOKUP(RANK(E47, ($T47,$Q47,$N47,$K47,$H47,$E47), 0),  score, $B47+1, FALSE)),"",VLOOKUP(RANK(E47, ($T47,$Q47,$N47,$K47,$H47,$E47), 0),  score, $B47+1, FALSE))</f>
        <v>-25</v>
      </c>
      <c r="E47" s="4">
        <v>20</v>
      </c>
      <c r="G47" s="3">
        <f>IF(ISERROR(VLOOKUP(RANK(H47, ($T47,$Q47,$N47,$K47,$H47,$E47), 0),  score, $B47+1, FALSE)),"",VLOOKUP(RANK(H47, ($T47,$Q47,$N47,$K47,$H47,$E47), 0),  score, $B47+1, FALSE))</f>
        <v>15</v>
      </c>
      <c r="H47" s="4">
        <v>80</v>
      </c>
      <c r="J47" s="3">
        <f>IF(ISERROR(VLOOKUP(RANK(K47, ($T47,$Q47,$N47,$K47,$H47,$E47), 0),  score, $B47+1, FALSE)),"",VLOOKUP(RANK(K47, ($T47,$Q47,$N47,$K47,$H47,$E47), 0),  score, $B47+1, FALSE))</f>
        <v>-10</v>
      </c>
      <c r="K47" s="4">
        <v>60</v>
      </c>
      <c r="M47" s="3">
        <f>IF(ISERROR(VLOOKUP(RANK(N47, ($T47,$Q47,$N47,$K47,$H47,$E47), 0),  score, $B47+1, FALSE)),"",VLOOKUP(RANK(N47, ($T47,$Q47,$N47,$K47,$H47,$E47), 0),  score, $B47+1, FALSE))</f>
        <v>-20</v>
      </c>
      <c r="N47" s="4">
        <v>40</v>
      </c>
      <c r="P47" s="3">
        <f>IF(ISERROR(VLOOKUP(RANK(Q47, ($T47,$Q47,$N47,$K47,$H47,$E47), 0),  score, $B47+1, FALSE)),"",VLOOKUP(RANK(Q47, ($T47,$Q47,$N47,$K47,$H47,$E47), 0),  score, $B47+1, FALSE))</f>
        <v>40</v>
      </c>
      <c r="Q47" s="4">
        <v>100</v>
      </c>
      <c r="S47" s="3">
        <f>IF(ISERROR(VLOOKUP(RANK(T47, ($T47,$Q47,$N47,$K47,$H47,$E47), 0),  score, $B47+1, FALSE)),"",VLOOKUP(RANK(T47, ($T47,$Q47,$N47,$K47,$H47,$E47), 0),  score, $B47+1, FALSE))</f>
        <v>0</v>
      </c>
      <c r="T47" s="4">
        <v>0</v>
      </c>
    </row>
    <row r="48" spans="1:20" x14ac:dyDescent="0.2">
      <c r="A48" s="1">
        <v>39</v>
      </c>
      <c r="B48" s="4">
        <v>2</v>
      </c>
      <c r="C48" s="13" t="s">
        <v>59</v>
      </c>
      <c r="D48" s="3">
        <f>IF(ISERROR(VLOOKUP(RANK(E48, ($T48,$Q48,$N48,$K48,$H48,$E48), 0),  score, $B48+1, FALSE)),"",VLOOKUP(RANK(E48, ($T48,$Q48,$N48,$K48,$H48,$E48), 0),  score, $B48+1, FALSE))</f>
        <v>15</v>
      </c>
      <c r="E48" s="4">
        <v>80</v>
      </c>
      <c r="G48" s="3">
        <f>IF(ISERROR(VLOOKUP(RANK(H48, ($T48,$Q48,$N48,$K48,$H48,$E48), 0),  score, $B48+1, FALSE)),"",VLOOKUP(RANK(H48, ($T48,$Q48,$N48,$K48,$H48,$E48), 0),  score, $B48+1, FALSE))</f>
        <v>-25</v>
      </c>
      <c r="H48" s="4">
        <v>20</v>
      </c>
      <c r="J48" s="3">
        <f>IF(ISERROR(VLOOKUP(RANK(K48, ($T48,$Q48,$N48,$K48,$H48,$E48), 0),  score, $B48+1, FALSE)),"",VLOOKUP(RANK(K48, ($T48,$Q48,$N48,$K48,$H48,$E48), 0),  score, $B48+1, FALSE))</f>
        <v>-10</v>
      </c>
      <c r="K48" s="4">
        <v>60</v>
      </c>
      <c r="M48" s="3">
        <f>IF(ISERROR(VLOOKUP(RANK(N48, ($T48,$Q48,$N48,$K48,$H48,$E48), 0),  score, $B48+1, FALSE)),"",VLOOKUP(RANK(N48, ($T48,$Q48,$N48,$K48,$H48,$E48), 0),  score, $B48+1, FALSE))</f>
        <v>40</v>
      </c>
      <c r="N48" s="4">
        <v>100</v>
      </c>
      <c r="P48" s="3">
        <f>IF(ISERROR(VLOOKUP(RANK(Q48, ($T48,$Q48,$N48,$K48,$H48,$E48), 0),  score, $B48+1, FALSE)),"",VLOOKUP(RANK(Q48, ($T48,$Q48,$N48,$K48,$H48,$E48), 0),  score, $B48+1, FALSE))</f>
        <v>-20</v>
      </c>
      <c r="Q48" s="4">
        <v>40</v>
      </c>
      <c r="S48" s="3">
        <f>IF(ISERROR(VLOOKUP(RANK(T48, ($T48,$Q48,$N48,$K48,$H48,$E48), 0),  score, $B48+1, FALSE)),"",VLOOKUP(RANK(T48, ($T48,$Q48,$N48,$K48,$H48,$E48), 0),  score, $B48+1, FALSE))</f>
        <v>0</v>
      </c>
      <c r="T48" s="4">
        <v>0</v>
      </c>
    </row>
    <row r="49" spans="1:20" x14ac:dyDescent="0.2">
      <c r="A49" s="1">
        <v>40</v>
      </c>
      <c r="B49" s="4">
        <v>2</v>
      </c>
      <c r="C49" s="13" t="s">
        <v>60</v>
      </c>
      <c r="D49" s="3">
        <f>IF(ISERROR(VLOOKUP(RANK(E49, ($T49,$Q49,$N49,$K49,$H49,$E49), 0),  score, $B49+1, FALSE)),"",VLOOKUP(RANK(E49, ($T49,$Q49,$N49,$K49,$H49,$E49), 0),  score, $B49+1, FALSE))</f>
        <v>-10</v>
      </c>
      <c r="E49" s="4">
        <v>60</v>
      </c>
      <c r="G49" s="3">
        <f>IF(ISERROR(VLOOKUP(RANK(H49, ($T49,$Q49,$N49,$K49,$H49,$E49), 0),  score, $B49+1, FALSE)),"",VLOOKUP(RANK(H49, ($T49,$Q49,$N49,$K49,$H49,$E49), 0),  score, $B49+1, FALSE))</f>
        <v>-20</v>
      </c>
      <c r="H49" s="4">
        <v>40</v>
      </c>
      <c r="J49" s="3">
        <f>IF(ISERROR(VLOOKUP(RANK(K49, ($T49,$Q49,$N49,$K49,$H49,$E49), 0),  score, $B49+1, FALSE)),"",VLOOKUP(RANK(K49, ($T49,$Q49,$N49,$K49,$H49,$E49), 0),  score, $B49+1, FALSE))</f>
        <v>40</v>
      </c>
      <c r="K49" s="4">
        <v>100</v>
      </c>
      <c r="M49" s="3">
        <f>IF(ISERROR(VLOOKUP(RANK(N49, ($T49,$Q49,$N49,$K49,$H49,$E49), 0),  score, $B49+1, FALSE)),"",VLOOKUP(RANK(N49, ($T49,$Q49,$N49,$K49,$H49,$E49), 0),  score, $B49+1, FALSE))</f>
        <v>-25</v>
      </c>
      <c r="N49" s="4">
        <v>20</v>
      </c>
      <c r="P49" s="3">
        <f>IF(ISERROR(VLOOKUP(RANK(Q49, ($T49,$Q49,$N49,$K49,$H49,$E49), 0),  score, $B49+1, FALSE)),"",VLOOKUP(RANK(Q49, ($T49,$Q49,$N49,$K49,$H49,$E49), 0),  score, $B49+1, FALSE))</f>
        <v>15</v>
      </c>
      <c r="Q49" s="4">
        <v>80</v>
      </c>
      <c r="S49" s="3">
        <f>IF(ISERROR(VLOOKUP(RANK(T49, ($T49,$Q49,$N49,$K49,$H49,$E49), 0),  score, $B49+1, FALSE)),"",VLOOKUP(RANK(T49, ($T49,$Q49,$N49,$K49,$H49,$E49), 0),  score, $B49+1, FALSE))</f>
        <v>0</v>
      </c>
      <c r="T49" s="4">
        <v>0</v>
      </c>
    </row>
    <row r="50" spans="1:20" x14ac:dyDescent="0.2">
      <c r="A50" s="1">
        <v>41</v>
      </c>
      <c r="B50" s="4">
        <v>2</v>
      </c>
      <c r="C50" s="13" t="s">
        <v>61</v>
      </c>
      <c r="D50" s="3">
        <f>IF(ISERROR(VLOOKUP(RANK(E50, ($T50,$Q50,$N50,$K50,$H50,$E50), 0),  score, $B50+1, FALSE)),"",VLOOKUP(RANK(E50, ($T50,$Q50,$N50,$K50,$H50,$E50), 0),  score, $B50+1, FALSE))</f>
        <v>-25</v>
      </c>
      <c r="E50" s="4">
        <v>20</v>
      </c>
      <c r="G50" s="3">
        <f>IF(ISERROR(VLOOKUP(RANK(H50, ($T50,$Q50,$N50,$K50,$H50,$E50), 0),  score, $B50+1, FALSE)),"",VLOOKUP(RANK(H50, ($T50,$Q50,$N50,$K50,$H50,$E50), 0),  score, $B50+1, FALSE))</f>
        <v>40</v>
      </c>
      <c r="H50" s="4">
        <v>100</v>
      </c>
      <c r="J50" s="3">
        <f>IF(ISERROR(VLOOKUP(RANK(K50, ($T50,$Q50,$N50,$K50,$H50,$E50), 0),  score, $B50+1, FALSE)),"",VLOOKUP(RANK(K50, ($T50,$Q50,$N50,$K50,$H50,$E50), 0),  score, $B50+1, FALSE))</f>
        <v>-10</v>
      </c>
      <c r="K50" s="4">
        <v>60</v>
      </c>
      <c r="M50" s="3">
        <f>IF(ISERROR(VLOOKUP(RANK(N50, ($T50,$Q50,$N50,$K50,$H50,$E50), 0),  score, $B50+1, FALSE)),"",VLOOKUP(RANK(N50, ($T50,$Q50,$N50,$K50,$H50,$E50), 0),  score, $B50+1, FALSE))</f>
        <v>-20</v>
      </c>
      <c r="N50" s="4">
        <v>40</v>
      </c>
      <c r="P50" s="3">
        <f>IF(ISERROR(VLOOKUP(RANK(Q50, ($T50,$Q50,$N50,$K50,$H50,$E50), 0),  score, $B50+1, FALSE)),"",VLOOKUP(RANK(Q50, ($T50,$Q50,$N50,$K50,$H50,$E50), 0),  score, $B50+1, FALSE))</f>
        <v>15</v>
      </c>
      <c r="Q50" s="4">
        <v>80</v>
      </c>
      <c r="S50" s="3">
        <f>IF(ISERROR(VLOOKUP(RANK(T50, ($T50,$Q50,$N50,$K50,$H50,$E50), 0),  score, $B50+1, FALSE)),"",VLOOKUP(RANK(T50, ($T50,$Q50,$N50,$K50,$H50,$E50), 0),  score, $B50+1, FALSE))</f>
        <v>0</v>
      </c>
      <c r="T50" s="4">
        <v>0</v>
      </c>
    </row>
    <row r="51" spans="1:20" x14ac:dyDescent="0.2">
      <c r="A51" s="1">
        <v>42</v>
      </c>
      <c r="B51" s="4">
        <v>2</v>
      </c>
      <c r="C51" s="13" t="s">
        <v>62</v>
      </c>
      <c r="D51" s="3">
        <f>IF(ISERROR(VLOOKUP(RANK(E51, ($T51,$Q51,$N51,$K51,$H51,$E51), 0),  score, $B51+1, FALSE)),"",VLOOKUP(RANK(E51, ($T51,$Q51,$N51,$K51,$H51,$E51), 0),  score, $B51+1, FALSE))</f>
        <v>-25</v>
      </c>
      <c r="E51" s="4">
        <v>20</v>
      </c>
      <c r="G51" s="3">
        <f>IF(ISERROR(VLOOKUP(RANK(H51, ($T51,$Q51,$N51,$K51,$H51,$E51), 0),  score, $B51+1, FALSE)),"",VLOOKUP(RANK(H51, ($T51,$Q51,$N51,$K51,$H51,$E51), 0),  score, $B51+1, FALSE))</f>
        <v>-20</v>
      </c>
      <c r="H51" s="4">
        <v>40</v>
      </c>
      <c r="J51" s="3">
        <f>IF(ISERROR(VLOOKUP(RANK(K51, ($T51,$Q51,$N51,$K51,$H51,$E51), 0),  score, $B51+1, FALSE)),"",VLOOKUP(RANK(K51, ($T51,$Q51,$N51,$K51,$H51,$E51), 0),  score, $B51+1, FALSE))</f>
        <v>15</v>
      </c>
      <c r="K51" s="4">
        <v>80</v>
      </c>
      <c r="M51" s="3">
        <f>IF(ISERROR(VLOOKUP(RANK(N51, ($T51,$Q51,$N51,$K51,$H51,$E51), 0),  score, $B51+1, FALSE)),"",VLOOKUP(RANK(N51, ($T51,$Q51,$N51,$K51,$H51,$E51), 0),  score, $B51+1, FALSE))</f>
        <v>40</v>
      </c>
      <c r="N51" s="4">
        <v>100</v>
      </c>
      <c r="P51" s="3">
        <f>IF(ISERROR(VLOOKUP(RANK(Q51, ($T51,$Q51,$N51,$K51,$H51,$E51), 0),  score, $B51+1, FALSE)),"",VLOOKUP(RANK(Q51, ($T51,$Q51,$N51,$K51,$H51,$E51), 0),  score, $B51+1, FALSE))</f>
        <v>-10</v>
      </c>
      <c r="Q51" s="4">
        <v>60</v>
      </c>
      <c r="S51" s="3">
        <f>IF(ISERROR(VLOOKUP(RANK(T51, ($T51,$Q51,$N51,$K51,$H51,$E51), 0),  score, $B51+1, FALSE)),"",VLOOKUP(RANK(T51, ($T51,$Q51,$N51,$K51,$H51,$E51), 0),  score, $B51+1, FALSE))</f>
        <v>0</v>
      </c>
      <c r="T51" s="4">
        <v>0</v>
      </c>
    </row>
    <row r="52" spans="1:20" x14ac:dyDescent="0.2">
      <c r="A52" s="1">
        <v>43</v>
      </c>
      <c r="B52" s="4">
        <v>2</v>
      </c>
      <c r="C52" s="13" t="s">
        <v>63</v>
      </c>
      <c r="D52" s="3">
        <f>IF(ISERROR(VLOOKUP(RANK(E52, ($T52,$Q52,$N52,$K52,$H52,$E52), 0),  score, $B52+1, FALSE)),"",VLOOKUP(RANK(E52, ($T52,$Q52,$N52,$K52,$H52,$E52), 0),  score, $B52+1, FALSE))</f>
        <v>-10</v>
      </c>
      <c r="E52" s="4">
        <v>60</v>
      </c>
      <c r="G52" s="3">
        <f>IF(ISERROR(VLOOKUP(RANK(H52, ($T52,$Q52,$N52,$K52,$H52,$E52), 0),  score, $B52+1, FALSE)),"",VLOOKUP(RANK(H52, ($T52,$Q52,$N52,$K52,$H52,$E52), 0),  score, $B52+1, FALSE))</f>
        <v>-20</v>
      </c>
      <c r="H52" s="4">
        <v>40</v>
      </c>
      <c r="J52" s="3">
        <f>IF(ISERROR(VLOOKUP(RANK(K52, ($T52,$Q52,$N52,$K52,$H52,$E52), 0),  score, $B52+1, FALSE)),"",VLOOKUP(RANK(K52, ($T52,$Q52,$N52,$K52,$H52,$E52), 0),  score, $B52+1, FALSE))</f>
        <v>15</v>
      </c>
      <c r="K52" s="4">
        <v>80</v>
      </c>
      <c r="M52" s="3">
        <f>IF(ISERROR(VLOOKUP(RANK(N52, ($T52,$Q52,$N52,$K52,$H52,$E52), 0),  score, $B52+1, FALSE)),"",VLOOKUP(RANK(N52, ($T52,$Q52,$N52,$K52,$H52,$E52), 0),  score, $B52+1, FALSE))</f>
        <v>-25</v>
      </c>
      <c r="N52" s="4">
        <v>20</v>
      </c>
      <c r="P52" s="3">
        <f>IF(ISERROR(VLOOKUP(RANK(Q52, ($T52,$Q52,$N52,$K52,$H52,$E52), 0),  score, $B52+1, FALSE)),"",VLOOKUP(RANK(Q52, ($T52,$Q52,$N52,$K52,$H52,$E52), 0),  score, $B52+1, FALSE))</f>
        <v>40</v>
      </c>
      <c r="Q52" s="4">
        <v>100</v>
      </c>
      <c r="S52" s="3">
        <f>IF(ISERROR(VLOOKUP(RANK(T52, ($T52,$Q52,$N52,$K52,$H52,$E52), 0),  score, $B52+1, FALSE)),"",VLOOKUP(RANK(T52, ($T52,$Q52,$N52,$K52,$H52,$E52), 0),  score, $B52+1, FALSE))</f>
        <v>0</v>
      </c>
      <c r="T52" s="4">
        <v>0</v>
      </c>
    </row>
    <row r="53" spans="1:20" x14ac:dyDescent="0.2">
      <c r="A53" s="1">
        <v>44</v>
      </c>
      <c r="B53" s="4">
        <v>2</v>
      </c>
      <c r="C53" s="13" t="s">
        <v>65</v>
      </c>
      <c r="D53" s="3">
        <f>IF(ISERROR(VLOOKUP(RANK(E53, ($T53,$Q53,$N53,$K53,$H53,$E53), 0),  score, $B53+1, FALSE)),"",VLOOKUP(RANK(E53, ($T53,$Q53,$N53,$K53,$H53,$E53), 0),  score, $B53+1, FALSE))</f>
        <v>-10</v>
      </c>
      <c r="E53" s="4">
        <v>60</v>
      </c>
      <c r="G53" s="3">
        <f>IF(ISERROR(VLOOKUP(RANK(H53, ($T53,$Q53,$N53,$K53,$H53,$E53), 0),  score, $B53+1, FALSE)),"",VLOOKUP(RANK(H53, ($T53,$Q53,$N53,$K53,$H53,$E53), 0),  score, $B53+1, FALSE))</f>
        <v>40</v>
      </c>
      <c r="H53" s="4">
        <v>100</v>
      </c>
      <c r="J53" s="3">
        <f>IF(ISERROR(VLOOKUP(RANK(K53, ($T53,$Q53,$N53,$K53,$H53,$E53), 0),  score, $B53+1, FALSE)),"",VLOOKUP(RANK(K53, ($T53,$Q53,$N53,$K53,$H53,$E53), 0),  score, $B53+1, FALSE))</f>
        <v>-25</v>
      </c>
      <c r="K53" s="4">
        <v>20</v>
      </c>
      <c r="M53" s="3">
        <f>IF(ISERROR(VLOOKUP(RANK(N53, ($T53,$Q53,$N53,$K53,$H53,$E53), 0),  score, $B53+1, FALSE)),"",VLOOKUP(RANK(N53, ($T53,$Q53,$N53,$K53,$H53,$E53), 0),  score, $B53+1, FALSE))</f>
        <v>-20</v>
      </c>
      <c r="N53" s="4">
        <v>40</v>
      </c>
      <c r="P53" s="3">
        <f>IF(ISERROR(VLOOKUP(RANK(Q53, ($T53,$Q53,$N53,$K53,$H53,$E53), 0),  score, $B53+1, FALSE)),"",VLOOKUP(RANK(Q53, ($T53,$Q53,$N53,$K53,$H53,$E53), 0),  score, $B53+1, FALSE))</f>
        <v>15</v>
      </c>
      <c r="Q53" s="4">
        <v>80</v>
      </c>
      <c r="S53" s="3">
        <f>IF(ISERROR(VLOOKUP(RANK(T53, ($T53,$Q53,$N53,$K53,$H53,$E53), 0),  score, $B53+1, FALSE)),"",VLOOKUP(RANK(T53, ($T53,$Q53,$N53,$K53,$H53,$E53), 0),  score, $B53+1, FALSE))</f>
        <v>0</v>
      </c>
      <c r="T53" s="4">
        <v>0</v>
      </c>
    </row>
    <row r="54" spans="1:20" x14ac:dyDescent="0.2">
      <c r="A54" s="1">
        <v>45</v>
      </c>
      <c r="B54" s="4">
        <v>2</v>
      </c>
      <c r="C54" s="13" t="s">
        <v>66</v>
      </c>
      <c r="D54" s="3">
        <f>IF(ISERROR(VLOOKUP(RANK(E54, ($T54,$Q54,$N54,$K54,$H54,$E54), 0),  score, $B54+1, FALSE)),"",VLOOKUP(RANK(E54, ($T54,$Q54,$N54,$K54,$H54,$E54), 0),  score, $B54+1, FALSE))</f>
        <v>-25</v>
      </c>
      <c r="E54" s="4">
        <v>20</v>
      </c>
      <c r="G54" s="3">
        <f>IF(ISERROR(VLOOKUP(RANK(H54, ($T54,$Q54,$N54,$K54,$H54,$E54), 0),  score, $B54+1, FALSE)),"",VLOOKUP(RANK(H54, ($T54,$Q54,$N54,$K54,$H54,$E54), 0),  score, $B54+1, FALSE))</f>
        <v>15</v>
      </c>
      <c r="H54" s="4">
        <v>80</v>
      </c>
      <c r="J54" s="3">
        <f>IF(ISERROR(VLOOKUP(RANK(K54, ($T54,$Q54,$N54,$K54,$H54,$E54), 0),  score, $B54+1, FALSE)),"",VLOOKUP(RANK(K54, ($T54,$Q54,$N54,$K54,$H54,$E54), 0),  score, $B54+1, FALSE))</f>
        <v>-20</v>
      </c>
      <c r="K54" s="4">
        <v>40</v>
      </c>
      <c r="M54" s="3">
        <f>IF(ISERROR(VLOOKUP(RANK(N54, ($T54,$Q54,$N54,$K54,$H54,$E54), 0),  score, $B54+1, FALSE)),"",VLOOKUP(RANK(N54, ($T54,$Q54,$N54,$K54,$H54,$E54), 0),  score, $B54+1, FALSE))</f>
        <v>-10</v>
      </c>
      <c r="N54" s="4">
        <v>60</v>
      </c>
      <c r="P54" s="3">
        <f>IF(ISERROR(VLOOKUP(RANK(Q54, ($T54,$Q54,$N54,$K54,$H54,$E54), 0),  score, $B54+1, FALSE)),"",VLOOKUP(RANK(Q54, ($T54,$Q54,$N54,$K54,$H54,$E54), 0),  score, $B54+1, FALSE))</f>
        <v>40</v>
      </c>
      <c r="Q54" s="4">
        <v>100</v>
      </c>
      <c r="S54" s="3">
        <f>IF(ISERROR(VLOOKUP(RANK(T54, ($T54,$Q54,$N54,$K54,$H54,$E54), 0),  score, $B54+1, FALSE)),"",VLOOKUP(RANK(T54, ($T54,$Q54,$N54,$K54,$H54,$E54), 0),  score, $B54+1, FALSE))</f>
        <v>0</v>
      </c>
      <c r="T54" s="4">
        <v>0</v>
      </c>
    </row>
    <row r="55" spans="1:20" x14ac:dyDescent="0.2">
      <c r="A55" s="1">
        <v>46</v>
      </c>
      <c r="B55" s="4">
        <v>2</v>
      </c>
      <c r="C55" s="13" t="s">
        <v>67</v>
      </c>
      <c r="D55" s="3">
        <f>IF(ISERROR(VLOOKUP(RANK(E55, ($T55,$Q55,$N55,$K55,$H55,$E55), 0),  score, $B55+1, FALSE)),"",VLOOKUP(RANK(E55, ($T55,$Q55,$N55,$K55,$H55,$E55), 0),  score, $B55+1, FALSE))</f>
        <v>-20</v>
      </c>
      <c r="E55" s="4">
        <v>40</v>
      </c>
      <c r="G55" s="3">
        <f>IF(ISERROR(VLOOKUP(RANK(H55, ($T55,$Q55,$N55,$K55,$H55,$E55), 0),  score, $B55+1, FALSE)),"",VLOOKUP(RANK(H55, ($T55,$Q55,$N55,$K55,$H55,$E55), 0),  score, $B55+1, FALSE))</f>
        <v>40</v>
      </c>
      <c r="H55" s="4">
        <v>100</v>
      </c>
      <c r="J55" s="3">
        <f>IF(ISERROR(VLOOKUP(RANK(K55, ($T55,$Q55,$N55,$K55,$H55,$E55), 0),  score, $B55+1, FALSE)),"",VLOOKUP(RANK(K55, ($T55,$Q55,$N55,$K55,$H55,$E55), 0),  score, $B55+1, FALSE))</f>
        <v>-25</v>
      </c>
      <c r="K55" s="4">
        <v>20</v>
      </c>
      <c r="M55" s="3">
        <f>IF(ISERROR(VLOOKUP(RANK(N55, ($T55,$Q55,$N55,$K55,$H55,$E55), 0),  score, $B55+1, FALSE)),"",VLOOKUP(RANK(N55, ($T55,$Q55,$N55,$K55,$H55,$E55), 0),  score, $B55+1, FALSE))</f>
        <v>15</v>
      </c>
      <c r="N55" s="4">
        <v>80</v>
      </c>
      <c r="P55" s="3">
        <f>IF(ISERROR(VLOOKUP(RANK(Q55, ($T55,$Q55,$N55,$K55,$H55,$E55), 0),  score, $B55+1, FALSE)),"",VLOOKUP(RANK(Q55, ($T55,$Q55,$N55,$K55,$H55,$E55), 0),  score, $B55+1, FALSE))</f>
        <v>-10</v>
      </c>
      <c r="Q55" s="4">
        <v>60</v>
      </c>
      <c r="S55" s="3">
        <f>IF(ISERROR(VLOOKUP(RANK(T55, ($T55,$Q55,$N55,$K55,$H55,$E55), 0),  score, $B55+1, FALSE)),"",VLOOKUP(RANK(T55, ($T55,$Q55,$N55,$K55,$H55,$E55), 0),  score, $B55+1, FALSE))</f>
        <v>0</v>
      </c>
      <c r="T55" s="4">
        <v>0</v>
      </c>
    </row>
    <row r="56" spans="1:20" x14ac:dyDescent="0.2">
      <c r="A56" s="1">
        <v>47</v>
      </c>
      <c r="B56" s="4">
        <v>2</v>
      </c>
      <c r="C56" s="13" t="s">
        <v>68</v>
      </c>
      <c r="D56" s="3">
        <f>IF(ISERROR(VLOOKUP(RANK(E56, ($T56,$Q56,$N56,$K56,$H56,$E56), 0),  score, $B56+1, FALSE)),"",VLOOKUP(RANK(E56, ($T56,$Q56,$N56,$K56,$H56,$E56), 0),  score, $B56+1, FALSE))</f>
        <v>-10</v>
      </c>
      <c r="E56" s="4">
        <v>60</v>
      </c>
      <c r="G56" s="3">
        <f>IF(ISERROR(VLOOKUP(RANK(H56, ($T56,$Q56,$N56,$K56,$H56,$E56), 0),  score, $B56+1, FALSE)),"",VLOOKUP(RANK(H56, ($T56,$Q56,$N56,$K56,$H56,$E56), 0),  score, $B56+1, FALSE))</f>
        <v>15</v>
      </c>
      <c r="H56" s="4">
        <v>80</v>
      </c>
      <c r="J56" s="3">
        <f>IF(ISERROR(VLOOKUP(RANK(K56, ($T56,$Q56,$N56,$K56,$H56,$E56), 0),  score, $B56+1, FALSE)),"",VLOOKUP(RANK(K56, ($T56,$Q56,$N56,$K56,$H56,$E56), 0),  score, $B56+1, FALSE))</f>
        <v>-20</v>
      </c>
      <c r="K56" s="4">
        <v>40</v>
      </c>
      <c r="M56" s="3">
        <f>IF(ISERROR(VLOOKUP(RANK(N56, ($T56,$Q56,$N56,$K56,$H56,$E56), 0),  score, $B56+1, FALSE)),"",VLOOKUP(RANK(N56, ($T56,$Q56,$N56,$K56,$H56,$E56), 0),  score, $B56+1, FALSE))</f>
        <v>40</v>
      </c>
      <c r="N56" s="4">
        <v>100</v>
      </c>
      <c r="P56" s="3">
        <f>IF(ISERROR(VLOOKUP(RANK(Q56, ($T56,$Q56,$N56,$K56,$H56,$E56), 0),  score, $B56+1, FALSE)),"",VLOOKUP(RANK(Q56, ($T56,$Q56,$N56,$K56,$H56,$E56), 0),  score, $B56+1, FALSE))</f>
        <v>-25</v>
      </c>
      <c r="Q56" s="4">
        <v>20</v>
      </c>
      <c r="S56" s="3">
        <f>IF(ISERROR(VLOOKUP(RANK(T56, ($T56,$Q56,$N56,$K56,$H56,$E56), 0),  score, $B56+1, FALSE)),"",VLOOKUP(RANK(T56, ($T56,$Q56,$N56,$K56,$H56,$E56), 0),  score, $B56+1, FALSE))</f>
        <v>0</v>
      </c>
      <c r="T56" s="4">
        <v>0</v>
      </c>
    </row>
    <row r="57" spans="1:20" x14ac:dyDescent="0.2">
      <c r="A57" s="1">
        <v>48</v>
      </c>
      <c r="B57" s="4">
        <v>2</v>
      </c>
      <c r="C57" s="13" t="s">
        <v>69</v>
      </c>
      <c r="D57" s="3">
        <f>IF(ISERROR(VLOOKUP(RANK(E57, ($T57,$Q57,$N57,$K57,$H57,$E57), 0),  score, $B57+1, FALSE)),"",VLOOKUP(RANK(E57, ($T57,$Q57,$N57,$K57,$H57,$E57), 0),  score, $B57+1, FALSE))</f>
        <v>-25</v>
      </c>
      <c r="E57" s="4">
        <v>20</v>
      </c>
      <c r="G57" s="3">
        <f>IF(ISERROR(VLOOKUP(RANK(H57, ($T57,$Q57,$N57,$K57,$H57,$E57), 0),  score, $B57+1, FALSE)),"",VLOOKUP(RANK(H57, ($T57,$Q57,$N57,$K57,$H57,$E57), 0),  score, $B57+1, FALSE))</f>
        <v>-10</v>
      </c>
      <c r="H57" s="4">
        <v>60</v>
      </c>
      <c r="J57" s="3">
        <f>IF(ISERROR(VLOOKUP(RANK(K57, ($T57,$Q57,$N57,$K57,$H57,$E57), 0),  score, $B57+1, FALSE)),"",VLOOKUP(RANK(K57, ($T57,$Q57,$N57,$K57,$H57,$E57), 0),  score, $B57+1, FALSE))</f>
        <v>40</v>
      </c>
      <c r="K57" s="4">
        <v>100</v>
      </c>
      <c r="M57" s="3">
        <f>IF(ISERROR(VLOOKUP(RANK(N57, ($T57,$Q57,$N57,$K57,$H57,$E57), 0),  score, $B57+1, FALSE)),"",VLOOKUP(RANK(N57, ($T57,$Q57,$N57,$K57,$H57,$E57), 0),  score, $B57+1, FALSE))</f>
        <v>-20</v>
      </c>
      <c r="N57" s="4">
        <v>40</v>
      </c>
      <c r="P57" s="3">
        <f>IF(ISERROR(VLOOKUP(RANK(Q57, ($T57,$Q57,$N57,$K57,$H57,$E57), 0),  score, $B57+1, FALSE)),"",VLOOKUP(RANK(Q57, ($T57,$Q57,$N57,$K57,$H57,$E57), 0),  score, $B57+1, FALSE))</f>
        <v>15</v>
      </c>
      <c r="Q57" s="4">
        <v>80</v>
      </c>
      <c r="S57" s="3">
        <f>IF(ISERROR(VLOOKUP(RANK(T57, ($T57,$Q57,$N57,$K57,$H57,$E57), 0),  score, $B57+1, FALSE)),"",VLOOKUP(RANK(T57, ($T57,$Q57,$N57,$K57,$H57,$E57), 0),  score, $B57+1, FALSE))</f>
        <v>0</v>
      </c>
      <c r="T57" s="4">
        <v>0</v>
      </c>
    </row>
    <row r="58" spans="1:20" x14ac:dyDescent="0.2">
      <c r="A58" s="1">
        <v>49</v>
      </c>
      <c r="B58" s="4">
        <v>2</v>
      </c>
      <c r="C58" s="13" t="s">
        <v>70</v>
      </c>
      <c r="D58" s="3">
        <f>IF(ISERROR(VLOOKUP(RANK(E58, ($T58,$Q58,$N58,$K58,$H58,$E58), 0),  score, $B58+1, FALSE)),"",VLOOKUP(RANK(E58, ($T58,$Q58,$N58,$K58,$H58,$E58), 0),  score, $B58+1, FALSE))</f>
        <v>-25</v>
      </c>
      <c r="E58" s="4">
        <v>20</v>
      </c>
      <c r="G58" s="3">
        <f>IF(ISERROR(VLOOKUP(RANK(H58, ($T58,$Q58,$N58,$K58,$H58,$E58), 0),  score, $B58+1, FALSE)),"",VLOOKUP(RANK(H58, ($T58,$Q58,$N58,$K58,$H58,$E58), 0),  score, $B58+1, FALSE))</f>
        <v>40</v>
      </c>
      <c r="H58" s="4">
        <v>100</v>
      </c>
      <c r="J58" s="3">
        <f>IF(ISERROR(VLOOKUP(RANK(K58, ($T58,$Q58,$N58,$K58,$H58,$E58), 0),  score, $B58+1, FALSE)),"",VLOOKUP(RANK(K58, ($T58,$Q58,$N58,$K58,$H58,$E58), 0),  score, $B58+1, FALSE))</f>
        <v>-10</v>
      </c>
      <c r="K58" s="4">
        <v>60</v>
      </c>
      <c r="M58" s="3">
        <f>IF(ISERROR(VLOOKUP(RANK(N58, ($T58,$Q58,$N58,$K58,$H58,$E58), 0),  score, $B58+1, FALSE)),"",VLOOKUP(RANK(N58, ($T58,$Q58,$N58,$K58,$H58,$E58), 0),  score, $B58+1, FALSE))</f>
        <v>-20</v>
      </c>
      <c r="N58" s="4">
        <v>40</v>
      </c>
      <c r="P58" s="3">
        <f>IF(ISERROR(VLOOKUP(RANK(Q58, ($T58,$Q58,$N58,$K58,$H58,$E58), 0),  score, $B58+1, FALSE)),"",VLOOKUP(RANK(Q58, ($T58,$Q58,$N58,$K58,$H58,$E58), 0),  score, $B58+1, FALSE))</f>
        <v>15</v>
      </c>
      <c r="Q58" s="4">
        <v>80</v>
      </c>
      <c r="S58" s="3">
        <f>IF(ISERROR(VLOOKUP(RANK(T58, ($T58,$Q58,$N58,$K58,$H58,$E58), 0),  score, $B58+1, FALSE)),"",VLOOKUP(RANK(T58, ($T58,$Q58,$N58,$K58,$H58,$E58), 0),  score, $B58+1, FALSE))</f>
        <v>0</v>
      </c>
      <c r="T58" s="4">
        <v>0</v>
      </c>
    </row>
    <row r="59" spans="1:20" x14ac:dyDescent="0.2">
      <c r="A59" s="1">
        <v>50</v>
      </c>
      <c r="B59" s="4">
        <v>2</v>
      </c>
      <c r="C59" s="13" t="s">
        <v>71</v>
      </c>
      <c r="D59" s="3">
        <f>IF(ISERROR(VLOOKUP(RANK(E59, ($T59,$Q59,$N59,$K59,$H59,$E59), 0),  score, $B59+1, FALSE)),"",VLOOKUP(RANK(E59, ($T59,$Q59,$N59,$K59,$H59,$E59), 0),  score, $B59+1, FALSE))</f>
        <v>-10</v>
      </c>
      <c r="E59" s="4">
        <v>60</v>
      </c>
      <c r="G59" s="3">
        <f>IF(ISERROR(VLOOKUP(RANK(H59, ($T59,$Q59,$N59,$K59,$H59,$E59), 0),  score, $B59+1, FALSE)),"",VLOOKUP(RANK(H59, ($T59,$Q59,$N59,$K59,$H59,$E59), 0),  score, $B59+1, FALSE))</f>
        <v>40</v>
      </c>
      <c r="H59" s="4">
        <v>100</v>
      </c>
      <c r="J59" s="3">
        <f>IF(ISERROR(VLOOKUP(RANK(K59, ($T59,$Q59,$N59,$K59,$H59,$E59), 0),  score, $B59+1, FALSE)),"",VLOOKUP(RANK(K59, ($T59,$Q59,$N59,$K59,$H59,$E59), 0),  score, $B59+1, FALSE))</f>
        <v>-20</v>
      </c>
      <c r="K59" s="4">
        <v>40</v>
      </c>
      <c r="M59" s="3">
        <f>IF(ISERROR(VLOOKUP(RANK(N59, ($T59,$Q59,$N59,$K59,$H59,$E59), 0),  score, $B59+1, FALSE)),"",VLOOKUP(RANK(N59, ($T59,$Q59,$N59,$K59,$H59,$E59), 0),  score, $B59+1, FALSE))</f>
        <v>15</v>
      </c>
      <c r="N59" s="4">
        <v>80</v>
      </c>
      <c r="P59" s="3">
        <f>IF(ISERROR(VLOOKUP(RANK(Q59, ($T59,$Q59,$N59,$K59,$H59,$E59), 0),  score, $B59+1, FALSE)),"",VLOOKUP(RANK(Q59, ($T59,$Q59,$N59,$K59,$H59,$E59), 0),  score, $B59+1, FALSE))</f>
        <v>-25</v>
      </c>
      <c r="Q59" s="4">
        <v>20</v>
      </c>
      <c r="S59" s="3">
        <f>IF(ISERROR(VLOOKUP(RANK(T59, ($T59,$Q59,$N59,$K59,$H59,$E59), 0),  score, $B59+1, FALSE)),"",VLOOKUP(RANK(T59, ($T59,$Q59,$N59,$K59,$H59,$E59), 0),  score, $B59+1, FALSE))</f>
        <v>0</v>
      </c>
      <c r="T59" s="4">
        <v>0</v>
      </c>
    </row>
    <row r="60" spans="1:20" x14ac:dyDescent="0.2">
      <c r="A60" s="1">
        <v>51</v>
      </c>
      <c r="B60" s="4">
        <v>2</v>
      </c>
      <c r="C60" s="13" t="s">
        <v>72</v>
      </c>
      <c r="D60" s="3">
        <f>IF(ISERROR(VLOOKUP(RANK(E60, ($T60,$Q60,$N60,$K60,$H60,$E60), 0),  score, $B60+1, FALSE)),"",VLOOKUP(RANK(E60, ($T60,$Q60,$N60,$K60,$H60,$E60), 0),  score, $B60+1, FALSE))</f>
        <v>-20</v>
      </c>
      <c r="E60" s="4">
        <v>40</v>
      </c>
      <c r="G60" s="3">
        <f>IF(ISERROR(VLOOKUP(RANK(H60, ($T60,$Q60,$N60,$K60,$H60,$E60), 0),  score, $B60+1, FALSE)),"",VLOOKUP(RANK(H60, ($T60,$Q60,$N60,$K60,$H60,$E60), 0),  score, $B60+1, FALSE))</f>
        <v>-10</v>
      </c>
      <c r="H60" s="4">
        <v>60</v>
      </c>
      <c r="J60" s="3">
        <f>IF(ISERROR(VLOOKUP(RANK(K60, ($T60,$Q60,$N60,$K60,$H60,$E60), 0),  score, $B60+1, FALSE)),"",VLOOKUP(RANK(K60, ($T60,$Q60,$N60,$K60,$H60,$E60), 0),  score, $B60+1, FALSE))</f>
        <v>15</v>
      </c>
      <c r="K60" s="4">
        <v>80</v>
      </c>
      <c r="M60" s="3">
        <f>IF(ISERROR(VLOOKUP(RANK(N60, ($T60,$Q60,$N60,$K60,$H60,$E60), 0),  score, $B60+1, FALSE)),"",VLOOKUP(RANK(N60, ($T60,$Q60,$N60,$K60,$H60,$E60), 0),  score, $B60+1, FALSE))</f>
        <v>-25</v>
      </c>
      <c r="N60" s="4">
        <v>20</v>
      </c>
      <c r="P60" s="3">
        <f>IF(ISERROR(VLOOKUP(RANK(Q60, ($T60,$Q60,$N60,$K60,$H60,$E60), 0),  score, $B60+1, FALSE)),"",VLOOKUP(RANK(Q60, ($T60,$Q60,$N60,$K60,$H60,$E60), 0),  score, $B60+1, FALSE))</f>
        <v>40</v>
      </c>
      <c r="Q60" s="4">
        <v>100</v>
      </c>
      <c r="S60" s="3">
        <f>IF(ISERROR(VLOOKUP(RANK(T60, ($T60,$Q60,$N60,$K60,$H60,$E60), 0),  score, $B60+1, FALSE)),"",VLOOKUP(RANK(T60, ($T60,$Q60,$N60,$K60,$H60,$E60), 0),  score, $B60+1, FALSE))</f>
        <v>0</v>
      </c>
      <c r="T60" s="4">
        <v>0</v>
      </c>
    </row>
    <row r="61" spans="1:20" x14ac:dyDescent="0.2">
      <c r="A61" s="1">
        <v>52</v>
      </c>
      <c r="B61" s="4">
        <v>2</v>
      </c>
      <c r="C61" s="13" t="s">
        <v>73</v>
      </c>
      <c r="D61" s="3">
        <f>IF(ISERROR(VLOOKUP(RANK(E61, ($T61,$Q61,$N61,$K61,$H61,$E61), 0),  score, $B61+1, FALSE)),"",VLOOKUP(RANK(E61, ($T61,$Q61,$N61,$K61,$H61,$E61), 0),  score, $B61+1, FALSE))</f>
        <v>15</v>
      </c>
      <c r="E61" s="4">
        <v>80</v>
      </c>
      <c r="G61" s="3">
        <f>IF(ISERROR(VLOOKUP(RANK(H61, ($T61,$Q61,$N61,$K61,$H61,$E61), 0),  score, $B61+1, FALSE)),"",VLOOKUP(RANK(H61, ($T61,$Q61,$N61,$K61,$H61,$E61), 0),  score, $B61+1, FALSE))</f>
        <v>40</v>
      </c>
      <c r="H61" s="4">
        <v>100</v>
      </c>
      <c r="J61" s="3">
        <f>IF(ISERROR(VLOOKUP(RANK(K61, ($T61,$Q61,$N61,$K61,$H61,$E61), 0),  score, $B61+1, FALSE)),"",VLOOKUP(RANK(K61, ($T61,$Q61,$N61,$K61,$H61,$E61), 0),  score, $B61+1, FALSE))</f>
        <v>-20</v>
      </c>
      <c r="K61" s="4">
        <v>40</v>
      </c>
      <c r="M61" s="3">
        <f>IF(ISERROR(VLOOKUP(RANK(N61, ($T61,$Q61,$N61,$K61,$H61,$E61), 0),  score, $B61+1, FALSE)),"",VLOOKUP(RANK(N61, ($T61,$Q61,$N61,$K61,$H61,$E61), 0),  score, $B61+1, FALSE))</f>
        <v>-10</v>
      </c>
      <c r="N61" s="4">
        <v>60</v>
      </c>
      <c r="P61" s="3">
        <f>IF(ISERROR(VLOOKUP(RANK(Q61, ($T61,$Q61,$N61,$K61,$H61,$E61), 0),  score, $B61+1, FALSE)),"",VLOOKUP(RANK(Q61, ($T61,$Q61,$N61,$K61,$H61,$E61), 0),  score, $B61+1, FALSE))</f>
        <v>-25</v>
      </c>
      <c r="Q61" s="4">
        <v>20</v>
      </c>
      <c r="S61" s="3">
        <f>IF(ISERROR(VLOOKUP(RANK(T61, ($T61,$Q61,$N61,$K61,$H61,$E61), 0),  score, $B61+1, FALSE)),"",VLOOKUP(RANK(T61, ($T61,$Q61,$N61,$K61,$H61,$E61), 0),  score, $B61+1, FALSE))</f>
        <v>0</v>
      </c>
      <c r="T61" s="4">
        <v>0</v>
      </c>
    </row>
    <row r="62" spans="1:20" x14ac:dyDescent="0.2">
      <c r="A62" s="1">
        <v>53</v>
      </c>
      <c r="B62" s="4">
        <v>2</v>
      </c>
      <c r="C62" s="13" t="s">
        <v>74</v>
      </c>
      <c r="D62" s="3">
        <f>IF(ISERROR(VLOOKUP(RANK(E62, ($T62,$Q62,$N62,$K62,$H62,$E62), 0),  score, $B62+1, FALSE)),"",VLOOKUP(RANK(E62, ($T62,$Q62,$N62,$K62,$H62,$E62), 0),  score, $B62+1, FALSE))</f>
        <v>-25</v>
      </c>
      <c r="E62" s="4">
        <v>20</v>
      </c>
      <c r="G62" s="3">
        <f>IF(ISERROR(VLOOKUP(RANK(H62, ($T62,$Q62,$N62,$K62,$H62,$E62), 0),  score, $B62+1, FALSE)),"",VLOOKUP(RANK(H62, ($T62,$Q62,$N62,$K62,$H62,$E62), 0),  score, $B62+1, FALSE))</f>
        <v>-10</v>
      </c>
      <c r="H62" s="4">
        <v>60</v>
      </c>
      <c r="J62" s="3">
        <f>IF(ISERROR(VLOOKUP(RANK(K62, ($T62,$Q62,$N62,$K62,$H62,$E62), 0),  score, $B62+1, FALSE)),"",VLOOKUP(RANK(K62, ($T62,$Q62,$N62,$K62,$H62,$E62), 0),  score, $B62+1, FALSE))</f>
        <v>40</v>
      </c>
      <c r="K62" s="4">
        <v>100</v>
      </c>
      <c r="M62" s="3">
        <f>IF(ISERROR(VLOOKUP(RANK(N62, ($T62,$Q62,$N62,$K62,$H62,$E62), 0),  score, $B62+1, FALSE)),"",VLOOKUP(RANK(N62, ($T62,$Q62,$N62,$K62,$H62,$E62), 0),  score, $B62+1, FALSE))</f>
        <v>-20</v>
      </c>
      <c r="N62" s="4">
        <v>40</v>
      </c>
      <c r="P62" s="3">
        <f>IF(ISERROR(VLOOKUP(RANK(Q62, ($T62,$Q62,$N62,$K62,$H62,$E62), 0),  score, $B62+1, FALSE)),"",VLOOKUP(RANK(Q62, ($T62,$Q62,$N62,$K62,$H62,$E62), 0),  score, $B62+1, FALSE))</f>
        <v>15</v>
      </c>
      <c r="Q62" s="4">
        <v>80</v>
      </c>
      <c r="S62" s="3">
        <f>IF(ISERROR(VLOOKUP(RANK(T62, ($T62,$Q62,$N62,$K62,$H62,$E62), 0),  score, $B62+1, FALSE)),"",VLOOKUP(RANK(T62, ($T62,$Q62,$N62,$K62,$H62,$E62), 0),  score, $B62+1, FALSE))</f>
        <v>0</v>
      </c>
      <c r="T62" s="4">
        <v>0</v>
      </c>
    </row>
    <row r="63" spans="1:20" x14ac:dyDescent="0.2">
      <c r="A63" s="1">
        <v>54</v>
      </c>
      <c r="B63" s="4">
        <v>2</v>
      </c>
      <c r="C63" s="13" t="s">
        <v>75</v>
      </c>
      <c r="D63" s="3">
        <f>IF(ISERROR(VLOOKUP(RANK(E63, ($T63,$Q63,$N63,$K63,$H63,$E63), 0),  score, $B63+1, FALSE)),"",VLOOKUP(RANK(E63, ($T63,$Q63,$N63,$K63,$H63,$E63), 0),  score, $B63+1, FALSE))</f>
        <v>40</v>
      </c>
      <c r="E63" s="4">
        <v>100</v>
      </c>
      <c r="G63" s="3">
        <f>IF(ISERROR(VLOOKUP(RANK(H63, ($T63,$Q63,$N63,$K63,$H63,$E63), 0),  score, $B63+1, FALSE)),"",VLOOKUP(RANK(H63, ($T63,$Q63,$N63,$K63,$H63,$E63), 0),  score, $B63+1, FALSE))</f>
        <v>15</v>
      </c>
      <c r="H63" s="4">
        <v>80</v>
      </c>
      <c r="J63" s="3">
        <f>IF(ISERROR(VLOOKUP(RANK(K63, ($T63,$Q63,$N63,$K63,$H63,$E63), 0),  score, $B63+1, FALSE)),"",VLOOKUP(RANK(K63, ($T63,$Q63,$N63,$K63,$H63,$E63), 0),  score, $B63+1, FALSE))</f>
        <v>-25</v>
      </c>
      <c r="K63" s="4">
        <v>20</v>
      </c>
      <c r="M63" s="3">
        <f>IF(ISERROR(VLOOKUP(RANK(N63, ($T63,$Q63,$N63,$K63,$H63,$E63), 0),  score, $B63+1, FALSE)),"",VLOOKUP(RANK(N63, ($T63,$Q63,$N63,$K63,$H63,$E63), 0),  score, $B63+1, FALSE))</f>
        <v>-10</v>
      </c>
      <c r="N63" s="4">
        <v>60</v>
      </c>
      <c r="P63" s="3">
        <f>IF(ISERROR(VLOOKUP(RANK(Q63, ($T63,$Q63,$N63,$K63,$H63,$E63), 0),  score, $B63+1, FALSE)),"",VLOOKUP(RANK(Q63, ($T63,$Q63,$N63,$K63,$H63,$E63), 0),  score, $B63+1, FALSE))</f>
        <v>-20</v>
      </c>
      <c r="Q63" s="4">
        <v>40</v>
      </c>
      <c r="S63" s="3">
        <f>IF(ISERROR(VLOOKUP(RANK(T63, ($T63,$Q63,$N63,$K63,$H63,$E63), 0),  score, $B63+1, FALSE)),"",VLOOKUP(RANK(T63, ($T63,$Q63,$N63,$K63,$H63,$E63), 0),  score, $B63+1, FALSE))</f>
        <v>0</v>
      </c>
      <c r="T63" s="4">
        <v>0</v>
      </c>
    </row>
    <row r="64" spans="1:20" x14ac:dyDescent="0.2">
      <c r="A64" s="1">
        <v>55</v>
      </c>
      <c r="B64" s="4">
        <v>2</v>
      </c>
      <c r="C64" s="13" t="s">
        <v>76</v>
      </c>
      <c r="D64" s="3">
        <f>IF(ISERROR(VLOOKUP(RANK(E64, ($T64,$Q64,$N64,$K64,$H64,$E64), 0),  score, $B64+1, FALSE)),"",VLOOKUP(RANK(E64, ($T64,$Q64,$N64,$K64,$H64,$E64), 0),  score, $B64+1, FALSE))</f>
        <v>-10</v>
      </c>
      <c r="E64" s="4">
        <v>60</v>
      </c>
      <c r="G64" s="3">
        <f>IF(ISERROR(VLOOKUP(RANK(H64, ($T64,$Q64,$N64,$K64,$H64,$E64), 0),  score, $B64+1, FALSE)),"",VLOOKUP(RANK(H64, ($T64,$Q64,$N64,$K64,$H64,$E64), 0),  score, $B64+1, FALSE))</f>
        <v>-25</v>
      </c>
      <c r="H64" s="4">
        <v>20</v>
      </c>
      <c r="J64" s="3">
        <f>IF(ISERROR(VLOOKUP(RANK(K64, ($T64,$Q64,$N64,$K64,$H64,$E64), 0),  score, $B64+1, FALSE)),"",VLOOKUP(RANK(K64, ($T64,$Q64,$N64,$K64,$H64,$E64), 0),  score, $B64+1, FALSE))</f>
        <v>15</v>
      </c>
      <c r="K64" s="4">
        <v>80</v>
      </c>
      <c r="M64" s="3">
        <f>IF(ISERROR(VLOOKUP(RANK(N64, ($T64,$Q64,$N64,$K64,$H64,$E64), 0),  score, $B64+1, FALSE)),"",VLOOKUP(RANK(N64, ($T64,$Q64,$N64,$K64,$H64,$E64), 0),  score, $B64+1, FALSE))</f>
        <v>40</v>
      </c>
      <c r="N64" s="4">
        <v>100</v>
      </c>
      <c r="P64" s="3">
        <f>IF(ISERROR(VLOOKUP(RANK(Q64, ($T64,$Q64,$N64,$K64,$H64,$E64), 0),  score, $B64+1, FALSE)),"",VLOOKUP(RANK(Q64, ($T64,$Q64,$N64,$K64,$H64,$E64), 0),  score, $B64+1, FALSE))</f>
        <v>-20</v>
      </c>
      <c r="Q64" s="4">
        <v>40</v>
      </c>
      <c r="S64" s="3">
        <f>IF(ISERROR(VLOOKUP(RANK(T64, ($T64,$Q64,$N64,$K64,$H64,$E64), 0),  score, $B64+1, FALSE)),"",VLOOKUP(RANK(T64, ($T64,$Q64,$N64,$K64,$H64,$E64), 0),  score, $B64+1, FALSE))</f>
        <v>0</v>
      </c>
      <c r="T64" s="4">
        <v>0</v>
      </c>
    </row>
    <row r="65" spans="1:21" ht="15" customHeight="1" x14ac:dyDescent="0.2">
      <c r="A65" s="1">
        <v>56</v>
      </c>
      <c r="B65" s="4">
        <v>2</v>
      </c>
      <c r="C65" s="13" t="s">
        <v>77</v>
      </c>
      <c r="D65" s="3">
        <f>IF(ISERROR(VLOOKUP(RANK(E65, ($T65,$Q65,$N65,$K65,$H65,$E65), 0),  score, $B65+1, FALSE)),"",VLOOKUP(RANK(E65, ($T65,$Q65,$N65,$K65,$H65,$E65), 0),  score, $B65+1, FALSE))</f>
        <v>40</v>
      </c>
      <c r="E65" s="4">
        <v>100</v>
      </c>
      <c r="G65" s="3">
        <f>IF(ISERROR(VLOOKUP(RANK(H65, ($T65,$Q65,$N65,$K65,$H65,$E65), 0),  score, $B65+1, FALSE)),"",VLOOKUP(RANK(H65, ($T65,$Q65,$N65,$K65,$H65,$E65), 0),  score, $B65+1, FALSE))</f>
        <v>-10</v>
      </c>
      <c r="H65" s="4">
        <v>60</v>
      </c>
      <c r="J65" s="3">
        <f>IF(ISERROR(VLOOKUP(RANK(K65, ($T65,$Q65,$N65,$K65,$H65,$E65), 0),  score, $B65+1, FALSE)),"",VLOOKUP(RANK(K65, ($T65,$Q65,$N65,$K65,$H65,$E65), 0),  score, $B65+1, FALSE))</f>
        <v>-25</v>
      </c>
      <c r="K65" s="4">
        <v>20</v>
      </c>
      <c r="M65" s="3">
        <f>IF(ISERROR(VLOOKUP(RANK(N65, ($T65,$Q65,$N65,$K65,$H65,$E65), 0),  score, $B65+1, FALSE)),"",VLOOKUP(RANK(N65, ($T65,$Q65,$N65,$K65,$H65,$E65), 0),  score, $B65+1, FALSE))</f>
        <v>-20</v>
      </c>
      <c r="N65" s="4">
        <v>40</v>
      </c>
      <c r="P65" s="3">
        <f>IF(ISERROR(VLOOKUP(RANK(Q65, ($T65,$Q65,$N65,$K65,$H65,$E65), 0),  score, $B65+1, FALSE)),"",VLOOKUP(RANK(Q65, ($T65,$Q65,$N65,$K65,$H65,$E65), 0),  score, $B65+1, FALSE))</f>
        <v>15</v>
      </c>
      <c r="Q65" s="4">
        <v>80</v>
      </c>
      <c r="S65" s="3">
        <f>IF(ISERROR(VLOOKUP(RANK(T65, ($T65,$Q65,$N65,$K65,$H65,$E65), 0),  score, $B65+1, FALSE)),"",VLOOKUP(RANK(T65, ($T65,$Q65,$N65,$K65,$H65,$E65), 0),  score, $B65+1, FALSE))</f>
        <v>0</v>
      </c>
      <c r="T65" s="4">
        <v>0</v>
      </c>
    </row>
    <row r="66" spans="1:21" ht="15" customHeight="1" x14ac:dyDescent="0.2">
      <c r="A66" s="1" t="s">
        <v>78</v>
      </c>
      <c r="B66" s="4">
        <v>2</v>
      </c>
      <c r="C66" s="13" t="s">
        <v>47</v>
      </c>
      <c r="D66" s="3">
        <f>IF(ISERROR(VLOOKUP(RANK(E66, ($T66,$Q66,$N66,$K66,$H66,$E66), 0),  score, $B66+1, FALSE)),"",VLOOKUP(RANK(E66, ($T66,$Q66,$N66,$K66,$H66,$E66), 0),  score, $B66+1, FALSE))</f>
        <v>-10</v>
      </c>
      <c r="E66" s="4">
        <v>60</v>
      </c>
      <c r="G66" s="3">
        <f>IF(ISERROR(VLOOKUP(RANK(H66, ($T66,$Q66,$N66,$K66,$H66,$E66), 0),  score, $B66+1, FALSE)),"",VLOOKUP(RANK(H66, ($T66,$Q66,$N66,$K66,$H66,$E66), 0),  score, $B66+1, FALSE))</f>
        <v>15</v>
      </c>
      <c r="H66" s="4">
        <v>80</v>
      </c>
      <c r="J66" s="3">
        <f>IF(ISERROR(VLOOKUP(RANK(K66, ($T66,$Q66,$N66,$K66,$H66,$E66), 0),  score, $B66+1, FALSE)),"",VLOOKUP(RANK(K66, ($T66,$Q66,$N66,$K66,$H66,$E66), 0),  score, $B66+1, FALSE))</f>
        <v>-25</v>
      </c>
      <c r="K66" s="4">
        <v>20</v>
      </c>
      <c r="M66" s="3">
        <f>IF(ISERROR(VLOOKUP(RANK(N66, ($T66,$Q66,$N66,$K66,$H66,$E66), 0),  score, $B66+1, FALSE)),"",VLOOKUP(RANK(N66, ($T66,$Q66,$N66,$K66,$H66,$E66), 0),  score, $B66+1, FALSE))</f>
        <v>-20</v>
      </c>
      <c r="N66" s="4">
        <v>40</v>
      </c>
      <c r="P66" s="3">
        <f>IF(ISERROR(VLOOKUP(RANK(Q66, ($T66,$Q66,$N66,$K66,$H66,$E66), 0),  score, $B66+1, FALSE)),"",VLOOKUP(RANK(Q66, ($T66,$Q66,$N66,$K66,$H66,$E66), 0),  score, $B66+1, FALSE))</f>
        <v>40</v>
      </c>
      <c r="Q66" s="4">
        <v>100</v>
      </c>
      <c r="S66" s="3">
        <f>IF(ISERROR(VLOOKUP(RANK(T66, ($T66,$Q66,$N66,$K66,$H66,$E66), 0),  score, $B66+1, FALSE)),"",VLOOKUP(RANK(T66, ($T66,$Q66,$N66,$K66,$H66,$E66), 0),  score, $B66+1, FALSE))</f>
        <v>0</v>
      </c>
      <c r="T66" s="4">
        <v>0</v>
      </c>
    </row>
    <row r="67" spans="1:21" ht="15" customHeight="1" x14ac:dyDescent="0.2">
      <c r="A67" s="1" t="s">
        <v>79</v>
      </c>
      <c r="B67" s="4">
        <v>2</v>
      </c>
      <c r="C67" s="13" t="s">
        <v>10</v>
      </c>
      <c r="D67" s="3">
        <f>IF(ISERROR(VLOOKUP(RANK(E67, ($T67,$Q67,$N67,$K67,$H67,$E67), 0),  score, $B67+1, FALSE)),"",VLOOKUP(RANK(E67, ($T67,$Q67,$N67,$K67,$H67,$E67), 0),  score, $B67+1, FALSE))</f>
        <v>-10</v>
      </c>
      <c r="E67" s="4">
        <v>60</v>
      </c>
      <c r="G67" s="3">
        <f>IF(ISERROR(VLOOKUP(RANK(H67, ($T67,$Q67,$N67,$K67,$H67,$E67), 0),  score, $B67+1, FALSE)),"",VLOOKUP(RANK(H67, ($T67,$Q67,$N67,$K67,$H67,$E67), 0),  score, $B67+1, FALSE))</f>
        <v>15</v>
      </c>
      <c r="H67" s="4">
        <v>80</v>
      </c>
      <c r="J67" s="3">
        <f>IF(ISERROR(VLOOKUP(RANK(K67, ($T67,$Q67,$N67,$K67,$H67,$E67), 0),  score, $B67+1, FALSE)),"",VLOOKUP(RANK(K67, ($T67,$Q67,$N67,$K67,$H67,$E67), 0),  score, $B67+1, FALSE))</f>
        <v>-25</v>
      </c>
      <c r="K67" s="4">
        <v>20</v>
      </c>
      <c r="M67" s="3">
        <f>IF(ISERROR(VLOOKUP(RANK(N67, ($T67,$Q67,$N67,$K67,$H67,$E67), 0),  score, $B67+1, FALSE)),"",VLOOKUP(RANK(N67, ($T67,$Q67,$N67,$K67,$H67,$E67), 0),  score, $B67+1, FALSE))</f>
        <v>-20</v>
      </c>
      <c r="N67" s="4">
        <v>40</v>
      </c>
      <c r="P67" s="3">
        <f>IF(ISERROR(VLOOKUP(RANK(Q67, ($T67,$Q67,$N67,$K67,$H67,$E67), 0),  score, $B67+1, FALSE)),"",VLOOKUP(RANK(Q67, ($T67,$Q67,$N67,$K67,$H67,$E67), 0),  score, $B67+1, FALSE))</f>
        <v>40</v>
      </c>
      <c r="Q67" s="4">
        <v>100</v>
      </c>
      <c r="S67" s="3">
        <f>IF(ISERROR(VLOOKUP(RANK(T67, ($T67,$Q67,$N67,$K67,$H67,$E67), 0),  score, $B67+1, FALSE)),"",VLOOKUP(RANK(T67, ($T67,$Q67,$N67,$K67,$H67,$E67), 0),  score, $B67+1, FALSE))</f>
        <v>0</v>
      </c>
      <c r="T67" s="4">
        <v>0</v>
      </c>
    </row>
    <row r="68" spans="1:21" x14ac:dyDescent="0.2">
      <c r="A68" s="1" t="s">
        <v>80</v>
      </c>
      <c r="B68" s="4">
        <v>2</v>
      </c>
      <c r="C68" s="13" t="s">
        <v>30</v>
      </c>
      <c r="D68" s="3">
        <f>IF(ISERROR(VLOOKUP(RANK(E68, ($T68,$Q68,$N68,$K68,$H68,$E68), 0),  score, $B68+1, FALSE)),"",VLOOKUP(RANK(E68, ($T68,$Q68,$N68,$K68,$H68,$E68), 0),  score, $B68+1, FALSE))</f>
        <v>-25</v>
      </c>
      <c r="E68" s="4">
        <v>20</v>
      </c>
      <c r="G68" s="3">
        <f>IF(ISERROR(VLOOKUP(RANK(H68, ($T68,$Q68,$N68,$K68,$H68,$E68), 0),  score, $B68+1, FALSE)),"",VLOOKUP(RANK(H68, ($T68,$Q68,$N68,$K68,$H68,$E68), 0),  score, $B68+1, FALSE))</f>
        <v>-10</v>
      </c>
      <c r="H68" s="4">
        <v>60</v>
      </c>
      <c r="J68" s="3">
        <f>IF(ISERROR(VLOOKUP(RANK(K68, ($T68,$Q68,$N68,$K68,$H68,$E68), 0),  score, $B68+1, FALSE)),"",VLOOKUP(RANK(K68, ($T68,$Q68,$N68,$K68,$H68,$E68), 0),  score, $B68+1, FALSE))</f>
        <v>15</v>
      </c>
      <c r="K68" s="4">
        <v>80</v>
      </c>
      <c r="M68" s="3">
        <f>IF(ISERROR(VLOOKUP(RANK(N68, ($T68,$Q68,$N68,$K68,$H68,$E68), 0),  score, $B68+1, FALSE)),"",VLOOKUP(RANK(N68, ($T68,$Q68,$N68,$K68,$H68,$E68), 0),  score, $B68+1, FALSE))</f>
        <v>-20</v>
      </c>
      <c r="N68" s="4">
        <v>40</v>
      </c>
      <c r="P68" s="3">
        <f>IF(ISERROR(VLOOKUP(RANK(Q68, ($T68,$Q68,$N68,$K68,$H68,$E68), 0),  score, $B68+1, FALSE)),"",VLOOKUP(RANK(Q68, ($T68,$Q68,$N68,$K68,$H68,$E68), 0),  score, $B68+1, FALSE))</f>
        <v>40</v>
      </c>
      <c r="Q68" s="4">
        <v>100</v>
      </c>
      <c r="S68" s="3">
        <f>IF(ISERROR(VLOOKUP(RANK(T68, ($T68,$Q68,$N68,$K68,$H68,$E68), 0),  score, $B68+1, FALSE)),"",VLOOKUP(RANK(T68, ($T68,$Q68,$N68,$K68,$H68,$E68), 0),  score, $B68+1, FALSE))</f>
        <v>0</v>
      </c>
      <c r="T68" s="4">
        <v>0</v>
      </c>
    </row>
    <row r="69" spans="1:21" x14ac:dyDescent="0.2">
      <c r="A69" s="1" t="s">
        <v>81</v>
      </c>
      <c r="B69" s="4">
        <v>2</v>
      </c>
      <c r="C69" s="13" t="s">
        <v>47</v>
      </c>
      <c r="D69" s="3">
        <f>IF(ISERROR(VLOOKUP(RANK(E69, ($T69,$Q69,$N69,$K69,$H69,$E69), 0),  score, $B69+1, FALSE)),"",VLOOKUP(RANK(E69, ($T69,$Q69,$N69,$K69,$H69,$E69), 0),  score, $B69+1, FALSE))</f>
        <v>-20</v>
      </c>
      <c r="E69" s="4">
        <v>40</v>
      </c>
      <c r="G69" s="3">
        <f>IF(ISERROR(VLOOKUP(RANK(H69, ($T69,$Q69,$N69,$K69,$H69,$E69), 0),  score, $B69+1, FALSE)),"",VLOOKUP(RANK(H69, ($T69,$Q69,$N69,$K69,$H69,$E69), 0),  score, $B69+1, FALSE))</f>
        <v>15</v>
      </c>
      <c r="H69" s="4">
        <v>80</v>
      </c>
      <c r="J69" s="3">
        <f>IF(ISERROR(VLOOKUP(RANK(K69, ($T69,$Q69,$N69,$K69,$H69,$E69), 0),  score, $B69+1, FALSE)),"",VLOOKUP(RANK(K69, ($T69,$Q69,$N69,$K69,$H69,$E69), 0),  score, $B69+1, FALSE))</f>
        <v>-25</v>
      </c>
      <c r="K69" s="4">
        <v>20</v>
      </c>
      <c r="M69" s="3">
        <f>IF(ISERROR(VLOOKUP(RANK(N69, ($T69,$Q69,$N69,$K69,$H69,$E69), 0),  score, $B69+1, FALSE)),"",VLOOKUP(RANK(N69, ($T69,$Q69,$N69,$K69,$H69,$E69), 0),  score, $B69+1, FALSE))</f>
        <v>-10</v>
      </c>
      <c r="N69" s="4">
        <v>60</v>
      </c>
      <c r="P69" s="3">
        <f>IF(ISERROR(VLOOKUP(RANK(Q69, ($T69,$Q69,$N69,$K69,$H69,$E69), 0),  score, $B69+1, FALSE)),"",VLOOKUP(RANK(Q69, ($T69,$Q69,$N69,$K69,$H69,$E69), 0),  score, $B69+1, FALSE))</f>
        <v>40</v>
      </c>
      <c r="Q69" s="4">
        <v>100</v>
      </c>
      <c r="S69" s="3">
        <f>IF(ISERROR(VLOOKUP(RANK(T69, ($T69,$Q69,$N69,$K69,$H69,$E69), 0),  score, $B69+1, FALSE)),"",VLOOKUP(RANK(T69, ($T69,$Q69,$N69,$K69,$H69,$E69), 0),  score, $B69+1, FALSE))</f>
        <v>0</v>
      </c>
      <c r="T69" s="4">
        <v>0</v>
      </c>
    </row>
    <row r="70" spans="1:21" x14ac:dyDescent="0.2">
      <c r="A70" s="6"/>
      <c r="B70" s="1" t="s">
        <v>3</v>
      </c>
      <c r="C70" s="10"/>
      <c r="D70" s="1"/>
      <c r="E70" s="9" t="s">
        <v>7</v>
      </c>
      <c r="G70" s="1"/>
      <c r="H70" s="9" t="s">
        <v>7</v>
      </c>
      <c r="J70" s="1"/>
      <c r="K70" s="9" t="s">
        <v>7</v>
      </c>
      <c r="M70" s="1"/>
      <c r="N70" s="9" t="s">
        <v>7</v>
      </c>
      <c r="P70" s="1"/>
      <c r="Q70" s="9" t="s">
        <v>7</v>
      </c>
      <c r="S70" s="1"/>
      <c r="T70" s="9" t="s">
        <v>7</v>
      </c>
    </row>
    <row r="71" spans="1:21" x14ac:dyDescent="0.2">
      <c r="A71" s="5"/>
      <c r="B71" s="5"/>
      <c r="C71" s="5"/>
      <c r="D71" s="1"/>
      <c r="E71" s="11" t="str">
        <f>D9</f>
        <v>Jaya</v>
      </c>
      <c r="G71" s="1"/>
      <c r="H71" s="11" t="str">
        <f>G9</f>
        <v>Justin</v>
      </c>
      <c r="J71" s="1"/>
      <c r="K71" s="11" t="str">
        <f>J9</f>
        <v>Ram</v>
      </c>
      <c r="M71" s="1"/>
      <c r="N71" s="11" t="str">
        <f>M9</f>
        <v>Sibi</v>
      </c>
      <c r="P71" s="1"/>
      <c r="Q71" s="11" t="str">
        <f>P9</f>
        <v>Sundar</v>
      </c>
      <c r="S71" s="1"/>
      <c r="T71" s="11" t="str">
        <f>S9</f>
        <v>Balaji</v>
      </c>
    </row>
    <row r="72" spans="1:21" ht="21" x14ac:dyDescent="0.25">
      <c r="A72" s="5"/>
      <c r="B72" s="5"/>
      <c r="C72" s="5"/>
      <c r="D72" s="7" t="s">
        <v>8</v>
      </c>
      <c r="E72" s="12">
        <f>SUM(D10:D69)</f>
        <v>-242.5</v>
      </c>
      <c r="G72" s="7" t="s">
        <v>8</v>
      </c>
      <c r="H72" s="12">
        <f>SUM(G10:G69)</f>
        <v>170</v>
      </c>
      <c r="J72" s="7" t="s">
        <v>8</v>
      </c>
      <c r="K72" s="12">
        <f>SUM(J10:J69)</f>
        <v>-95</v>
      </c>
      <c r="M72" s="7" t="s">
        <v>8</v>
      </c>
      <c r="N72" s="12">
        <f>SUM(M10:M69)</f>
        <v>17.5</v>
      </c>
      <c r="P72" s="7" t="s">
        <v>8</v>
      </c>
      <c r="Q72" s="12">
        <f>SUM(P10:P69)</f>
        <v>425</v>
      </c>
      <c r="S72" s="7" t="s">
        <v>8</v>
      </c>
      <c r="T72" s="12">
        <f>SUM(S10:S69)</f>
        <v>-275</v>
      </c>
      <c r="U72" s="1">
        <f>SUM(E72,H72,K72,N72,Q72,T72)</f>
        <v>0</v>
      </c>
    </row>
    <row r="73" spans="1:21" x14ac:dyDescent="0.2">
      <c r="A73" s="5"/>
      <c r="B73" s="5"/>
      <c r="C73" s="5"/>
      <c r="D73" s="5"/>
      <c r="E73" s="5"/>
    </row>
    <row r="74" spans="1:21" x14ac:dyDescent="0.2">
      <c r="A74" s="5"/>
      <c r="B74" s="5"/>
      <c r="C74" s="5"/>
      <c r="D74" s="5"/>
      <c r="E74" s="5"/>
    </row>
    <row r="75" spans="1:21" x14ac:dyDescent="0.2">
      <c r="A75" s="5"/>
      <c r="B75" s="5"/>
      <c r="C75" s="5"/>
      <c r="D75" s="5"/>
      <c r="E75" s="5"/>
    </row>
    <row r="76" spans="1:21" x14ac:dyDescent="0.2">
      <c r="A76" s="5"/>
      <c r="B76" s="5"/>
      <c r="C76" s="5"/>
      <c r="D76" s="5"/>
      <c r="E76" s="5"/>
    </row>
    <row r="78" spans="1:21" ht="19" x14ac:dyDescent="0.25">
      <c r="B78" s="24"/>
      <c r="C78" s="29" t="s">
        <v>112</v>
      </c>
      <c r="D78" s="30"/>
      <c r="E78" s="30"/>
      <c r="F78" s="31"/>
      <c r="G78" s="35"/>
      <c r="L78" s="27" t="s">
        <v>110</v>
      </c>
      <c r="M78" s="28" t="s">
        <v>103</v>
      </c>
      <c r="N78" s="29" t="s">
        <v>104</v>
      </c>
      <c r="O78" s="30"/>
      <c r="P78" s="31"/>
      <c r="Q78" s="28" t="s">
        <v>111</v>
      </c>
    </row>
    <row r="79" spans="1:21" ht="19" x14ac:dyDescent="0.25">
      <c r="B79" s="25"/>
      <c r="C79" s="33" t="s">
        <v>78</v>
      </c>
      <c r="D79" s="33" t="s">
        <v>79</v>
      </c>
      <c r="E79" s="33" t="s">
        <v>80</v>
      </c>
      <c r="F79" s="33" t="s">
        <v>108</v>
      </c>
      <c r="G79" s="36" t="s">
        <v>109</v>
      </c>
      <c r="L79" s="32"/>
      <c r="M79" s="28"/>
      <c r="N79" s="33" t="s">
        <v>105</v>
      </c>
      <c r="O79" s="33" t="s">
        <v>106</v>
      </c>
      <c r="P79" s="33" t="s">
        <v>107</v>
      </c>
      <c r="Q79" s="28"/>
    </row>
    <row r="80" spans="1:21" ht="21" x14ac:dyDescent="0.25">
      <c r="B80" s="37" t="s">
        <v>15</v>
      </c>
      <c r="C80" s="1">
        <v>10</v>
      </c>
      <c r="D80" s="1">
        <v>0</v>
      </c>
      <c r="E80" s="1">
        <v>10</v>
      </c>
      <c r="F80" s="1">
        <v>3</v>
      </c>
      <c r="G80" s="1">
        <f>SUM(C80:F80)</f>
        <v>23</v>
      </c>
      <c r="L80" s="34" t="s">
        <v>15</v>
      </c>
      <c r="M80" s="12">
        <f>E72</f>
        <v>-242.5</v>
      </c>
      <c r="N80" s="26">
        <v>-120</v>
      </c>
      <c r="O80" s="12">
        <f>G80</f>
        <v>23</v>
      </c>
      <c r="P80" s="12">
        <f>(-SUM($N$80:$N$84)/SUM($O$80:$O$84))*O80</f>
        <v>118.96551724137932</v>
      </c>
      <c r="Q80" s="12">
        <f>SUM(M80,N80,P80)</f>
        <v>-243.5344827586207</v>
      </c>
      <c r="R80" s="33" t="s">
        <v>15</v>
      </c>
    </row>
    <row r="81" spans="2:18" ht="21" x14ac:dyDescent="0.25">
      <c r="B81" s="37" t="s">
        <v>5</v>
      </c>
      <c r="C81" s="1">
        <v>7</v>
      </c>
      <c r="D81" s="1">
        <v>3</v>
      </c>
      <c r="E81" s="1">
        <v>3</v>
      </c>
      <c r="F81" s="1">
        <v>3</v>
      </c>
      <c r="G81" s="1">
        <f t="shared" ref="G81:G84" si="0">SUM(C81:F81)</f>
        <v>16</v>
      </c>
      <c r="L81" s="34" t="s">
        <v>5</v>
      </c>
      <c r="M81" s="12">
        <f>H72</f>
        <v>170</v>
      </c>
      <c r="N81" s="26">
        <v>-120</v>
      </c>
      <c r="O81" s="12">
        <f t="shared" ref="O81:O84" si="1">G81</f>
        <v>16</v>
      </c>
      <c r="P81" s="12">
        <f t="shared" ref="P81:P85" si="2">(-SUM($N$80:$N$84)/SUM($O$80:$O$84))*O81</f>
        <v>82.758620689655174</v>
      </c>
      <c r="Q81" s="12">
        <f t="shared" ref="Q81:Q84" si="3">SUM(M81,N81,P81)</f>
        <v>132.75862068965517</v>
      </c>
      <c r="R81" s="33" t="s">
        <v>5</v>
      </c>
    </row>
    <row r="82" spans="2:18" ht="21" x14ac:dyDescent="0.25">
      <c r="B82" s="37" t="s">
        <v>16</v>
      </c>
      <c r="C82" s="1">
        <v>0</v>
      </c>
      <c r="D82" s="1">
        <v>3</v>
      </c>
      <c r="E82" s="1">
        <v>3</v>
      </c>
      <c r="F82" s="1">
        <v>5</v>
      </c>
      <c r="G82" s="1">
        <f t="shared" si="0"/>
        <v>11</v>
      </c>
      <c r="L82" s="34" t="s">
        <v>16</v>
      </c>
      <c r="M82" s="12">
        <f>K72</f>
        <v>-95</v>
      </c>
      <c r="N82" s="26">
        <v>-120</v>
      </c>
      <c r="O82" s="12">
        <f t="shared" si="1"/>
        <v>11</v>
      </c>
      <c r="P82" s="12">
        <f t="shared" si="2"/>
        <v>56.896551724137936</v>
      </c>
      <c r="Q82" s="12">
        <f t="shared" si="3"/>
        <v>-158.10344827586206</v>
      </c>
      <c r="R82" s="33" t="s">
        <v>16</v>
      </c>
    </row>
    <row r="83" spans="2:18" ht="21" x14ac:dyDescent="0.25">
      <c r="B83" s="37" t="s">
        <v>19</v>
      </c>
      <c r="C83" s="1">
        <v>10</v>
      </c>
      <c r="D83" s="1">
        <v>0</v>
      </c>
      <c r="E83" s="1">
        <v>3</v>
      </c>
      <c r="F83" s="1">
        <v>10</v>
      </c>
      <c r="G83" s="1">
        <f t="shared" si="0"/>
        <v>23</v>
      </c>
      <c r="L83" s="34" t="s">
        <v>19</v>
      </c>
      <c r="M83" s="12">
        <f>N72</f>
        <v>17.5</v>
      </c>
      <c r="N83" s="26">
        <v>-120</v>
      </c>
      <c r="O83" s="12">
        <f t="shared" si="1"/>
        <v>23</v>
      </c>
      <c r="P83" s="12">
        <f t="shared" si="2"/>
        <v>118.96551724137932</v>
      </c>
      <c r="Q83" s="12">
        <f t="shared" si="3"/>
        <v>16.465517241379317</v>
      </c>
      <c r="R83" s="33" t="s">
        <v>19</v>
      </c>
    </row>
    <row r="84" spans="2:18" ht="21" x14ac:dyDescent="0.25">
      <c r="B84" s="37" t="s">
        <v>17</v>
      </c>
      <c r="C84" s="1">
        <v>5</v>
      </c>
      <c r="D84" s="1">
        <v>10</v>
      </c>
      <c r="E84" s="1">
        <v>10</v>
      </c>
      <c r="F84" s="1">
        <v>18</v>
      </c>
      <c r="G84" s="1">
        <f t="shared" si="0"/>
        <v>43</v>
      </c>
      <c r="L84" s="34" t="s">
        <v>17</v>
      </c>
      <c r="M84" s="12">
        <f>Q72</f>
        <v>425</v>
      </c>
      <c r="N84" s="26">
        <v>-120</v>
      </c>
      <c r="O84" s="12">
        <f t="shared" si="1"/>
        <v>43</v>
      </c>
      <c r="P84" s="12">
        <f t="shared" si="2"/>
        <v>222.41379310344828</v>
      </c>
      <c r="Q84" s="12">
        <f t="shared" si="3"/>
        <v>527.41379310344826</v>
      </c>
      <c r="R84" s="33" t="s">
        <v>17</v>
      </c>
    </row>
    <row r="85" spans="2:18" ht="21" x14ac:dyDescent="0.25">
      <c r="B85" s="37" t="s">
        <v>20</v>
      </c>
      <c r="C85" s="1">
        <v>0</v>
      </c>
      <c r="D85" s="1">
        <v>0</v>
      </c>
      <c r="E85" s="1">
        <v>0</v>
      </c>
      <c r="F85" s="1"/>
      <c r="G85" s="1">
        <f t="shared" ref="G85" si="4">SUM(C85:F85)</f>
        <v>0</v>
      </c>
      <c r="L85" s="34" t="s">
        <v>20</v>
      </c>
      <c r="M85" s="12">
        <f>T72</f>
        <v>-275</v>
      </c>
      <c r="N85" s="26">
        <v>0</v>
      </c>
      <c r="O85" s="12">
        <f t="shared" ref="O85" si="5">G85</f>
        <v>0</v>
      </c>
      <c r="P85" s="12">
        <f t="shared" si="2"/>
        <v>0</v>
      </c>
      <c r="Q85" s="12">
        <f t="shared" ref="Q85" si="6">SUM(M85,N85,P85)</f>
        <v>-275</v>
      </c>
      <c r="R85" s="33" t="s">
        <v>20</v>
      </c>
    </row>
    <row r="86" spans="2:18" x14ac:dyDescent="0.2">
      <c r="Q86" s="38">
        <f>SUM(Q80:Q85)</f>
        <v>0</v>
      </c>
    </row>
  </sheetData>
  <dataConsolidate/>
  <mergeCells count="12">
    <mergeCell ref="Q78:Q79"/>
    <mergeCell ref="M78:M79"/>
    <mergeCell ref="N78:P78"/>
    <mergeCell ref="C78:F78"/>
    <mergeCell ref="L78:L79"/>
    <mergeCell ref="I2:O6"/>
    <mergeCell ref="S8:T8"/>
    <mergeCell ref="D8:E8"/>
    <mergeCell ref="G8:H8"/>
    <mergeCell ref="J8:K8"/>
    <mergeCell ref="M8:N8"/>
    <mergeCell ref="P8:Q8"/>
  </mergeCells>
  <conditionalFormatting sqref="E72">
    <cfRule type="cellIs" dxfId="29" priority="46" operator="lessThan">
      <formula>0</formula>
    </cfRule>
    <cfRule type="cellIs" dxfId="28" priority="47" operator="equal">
      <formula>0</formula>
    </cfRule>
    <cfRule type="cellIs" dxfId="27" priority="48" operator="greaterThan">
      <formula>0</formula>
    </cfRule>
  </conditionalFormatting>
  <conditionalFormatting sqref="H72">
    <cfRule type="cellIs" dxfId="26" priority="28" operator="lessThan">
      <formula>0</formula>
    </cfRule>
    <cfRule type="cellIs" dxfId="25" priority="29" operator="equal">
      <formula>0</formula>
    </cfRule>
    <cfRule type="cellIs" dxfId="24" priority="30" operator="greaterThan">
      <formula>0</formula>
    </cfRule>
  </conditionalFormatting>
  <conditionalFormatting sqref="K72">
    <cfRule type="cellIs" dxfId="23" priority="25" operator="lessThan">
      <formula>0</formula>
    </cfRule>
    <cfRule type="cellIs" dxfId="22" priority="26" operator="equal">
      <formula>0</formula>
    </cfRule>
    <cfRule type="cellIs" dxfId="21" priority="27" operator="greaterThan">
      <formula>0</formula>
    </cfRule>
  </conditionalFormatting>
  <conditionalFormatting sqref="N72">
    <cfRule type="cellIs" dxfId="20" priority="22" operator="lessThan">
      <formula>0</formula>
    </cfRule>
    <cfRule type="cellIs" dxfId="19" priority="23" operator="equal">
      <formula>0</formula>
    </cfRule>
    <cfRule type="cellIs" dxfId="18" priority="24" operator="greaterThan">
      <formula>0</formula>
    </cfRule>
  </conditionalFormatting>
  <conditionalFormatting sqref="Q72">
    <cfRule type="cellIs" dxfId="17" priority="19" operator="lessThan">
      <formula>0</formula>
    </cfRule>
    <cfRule type="cellIs" dxfId="16" priority="20" operator="equal">
      <formula>0</formula>
    </cfRule>
    <cfRule type="cellIs" dxfId="15" priority="21" operator="greaterThan">
      <formula>0</formula>
    </cfRule>
  </conditionalFormatting>
  <conditionalFormatting sqref="T72">
    <cfRule type="cellIs" dxfId="14" priority="16" operator="lessThan">
      <formula>0</formula>
    </cfRule>
    <cfRule type="cellIs" dxfId="13" priority="17" operator="equal">
      <formula>0</formula>
    </cfRule>
    <cfRule type="cellIs" dxfId="12" priority="18" operator="greaterThan">
      <formula>0</formula>
    </cfRule>
  </conditionalFormatting>
  <conditionalFormatting sqref="M80:M84">
    <cfRule type="cellIs" dxfId="11" priority="13" operator="lessThan">
      <formula>0</formula>
    </cfRule>
    <cfRule type="cellIs" dxfId="10" priority="14" operator="equal">
      <formula>0</formula>
    </cfRule>
    <cfRule type="cellIs" dxfId="9" priority="15" operator="greaterThan">
      <formula>0</formula>
    </cfRule>
  </conditionalFormatting>
  <conditionalFormatting sqref="Q80:Q84">
    <cfRule type="cellIs" dxfId="8" priority="10" operator="lessThan">
      <formula>0</formula>
    </cfRule>
    <cfRule type="cellIs" dxfId="7" priority="11" operator="equal">
      <formula>0</formula>
    </cfRule>
    <cfRule type="cellIs" dxfId="6" priority="12" operator="greaterThan">
      <formula>0</formula>
    </cfRule>
  </conditionalFormatting>
  <conditionalFormatting sqref="M85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Q85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26" zoomScale="150" zoomScaleNormal="150" workbookViewId="0">
      <selection activeCell="F59" sqref="F59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8" t="s">
        <v>82</v>
      </c>
      <c r="J15" s="16" t="s">
        <v>88</v>
      </c>
    </row>
    <row r="16" spans="9:10" ht="24" x14ac:dyDescent="0.3">
      <c r="I16" s="18" t="s">
        <v>92</v>
      </c>
      <c r="J16" s="16" t="s">
        <v>87</v>
      </c>
    </row>
    <row r="17" spans="5:10" ht="24" x14ac:dyDescent="0.3">
      <c r="I17" s="18" t="s">
        <v>86</v>
      </c>
      <c r="J17" s="16" t="s">
        <v>89</v>
      </c>
    </row>
    <row r="18" spans="5:10" ht="21" x14ac:dyDescent="0.25">
      <c r="I18" s="19" t="s">
        <v>85</v>
      </c>
      <c r="J18" s="16" t="s">
        <v>90</v>
      </c>
    </row>
    <row r="19" spans="5:10" ht="21" x14ac:dyDescent="0.25">
      <c r="I19" s="19"/>
      <c r="J19" s="16" t="s">
        <v>91</v>
      </c>
    </row>
    <row r="20" spans="5:10" ht="21" x14ac:dyDescent="0.25">
      <c r="I20" s="19"/>
      <c r="J20" s="16" t="s">
        <v>94</v>
      </c>
    </row>
    <row r="21" spans="5:10" ht="21" x14ac:dyDescent="0.25">
      <c r="I21" s="19"/>
      <c r="J21" s="16" t="s">
        <v>93</v>
      </c>
    </row>
    <row r="22" spans="5:10" ht="24" customHeight="1" x14ac:dyDescent="0.25">
      <c r="I22" s="21" t="s">
        <v>83</v>
      </c>
      <c r="J22" s="16" t="s">
        <v>96</v>
      </c>
    </row>
    <row r="23" spans="5:10" ht="24" customHeight="1" x14ac:dyDescent="0.25">
      <c r="I23" s="22"/>
      <c r="J23" s="16" t="s">
        <v>97</v>
      </c>
    </row>
    <row r="24" spans="5:10" ht="24" x14ac:dyDescent="0.3">
      <c r="I24" s="20" t="s">
        <v>84</v>
      </c>
      <c r="J24" s="17" t="s">
        <v>95</v>
      </c>
    </row>
    <row r="27" spans="5:10" x14ac:dyDescent="0.2">
      <c r="E27" s="7" t="s">
        <v>98</v>
      </c>
      <c r="F27" s="7" t="s">
        <v>99</v>
      </c>
      <c r="G27" s="7" t="s">
        <v>100</v>
      </c>
    </row>
    <row r="28" spans="5:10" x14ac:dyDescent="0.2">
      <c r="E28" s="7" t="s">
        <v>15</v>
      </c>
      <c r="F28" s="23" t="s">
        <v>102</v>
      </c>
      <c r="G28" s="23" t="s">
        <v>15</v>
      </c>
    </row>
    <row r="29" spans="5:10" x14ac:dyDescent="0.2">
      <c r="E29" s="7" t="s">
        <v>5</v>
      </c>
      <c r="F29" s="23" t="s">
        <v>101</v>
      </c>
      <c r="G29" s="23" t="s">
        <v>17</v>
      </c>
    </row>
    <row r="30" spans="5:10" x14ac:dyDescent="0.2">
      <c r="E30" s="7" t="s">
        <v>16</v>
      </c>
      <c r="F30" s="23" t="s">
        <v>16</v>
      </c>
      <c r="G30" s="23" t="s">
        <v>16</v>
      </c>
    </row>
    <row r="31" spans="5:10" x14ac:dyDescent="0.2">
      <c r="E31" s="7" t="s">
        <v>19</v>
      </c>
      <c r="F31" s="23" t="s">
        <v>102</v>
      </c>
      <c r="G31" s="23" t="s">
        <v>19</v>
      </c>
    </row>
    <row r="32" spans="5:10" x14ac:dyDescent="0.2">
      <c r="E32" s="7" t="s">
        <v>17</v>
      </c>
      <c r="F32" s="23" t="s">
        <v>19</v>
      </c>
      <c r="G32" s="23" t="s">
        <v>5</v>
      </c>
    </row>
    <row r="35" spans="5:7" x14ac:dyDescent="0.2">
      <c r="E35" s="7" t="s">
        <v>113</v>
      </c>
      <c r="F35" s="7" t="s">
        <v>99</v>
      </c>
      <c r="G35" s="7" t="s">
        <v>100</v>
      </c>
    </row>
    <row r="36" spans="5:7" x14ac:dyDescent="0.2">
      <c r="E36" s="7" t="s">
        <v>15</v>
      </c>
      <c r="F36" s="23" t="s">
        <v>15</v>
      </c>
      <c r="G36" s="23" t="s">
        <v>19</v>
      </c>
    </row>
    <row r="37" spans="5:7" x14ac:dyDescent="0.2">
      <c r="E37" s="7" t="s">
        <v>5</v>
      </c>
      <c r="F37" s="23" t="s">
        <v>5</v>
      </c>
      <c r="G37" s="23" t="s">
        <v>15</v>
      </c>
    </row>
    <row r="38" spans="5:7" x14ac:dyDescent="0.2">
      <c r="E38" s="7" t="s">
        <v>16</v>
      </c>
      <c r="F38" s="23" t="s">
        <v>5</v>
      </c>
      <c r="G38" s="23" t="s">
        <v>16</v>
      </c>
    </row>
    <row r="39" spans="5:7" x14ac:dyDescent="0.2">
      <c r="E39" s="7" t="s">
        <v>19</v>
      </c>
      <c r="F39" s="23" t="s">
        <v>15</v>
      </c>
      <c r="G39" s="23" t="s">
        <v>19</v>
      </c>
    </row>
    <row r="40" spans="5:7" x14ac:dyDescent="0.2">
      <c r="E40" s="7" t="s">
        <v>17</v>
      </c>
      <c r="F40" s="23" t="s">
        <v>17</v>
      </c>
      <c r="G40" s="23" t="s">
        <v>16</v>
      </c>
    </row>
    <row r="43" spans="5:7" x14ac:dyDescent="0.2">
      <c r="E43" s="7" t="s">
        <v>114</v>
      </c>
      <c r="F43" s="7" t="s">
        <v>99</v>
      </c>
      <c r="G43" s="7" t="s">
        <v>100</v>
      </c>
    </row>
    <row r="44" spans="5:7" x14ac:dyDescent="0.2">
      <c r="E44" s="7" t="s">
        <v>15</v>
      </c>
      <c r="F44" s="23" t="s">
        <v>17</v>
      </c>
      <c r="G44" s="23" t="s">
        <v>15</v>
      </c>
    </row>
    <row r="45" spans="5:7" x14ac:dyDescent="0.2">
      <c r="E45" s="7" t="s">
        <v>5</v>
      </c>
      <c r="F45" s="23" t="s">
        <v>5</v>
      </c>
      <c r="G45" s="23" t="s">
        <v>17</v>
      </c>
    </row>
    <row r="46" spans="5:7" x14ac:dyDescent="0.2">
      <c r="E46" s="7" t="s">
        <v>16</v>
      </c>
      <c r="F46" s="23" t="s">
        <v>16</v>
      </c>
      <c r="G46" s="23" t="s">
        <v>19</v>
      </c>
    </row>
    <row r="47" spans="5:7" x14ac:dyDescent="0.2">
      <c r="E47" s="7" t="s">
        <v>19</v>
      </c>
      <c r="F47" s="23" t="s">
        <v>19</v>
      </c>
      <c r="G47" s="23" t="s">
        <v>17</v>
      </c>
    </row>
    <row r="48" spans="5:7" x14ac:dyDescent="0.2">
      <c r="E48" s="7" t="s">
        <v>17</v>
      </c>
      <c r="F48" s="23" t="s">
        <v>17</v>
      </c>
      <c r="G48" s="23" t="s">
        <v>19</v>
      </c>
    </row>
    <row r="51" spans="5:7" x14ac:dyDescent="0.2">
      <c r="E51" s="7" t="s">
        <v>115</v>
      </c>
      <c r="F51" s="7" t="s">
        <v>99</v>
      </c>
      <c r="G51" s="7" t="s">
        <v>100</v>
      </c>
    </row>
    <row r="52" spans="5:7" x14ac:dyDescent="0.2">
      <c r="E52" s="7" t="s">
        <v>15</v>
      </c>
      <c r="F52" s="23" t="s">
        <v>15</v>
      </c>
      <c r="G52" s="23" t="s">
        <v>17</v>
      </c>
    </row>
    <row r="53" spans="5:7" x14ac:dyDescent="0.2">
      <c r="E53" s="7" t="s">
        <v>5</v>
      </c>
      <c r="F53" s="23" t="s">
        <v>5</v>
      </c>
      <c r="G53" s="23" t="s">
        <v>16</v>
      </c>
    </row>
    <row r="54" spans="5:7" x14ac:dyDescent="0.2">
      <c r="E54" s="7" t="s">
        <v>16</v>
      </c>
      <c r="F54" s="23" t="s">
        <v>16</v>
      </c>
      <c r="G54" s="23" t="s">
        <v>5</v>
      </c>
    </row>
    <row r="55" spans="5:7" x14ac:dyDescent="0.2">
      <c r="E55" s="7" t="s">
        <v>19</v>
      </c>
      <c r="F55" s="23" t="s">
        <v>17</v>
      </c>
      <c r="G55" s="23" t="s">
        <v>19</v>
      </c>
    </row>
    <row r="56" spans="5:7" x14ac:dyDescent="0.2">
      <c r="E56" s="7" t="s">
        <v>17</v>
      </c>
      <c r="F56" s="23" t="s">
        <v>17</v>
      </c>
      <c r="G56" s="23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2020-11-10T17:29:15Z</dcterms:modified>
</cp:coreProperties>
</file>